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104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3" i="1"/>
  <c r="B223"/>
  <c r="F232"/>
  <c r="G232"/>
  <c r="H232"/>
  <c r="I232"/>
  <c r="J232"/>
  <c r="L232"/>
  <c r="L233" s="1"/>
  <c r="A233"/>
  <c r="B233"/>
  <c r="F233"/>
  <c r="L203"/>
  <c r="A204"/>
  <c r="B204"/>
  <c r="F213"/>
  <c r="G213"/>
  <c r="H213"/>
  <c r="I213"/>
  <c r="J213"/>
  <c r="L213"/>
  <c r="A214"/>
  <c r="B214"/>
  <c r="A195"/>
  <c r="B195"/>
  <c r="L194"/>
  <c r="J194"/>
  <c r="I194"/>
  <c r="H194"/>
  <c r="G194"/>
  <c r="F194"/>
  <c r="B185"/>
  <c r="A185"/>
  <c r="L184"/>
  <c r="L195" s="1"/>
  <c r="F184"/>
  <c r="F195" s="1"/>
  <c r="B176"/>
  <c r="A176"/>
  <c r="L175"/>
  <c r="J175"/>
  <c r="I175"/>
  <c r="H175"/>
  <c r="G175"/>
  <c r="F175"/>
  <c r="B166"/>
  <c r="A166"/>
  <c r="L165"/>
  <c r="F165"/>
  <c r="F176" s="1"/>
  <c r="B157"/>
  <c r="A157"/>
  <c r="L156"/>
  <c r="J156"/>
  <c r="I156"/>
  <c r="H156"/>
  <c r="G156"/>
  <c r="F156"/>
  <c r="B147"/>
  <c r="A147"/>
  <c r="L146"/>
  <c r="L157" s="1"/>
  <c r="F157"/>
  <c r="B138"/>
  <c r="A138"/>
  <c r="L137"/>
  <c r="J137"/>
  <c r="I137"/>
  <c r="H137"/>
  <c r="G137"/>
  <c r="F137"/>
  <c r="B128"/>
  <c r="A128"/>
  <c r="L127"/>
  <c r="L138" s="1"/>
  <c r="B119"/>
  <c r="A119"/>
  <c r="L118"/>
  <c r="J118"/>
  <c r="I118"/>
  <c r="H118"/>
  <c r="G118"/>
  <c r="F118"/>
  <c r="B109"/>
  <c r="A109"/>
  <c r="L108"/>
  <c r="L119" s="1"/>
  <c r="F108"/>
  <c r="F119" s="1"/>
  <c r="B100"/>
  <c r="A100"/>
  <c r="L99"/>
  <c r="J99"/>
  <c r="I99"/>
  <c r="H99"/>
  <c r="G99"/>
  <c r="F99"/>
  <c r="B90"/>
  <c r="A90"/>
  <c r="L89"/>
  <c r="L100" s="1"/>
  <c r="F89"/>
  <c r="F100" s="1"/>
  <c r="B81"/>
  <c r="A81"/>
  <c r="L80"/>
  <c r="J80"/>
  <c r="I80"/>
  <c r="H80"/>
  <c r="G80"/>
  <c r="F80"/>
  <c r="B71"/>
  <c r="A71"/>
  <c r="L70"/>
  <c r="F70"/>
  <c r="F81" s="1"/>
  <c r="B62"/>
  <c r="A62"/>
  <c r="L61"/>
  <c r="J61"/>
  <c r="I61"/>
  <c r="H61"/>
  <c r="G61"/>
  <c r="F61"/>
  <c r="B52"/>
  <c r="A52"/>
  <c r="L51"/>
  <c r="L62" s="1"/>
  <c r="F62"/>
  <c r="B43"/>
  <c r="A43"/>
  <c r="L42"/>
  <c r="J42"/>
  <c r="I42"/>
  <c r="H42"/>
  <c r="G42"/>
  <c r="F42"/>
  <c r="B33"/>
  <c r="A33"/>
  <c r="L43"/>
  <c r="F32"/>
  <c r="F43" s="1"/>
  <c r="B24"/>
  <c r="A24"/>
  <c r="L23"/>
  <c r="J23"/>
  <c r="I23"/>
  <c r="H23"/>
  <c r="G23"/>
  <c r="F23"/>
  <c r="B14"/>
  <c r="A14"/>
  <c r="L13"/>
  <c r="F13"/>
  <c r="F24" s="1"/>
  <c r="L214" l="1"/>
  <c r="L176"/>
  <c r="F138"/>
</calcChain>
</file>

<file path=xl/sharedStrings.xml><?xml version="1.0" encoding="utf-8"?>
<sst xmlns="http://schemas.openxmlformats.org/spreadsheetml/2006/main" count="584" uniqueCount="233">
  <si>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</si>
  <si>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</si>
  <si>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</si>
  <si>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</si>
  <si>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</si>
  <si>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</si>
  <si>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</si>
  <si>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</si>
  <si>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</si>
  <si>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</si>
  <si>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</si>
  <si>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</si>
  <si>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</si>
  <si>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</si>
  <si>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</si>
  <si>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</si>
  <si>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</si>
  <si>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</si>
  <si>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</si>
  <si>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</si>
  <si>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</si>
  <si>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</si>
  <si>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</si>
  <si>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</si>
  <si>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</si>
  <si>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</si>
  <si>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</si>
  <si>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</si>
  <si>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</si>
  <si>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</si>
  <si>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</si>
  <si>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</si>
  <si>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</si>
  <si>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</si>
  <si>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</si>
  <si>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</si>
  <si>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</si>
  <si>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</si>
  <si>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</si>
  <si>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Согласовано Директор школы</t>
  </si>
  <si>
    <t>ТТК2021</t>
  </si>
  <si>
    <t>Салат-бар</t>
  </si>
  <si>
    <t>ТТК2023</t>
  </si>
  <si>
    <t>Хлеб пшеничный,хлеб ржано-пшеничный</t>
  </si>
  <si>
    <t>Жаркое по -домашнему</t>
  </si>
  <si>
    <t>ТТК2022</t>
  </si>
  <si>
    <t>Чай с сахаром</t>
  </si>
  <si>
    <t>№312/2015</t>
  </si>
  <si>
    <t>Биточки рыбные из фарша минтая</t>
  </si>
  <si>
    <t>Десерт</t>
  </si>
  <si>
    <t>№303/2015</t>
  </si>
  <si>
    <t xml:space="preserve">Плов с говядиной </t>
  </si>
  <si>
    <t>ТТК2020</t>
  </si>
  <si>
    <t>Салат</t>
  </si>
  <si>
    <t>45/2015</t>
  </si>
  <si>
    <t>Салат из моркови</t>
  </si>
  <si>
    <t xml:space="preserve"> </t>
  </si>
  <si>
    <t>Печенье весовое</t>
  </si>
  <si>
    <t xml:space="preserve">Макарона отварные </t>
  </si>
  <si>
    <t>202/2015</t>
  </si>
  <si>
    <t>Компот из замороженной компотной смеси</t>
  </si>
  <si>
    <t>Салат из моркови с яблоками</t>
  </si>
  <si>
    <t>Десерт фруктовый(яблоки)</t>
  </si>
  <si>
    <t>532/2013</t>
  </si>
  <si>
    <t>Салат из квашенной капусты с луком</t>
  </si>
  <si>
    <t>47/2015</t>
  </si>
  <si>
    <t>Салат из соленых огурцов с луком</t>
  </si>
  <si>
    <t>21/2015</t>
  </si>
  <si>
    <t xml:space="preserve">Салат </t>
  </si>
  <si>
    <t>Салат из белокачанной капусты</t>
  </si>
  <si>
    <t>52/2015</t>
  </si>
  <si>
    <t>Салат из квашеной капусты с луком</t>
  </si>
  <si>
    <t xml:space="preserve">  </t>
  </si>
  <si>
    <t>Печенье сдобное Шоколадное</t>
  </si>
  <si>
    <t>Акт2021</t>
  </si>
  <si>
    <t>Гуляш из птицы</t>
  </si>
  <si>
    <t>№10/2001</t>
  </si>
  <si>
    <t>АКТ 2021</t>
  </si>
  <si>
    <t>Пельмени "Для умников и умниц"отварные</t>
  </si>
  <si>
    <t>Макаронные  изделия отварные</t>
  </si>
  <si>
    <t>Ежики с мясом и рисомв соусе томаном</t>
  </si>
  <si>
    <t xml:space="preserve">Жаркое из птица </t>
  </si>
  <si>
    <t xml:space="preserve">Каша гречневая вязкая </t>
  </si>
  <si>
    <t xml:space="preserve">Напиток из вишни </t>
  </si>
  <si>
    <t xml:space="preserve">Биточки рыбные из фарша минтая </t>
  </si>
  <si>
    <t>2, 3</t>
  </si>
  <si>
    <t>4, 12</t>
  </si>
  <si>
    <t>23, 94</t>
  </si>
  <si>
    <t>66, 76</t>
  </si>
  <si>
    <t>Котлеты "Аппетитные" мясо - куриные</t>
  </si>
  <si>
    <t>123, 79</t>
  </si>
  <si>
    <t>12, 4</t>
  </si>
  <si>
    <t>7, 99</t>
  </si>
  <si>
    <t>Напиток из вишни</t>
  </si>
  <si>
    <t>0, 12</t>
  </si>
  <si>
    <t>0, 03</t>
  </si>
  <si>
    <t>11, 57</t>
  </si>
  <si>
    <t>0, 30</t>
  </si>
  <si>
    <t>0, 10</t>
  </si>
  <si>
    <t>5, 65</t>
  </si>
  <si>
    <t>19, 03</t>
  </si>
  <si>
    <t>17, 01</t>
  </si>
  <si>
    <t>67, 99</t>
  </si>
  <si>
    <t>504, 42</t>
  </si>
  <si>
    <t>11, 24</t>
  </si>
  <si>
    <t>14, 5</t>
  </si>
  <si>
    <t>29, 87</t>
  </si>
  <si>
    <t xml:space="preserve">Чай с сахаром </t>
  </si>
  <si>
    <t>0, 01</t>
  </si>
  <si>
    <t>0, 9</t>
  </si>
  <si>
    <t>3, 05</t>
  </si>
  <si>
    <t>7, 09</t>
  </si>
  <si>
    <t>14, 67</t>
  </si>
  <si>
    <t>17, 92</t>
  </si>
  <si>
    <t>63, 79</t>
  </si>
  <si>
    <t>477, 35</t>
  </si>
  <si>
    <t>5, 64</t>
  </si>
  <si>
    <t>4, 46</t>
  </si>
  <si>
    <t>35, 94</t>
  </si>
  <si>
    <t>11, 07</t>
  </si>
  <si>
    <t>10, 30</t>
  </si>
  <si>
    <t>2, 95</t>
  </si>
  <si>
    <t>Чай с сахаром лимоном</t>
  </si>
  <si>
    <t>0, 07</t>
  </si>
  <si>
    <t>8, 21</t>
  </si>
  <si>
    <t>Салат из свеклы отварной с сыром (с маслом)</t>
  </si>
  <si>
    <t>0, 90</t>
  </si>
  <si>
    <t>5, 44</t>
  </si>
  <si>
    <t>4, 31</t>
  </si>
  <si>
    <t>20, 20</t>
  </si>
  <si>
    <t>20, 57</t>
  </si>
  <si>
    <t>70, 25</t>
  </si>
  <si>
    <t>551, 58</t>
  </si>
  <si>
    <t xml:space="preserve">Плов с птицей </t>
  </si>
  <si>
    <t>15, 44</t>
  </si>
  <si>
    <t>19, 29</t>
  </si>
  <si>
    <t>45, 88</t>
  </si>
  <si>
    <t>Напиток яблочный</t>
  </si>
  <si>
    <t>12, 43</t>
  </si>
  <si>
    <t>701/2004</t>
  </si>
  <si>
    <t>0, 60</t>
  </si>
  <si>
    <t>6, 08</t>
  </si>
  <si>
    <t>5, 27</t>
  </si>
  <si>
    <t>798, 89</t>
  </si>
  <si>
    <t>102, 94</t>
  </si>
  <si>
    <t>33, 07</t>
  </si>
  <si>
    <t>21, 08</t>
  </si>
  <si>
    <t xml:space="preserve">Пюре картофельное </t>
  </si>
  <si>
    <t>3, 28</t>
  </si>
  <si>
    <t>4, 65</t>
  </si>
  <si>
    <t>22, 02</t>
  </si>
  <si>
    <t>312/2015</t>
  </si>
  <si>
    <t>7, 8</t>
  </si>
  <si>
    <t>5, 92</t>
  </si>
  <si>
    <t>0, 70</t>
  </si>
  <si>
    <t>0, 80</t>
  </si>
  <si>
    <t>7, 60</t>
  </si>
  <si>
    <t>476, 08</t>
  </si>
  <si>
    <t>67, 28</t>
  </si>
  <si>
    <t>13, 82</t>
  </si>
  <si>
    <t>18, 91</t>
  </si>
  <si>
    <t>13, 40</t>
  </si>
  <si>
    <t>9, 23</t>
  </si>
  <si>
    <t>21, 00</t>
  </si>
  <si>
    <t>3, 52</t>
  </si>
  <si>
    <t>7, 04</t>
  </si>
  <si>
    <t>37, 79</t>
  </si>
  <si>
    <t>19, 45</t>
  </si>
  <si>
    <t>16, 64</t>
  </si>
  <si>
    <t>85, 63</t>
  </si>
  <si>
    <t>570, 67</t>
  </si>
  <si>
    <t>9, 06</t>
  </si>
  <si>
    <t>10, 42</t>
  </si>
  <si>
    <t>0, 14</t>
  </si>
  <si>
    <t>0, 02</t>
  </si>
  <si>
    <t>8, 15</t>
  </si>
  <si>
    <t>3, 90</t>
  </si>
  <si>
    <t>сладкое</t>
  </si>
  <si>
    <t>Печенье сдобное шоколадное</t>
  </si>
  <si>
    <t>2, 42</t>
  </si>
  <si>
    <t>4, 04</t>
  </si>
  <si>
    <t>10, 52</t>
  </si>
  <si>
    <t>АКТ2021</t>
  </si>
  <si>
    <t>20, 08</t>
  </si>
  <si>
    <t>19, 40</t>
  </si>
  <si>
    <t>86, 58</t>
  </si>
  <si>
    <t>616, 22</t>
  </si>
  <si>
    <t>11, 39</t>
  </si>
  <si>
    <t>14, 9</t>
  </si>
  <si>
    <t>29, 09</t>
  </si>
  <si>
    <t>Чай с сахаром и лимоном</t>
  </si>
  <si>
    <t>0, 20</t>
  </si>
  <si>
    <t>4, 90</t>
  </si>
  <si>
    <t>14, 68</t>
  </si>
  <si>
    <t>16, 07</t>
  </si>
  <si>
    <t>63, 74</t>
  </si>
  <si>
    <t>486, 42</t>
  </si>
  <si>
    <t>3, 50</t>
  </si>
  <si>
    <t>4, 64</t>
  </si>
  <si>
    <t>22, 03</t>
  </si>
  <si>
    <t xml:space="preserve">Сосиски отварные </t>
  </si>
  <si>
    <t>12, 50</t>
  </si>
  <si>
    <t>11, 80</t>
  </si>
  <si>
    <t>7, 20</t>
  </si>
  <si>
    <t>243/2015</t>
  </si>
  <si>
    <t>Салат из свеклы отварной (с маслом)</t>
  </si>
  <si>
    <t>5, 70</t>
  </si>
  <si>
    <t>19, 50</t>
  </si>
  <si>
    <t>20, 48</t>
  </si>
  <si>
    <t>65, 34</t>
  </si>
  <si>
    <t>527, 09</t>
  </si>
  <si>
    <t>12, 22</t>
  </si>
  <si>
    <t>15, 61</t>
  </si>
  <si>
    <t>46, 03</t>
  </si>
  <si>
    <t>8, 00</t>
  </si>
  <si>
    <t>555, 70</t>
  </si>
  <si>
    <t>79, 91</t>
  </si>
  <si>
    <t>15, 65</t>
  </si>
  <si>
    <t>12, 2</t>
  </si>
  <si>
    <t>2, 02</t>
  </si>
  <si>
    <t>5, 26</t>
  </si>
  <si>
    <t>516, 14</t>
  </si>
  <si>
    <t>72, 07</t>
  </si>
  <si>
    <t>15, 73</t>
  </si>
  <si>
    <t>20, 01</t>
  </si>
  <si>
    <t>Пельмени "Для умников и умниц"отварные с</t>
  </si>
  <si>
    <t>609, 53</t>
  </si>
  <si>
    <t>87, 40</t>
  </si>
  <si>
    <t>19, 70</t>
  </si>
  <si>
    <t>20, 03</t>
  </si>
  <si>
    <t>Каша рисовая вязкая</t>
  </si>
  <si>
    <t>МБОУ "Кургузинская ООШ  ЗМР РТ"</t>
  </si>
  <si>
    <t>И.Ю.Рахимов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</si>
</sst>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 wrapText="1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6" sqref="I1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231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232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2024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230</v>
      </c>
      <c r="F6" s="40">
        <v>150</v>
      </c>
      <c r="G6" s="40" t="s">
        <v>85</v>
      </c>
      <c r="H6" s="40" t="s">
        <v>86</v>
      </c>
      <c r="I6" s="40" t="s">
        <v>87</v>
      </c>
      <c r="J6" s="40">
        <v>142</v>
      </c>
      <c r="K6" s="41" t="s">
        <v>50</v>
      </c>
      <c r="L6" s="40" t="s">
        <v>88</v>
      </c>
    </row>
    <row r="7" spans="1:12" ht="15">
      <c r="A7" s="23"/>
      <c r="B7" s="15"/>
      <c r="C7" s="11"/>
      <c r="D7" s="6" t="s">
        <v>21</v>
      </c>
      <c r="E7" s="42" t="s">
        <v>89</v>
      </c>
      <c r="F7" s="43">
        <v>90</v>
      </c>
      <c r="G7" s="43" t="s">
        <v>90</v>
      </c>
      <c r="H7" s="43" t="s">
        <v>91</v>
      </c>
      <c r="I7" s="43" t="s">
        <v>92</v>
      </c>
      <c r="J7" s="43">
        <v>199</v>
      </c>
      <c r="K7" s="44" t="s">
        <v>45</v>
      </c>
      <c r="L7" s="43"/>
    </row>
    <row r="8" spans="1:12" ht="15">
      <c r="A8" s="23"/>
      <c r="B8" s="15"/>
      <c r="C8" s="11"/>
      <c r="D8" s="7" t="s">
        <v>22</v>
      </c>
      <c r="E8" s="42" t="s">
        <v>93</v>
      </c>
      <c r="F8" s="43">
        <v>200</v>
      </c>
      <c r="G8" s="43" t="s">
        <v>94</v>
      </c>
      <c r="H8" s="43" t="s">
        <v>95</v>
      </c>
      <c r="I8" s="43" t="s">
        <v>96</v>
      </c>
      <c r="J8" s="43">
        <v>48</v>
      </c>
      <c r="K8" s="44" t="s">
        <v>42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53</v>
      </c>
      <c r="E11" s="42" t="s">
        <v>69</v>
      </c>
      <c r="F11" s="43">
        <v>60</v>
      </c>
      <c r="G11" s="43" t="s">
        <v>97</v>
      </c>
      <c r="H11" s="43" t="s">
        <v>98</v>
      </c>
      <c r="I11" s="43" t="s">
        <v>99</v>
      </c>
      <c r="J11" s="43">
        <v>25</v>
      </c>
      <c r="K11" s="44" t="s">
        <v>54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540</v>
      </c>
      <c r="G13" s="19" t="s">
        <v>100</v>
      </c>
      <c r="H13" s="19" t="s">
        <v>101</v>
      </c>
      <c r="I13" s="19" t="s">
        <v>102</v>
      </c>
      <c r="J13" s="19" t="s">
        <v>103</v>
      </c>
      <c r="K13" s="25"/>
      <c r="L13" s="19">
        <f t="shared" ref="L13" si="0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540</v>
      </c>
      <c r="G24" s="32" t="s">
        <v>100</v>
      </c>
      <c r="H24" s="32" t="s">
        <v>101</v>
      </c>
      <c r="I24" s="32" t="s">
        <v>102</v>
      </c>
      <c r="J24" s="32" t="s">
        <v>103</v>
      </c>
      <c r="K24" s="32"/>
      <c r="L24" s="32"/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200</v>
      </c>
      <c r="G25" s="40" t="s">
        <v>104</v>
      </c>
      <c r="H25" s="40" t="s">
        <v>105</v>
      </c>
      <c r="I25" s="40" t="s">
        <v>106</v>
      </c>
      <c r="J25" s="40">
        <v>295</v>
      </c>
      <c r="K25" s="41" t="s">
        <v>45</v>
      </c>
      <c r="L25" s="40">
        <v>66.760000000000005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107</v>
      </c>
      <c r="F27" s="43">
        <v>208</v>
      </c>
      <c r="G27" s="43" t="s">
        <v>108</v>
      </c>
      <c r="H27" s="43" t="s">
        <v>108</v>
      </c>
      <c r="I27" s="43" t="s">
        <v>92</v>
      </c>
      <c r="J27" s="43">
        <v>32</v>
      </c>
      <c r="K27" s="44" t="s">
        <v>40</v>
      </c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56</v>
      </c>
      <c r="E29" s="42"/>
      <c r="F29" s="43"/>
      <c r="G29" s="43"/>
      <c r="H29" s="43"/>
      <c r="I29" s="43"/>
      <c r="J29" s="43"/>
      <c r="K29" s="44" t="s">
        <v>56</v>
      </c>
      <c r="L29" s="43"/>
    </row>
    <row r="30" spans="1:12" ht="15">
      <c r="A30" s="14"/>
      <c r="B30" s="15"/>
      <c r="C30" s="11"/>
      <c r="D30" s="6" t="s">
        <v>53</v>
      </c>
      <c r="E30" s="42" t="s">
        <v>55</v>
      </c>
      <c r="F30" s="43">
        <v>60</v>
      </c>
      <c r="G30" s="43" t="s">
        <v>109</v>
      </c>
      <c r="H30" s="43" t="s">
        <v>110</v>
      </c>
      <c r="I30" s="43" t="s">
        <v>111</v>
      </c>
      <c r="J30" s="43">
        <v>59</v>
      </c>
      <c r="K30" s="44" t="s">
        <v>40</v>
      </c>
      <c r="L30" s="43"/>
    </row>
    <row r="31" spans="1:12" ht="12" customHeight="1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508</v>
      </c>
      <c r="G32" s="19" t="s">
        <v>112</v>
      </c>
      <c r="H32" s="19" t="s">
        <v>113</v>
      </c>
      <c r="I32" s="19" t="s">
        <v>114</v>
      </c>
      <c r="J32" s="19" t="s">
        <v>115</v>
      </c>
      <c r="K32" s="25"/>
      <c r="L32" s="19"/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3">SUM(G33:G41)</f>
        <v>0</v>
      </c>
      <c r="H42" s="19">
        <f t="shared" ref="H42" si="4">SUM(H33:H41)</f>
        <v>0</v>
      </c>
      <c r="I42" s="19">
        <f t="shared" ref="I42" si="5">SUM(I33:I41)</f>
        <v>0</v>
      </c>
      <c r="J42" s="19">
        <f t="shared" ref="J42:L42" si="6">SUM(J33:J41)</f>
        <v>0</v>
      </c>
      <c r="K42" s="25"/>
      <c r="L42" s="19">
        <f t="shared" si="6"/>
        <v>0</v>
      </c>
    </row>
    <row r="43" spans="1:12" ht="15.75" customHeight="1" thickBo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508</v>
      </c>
      <c r="G43" s="32" t="s">
        <v>112</v>
      </c>
      <c r="H43" s="32" t="s">
        <v>113</v>
      </c>
      <c r="I43" s="32" t="s">
        <v>114</v>
      </c>
      <c r="J43" s="32" t="s">
        <v>115</v>
      </c>
      <c r="K43" s="32"/>
      <c r="L43" s="32">
        <f t="shared" ref="L43" si="7">L32+L42</f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 t="s">
        <v>116</v>
      </c>
      <c r="H44" s="40" t="s">
        <v>117</v>
      </c>
      <c r="I44" s="40" t="s">
        <v>118</v>
      </c>
      <c r="J44" s="40">
        <v>207</v>
      </c>
      <c r="K44" s="41" t="s">
        <v>59</v>
      </c>
      <c r="L44" s="40" t="s">
        <v>88</v>
      </c>
    </row>
    <row r="45" spans="1:12" ht="15">
      <c r="A45" s="23"/>
      <c r="B45" s="15"/>
      <c r="C45" s="11"/>
      <c r="D45" s="6" t="s">
        <v>21</v>
      </c>
      <c r="E45" s="42" t="s">
        <v>75</v>
      </c>
      <c r="F45" s="43">
        <v>90</v>
      </c>
      <c r="G45" s="43" t="s">
        <v>119</v>
      </c>
      <c r="H45" s="43" t="s">
        <v>120</v>
      </c>
      <c r="I45" s="43" t="s">
        <v>121</v>
      </c>
      <c r="J45" s="43">
        <v>149</v>
      </c>
      <c r="K45" s="44" t="s">
        <v>40</v>
      </c>
      <c r="L45" s="43"/>
    </row>
    <row r="46" spans="1:12" ht="15">
      <c r="A46" s="23"/>
      <c r="B46" s="15"/>
      <c r="C46" s="11"/>
      <c r="D46" s="7" t="s">
        <v>22</v>
      </c>
      <c r="E46" s="42" t="s">
        <v>122</v>
      </c>
      <c r="F46" s="43">
        <v>211</v>
      </c>
      <c r="G46" s="43" t="s">
        <v>123</v>
      </c>
      <c r="H46" s="43">
        <v>0.01</v>
      </c>
      <c r="I46" s="43" t="s">
        <v>124</v>
      </c>
      <c r="J46" s="43">
        <v>35</v>
      </c>
      <c r="K46" s="44" t="s">
        <v>40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53</v>
      </c>
      <c r="E49" s="42" t="s">
        <v>125</v>
      </c>
      <c r="F49" s="43">
        <v>60</v>
      </c>
      <c r="G49" s="43" t="s">
        <v>126</v>
      </c>
      <c r="H49" s="43" t="s">
        <v>127</v>
      </c>
      <c r="I49" s="43" t="s">
        <v>128</v>
      </c>
      <c r="J49" s="43">
        <v>70</v>
      </c>
      <c r="K49" s="44" t="s">
        <v>70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v>555</v>
      </c>
      <c r="G51" s="19" t="s">
        <v>129</v>
      </c>
      <c r="H51" s="19" t="s">
        <v>130</v>
      </c>
      <c r="I51" s="19" t="s">
        <v>131</v>
      </c>
      <c r="J51" s="19" t="s">
        <v>132</v>
      </c>
      <c r="K51" s="25"/>
      <c r="L51" s="19">
        <f t="shared" ref="L51" si="8"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9">SUM(G52:G60)</f>
        <v>0</v>
      </c>
      <c r="H61" s="19">
        <f t="shared" ref="H61" si="10">SUM(H52:H60)</f>
        <v>0</v>
      </c>
      <c r="I61" s="19">
        <f t="shared" ref="I61" si="11">SUM(I52:I60)</f>
        <v>0</v>
      </c>
      <c r="J61" s="19">
        <f t="shared" ref="J61:L61" si="12">SUM(J52:J60)</f>
        <v>0</v>
      </c>
      <c r="K61" s="25"/>
      <c r="L61" s="19">
        <f t="shared" si="12"/>
        <v>0</v>
      </c>
    </row>
    <row r="62" spans="1:12" ht="15.75" customHeight="1" thickBo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555</v>
      </c>
      <c r="G62" s="32" t="s">
        <v>129</v>
      </c>
      <c r="H62" s="32" t="s">
        <v>130</v>
      </c>
      <c r="I62" s="32" t="s">
        <v>131</v>
      </c>
      <c r="J62" s="32" t="s">
        <v>132</v>
      </c>
      <c r="K62" s="32"/>
      <c r="L62" s="32">
        <f t="shared" ref="L62" si="13">L51+L61</f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133</v>
      </c>
      <c r="F63" s="40">
        <v>200</v>
      </c>
      <c r="G63" s="40" t="s">
        <v>134</v>
      </c>
      <c r="H63" s="40" t="s">
        <v>135</v>
      </c>
      <c r="I63" s="40" t="s">
        <v>136</v>
      </c>
      <c r="J63" s="40">
        <v>419</v>
      </c>
      <c r="K63" s="41" t="s">
        <v>40</v>
      </c>
      <c r="L63" s="40" t="s">
        <v>88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137</v>
      </c>
      <c r="F65" s="43">
        <v>200</v>
      </c>
      <c r="G65" s="43" t="s">
        <v>98</v>
      </c>
      <c r="H65" s="43" t="s">
        <v>98</v>
      </c>
      <c r="I65" s="43" t="s">
        <v>138</v>
      </c>
      <c r="J65" s="43">
        <v>52</v>
      </c>
      <c r="K65" s="44" t="s">
        <v>139</v>
      </c>
      <c r="L65" s="43"/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15">
      <c r="A67" s="23"/>
      <c r="B67" s="15"/>
      <c r="C67" s="11"/>
      <c r="D67" s="7" t="s">
        <v>56</v>
      </c>
      <c r="E67" s="42" t="s">
        <v>73</v>
      </c>
      <c r="F67" s="43">
        <v>30</v>
      </c>
      <c r="G67" s="43">
        <v>2.42</v>
      </c>
      <c r="H67" s="43">
        <v>7.24</v>
      </c>
      <c r="I67" s="43">
        <v>20.52</v>
      </c>
      <c r="J67" s="43">
        <v>158</v>
      </c>
      <c r="K67" s="44" t="s">
        <v>77</v>
      </c>
      <c r="L67" s="43"/>
    </row>
    <row r="68" spans="1:12" ht="15">
      <c r="A68" s="23"/>
      <c r="B68" s="15"/>
      <c r="C68" s="11"/>
      <c r="D68" s="6" t="s">
        <v>53</v>
      </c>
      <c r="E68" s="42" t="s">
        <v>61</v>
      </c>
      <c r="F68" s="43">
        <v>60</v>
      </c>
      <c r="G68" s="43" t="s">
        <v>140</v>
      </c>
      <c r="H68" s="43" t="s">
        <v>141</v>
      </c>
      <c r="I68" s="43" t="s">
        <v>142</v>
      </c>
      <c r="J68" s="43">
        <v>79</v>
      </c>
      <c r="K68" s="52" t="s">
        <v>76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25.5">
      <c r="A70" s="24"/>
      <c r="B70" s="17"/>
      <c r="C70" s="8"/>
      <c r="D70" s="18" t="s">
        <v>33</v>
      </c>
      <c r="E70" s="9"/>
      <c r="F70" s="19">
        <f>SUM(F63:F69)</f>
        <v>530</v>
      </c>
      <c r="G70" s="19" t="s">
        <v>146</v>
      </c>
      <c r="H70" s="19" t="s">
        <v>145</v>
      </c>
      <c r="I70" s="19" t="s">
        <v>144</v>
      </c>
      <c r="J70" s="19" t="s">
        <v>143</v>
      </c>
      <c r="K70" s="25"/>
      <c r="L70" s="19">
        <f t="shared" ref="L70" si="14"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5">SUM(G71:G79)</f>
        <v>0</v>
      </c>
      <c r="H80" s="19">
        <f t="shared" ref="H80" si="16">SUM(H71:H79)</f>
        <v>0</v>
      </c>
      <c r="I80" s="19">
        <f t="shared" ref="I80" si="17">SUM(I71:I79)</f>
        <v>0</v>
      </c>
      <c r="J80" s="19">
        <f t="shared" ref="J80:L80" si="18">SUM(J71:J79)</f>
        <v>0</v>
      </c>
      <c r="K80" s="25"/>
      <c r="L80" s="19">
        <f t="shared" si="18"/>
        <v>0</v>
      </c>
    </row>
    <row r="81" spans="1:12" ht="15.75" customHeight="1" thickBo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530</v>
      </c>
      <c r="G81" s="32" t="s">
        <v>146</v>
      </c>
      <c r="H81" s="32" t="s">
        <v>145</v>
      </c>
      <c r="I81" s="32" t="s">
        <v>144</v>
      </c>
      <c r="J81" s="32" t="s">
        <v>143</v>
      </c>
      <c r="K81" s="32"/>
      <c r="L81" s="32" t="s">
        <v>88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147</v>
      </c>
      <c r="F82" s="40">
        <v>150</v>
      </c>
      <c r="G82" s="40" t="s">
        <v>148</v>
      </c>
      <c r="H82" s="40" t="s">
        <v>149</v>
      </c>
      <c r="I82" s="40" t="s">
        <v>150</v>
      </c>
      <c r="J82" s="40">
        <v>146</v>
      </c>
      <c r="K82" s="41" t="s">
        <v>151</v>
      </c>
      <c r="L82" s="40" t="s">
        <v>88</v>
      </c>
    </row>
    <row r="83" spans="1:12" ht="15">
      <c r="A83" s="23"/>
      <c r="B83" s="15"/>
      <c r="C83" s="11"/>
      <c r="D83" s="6" t="s">
        <v>21</v>
      </c>
      <c r="E83" s="42" t="s">
        <v>48</v>
      </c>
      <c r="F83" s="43">
        <v>90</v>
      </c>
      <c r="G83" s="43">
        <v>12.2</v>
      </c>
      <c r="H83" s="43" t="s">
        <v>152</v>
      </c>
      <c r="I83" s="43" t="s">
        <v>153</v>
      </c>
      <c r="J83" s="43">
        <v>143</v>
      </c>
      <c r="K83" s="44" t="s">
        <v>40</v>
      </c>
      <c r="L83" s="43"/>
    </row>
    <row r="84" spans="1:12" ht="15">
      <c r="A84" s="23"/>
      <c r="B84" s="15"/>
      <c r="C84" s="11"/>
      <c r="D84" s="7" t="s">
        <v>22</v>
      </c>
      <c r="E84" s="42" t="s">
        <v>46</v>
      </c>
      <c r="F84" s="43">
        <v>208</v>
      </c>
      <c r="G84" s="43">
        <v>0.01</v>
      </c>
      <c r="H84" s="43">
        <v>0.01</v>
      </c>
      <c r="I84" s="43">
        <v>8</v>
      </c>
      <c r="J84" s="43">
        <v>32</v>
      </c>
      <c r="K84" s="44" t="s">
        <v>40</v>
      </c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62</v>
      </c>
      <c r="F86" s="43">
        <v>50</v>
      </c>
      <c r="G86" s="43">
        <v>0.2</v>
      </c>
      <c r="H86" s="43">
        <v>0.2</v>
      </c>
      <c r="I86" s="43">
        <v>4.9000000000000004</v>
      </c>
      <c r="J86" s="43">
        <v>24</v>
      </c>
      <c r="K86" s="44" t="s">
        <v>63</v>
      </c>
      <c r="L86" s="43"/>
    </row>
    <row r="87" spans="1:12" ht="15">
      <c r="A87" s="23"/>
      <c r="B87" s="15"/>
      <c r="C87" s="11"/>
      <c r="D87" s="6" t="s">
        <v>53</v>
      </c>
      <c r="E87" s="42" t="s">
        <v>64</v>
      </c>
      <c r="F87" s="43">
        <v>60</v>
      </c>
      <c r="G87" s="43" t="s">
        <v>154</v>
      </c>
      <c r="H87" s="43" t="s">
        <v>155</v>
      </c>
      <c r="I87" s="43" t="s">
        <v>156</v>
      </c>
      <c r="J87" s="43">
        <v>40</v>
      </c>
      <c r="K87" s="44" t="s">
        <v>65</v>
      </c>
      <c r="L87" s="43"/>
    </row>
    <row r="88" spans="1:12" ht="15">
      <c r="A88" s="23"/>
      <c r="B88" s="15"/>
      <c r="C88" s="11"/>
      <c r="D88" s="6" t="s">
        <v>49</v>
      </c>
      <c r="E88" s="42" t="s">
        <v>56</v>
      </c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598</v>
      </c>
      <c r="G89" s="19" t="s">
        <v>160</v>
      </c>
      <c r="H89" s="19" t="s">
        <v>159</v>
      </c>
      <c r="I89" s="19" t="s">
        <v>158</v>
      </c>
      <c r="J89" s="19" t="s">
        <v>157</v>
      </c>
      <c r="K89" s="25"/>
      <c r="L89" s="19">
        <f t="shared" ref="L89" si="19"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20">SUM(G90:G98)</f>
        <v>0</v>
      </c>
      <c r="H99" s="19">
        <f t="shared" ref="H99" si="21">SUM(H90:H98)</f>
        <v>0</v>
      </c>
      <c r="I99" s="19">
        <f t="shared" ref="I99" si="22">SUM(I90:I98)</f>
        <v>0</v>
      </c>
      <c r="J99" s="19">
        <f t="shared" ref="J99:L99" si="23">SUM(J90:J98)</f>
        <v>0</v>
      </c>
      <c r="K99" s="25"/>
      <c r="L99" s="19">
        <f t="shared" si="23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598</v>
      </c>
      <c r="G100" s="32" t="s">
        <v>160</v>
      </c>
      <c r="H100" s="32" t="s">
        <v>159</v>
      </c>
      <c r="I100" s="32" t="s">
        <v>158</v>
      </c>
      <c r="J100" s="32" t="s">
        <v>157</v>
      </c>
      <c r="K100" s="32"/>
      <c r="L100" s="32">
        <f t="shared" ref="L100" si="24">L89+L99</f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78</v>
      </c>
      <c r="F101" s="40">
        <v>150</v>
      </c>
      <c r="G101" s="40" t="s">
        <v>161</v>
      </c>
      <c r="H101" s="40" t="s">
        <v>162</v>
      </c>
      <c r="I101" s="40" t="s">
        <v>163</v>
      </c>
      <c r="J101" s="40">
        <v>221</v>
      </c>
      <c r="K101" s="41" t="s">
        <v>52</v>
      </c>
      <c r="L101" s="40" t="s">
        <v>88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46</v>
      </c>
      <c r="F103" s="43">
        <v>208</v>
      </c>
      <c r="G103" s="43">
        <v>0.01</v>
      </c>
      <c r="H103" s="43">
        <v>0.01</v>
      </c>
      <c r="I103" s="43">
        <v>8</v>
      </c>
      <c r="J103" s="43">
        <v>32</v>
      </c>
      <c r="K103" s="44" t="s">
        <v>40</v>
      </c>
      <c r="L103" s="43"/>
    </row>
    <row r="104" spans="1:12" ht="20.25" customHeight="1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>
      <c r="A105" s="23"/>
      <c r="B105" s="15"/>
      <c r="C105" s="11"/>
      <c r="D105" s="7" t="s">
        <v>56</v>
      </c>
      <c r="E105" s="42" t="s">
        <v>57</v>
      </c>
      <c r="F105" s="43">
        <v>51</v>
      </c>
      <c r="G105" s="43" t="s">
        <v>164</v>
      </c>
      <c r="H105" s="43" t="s">
        <v>165</v>
      </c>
      <c r="I105" s="43" t="s">
        <v>166</v>
      </c>
      <c r="J105" s="43">
        <v>227</v>
      </c>
      <c r="K105" s="44"/>
      <c r="L105" s="43"/>
    </row>
    <row r="106" spans="1:12" ht="15">
      <c r="A106" s="23"/>
      <c r="B106" s="15"/>
      <c r="C106" s="11"/>
      <c r="D106" s="6" t="s">
        <v>53</v>
      </c>
      <c r="E106" s="42" t="s">
        <v>66</v>
      </c>
      <c r="F106" s="43">
        <v>60</v>
      </c>
      <c r="G106" s="43">
        <v>0.52</v>
      </c>
      <c r="H106" s="43">
        <v>3.06</v>
      </c>
      <c r="I106" s="43">
        <v>1.56</v>
      </c>
      <c r="J106" s="43">
        <v>36</v>
      </c>
      <c r="K106" s="44" t="s">
        <v>67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509</v>
      </c>
      <c r="G108" s="19" t="s">
        <v>167</v>
      </c>
      <c r="H108" s="19" t="s">
        <v>168</v>
      </c>
      <c r="I108" s="19" t="s">
        <v>169</v>
      </c>
      <c r="J108" s="19" t="s">
        <v>170</v>
      </c>
      <c r="K108" s="25"/>
      <c r="L108" s="19">
        <f t="shared" ref="L108" si="2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6">SUM(G109:G117)</f>
        <v>0</v>
      </c>
      <c r="H118" s="19">
        <f t="shared" si="26"/>
        <v>0</v>
      </c>
      <c r="I118" s="19">
        <f t="shared" si="26"/>
        <v>0</v>
      </c>
      <c r="J118" s="19">
        <f t="shared" si="26"/>
        <v>0</v>
      </c>
      <c r="K118" s="25"/>
      <c r="L118" s="19">
        <f t="shared" ref="L118" si="27">SUM(L109:L117)</f>
        <v>0</v>
      </c>
    </row>
    <row r="119" spans="1:12" ht="15.75" thickBot="1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509</v>
      </c>
      <c r="G119" s="32" t="s">
        <v>167</v>
      </c>
      <c r="H119" s="32" t="s">
        <v>168</v>
      </c>
      <c r="I119" s="32" t="s">
        <v>169</v>
      </c>
      <c r="J119" s="32" t="s">
        <v>170</v>
      </c>
      <c r="K119" s="32"/>
      <c r="L119" s="32">
        <f t="shared" ref="L119" si="28">L108+L118</f>
        <v>0</v>
      </c>
    </row>
    <row r="120" spans="1:12" ht="15">
      <c r="A120" s="14">
        <v>2</v>
      </c>
      <c r="B120" s="15">
        <v>7</v>
      </c>
      <c r="C120" s="22" t="s">
        <v>20</v>
      </c>
      <c r="D120" s="5" t="s">
        <v>21</v>
      </c>
      <c r="E120" s="39" t="s">
        <v>79</v>
      </c>
      <c r="F120" s="40">
        <v>150</v>
      </c>
      <c r="G120" s="40" t="s">
        <v>116</v>
      </c>
      <c r="H120" s="40" t="s">
        <v>117</v>
      </c>
      <c r="I120" s="40" t="s">
        <v>118</v>
      </c>
      <c r="J120" s="40">
        <v>206</v>
      </c>
      <c r="K120" s="41" t="s">
        <v>59</v>
      </c>
      <c r="L120" s="40" t="s">
        <v>88</v>
      </c>
    </row>
    <row r="121" spans="1:12" ht="15">
      <c r="A121" s="14"/>
      <c r="B121" s="15"/>
      <c r="C121" s="11"/>
      <c r="D121" s="6" t="s">
        <v>21</v>
      </c>
      <c r="E121" s="42" t="s">
        <v>80</v>
      </c>
      <c r="F121" s="43">
        <v>100</v>
      </c>
      <c r="G121" s="43" t="s">
        <v>171</v>
      </c>
      <c r="H121" s="43" t="s">
        <v>172</v>
      </c>
      <c r="I121" s="43" t="s">
        <v>162</v>
      </c>
      <c r="J121" s="43">
        <v>167</v>
      </c>
      <c r="K121" s="44" t="s">
        <v>52</v>
      </c>
      <c r="L121" s="43"/>
    </row>
    <row r="122" spans="1:12" ht="1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 t="s">
        <v>173</v>
      </c>
      <c r="H122" s="43" t="s">
        <v>174</v>
      </c>
      <c r="I122" s="43" t="s">
        <v>175</v>
      </c>
      <c r="J122" s="43">
        <v>46</v>
      </c>
      <c r="K122" s="44" t="s">
        <v>40</v>
      </c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177</v>
      </c>
      <c r="E124" s="42" t="s">
        <v>178</v>
      </c>
      <c r="F124" s="43">
        <v>30</v>
      </c>
      <c r="G124" s="43" t="s">
        <v>179</v>
      </c>
      <c r="H124" s="43" t="s">
        <v>180</v>
      </c>
      <c r="I124" s="43" t="s">
        <v>181</v>
      </c>
      <c r="J124" s="43">
        <v>88</v>
      </c>
      <c r="K124" s="44" t="s">
        <v>182</v>
      </c>
      <c r="L124" s="43"/>
    </row>
    <row r="125" spans="1:12" ht="15">
      <c r="A125" s="14"/>
      <c r="B125" s="15"/>
      <c r="C125" s="11"/>
      <c r="D125" s="6" t="s">
        <v>68</v>
      </c>
      <c r="E125" s="42" t="s">
        <v>69</v>
      </c>
      <c r="F125" s="43">
        <v>60</v>
      </c>
      <c r="G125" s="43" t="s">
        <v>97</v>
      </c>
      <c r="H125" s="43" t="s">
        <v>98</v>
      </c>
      <c r="I125" s="43" t="s">
        <v>176</v>
      </c>
      <c r="J125" s="43">
        <v>18</v>
      </c>
      <c r="K125" s="44" t="s">
        <v>54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v>580</v>
      </c>
      <c r="G127" s="19" t="s">
        <v>183</v>
      </c>
      <c r="H127" s="19" t="s">
        <v>184</v>
      </c>
      <c r="I127" s="19" t="s">
        <v>185</v>
      </c>
      <c r="J127" s="19" t="s">
        <v>186</v>
      </c>
      <c r="K127" s="25"/>
      <c r="L127" s="19">
        <f t="shared" ref="L127" si="29">SUM(L120:L126)</f>
        <v>0</v>
      </c>
    </row>
    <row r="128" spans="1:12" ht="1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30">SUM(G128:G136)</f>
        <v>0</v>
      </c>
      <c r="H137" s="19">
        <f t="shared" si="30"/>
        <v>0</v>
      </c>
      <c r="I137" s="19">
        <f t="shared" si="30"/>
        <v>0</v>
      </c>
      <c r="J137" s="19">
        <f t="shared" si="30"/>
        <v>0</v>
      </c>
      <c r="K137" s="25"/>
      <c r="L137" s="19">
        <f t="shared" ref="L137" si="31">SUM(L128:L136)</f>
        <v>0</v>
      </c>
    </row>
    <row r="138" spans="1:12" ht="15.75" thickBot="1">
      <c r="A138" s="33">
        <f>A120</f>
        <v>2</v>
      </c>
      <c r="B138" s="33">
        <f>B120</f>
        <v>7</v>
      </c>
      <c r="C138" s="53" t="s">
        <v>4</v>
      </c>
      <c r="D138" s="54"/>
      <c r="E138" s="31"/>
      <c r="F138" s="32">
        <f>F127+F137</f>
        <v>580</v>
      </c>
      <c r="G138" s="32" t="s">
        <v>183</v>
      </c>
      <c r="H138" s="32" t="s">
        <v>184</v>
      </c>
      <c r="I138" s="32" t="s">
        <v>185</v>
      </c>
      <c r="J138" s="32" t="s">
        <v>186</v>
      </c>
      <c r="K138" s="32"/>
      <c r="L138" s="32">
        <f t="shared" ref="L138" si="32">L127+L137</f>
        <v>0</v>
      </c>
    </row>
    <row r="139" spans="1:12" ht="15">
      <c r="A139" s="20">
        <v>2</v>
      </c>
      <c r="B139" s="21">
        <v>8</v>
      </c>
      <c r="C139" s="22" t="s">
        <v>20</v>
      </c>
      <c r="D139" s="5" t="s">
        <v>21</v>
      </c>
      <c r="E139" s="39" t="s">
        <v>81</v>
      </c>
      <c r="F139" s="40">
        <v>200</v>
      </c>
      <c r="G139" s="40" t="s">
        <v>187</v>
      </c>
      <c r="H139" s="40" t="s">
        <v>188</v>
      </c>
      <c r="I139" s="40" t="s">
        <v>189</v>
      </c>
      <c r="J139" s="40">
        <v>296</v>
      </c>
      <c r="K139" s="41" t="s">
        <v>42</v>
      </c>
      <c r="L139" s="40" t="s">
        <v>88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190</v>
      </c>
      <c r="F141" s="43">
        <v>211</v>
      </c>
      <c r="G141" s="43" t="s">
        <v>123</v>
      </c>
      <c r="H141" s="43" t="s">
        <v>108</v>
      </c>
      <c r="I141" s="43" t="s">
        <v>124</v>
      </c>
      <c r="J141" s="43">
        <v>35</v>
      </c>
      <c r="K141" s="44" t="s">
        <v>40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62</v>
      </c>
      <c r="F143" s="43">
        <v>50</v>
      </c>
      <c r="G143" s="43" t="s">
        <v>191</v>
      </c>
      <c r="H143" s="43" t="s">
        <v>191</v>
      </c>
      <c r="I143" s="43" t="s">
        <v>192</v>
      </c>
      <c r="J143" s="43">
        <v>24</v>
      </c>
      <c r="K143" s="44" t="s">
        <v>63</v>
      </c>
      <c r="L143" s="43"/>
    </row>
    <row r="144" spans="1:12" ht="15">
      <c r="A144" s="23"/>
      <c r="B144" s="15"/>
      <c r="C144" s="11"/>
      <c r="D144" s="6" t="s">
        <v>53</v>
      </c>
      <c r="E144" s="42" t="s">
        <v>64</v>
      </c>
      <c r="F144" s="43">
        <v>60</v>
      </c>
      <c r="G144" s="43" t="s">
        <v>154</v>
      </c>
      <c r="H144" s="43" t="s">
        <v>155</v>
      </c>
      <c r="I144" s="43" t="s">
        <v>156</v>
      </c>
      <c r="J144" s="43">
        <v>40</v>
      </c>
      <c r="K144" s="44" t="s">
        <v>65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v>565</v>
      </c>
      <c r="G146" s="19" t="s">
        <v>193</v>
      </c>
      <c r="H146" s="19" t="s">
        <v>194</v>
      </c>
      <c r="I146" s="19" t="s">
        <v>195</v>
      </c>
      <c r="J146" s="19" t="s">
        <v>196</v>
      </c>
      <c r="K146" s="25"/>
      <c r="L146" s="19">
        <f t="shared" ref="L146" si="33">SUM(L139:L145)</f>
        <v>0</v>
      </c>
    </row>
    <row r="147" spans="1:12" ht="1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4">SUM(G147:G155)</f>
        <v>0</v>
      </c>
      <c r="H156" s="19">
        <f t="shared" si="34"/>
        <v>0</v>
      </c>
      <c r="I156" s="19">
        <f t="shared" si="34"/>
        <v>0</v>
      </c>
      <c r="J156" s="19">
        <f t="shared" si="34"/>
        <v>0</v>
      </c>
      <c r="K156" s="25"/>
      <c r="L156" s="19">
        <f t="shared" ref="L156" si="35">SUM(L147:L155)</f>
        <v>0</v>
      </c>
    </row>
    <row r="157" spans="1:12" ht="15.75" thickBot="1">
      <c r="A157" s="29">
        <f>A139</f>
        <v>2</v>
      </c>
      <c r="B157" s="30">
        <f>B139</f>
        <v>8</v>
      </c>
      <c r="C157" s="53" t="s">
        <v>4</v>
      </c>
      <c r="D157" s="54"/>
      <c r="E157" s="31"/>
      <c r="F157" s="32">
        <f>F146+F156</f>
        <v>565</v>
      </c>
      <c r="G157" s="32" t="s">
        <v>193</v>
      </c>
      <c r="H157" s="32" t="s">
        <v>194</v>
      </c>
      <c r="I157" s="32" t="s">
        <v>195</v>
      </c>
      <c r="J157" s="32" t="s">
        <v>196</v>
      </c>
      <c r="K157" s="32"/>
      <c r="L157" s="32">
        <f t="shared" ref="L157" si="36">L146+L156</f>
        <v>0</v>
      </c>
    </row>
    <row r="158" spans="1:12" ht="25.5">
      <c r="A158" s="20">
        <v>2</v>
      </c>
      <c r="B158" s="21">
        <v>9</v>
      </c>
      <c r="C158" s="22" t="s">
        <v>20</v>
      </c>
      <c r="D158" s="5" t="s">
        <v>21</v>
      </c>
      <c r="E158" s="39" t="s">
        <v>82</v>
      </c>
      <c r="F158" s="40">
        <v>150</v>
      </c>
      <c r="G158" s="40" t="s">
        <v>197</v>
      </c>
      <c r="H158" s="40" t="s">
        <v>198</v>
      </c>
      <c r="I158" s="40" t="s">
        <v>199</v>
      </c>
      <c r="J158" s="40">
        <v>144</v>
      </c>
      <c r="K158" s="41" t="s">
        <v>50</v>
      </c>
      <c r="L158" s="40" t="s">
        <v>88</v>
      </c>
    </row>
    <row r="159" spans="1:12" ht="15">
      <c r="A159" s="23"/>
      <c r="B159" s="15"/>
      <c r="C159" s="11"/>
      <c r="D159" s="6" t="s">
        <v>21</v>
      </c>
      <c r="E159" s="42" t="s">
        <v>200</v>
      </c>
      <c r="F159" s="43">
        <v>100</v>
      </c>
      <c r="G159" s="43" t="s">
        <v>201</v>
      </c>
      <c r="H159" s="43" t="s">
        <v>202</v>
      </c>
      <c r="I159" s="43" t="s">
        <v>203</v>
      </c>
      <c r="J159" s="43">
        <v>185</v>
      </c>
      <c r="K159" s="44" t="s">
        <v>204</v>
      </c>
      <c r="L159" s="43"/>
    </row>
    <row r="160" spans="1:12" ht="15">
      <c r="A160" s="23"/>
      <c r="B160" s="15"/>
      <c r="C160" s="11"/>
      <c r="D160" s="7" t="s">
        <v>22</v>
      </c>
      <c r="E160" s="42" t="s">
        <v>83</v>
      </c>
      <c r="F160" s="43">
        <v>200</v>
      </c>
      <c r="G160" s="43" t="s">
        <v>94</v>
      </c>
      <c r="H160" s="43">
        <v>0.03</v>
      </c>
      <c r="I160" s="43">
        <v>11.57</v>
      </c>
      <c r="J160" s="43">
        <v>48</v>
      </c>
      <c r="K160" s="44" t="s">
        <v>42</v>
      </c>
      <c r="L160" s="43"/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68</v>
      </c>
      <c r="E163" s="42" t="s">
        <v>205</v>
      </c>
      <c r="F163" s="43">
        <v>60</v>
      </c>
      <c r="G163" s="43">
        <v>0.86</v>
      </c>
      <c r="H163" s="43">
        <v>3.65</v>
      </c>
      <c r="I163" s="43" t="s">
        <v>206</v>
      </c>
      <c r="J163" s="43">
        <v>59</v>
      </c>
      <c r="K163" s="44" t="s">
        <v>70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 t="s">
        <v>207</v>
      </c>
      <c r="H165" s="19" t="s">
        <v>208</v>
      </c>
      <c r="I165" s="19" t="s">
        <v>209</v>
      </c>
      <c r="J165" s="19" t="s">
        <v>210</v>
      </c>
      <c r="K165" s="25"/>
      <c r="L165" s="19">
        <f t="shared" ref="L165" si="37">SUM(L158:L164)</f>
        <v>0</v>
      </c>
    </row>
    <row r="166" spans="1:12" ht="15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8">SUM(G166:G174)</f>
        <v>0</v>
      </c>
      <c r="H175" s="19">
        <f t="shared" si="38"/>
        <v>0</v>
      </c>
      <c r="I175" s="19">
        <f t="shared" si="38"/>
        <v>0</v>
      </c>
      <c r="J175" s="19">
        <f t="shared" si="38"/>
        <v>0</v>
      </c>
      <c r="K175" s="25"/>
      <c r="L175" s="19">
        <f t="shared" ref="L175" si="39">SUM(L166:L174)</f>
        <v>0</v>
      </c>
    </row>
    <row r="176" spans="1:12" ht="15.75" thickBot="1">
      <c r="A176" s="29">
        <f>A158</f>
        <v>2</v>
      </c>
      <c r="B176" s="30">
        <f>B158</f>
        <v>9</v>
      </c>
      <c r="C176" s="53" t="s">
        <v>4</v>
      </c>
      <c r="D176" s="54"/>
      <c r="E176" s="31"/>
      <c r="F176" s="32">
        <f>F165+F175</f>
        <v>550</v>
      </c>
      <c r="G176" s="32" t="s">
        <v>207</v>
      </c>
      <c r="H176" s="32" t="s">
        <v>208</v>
      </c>
      <c r="I176" s="32" t="s">
        <v>209</v>
      </c>
      <c r="J176" s="32" t="s">
        <v>210</v>
      </c>
      <c r="K176" s="32"/>
      <c r="L176" s="32">
        <f t="shared" ref="L176" si="40">L165+L175</f>
        <v>0</v>
      </c>
    </row>
    <row r="177" spans="1:12" ht="15">
      <c r="A177" s="20">
        <v>2</v>
      </c>
      <c r="B177" s="21">
        <v>10</v>
      </c>
      <c r="C177" s="22" t="s">
        <v>20</v>
      </c>
      <c r="D177" s="5" t="s">
        <v>21</v>
      </c>
      <c r="E177" s="39" t="s">
        <v>51</v>
      </c>
      <c r="F177" s="40">
        <v>200</v>
      </c>
      <c r="G177" s="40" t="s">
        <v>211</v>
      </c>
      <c r="H177" s="40" t="s">
        <v>212</v>
      </c>
      <c r="I177" s="40" t="s">
        <v>213</v>
      </c>
      <c r="J177" s="40">
        <v>373</v>
      </c>
      <c r="K177" s="41" t="s">
        <v>40</v>
      </c>
      <c r="L177" s="40" t="s">
        <v>88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107</v>
      </c>
      <c r="F179" s="43">
        <v>208</v>
      </c>
      <c r="G179" s="43" t="s">
        <v>108</v>
      </c>
      <c r="H179" s="43" t="s">
        <v>108</v>
      </c>
      <c r="I179" s="43" t="s">
        <v>214</v>
      </c>
      <c r="J179" s="43">
        <v>32</v>
      </c>
      <c r="K179" s="44" t="s">
        <v>40</v>
      </c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56</v>
      </c>
      <c r="E181" s="42"/>
      <c r="F181" s="43"/>
      <c r="G181" s="43"/>
      <c r="H181" s="43"/>
      <c r="I181" s="43"/>
      <c r="J181" s="43"/>
      <c r="K181" s="44" t="s">
        <v>56</v>
      </c>
      <c r="L181" s="43"/>
    </row>
    <row r="182" spans="1:12" ht="15">
      <c r="A182" s="23"/>
      <c r="B182" s="15"/>
      <c r="C182" s="11"/>
      <c r="D182" s="6" t="s">
        <v>68</v>
      </c>
      <c r="E182" s="42" t="s">
        <v>55</v>
      </c>
      <c r="F182" s="43">
        <v>60</v>
      </c>
      <c r="G182" s="43" t="s">
        <v>126</v>
      </c>
      <c r="H182" s="43" t="s">
        <v>110</v>
      </c>
      <c r="I182" s="43" t="s">
        <v>165</v>
      </c>
      <c r="J182" s="43">
        <v>59</v>
      </c>
      <c r="K182" s="44" t="s">
        <v>40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 t="s">
        <v>217</v>
      </c>
      <c r="H184" s="19" t="s">
        <v>100</v>
      </c>
      <c r="I184" s="19" t="s">
        <v>216</v>
      </c>
      <c r="J184" s="19" t="s">
        <v>215</v>
      </c>
      <c r="K184" s="25"/>
      <c r="L184" s="19">
        <f t="shared" ref="L184" si="41">SUM(L177:L183)</f>
        <v>0</v>
      </c>
    </row>
    <row r="185" spans="1:12" ht="1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2">SUM(G185:G193)</f>
        <v>0</v>
      </c>
      <c r="H194" s="19">
        <f t="shared" si="42"/>
        <v>0</v>
      </c>
      <c r="I194" s="19">
        <f t="shared" si="42"/>
        <v>0</v>
      </c>
      <c r="J194" s="19">
        <f t="shared" si="42"/>
        <v>0</v>
      </c>
      <c r="K194" s="25"/>
      <c r="L194" s="19">
        <f t="shared" ref="L194" si="43">SUM(L185:L193)</f>
        <v>0</v>
      </c>
    </row>
    <row r="195" spans="1:12" ht="15.75" thickBot="1">
      <c r="A195" s="29">
        <f>A177</f>
        <v>2</v>
      </c>
      <c r="B195" s="30">
        <f>B177</f>
        <v>10</v>
      </c>
      <c r="C195" s="53" t="s">
        <v>4</v>
      </c>
      <c r="D195" s="54"/>
      <c r="E195" s="31"/>
      <c r="F195" s="32">
        <f>F184+F194</f>
        <v>508</v>
      </c>
      <c r="G195" s="32" t="s">
        <v>217</v>
      </c>
      <c r="H195" s="32" t="s">
        <v>100</v>
      </c>
      <c r="I195" s="32" t="s">
        <v>216</v>
      </c>
      <c r="J195" s="32" t="s">
        <v>215</v>
      </c>
      <c r="K195" s="32"/>
      <c r="L195" s="32">
        <f t="shared" ref="L195" si="44">L184+L194</f>
        <v>0</v>
      </c>
    </row>
    <row r="196" spans="1:12" ht="13.5" customHeight="1">
      <c r="A196" s="20">
        <v>2</v>
      </c>
      <c r="B196" s="21">
        <v>11</v>
      </c>
      <c r="C196" s="22" t="s">
        <v>20</v>
      </c>
      <c r="D196" s="5" t="s">
        <v>21</v>
      </c>
      <c r="E196" s="39" t="s">
        <v>147</v>
      </c>
      <c r="F196" s="40">
        <v>150</v>
      </c>
      <c r="G196" s="40" t="s">
        <v>148</v>
      </c>
      <c r="H196" s="40" t="s">
        <v>149</v>
      </c>
      <c r="I196" s="40" t="s">
        <v>150</v>
      </c>
      <c r="J196" s="40">
        <v>146</v>
      </c>
      <c r="K196" s="41" t="s">
        <v>47</v>
      </c>
      <c r="L196" s="40" t="s">
        <v>88</v>
      </c>
    </row>
    <row r="197" spans="1:12" ht="15">
      <c r="A197" s="23"/>
      <c r="B197" s="15"/>
      <c r="C197" s="11"/>
      <c r="D197" s="6"/>
      <c r="E197" s="42" t="s">
        <v>84</v>
      </c>
      <c r="F197" s="43">
        <v>90</v>
      </c>
      <c r="G197" s="43" t="s">
        <v>218</v>
      </c>
      <c r="H197" s="43" t="s">
        <v>152</v>
      </c>
      <c r="I197" s="43">
        <v>5.92</v>
      </c>
      <c r="J197" s="43">
        <v>143</v>
      </c>
      <c r="K197" s="44" t="s">
        <v>40</v>
      </c>
      <c r="L197" s="43"/>
    </row>
    <row r="198" spans="1:12" ht="15">
      <c r="A198" s="23"/>
      <c r="B198" s="15"/>
      <c r="C198" s="11"/>
      <c r="D198" s="7" t="s">
        <v>22</v>
      </c>
      <c r="E198" s="42" t="s">
        <v>137</v>
      </c>
      <c r="F198" s="43">
        <v>200</v>
      </c>
      <c r="G198" s="43" t="s">
        <v>98</v>
      </c>
      <c r="H198" s="43" t="s">
        <v>98</v>
      </c>
      <c r="I198" s="43" t="s">
        <v>138</v>
      </c>
      <c r="J198" s="43">
        <v>52</v>
      </c>
      <c r="K198" s="44" t="s">
        <v>139</v>
      </c>
      <c r="L198" s="43"/>
    </row>
    <row r="199" spans="1:12" ht="15">
      <c r="A199" s="23"/>
      <c r="B199" s="15"/>
      <c r="C199" s="11"/>
      <c r="D199" s="7" t="s">
        <v>23</v>
      </c>
      <c r="E199" s="42" t="s">
        <v>43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>
      <c r="A200" s="23"/>
      <c r="B200" s="15"/>
      <c r="C200" s="11"/>
      <c r="D200" s="7" t="s">
        <v>56</v>
      </c>
      <c r="E200" s="42" t="s">
        <v>73</v>
      </c>
      <c r="F200" s="43">
        <v>15</v>
      </c>
      <c r="G200" s="43">
        <v>1.21</v>
      </c>
      <c r="H200" s="43" t="s">
        <v>219</v>
      </c>
      <c r="I200" s="43" t="s">
        <v>220</v>
      </c>
      <c r="J200" s="43">
        <v>44</v>
      </c>
      <c r="K200" s="44" t="s">
        <v>74</v>
      </c>
      <c r="L200" s="43"/>
    </row>
    <row r="201" spans="1:12" ht="15">
      <c r="A201" s="23"/>
      <c r="B201" s="15"/>
      <c r="C201" s="11"/>
      <c r="D201" s="6" t="s">
        <v>53</v>
      </c>
      <c r="E201" s="42" t="s">
        <v>71</v>
      </c>
      <c r="F201" s="43">
        <v>60</v>
      </c>
      <c r="G201" s="43" t="s">
        <v>154</v>
      </c>
      <c r="H201" s="43" t="s">
        <v>155</v>
      </c>
      <c r="I201" s="43" t="s">
        <v>156</v>
      </c>
      <c r="J201" s="43">
        <v>40</v>
      </c>
      <c r="K201" s="44" t="s">
        <v>65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 t="s">
        <v>56</v>
      </c>
      <c r="G203" s="19" t="s">
        <v>56</v>
      </c>
      <c r="H203" s="19" t="s">
        <v>72</v>
      </c>
      <c r="I203" s="19" t="s">
        <v>56</v>
      </c>
      <c r="J203" s="19" t="s">
        <v>56</v>
      </c>
      <c r="K203" s="25"/>
      <c r="L203" s="19">
        <f t="shared" ref="L203" si="45">SUM(L196:L202)</f>
        <v>0</v>
      </c>
    </row>
    <row r="204" spans="1:12" ht="15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42"/>
      <c r="F204" s="43" t="s">
        <v>56</v>
      </c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>
        <v>555</v>
      </c>
      <c r="G205" s="43" t="s">
        <v>224</v>
      </c>
      <c r="H205" s="43" t="s">
        <v>223</v>
      </c>
      <c r="I205" s="43" t="s">
        <v>222</v>
      </c>
      <c r="J205" s="43" t="s">
        <v>221</v>
      </c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555</v>
      </c>
      <c r="G213" s="19">
        <f t="shared" ref="G213:J213" si="46">SUM(G204:G212)</f>
        <v>0</v>
      </c>
      <c r="H213" s="19">
        <f t="shared" si="46"/>
        <v>0</v>
      </c>
      <c r="I213" s="19">
        <f t="shared" si="46"/>
        <v>0</v>
      </c>
      <c r="J213" s="19">
        <f t="shared" si="46"/>
        <v>0</v>
      </c>
      <c r="K213" s="25"/>
      <c r="L213" s="19">
        <f t="shared" ref="L213" si="47">SUM(L204:L212)</f>
        <v>0</v>
      </c>
    </row>
    <row r="214" spans="1:12" ht="15.75" thickBot="1">
      <c r="A214" s="29">
        <f>A196</f>
        <v>2</v>
      </c>
      <c r="B214" s="30">
        <f>B196</f>
        <v>11</v>
      </c>
      <c r="C214" s="53" t="s">
        <v>4</v>
      </c>
      <c r="D214" s="54"/>
      <c r="E214" s="31"/>
      <c r="F214" s="32">
        <v>555</v>
      </c>
      <c r="G214" s="32" t="s">
        <v>224</v>
      </c>
      <c r="H214" s="32" t="s">
        <v>223</v>
      </c>
      <c r="I214" s="32" t="s">
        <v>222</v>
      </c>
      <c r="J214" s="32" t="s">
        <v>221</v>
      </c>
      <c r="K214" s="32"/>
      <c r="L214" s="32">
        <f t="shared" ref="L214" si="48">L203+L213</f>
        <v>0</v>
      </c>
    </row>
    <row r="215" spans="1:12" ht="15">
      <c r="A215" s="20">
        <v>2</v>
      </c>
      <c r="B215" s="21">
        <v>12</v>
      </c>
      <c r="C215" s="22" t="s">
        <v>20</v>
      </c>
      <c r="D215" s="5" t="s">
        <v>21</v>
      </c>
      <c r="E215" s="39" t="s">
        <v>225</v>
      </c>
      <c r="F215" s="40">
        <v>150</v>
      </c>
      <c r="G215" s="40" t="s">
        <v>161</v>
      </c>
      <c r="H215" s="40" t="s">
        <v>162</v>
      </c>
      <c r="I215" s="40" t="s">
        <v>163</v>
      </c>
      <c r="J215" s="40">
        <v>221</v>
      </c>
      <c r="K215" s="41" t="s">
        <v>52</v>
      </c>
      <c r="L215" s="40" t="s">
        <v>88</v>
      </c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 t="s">
        <v>190</v>
      </c>
      <c r="F217" s="43">
        <v>215</v>
      </c>
      <c r="G217" s="43" t="s">
        <v>123</v>
      </c>
      <c r="H217" s="43" t="s">
        <v>108</v>
      </c>
      <c r="I217" s="43" t="s">
        <v>124</v>
      </c>
      <c r="J217" s="43">
        <v>35</v>
      </c>
      <c r="K217" s="44" t="s">
        <v>40</v>
      </c>
      <c r="L217" s="43"/>
    </row>
    <row r="218" spans="1:12" ht="15">
      <c r="A218" s="23"/>
      <c r="B218" s="15"/>
      <c r="C218" s="11"/>
      <c r="D218" s="7" t="s">
        <v>23</v>
      </c>
      <c r="E218" s="42" t="s">
        <v>43</v>
      </c>
      <c r="F218" s="43">
        <v>40</v>
      </c>
      <c r="G218" s="43">
        <v>2.52</v>
      </c>
      <c r="H218" s="43">
        <v>0.36</v>
      </c>
      <c r="I218" s="43">
        <v>18.84</v>
      </c>
      <c r="J218" s="43">
        <v>91</v>
      </c>
      <c r="K218" s="44"/>
      <c r="L218" s="43"/>
    </row>
    <row r="219" spans="1:12" ht="15">
      <c r="A219" s="23"/>
      <c r="B219" s="15"/>
      <c r="C219" s="11"/>
      <c r="D219" s="7" t="s">
        <v>56</v>
      </c>
      <c r="E219" s="42" t="s">
        <v>57</v>
      </c>
      <c r="F219" s="43">
        <v>51</v>
      </c>
      <c r="G219" s="43" t="s">
        <v>164</v>
      </c>
      <c r="H219" s="43" t="s">
        <v>165</v>
      </c>
      <c r="I219" s="43" t="s">
        <v>166</v>
      </c>
      <c r="J219" s="43">
        <v>227</v>
      </c>
      <c r="K219" s="44"/>
      <c r="L219" s="43"/>
    </row>
    <row r="220" spans="1:12" ht="15">
      <c r="A220" s="23"/>
      <c r="B220" s="15"/>
      <c r="C220" s="11"/>
      <c r="D220" s="6" t="s">
        <v>53</v>
      </c>
      <c r="E220" s="42" t="s">
        <v>66</v>
      </c>
      <c r="F220" s="43">
        <v>60</v>
      </c>
      <c r="G220" s="43">
        <v>0.52</v>
      </c>
      <c r="H220" s="43">
        <v>3.06</v>
      </c>
      <c r="I220" s="43">
        <v>1.56</v>
      </c>
      <c r="J220" s="43">
        <v>36</v>
      </c>
      <c r="K220" s="44" t="s">
        <v>67</v>
      </c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4"/>
      <c r="B222" s="17"/>
      <c r="C222" s="8"/>
      <c r="D222" s="18" t="s">
        <v>33</v>
      </c>
      <c r="E222" s="9"/>
      <c r="F222" s="19">
        <v>516</v>
      </c>
      <c r="G222" s="19" t="s">
        <v>229</v>
      </c>
      <c r="H222" s="19" t="s">
        <v>228</v>
      </c>
      <c r="I222" s="19" t="s">
        <v>227</v>
      </c>
      <c r="J222" s="19" t="s">
        <v>226</v>
      </c>
      <c r="K222" s="25"/>
      <c r="L222" s="19"/>
    </row>
    <row r="223" spans="1:12" ht="15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49">SUM(G223:G231)</f>
        <v>0</v>
      </c>
      <c r="H232" s="19">
        <f t="shared" si="49"/>
        <v>0</v>
      </c>
      <c r="I232" s="19">
        <f t="shared" si="49"/>
        <v>0</v>
      </c>
      <c r="J232" s="19">
        <f t="shared" si="49"/>
        <v>0</v>
      </c>
      <c r="K232" s="25"/>
      <c r="L232" s="19">
        <f t="shared" ref="L232" si="50">SUM(L223:L231)</f>
        <v>0</v>
      </c>
    </row>
    <row r="233" spans="1:12" ht="15.75" thickBot="1">
      <c r="A233" s="29">
        <f>A215</f>
        <v>2</v>
      </c>
      <c r="B233" s="30">
        <f>B215</f>
        <v>12</v>
      </c>
      <c r="C233" s="53" t="s">
        <v>4</v>
      </c>
      <c r="D233" s="54"/>
      <c r="E233" s="31"/>
      <c r="F233" s="32">
        <f>F222+F232</f>
        <v>516</v>
      </c>
      <c r="G233" s="32" t="s">
        <v>229</v>
      </c>
      <c r="H233" s="32" t="s">
        <v>228</v>
      </c>
      <c r="I233" s="32" t="s">
        <v>227</v>
      </c>
      <c r="J233" s="32" t="s">
        <v>226</v>
      </c>
      <c r="K233" s="32"/>
      <c r="L233" s="32">
        <f t="shared" ref="L233" si="51">L222+L232</f>
        <v>0</v>
      </c>
    </row>
    <row r="234" spans="1:12" ht="0.75" customHeight="1" thickBot="1">
      <c r="A234" s="27"/>
      <c r="B234" s="28"/>
      <c r="C234" s="51" t="s">
        <v>5</v>
      </c>
      <c r="D234" s="51"/>
      <c r="E234" s="51"/>
      <c r="F234" s="34"/>
      <c r="G234" s="34"/>
      <c r="H234" s="34"/>
      <c r="I234" s="34"/>
      <c r="J234" s="34"/>
      <c r="K234" s="34"/>
      <c r="L234" s="34"/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2024-01-15T06:43:10Z</dcterms:modified>
</cp:coreProperties>
</file>