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234" i="1"/>
  <c r="B233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G233" s="1"/>
  <c r="B214"/>
  <c r="A214"/>
  <c r="L213"/>
  <c r="J213"/>
  <c r="I213"/>
  <c r="H213"/>
  <c r="G213"/>
  <c r="F213"/>
  <c r="B204"/>
  <c r="A204"/>
  <c r="L203"/>
  <c r="L214" s="1"/>
  <c r="J203"/>
  <c r="J214" s="1"/>
  <c r="I203"/>
  <c r="I214" s="1"/>
  <c r="H203"/>
  <c r="H214" s="1"/>
  <c r="G203"/>
  <c r="G214" s="1"/>
  <c r="F214"/>
  <c r="B195" l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95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76"/>
  <c r="B157"/>
  <c r="A157"/>
  <c r="L156"/>
  <c r="J156"/>
  <c r="I156"/>
  <c r="H156"/>
  <c r="G156"/>
  <c r="F156"/>
  <c r="F157" s="1"/>
  <c r="A147"/>
  <c r="L146"/>
  <c r="J146"/>
  <c r="I146"/>
  <c r="I157" s="1"/>
  <c r="H146"/>
  <c r="H157" s="1"/>
  <c r="G146"/>
  <c r="B138"/>
  <c r="A138"/>
  <c r="L137"/>
  <c r="J137"/>
  <c r="I137"/>
  <c r="H137"/>
  <c r="G137"/>
  <c r="F137"/>
  <c r="B128"/>
  <c r="A128"/>
  <c r="L127"/>
  <c r="L138" s="1"/>
  <c r="J127"/>
  <c r="I127"/>
  <c r="I138" s="1"/>
  <c r="H127"/>
  <c r="G127"/>
  <c r="B119"/>
  <c r="A119"/>
  <c r="L118"/>
  <c r="J118"/>
  <c r="I118"/>
  <c r="H118"/>
  <c r="G118"/>
  <c r="F118"/>
  <c r="A109"/>
  <c r="L108"/>
  <c r="L119" s="1"/>
  <c r="J108"/>
  <c r="J119" s="1"/>
  <c r="I108"/>
  <c r="H108"/>
  <c r="G108"/>
  <c r="G119" s="1"/>
  <c r="F119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100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8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62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43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24"/>
  <c r="I119" l="1"/>
  <c r="G157"/>
  <c r="L157"/>
  <c r="H119"/>
  <c r="J157"/>
  <c r="J138"/>
  <c r="H138"/>
  <c r="G138"/>
  <c r="F138"/>
</calcChain>
</file>

<file path=xl/sharedStrings.xml><?xml version="1.0" encoding="utf-8"?>
<sst xmlns="http://schemas.openxmlformats.org/spreadsheetml/2006/main" count="375" uniqueCount="105">
  <si>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</si>
  <si>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</si>
  <si>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</si>
  <si>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</si>
  <si>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</si>
  <si>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</si>
  <si>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</si>
  <si>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</si>
  <si>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</si>
  <si>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</si>
  <si>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</si>
  <si>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</si>
  <si>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</si>
  <si>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</si>
  <si>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</si>
  <si>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</si>
  <si>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</si>
  <si>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</si>
  <si>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</si>
  <si>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</si>
  <si>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</si>
  <si>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</si>
  <si>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</si>
  <si>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</si>
  <si>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</si>
  <si>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</si>
  <si>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</si>
  <si>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</si>
  <si>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</si>
  <si>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</si>
  <si>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</si>
  <si>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</si>
  <si>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</si>
  <si>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</si>
  <si>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</si>
  <si>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</si>
  <si>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</si>
  <si>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</si>
  <si>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</si>
  <si>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Напиток из замороженной черной смородины</t>
  </si>
  <si>
    <t>ТТК2021</t>
  </si>
  <si>
    <t>Салат-бар</t>
  </si>
  <si>
    <t>ТТК2023</t>
  </si>
  <si>
    <t>Хлеб пшеничный</t>
  </si>
  <si>
    <t>Хлеб пшеничный,хлеб ржано-пшеничный</t>
  </si>
  <si>
    <t>Рис отварной</t>
  </si>
  <si>
    <t>Грудка куриная в томатном соусе</t>
  </si>
  <si>
    <t>Жаркое по -домашнему</t>
  </si>
  <si>
    <t>ТТК2022</t>
  </si>
  <si>
    <t>Кофейный напиток с молоком</t>
  </si>
  <si>
    <t>Яблоки</t>
  </si>
  <si>
    <t>Макарона отварные с сыром</t>
  </si>
  <si>
    <t>ТТК2019</t>
  </si>
  <si>
    <t>Сосиски отварные</t>
  </si>
  <si>
    <t>Чай с сахаром</t>
  </si>
  <si>
    <t>Салат -бар</t>
  </si>
  <si>
    <t>Помидоры свежие порциями, капуста белокачанная свежая порциями, зеленый горошек консервированный, сухарикм из пшеничного хлеба, масло растительное.</t>
  </si>
  <si>
    <t>Плов с куриными грудками</t>
  </si>
  <si>
    <t>Чай с сахаром, лимоном</t>
  </si>
  <si>
    <t>Помидоры свежие порциями, огурцы свежие порциями, кукуруза консервированная, сухарики из пшеничного хлеба, масло растительное</t>
  </si>
  <si>
    <t>Пюре картофельное с маслом сливочным</t>
  </si>
  <si>
    <t>Биточки рыбные из фарша минтая</t>
  </si>
  <si>
    <t>Помидоры свежие порциями, огурцы свежие порциями, фасоль консервированная, сухарики из пшеничного хлеба, масло растительное</t>
  </si>
  <si>
    <t>Десерт</t>
  </si>
  <si>
    <t>АКТ 2021</t>
  </si>
  <si>
    <t>ТТК2015</t>
  </si>
  <si>
    <t>Помидоры свежие порциями, огурцы свежие порциями, масло растительное</t>
  </si>
  <si>
    <t>Макароны отварные с сыром</t>
  </si>
  <si>
    <t>.ТТК2019</t>
  </si>
  <si>
    <t>Котлеты"Столичные"</t>
  </si>
  <si>
    <t>Морковь свежая порциями, капуста белокачанная ссвежая порциями, сыр,сухарики из пшеничного хлеба, масло растительное</t>
  </si>
  <si>
    <t>Каша гречневая вязкая с маслом</t>
  </si>
  <si>
    <t xml:space="preserve">Сосиски ортварные </t>
  </si>
  <si>
    <t xml:space="preserve">Плов с говядиной </t>
  </si>
  <si>
    <t>Напиток из сухофруктов</t>
  </si>
  <si>
    <t>директор школы</t>
  </si>
  <si>
    <t>304/2015</t>
  </si>
  <si>
    <t>Морковь свежая порциями, капуста белокачанная свежая порциями, кукуруза консервированная, сухарики из пшеничного хлеба, масло растительное</t>
  </si>
  <si>
    <t>45/45</t>
  </si>
  <si>
    <t>Хлеб пшеничный, хлеб ржано-пшеничный</t>
  </si>
  <si>
    <t>20/20</t>
  </si>
  <si>
    <t>40/120</t>
  </si>
  <si>
    <t>379/2015</t>
  </si>
  <si>
    <t>532/2013</t>
  </si>
  <si>
    <t>Свекла отварная (тертая), морковь свежая порциями, сыр, сухарики из пшеничного хлеба, масло растительное</t>
  </si>
  <si>
    <t>243/2015</t>
  </si>
  <si>
    <t>200/8</t>
  </si>
  <si>
    <t>200/8/7</t>
  </si>
  <si>
    <t>312/2015</t>
  </si>
  <si>
    <t>140/5</t>
  </si>
  <si>
    <t>Печенье сдобное "Шоколадное"</t>
  </si>
  <si>
    <t>Пельмени "Для умников и умниц" отварные</t>
  </si>
  <si>
    <t>Морковь свежая порциями, капуста белокачанная свежая порциями, сыр, сухарики из пшеничного хлеба, масло растительное</t>
  </si>
  <si>
    <t>Жаркое из птицы (грудки куриные)</t>
  </si>
  <si>
    <t>303/2015</t>
  </si>
  <si>
    <t>Помидоры свежие порциями, капуста белокачанная свежая порциями, зеленый горошек консервированный, сухарики из пшеничного хлеба, масло растительное.</t>
  </si>
  <si>
    <t>200/ 8/7</t>
  </si>
  <si>
    <t>639/2004</t>
  </si>
  <si>
    <t>Пюре картофельное</t>
  </si>
  <si>
    <t xml:space="preserve">Ежики с мясом и рисом в соусе томатном </t>
  </si>
  <si>
    <t>ТТК2020</t>
  </si>
  <si>
    <t>Помидоры свежие порциями, огурцы свежие порциями, кукуруза консервированная,  масло растительное</t>
  </si>
  <si>
    <t>60/40</t>
  </si>
  <si>
    <t>И.Ю.Рахимов</t>
  </si>
  <si>
    <t>МБОУ "Кургузинская  ОШ  ЗМР РТ"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</si>
</sst>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4" borderId="0" xfId="0" applyFont="1" applyFill="1"/>
    <xf numFmtId="0" fontId="2" fillId="0" borderId="0" xfId="0" applyFont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workbookViewId="0">
      <pane xSplit="4" ySplit="5" topLeftCell="E222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7" t="s">
        <v>104</v>
      </c>
      <c r="D1" s="58"/>
      <c r="E1" s="58"/>
      <c r="F1" s="12" t="s">
        <v>16</v>
      </c>
      <c r="G1" s="2" t="s">
        <v>17</v>
      </c>
      <c r="H1" s="59" t="s">
        <v>75</v>
      </c>
      <c r="I1" s="59"/>
      <c r="J1" s="59"/>
      <c r="K1" s="59"/>
    </row>
    <row r="2" spans="1:12" ht="18">
      <c r="A2" s="35" t="s">
        <v>6</v>
      </c>
      <c r="C2" s="2"/>
      <c r="G2" s="2" t="s">
        <v>18</v>
      </c>
      <c r="H2" s="59" t="s">
        <v>103</v>
      </c>
      <c r="I2" s="59"/>
      <c r="J2" s="59"/>
      <c r="K2" s="5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10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140</v>
      </c>
      <c r="G6" s="40">
        <v>3.57</v>
      </c>
      <c r="H6" s="40">
        <v>5.07</v>
      </c>
      <c r="I6" s="40">
        <v>37.35</v>
      </c>
      <c r="J6" s="40">
        <v>209</v>
      </c>
      <c r="K6" s="41" t="s">
        <v>76</v>
      </c>
      <c r="L6" s="40">
        <v>64.19</v>
      </c>
    </row>
    <row r="7" spans="1:12" ht="15">
      <c r="A7" s="23"/>
      <c r="B7" s="15"/>
      <c r="C7" s="11"/>
      <c r="D7" s="6" t="s">
        <v>21</v>
      </c>
      <c r="E7" s="42" t="s">
        <v>46</v>
      </c>
      <c r="F7" s="43" t="s">
        <v>78</v>
      </c>
      <c r="G7" s="43">
        <v>10.45</v>
      </c>
      <c r="H7" s="43">
        <v>6.5</v>
      </c>
      <c r="I7" s="43">
        <v>3.27</v>
      </c>
      <c r="J7" s="43">
        <v>113</v>
      </c>
      <c r="K7" s="44" t="s">
        <v>40</v>
      </c>
      <c r="L7" s="43"/>
    </row>
    <row r="8" spans="1:12" ht="1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0.1</v>
      </c>
      <c r="H8" s="43">
        <v>0.04</v>
      </c>
      <c r="I8" s="43">
        <v>10.71</v>
      </c>
      <c r="J8" s="43">
        <v>44</v>
      </c>
      <c r="K8" s="44" t="s">
        <v>40</v>
      </c>
      <c r="L8" s="43"/>
    </row>
    <row r="9" spans="1:12" ht="15">
      <c r="A9" s="23"/>
      <c r="B9" s="15"/>
      <c r="C9" s="11"/>
      <c r="D9" s="7" t="s">
        <v>23</v>
      </c>
      <c r="E9" s="42" t="s">
        <v>79</v>
      </c>
      <c r="F9" s="43" t="s">
        <v>80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38.25">
      <c r="A11" s="23"/>
      <c r="B11" s="15"/>
      <c r="C11" s="11"/>
      <c r="D11" s="6" t="s">
        <v>41</v>
      </c>
      <c r="E11" s="42" t="s">
        <v>77</v>
      </c>
      <c r="F11" s="43">
        <v>60</v>
      </c>
      <c r="G11" s="43">
        <v>1.56</v>
      </c>
      <c r="H11" s="43">
        <v>6.16</v>
      </c>
      <c r="I11" s="43">
        <v>7.78</v>
      </c>
      <c r="J11" s="43">
        <v>94</v>
      </c>
      <c r="K11" s="44" t="s">
        <v>42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v>530</v>
      </c>
      <c r="G13" s="19">
        <f t="shared" ref="G13:J13" si="0">SUM(G6:G12)</f>
        <v>18.2</v>
      </c>
      <c r="H13" s="19">
        <f t="shared" si="0"/>
        <v>18.13</v>
      </c>
      <c r="I13" s="19">
        <f t="shared" si="0"/>
        <v>77.95</v>
      </c>
      <c r="J13" s="19">
        <f t="shared" si="0"/>
        <v>551</v>
      </c>
      <c r="K13" s="25"/>
      <c r="L13" s="19">
        <f t="shared" ref="L13" si="1">SUM(L6:L12)</f>
        <v>64.19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530</v>
      </c>
      <c r="G24" s="32">
        <f t="shared" ref="G24:J24" si="4">G13+G23</f>
        <v>18.2</v>
      </c>
      <c r="H24" s="32">
        <f t="shared" si="4"/>
        <v>18.13</v>
      </c>
      <c r="I24" s="32">
        <f t="shared" si="4"/>
        <v>77.95</v>
      </c>
      <c r="J24" s="32">
        <f t="shared" si="4"/>
        <v>551</v>
      </c>
      <c r="K24" s="32"/>
      <c r="L24" s="32">
        <f t="shared" ref="L24" si="5">L13+L23</f>
        <v>64.19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 t="s">
        <v>81</v>
      </c>
      <c r="G25" s="40">
        <v>8.64</v>
      </c>
      <c r="H25" s="40">
        <v>7.5</v>
      </c>
      <c r="I25" s="40">
        <v>21.63</v>
      </c>
      <c r="J25" s="40">
        <v>189</v>
      </c>
      <c r="K25" s="41" t="s">
        <v>48</v>
      </c>
      <c r="L25" s="40">
        <v>64.19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3.3</v>
      </c>
      <c r="H27" s="43">
        <v>1.51</v>
      </c>
      <c r="I27" s="43">
        <v>21.8</v>
      </c>
      <c r="J27" s="43">
        <v>120</v>
      </c>
      <c r="K27" s="44" t="s">
        <v>82</v>
      </c>
      <c r="L27" s="43"/>
    </row>
    <row r="28" spans="1:12" ht="15">
      <c r="A28" s="14"/>
      <c r="B28" s="15"/>
      <c r="C28" s="11"/>
      <c r="D28" s="7" t="s">
        <v>23</v>
      </c>
      <c r="E28" s="42" t="s">
        <v>79</v>
      </c>
      <c r="F28" s="43" t="s">
        <v>80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15">
      <c r="A29" s="14"/>
      <c r="B29" s="15"/>
      <c r="C29" s="11"/>
      <c r="D29" s="7" t="s">
        <v>24</v>
      </c>
      <c r="E29" s="42" t="s">
        <v>50</v>
      </c>
      <c r="F29" s="43">
        <v>50</v>
      </c>
      <c r="G29" s="43">
        <v>0.2</v>
      </c>
      <c r="H29" s="43">
        <v>0.2</v>
      </c>
      <c r="I29" s="43">
        <v>4.9000000000000004</v>
      </c>
      <c r="J29" s="43">
        <v>24</v>
      </c>
      <c r="K29" s="44" t="s">
        <v>83</v>
      </c>
      <c r="L29" s="43"/>
    </row>
    <row r="30" spans="1:12" ht="25.5">
      <c r="A30" s="14"/>
      <c r="B30" s="15"/>
      <c r="C30" s="11"/>
      <c r="D30" s="6" t="s">
        <v>41</v>
      </c>
      <c r="E30" s="42" t="s">
        <v>84</v>
      </c>
      <c r="F30" s="43">
        <v>60</v>
      </c>
      <c r="G30" s="43">
        <v>3.86</v>
      </c>
      <c r="H30" s="43">
        <v>8.74</v>
      </c>
      <c r="I30" s="43">
        <v>7.46</v>
      </c>
      <c r="J30" s="43">
        <v>125</v>
      </c>
      <c r="K30" s="44" t="s">
        <v>42</v>
      </c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v>510</v>
      </c>
      <c r="G32" s="19">
        <f t="shared" ref="G32" si="6">SUM(G25:G31)</f>
        <v>18.52</v>
      </c>
      <c r="H32" s="19">
        <f t="shared" ref="H32" si="7">SUM(H25:H31)</f>
        <v>18.309999999999999</v>
      </c>
      <c r="I32" s="19">
        <f t="shared" ref="I32" si="8">SUM(I25:I31)</f>
        <v>74.63</v>
      </c>
      <c r="J32" s="19">
        <f t="shared" ref="J32:L32" si="9">SUM(J25:J31)</f>
        <v>549</v>
      </c>
      <c r="K32" s="25"/>
      <c r="L32" s="19">
        <f t="shared" si="9"/>
        <v>64.19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4">G32+G42</f>
        <v>18.52</v>
      </c>
      <c r="H43" s="32">
        <f t="shared" ref="H43" si="15">H32+H42</f>
        <v>18.309999999999999</v>
      </c>
      <c r="I43" s="32">
        <f t="shared" ref="I43" si="16">I32+I42</f>
        <v>74.63</v>
      </c>
      <c r="J43" s="32">
        <f t="shared" ref="J43:L43" si="17">J32+J42</f>
        <v>549</v>
      </c>
      <c r="K43" s="32"/>
      <c r="L43" s="32">
        <f t="shared" si="17"/>
        <v>64.19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140</v>
      </c>
      <c r="G44" s="40">
        <v>5.39</v>
      </c>
      <c r="H44" s="40">
        <v>6.65</v>
      </c>
      <c r="I44" s="40">
        <v>29.98</v>
      </c>
      <c r="J44" s="40">
        <v>201</v>
      </c>
      <c r="K44" s="41" t="s">
        <v>52</v>
      </c>
      <c r="L44" s="40">
        <v>64.19</v>
      </c>
    </row>
    <row r="45" spans="1:12" ht="15">
      <c r="A45" s="23"/>
      <c r="B45" s="15"/>
      <c r="C45" s="11"/>
      <c r="D45" s="6" t="s">
        <v>21</v>
      </c>
      <c r="E45" s="42" t="s">
        <v>53</v>
      </c>
      <c r="F45" s="43">
        <v>100</v>
      </c>
      <c r="G45" s="43">
        <v>8.6</v>
      </c>
      <c r="H45" s="43">
        <v>4.8</v>
      </c>
      <c r="I45" s="43">
        <v>11.75</v>
      </c>
      <c r="J45" s="43">
        <v>125</v>
      </c>
      <c r="K45" s="44" t="s">
        <v>85</v>
      </c>
      <c r="L45" s="43"/>
    </row>
    <row r="46" spans="1:12" ht="15">
      <c r="A46" s="23"/>
      <c r="B46" s="15"/>
      <c r="C46" s="11"/>
      <c r="D46" s="7" t="s">
        <v>22</v>
      </c>
      <c r="E46" s="42" t="s">
        <v>54</v>
      </c>
      <c r="F46" s="43" t="s">
        <v>86</v>
      </c>
      <c r="G46" s="43">
        <v>0.01</v>
      </c>
      <c r="H46" s="43">
        <v>0.16</v>
      </c>
      <c r="I46" s="43">
        <v>9.84</v>
      </c>
      <c r="J46" s="43">
        <v>47</v>
      </c>
      <c r="K46" s="44" t="s">
        <v>40</v>
      </c>
      <c r="L46" s="43"/>
    </row>
    <row r="47" spans="1:12" ht="15">
      <c r="A47" s="23"/>
      <c r="B47" s="15"/>
      <c r="C47" s="11"/>
      <c r="D47" s="7" t="s">
        <v>23</v>
      </c>
      <c r="E47" s="42" t="s">
        <v>79</v>
      </c>
      <c r="F47" s="43" t="s">
        <v>80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38.25">
      <c r="A49" s="23"/>
      <c r="B49" s="15"/>
      <c r="C49" s="11"/>
      <c r="D49" s="6" t="s">
        <v>55</v>
      </c>
      <c r="E49" s="42" t="s">
        <v>56</v>
      </c>
      <c r="F49" s="43">
        <v>60</v>
      </c>
      <c r="G49" s="43">
        <v>1.55</v>
      </c>
      <c r="H49" s="43">
        <v>6.12</v>
      </c>
      <c r="I49" s="43">
        <v>6.63</v>
      </c>
      <c r="J49" s="43">
        <v>89</v>
      </c>
      <c r="K49" s="44" t="s">
        <v>42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v>548</v>
      </c>
      <c r="G51" s="19">
        <f t="shared" ref="G51" si="18">SUM(G44:G50)</f>
        <v>18.07</v>
      </c>
      <c r="H51" s="19">
        <f t="shared" ref="H51" si="19">SUM(H44:H50)</f>
        <v>18.09</v>
      </c>
      <c r="I51" s="19">
        <f t="shared" ref="I51" si="20">SUM(I44:I50)</f>
        <v>77.040000000000006</v>
      </c>
      <c r="J51" s="19">
        <f t="shared" ref="J51:L51" si="21">SUM(J44:J50)</f>
        <v>553</v>
      </c>
      <c r="K51" s="25"/>
      <c r="L51" s="19">
        <f t="shared" si="21"/>
        <v>64.19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548</v>
      </c>
      <c r="G62" s="32">
        <f t="shared" ref="G62" si="26">G51+G61</f>
        <v>18.07</v>
      </c>
      <c r="H62" s="32">
        <f t="shared" ref="H62" si="27">H51+H61</f>
        <v>18.09</v>
      </c>
      <c r="I62" s="32">
        <f t="shared" ref="I62" si="28">I51+I61</f>
        <v>77.040000000000006</v>
      </c>
      <c r="J62" s="32">
        <f t="shared" ref="J62:L62" si="29">J51+J61</f>
        <v>553</v>
      </c>
      <c r="K62" s="32"/>
      <c r="L62" s="32">
        <f t="shared" si="29"/>
        <v>64.19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 t="s">
        <v>81</v>
      </c>
      <c r="G63" s="40">
        <v>13.14</v>
      </c>
      <c r="H63" s="40">
        <v>12</v>
      </c>
      <c r="I63" s="40">
        <v>34</v>
      </c>
      <c r="J63" s="40">
        <v>297</v>
      </c>
      <c r="K63" s="41" t="s">
        <v>40</v>
      </c>
      <c r="L63" s="40">
        <v>64.19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58</v>
      </c>
      <c r="F65" s="43" t="s">
        <v>87</v>
      </c>
      <c r="G65" s="43">
        <v>7.0000000000000007E-2</v>
      </c>
      <c r="H65" s="43">
        <v>0.01</v>
      </c>
      <c r="I65" s="43">
        <v>8.2100000000000009</v>
      </c>
      <c r="J65" s="43">
        <v>35</v>
      </c>
      <c r="K65" s="44" t="s">
        <v>40</v>
      </c>
      <c r="L65" s="43"/>
    </row>
    <row r="66" spans="1:12" ht="15">
      <c r="A66" s="23"/>
      <c r="B66" s="15"/>
      <c r="C66" s="11"/>
      <c r="D66" s="7" t="s">
        <v>23</v>
      </c>
      <c r="E66" s="42" t="s">
        <v>44</v>
      </c>
      <c r="F66" s="43" t="s">
        <v>80</v>
      </c>
      <c r="G66" s="43">
        <v>2.52</v>
      </c>
      <c r="H66" s="43">
        <v>0.36</v>
      </c>
      <c r="I66" s="43">
        <v>18.84</v>
      </c>
      <c r="J66" s="43">
        <v>91</v>
      </c>
      <c r="K66" s="44"/>
      <c r="L66" s="43"/>
    </row>
    <row r="67" spans="1:12" ht="15">
      <c r="A67" s="23"/>
      <c r="B67" s="15"/>
      <c r="C67" s="11"/>
      <c r="D67" s="7" t="s">
        <v>24</v>
      </c>
      <c r="E67" s="42" t="s">
        <v>50</v>
      </c>
      <c r="F67" s="43">
        <v>50</v>
      </c>
      <c r="G67" s="43">
        <v>0.2</v>
      </c>
      <c r="H67" s="43">
        <v>0.2</v>
      </c>
      <c r="I67" s="43">
        <v>4.9000000000000004</v>
      </c>
      <c r="J67" s="43">
        <v>24</v>
      </c>
      <c r="K67" s="44" t="s">
        <v>83</v>
      </c>
      <c r="L67" s="43"/>
    </row>
    <row r="68" spans="1:12" ht="38.25">
      <c r="A68" s="23"/>
      <c r="B68" s="15"/>
      <c r="C68" s="11"/>
      <c r="D68" s="6" t="s">
        <v>41</v>
      </c>
      <c r="E68" s="42" t="s">
        <v>59</v>
      </c>
      <c r="F68" s="43">
        <v>60</v>
      </c>
      <c r="G68" s="43">
        <v>1.3</v>
      </c>
      <c r="H68" s="43">
        <v>6.19</v>
      </c>
      <c r="I68" s="43">
        <v>6.6</v>
      </c>
      <c r="J68" s="43">
        <v>88</v>
      </c>
      <c r="K68" s="44" t="s">
        <v>42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v>525</v>
      </c>
      <c r="G70" s="19">
        <f t="shared" ref="G70" si="30">SUM(G63:G69)</f>
        <v>17.23</v>
      </c>
      <c r="H70" s="19">
        <f t="shared" ref="H70" si="31">SUM(H63:H69)</f>
        <v>18.759999999999998</v>
      </c>
      <c r="I70" s="19">
        <f t="shared" ref="I70" si="32">SUM(I63:I69)</f>
        <v>72.55</v>
      </c>
      <c r="J70" s="19">
        <f t="shared" ref="J70:L70" si="33">SUM(J63:J69)</f>
        <v>535</v>
      </c>
      <c r="K70" s="25"/>
      <c r="L70" s="19">
        <f t="shared" si="33"/>
        <v>64.19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525</v>
      </c>
      <c r="G81" s="32">
        <f t="shared" ref="G81" si="38">G70+G80</f>
        <v>17.23</v>
      </c>
      <c r="H81" s="32">
        <f t="shared" ref="H81" si="39">H70+H80</f>
        <v>18.759999999999998</v>
      </c>
      <c r="I81" s="32">
        <f t="shared" ref="I81" si="40">I70+I80</f>
        <v>72.55</v>
      </c>
      <c r="J81" s="32">
        <f t="shared" ref="J81:L81" si="41">J70+J80</f>
        <v>535</v>
      </c>
      <c r="K81" s="32"/>
      <c r="L81" s="32">
        <f t="shared" si="41"/>
        <v>64.19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 t="s">
        <v>89</v>
      </c>
      <c r="G82" s="40">
        <v>3.1</v>
      </c>
      <c r="H82" s="40">
        <v>7.97</v>
      </c>
      <c r="I82" s="40">
        <v>20.6</v>
      </c>
      <c r="J82" s="40">
        <v>169</v>
      </c>
      <c r="K82" s="41" t="s">
        <v>88</v>
      </c>
      <c r="L82" s="40">
        <v>64.19</v>
      </c>
    </row>
    <row r="83" spans="1:12" ht="15">
      <c r="A83" s="23"/>
      <c r="B83" s="15"/>
      <c r="C83" s="11"/>
      <c r="D83" s="6" t="s">
        <v>21</v>
      </c>
      <c r="E83" s="42" t="s">
        <v>61</v>
      </c>
      <c r="F83" s="43">
        <v>90</v>
      </c>
      <c r="G83" s="43">
        <v>9.8000000000000007</v>
      </c>
      <c r="H83" s="43">
        <v>2.0099999999999998</v>
      </c>
      <c r="I83" s="43">
        <v>10.199999999999999</v>
      </c>
      <c r="J83" s="43">
        <v>98</v>
      </c>
      <c r="K83" s="44" t="s">
        <v>40</v>
      </c>
      <c r="L83" s="43"/>
    </row>
    <row r="84" spans="1:12" ht="15">
      <c r="A84" s="23"/>
      <c r="B84" s="15"/>
      <c r="C84" s="11"/>
      <c r="D84" s="7" t="s">
        <v>22</v>
      </c>
      <c r="E84" s="42" t="s">
        <v>58</v>
      </c>
      <c r="F84" s="43" t="s">
        <v>87</v>
      </c>
      <c r="G84" s="43">
        <v>7.0000000000000007E-2</v>
      </c>
      <c r="H84" s="43">
        <v>0.01</v>
      </c>
      <c r="I84" s="43">
        <v>8.2100000000000009</v>
      </c>
      <c r="J84" s="43">
        <v>35</v>
      </c>
      <c r="K84" s="44" t="s">
        <v>40</v>
      </c>
      <c r="L84" s="43"/>
    </row>
    <row r="85" spans="1:12" ht="15">
      <c r="A85" s="23"/>
      <c r="B85" s="15"/>
      <c r="C85" s="11"/>
      <c r="D85" s="7" t="s">
        <v>23</v>
      </c>
      <c r="E85" s="42" t="s">
        <v>44</v>
      </c>
      <c r="F85" s="43" t="s">
        <v>80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38.25">
      <c r="A87" s="23"/>
      <c r="B87" s="15"/>
      <c r="C87" s="11"/>
      <c r="D87" s="6" t="s">
        <v>55</v>
      </c>
      <c r="E87" s="42" t="s">
        <v>62</v>
      </c>
      <c r="F87" s="43">
        <v>60</v>
      </c>
      <c r="G87" s="43">
        <v>1.62</v>
      </c>
      <c r="H87" s="43">
        <v>6.1</v>
      </c>
      <c r="I87" s="43">
        <v>6.92</v>
      </c>
      <c r="J87" s="43">
        <v>90</v>
      </c>
      <c r="K87" s="44" t="s">
        <v>42</v>
      </c>
      <c r="L87" s="43"/>
    </row>
    <row r="88" spans="1:12" ht="15">
      <c r="A88" s="23"/>
      <c r="B88" s="15"/>
      <c r="C88" s="11"/>
      <c r="D88" s="6" t="s">
        <v>63</v>
      </c>
      <c r="E88" s="42" t="s">
        <v>90</v>
      </c>
      <c r="F88" s="43">
        <v>15</v>
      </c>
      <c r="G88" s="43">
        <v>1.21</v>
      </c>
      <c r="H88" s="43">
        <v>3.62</v>
      </c>
      <c r="I88" s="43">
        <v>10.25</v>
      </c>
      <c r="J88" s="43">
        <v>79</v>
      </c>
      <c r="K88" s="44" t="s">
        <v>64</v>
      </c>
      <c r="L88" s="43"/>
    </row>
    <row r="89" spans="1:12" ht="15">
      <c r="A89" s="24"/>
      <c r="B89" s="17"/>
      <c r="C89" s="8"/>
      <c r="D89" s="18" t="s">
        <v>33</v>
      </c>
      <c r="E89" s="9"/>
      <c r="F89" s="19">
        <v>565</v>
      </c>
      <c r="G89" s="19">
        <f t="shared" ref="G89" si="42">SUM(G82:G88)</f>
        <v>18.32</v>
      </c>
      <c r="H89" s="19">
        <f t="shared" ref="H89" si="43">SUM(H82:H88)</f>
        <v>20.07</v>
      </c>
      <c r="I89" s="19">
        <f t="shared" ref="I89" si="44">SUM(I82:I88)</f>
        <v>75.02000000000001</v>
      </c>
      <c r="J89" s="19">
        <f t="shared" ref="J89:L89" si="45">SUM(J82:J88)</f>
        <v>562</v>
      </c>
      <c r="K89" s="25"/>
      <c r="L89" s="19">
        <f t="shared" si="45"/>
        <v>64.19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565</v>
      </c>
      <c r="G100" s="32">
        <f t="shared" ref="G100" si="50">G89+G99</f>
        <v>18.32</v>
      </c>
      <c r="H100" s="32">
        <f t="shared" ref="H100" si="51">H89+H99</f>
        <v>20.07</v>
      </c>
      <c r="I100" s="32">
        <f t="shared" ref="I100" si="52">I89+I99</f>
        <v>75.02000000000001</v>
      </c>
      <c r="J100" s="32">
        <f t="shared" ref="J100:L100" si="53">J89+J99</f>
        <v>562</v>
      </c>
      <c r="K100" s="32"/>
      <c r="L100" s="32">
        <f t="shared" si="53"/>
        <v>64.19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9" t="s">
        <v>91</v>
      </c>
      <c r="F101" s="40">
        <v>150</v>
      </c>
      <c r="G101" s="40">
        <v>14</v>
      </c>
      <c r="H101" s="40">
        <v>8.5</v>
      </c>
      <c r="I101" s="40">
        <v>42</v>
      </c>
      <c r="J101" s="40">
        <v>301</v>
      </c>
      <c r="K101" s="41" t="s">
        <v>65</v>
      </c>
      <c r="L101" s="40">
        <v>64.19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58</v>
      </c>
      <c r="F103" s="43" t="s">
        <v>87</v>
      </c>
      <c r="G103" s="43">
        <v>7.0000000000000007E-2</v>
      </c>
      <c r="H103" s="43">
        <v>0.01</v>
      </c>
      <c r="I103" s="43">
        <v>8.2100000000000009</v>
      </c>
      <c r="J103" s="43">
        <v>35</v>
      </c>
      <c r="K103" s="44" t="s">
        <v>40</v>
      </c>
      <c r="L103" s="43"/>
    </row>
    <row r="104" spans="1:12" ht="15">
      <c r="A104" s="23"/>
      <c r="B104" s="15"/>
      <c r="C104" s="11"/>
      <c r="D104" s="7" t="s">
        <v>23</v>
      </c>
      <c r="E104" s="42" t="s">
        <v>43</v>
      </c>
      <c r="F104" s="43">
        <v>20</v>
      </c>
      <c r="G104" s="43">
        <v>1.52</v>
      </c>
      <c r="H104" s="43">
        <v>0.16</v>
      </c>
      <c r="I104" s="43">
        <v>9.84</v>
      </c>
      <c r="J104" s="43">
        <v>47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 t="s">
        <v>50</v>
      </c>
      <c r="F105" s="43">
        <v>90</v>
      </c>
      <c r="G105" s="43">
        <v>0.36</v>
      </c>
      <c r="H105" s="43">
        <v>0.36</v>
      </c>
      <c r="I105" s="43">
        <v>8.82</v>
      </c>
      <c r="J105" s="43">
        <v>42</v>
      </c>
      <c r="K105" s="44" t="s">
        <v>83</v>
      </c>
      <c r="L105" s="43"/>
    </row>
    <row r="106" spans="1:12" ht="25.5">
      <c r="A106" s="23"/>
      <c r="B106" s="15"/>
      <c r="C106" s="11"/>
      <c r="D106" s="6" t="s">
        <v>41</v>
      </c>
      <c r="E106" s="42" t="s">
        <v>66</v>
      </c>
      <c r="F106" s="43">
        <v>60</v>
      </c>
      <c r="G106" s="43">
        <v>0.45</v>
      </c>
      <c r="H106" s="43">
        <v>10.06</v>
      </c>
      <c r="I106" s="43">
        <v>1.42</v>
      </c>
      <c r="J106" s="43">
        <v>99</v>
      </c>
      <c r="K106" s="44" t="s">
        <v>42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v>535</v>
      </c>
      <c r="G108" s="19">
        <f t="shared" ref="G108:J108" si="54">SUM(G101:G107)</f>
        <v>16.399999999999999</v>
      </c>
      <c r="H108" s="19">
        <f t="shared" si="54"/>
        <v>19.09</v>
      </c>
      <c r="I108" s="19">
        <f t="shared" si="54"/>
        <v>70.290000000000006</v>
      </c>
      <c r="J108" s="19">
        <f t="shared" si="54"/>
        <v>524</v>
      </c>
      <c r="K108" s="25"/>
      <c r="L108" s="19">
        <f t="shared" ref="L108" si="55">SUM(L101:L107)</f>
        <v>64.19</v>
      </c>
    </row>
    <row r="109" spans="1:12" ht="15">
      <c r="A109" s="26">
        <f>A101</f>
        <v>1</v>
      </c>
      <c r="B109" s="13"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535</v>
      </c>
      <c r="G119" s="32">
        <f t="shared" ref="G119" si="58">G108+G118</f>
        <v>16.399999999999999</v>
      </c>
      <c r="H119" s="32">
        <f t="shared" ref="H119" si="59">H108+H118</f>
        <v>19.09</v>
      </c>
      <c r="I119" s="32">
        <f t="shared" ref="I119" si="60">I108+I118</f>
        <v>70.290000000000006</v>
      </c>
      <c r="J119" s="32">
        <f t="shared" ref="J119:L119" si="61">J108+J118</f>
        <v>524</v>
      </c>
      <c r="K119" s="32"/>
      <c r="L119" s="32">
        <f t="shared" si="61"/>
        <v>64.19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9" t="s">
        <v>67</v>
      </c>
      <c r="F120" s="40">
        <v>140</v>
      </c>
      <c r="G120" s="40">
        <v>5.39</v>
      </c>
      <c r="H120" s="40">
        <v>6.65</v>
      </c>
      <c r="I120" s="40">
        <v>29.98</v>
      </c>
      <c r="J120" s="40">
        <v>201</v>
      </c>
      <c r="K120" s="41" t="s">
        <v>68</v>
      </c>
      <c r="L120" s="40">
        <v>64.19</v>
      </c>
    </row>
    <row r="121" spans="1:12" ht="15">
      <c r="A121" s="14"/>
      <c r="B121" s="15"/>
      <c r="C121" s="11"/>
      <c r="D121" s="6" t="s">
        <v>21</v>
      </c>
      <c r="E121" s="42" t="s">
        <v>69</v>
      </c>
      <c r="F121" s="43">
        <v>90</v>
      </c>
      <c r="G121" s="43">
        <v>8.1</v>
      </c>
      <c r="H121" s="43">
        <v>4.05</v>
      </c>
      <c r="I121" s="43">
        <v>3.4</v>
      </c>
      <c r="J121" s="43">
        <v>83</v>
      </c>
      <c r="K121" s="44" t="s">
        <v>42</v>
      </c>
      <c r="L121" s="43"/>
    </row>
    <row r="122" spans="1:12" ht="15">
      <c r="A122" s="14"/>
      <c r="B122" s="15"/>
      <c r="C122" s="11"/>
      <c r="D122" s="7" t="s">
        <v>22</v>
      </c>
      <c r="E122" s="42" t="s">
        <v>58</v>
      </c>
      <c r="F122" s="43" t="s">
        <v>87</v>
      </c>
      <c r="G122" s="43">
        <v>7.0000000000000007E-2</v>
      </c>
      <c r="H122" s="43">
        <v>0.01</v>
      </c>
      <c r="I122" s="43">
        <v>8.2100000000000009</v>
      </c>
      <c r="J122" s="43">
        <v>35</v>
      </c>
      <c r="K122" s="44" t="s">
        <v>40</v>
      </c>
      <c r="L122" s="43"/>
    </row>
    <row r="123" spans="1:12" ht="15">
      <c r="A123" s="14"/>
      <c r="B123" s="15"/>
      <c r="C123" s="11"/>
      <c r="D123" s="7" t="s">
        <v>23</v>
      </c>
      <c r="E123" s="42" t="s">
        <v>44</v>
      </c>
      <c r="F123" s="43" t="s">
        <v>80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38.25">
      <c r="A125" s="14"/>
      <c r="B125" s="15"/>
      <c r="C125" s="11"/>
      <c r="D125" s="6" t="s">
        <v>41</v>
      </c>
      <c r="E125" s="42" t="s">
        <v>70</v>
      </c>
      <c r="F125" s="43">
        <v>60</v>
      </c>
      <c r="G125" s="43">
        <v>3.91</v>
      </c>
      <c r="H125" s="43">
        <v>8.74</v>
      </c>
      <c r="I125" s="43">
        <v>6.6</v>
      </c>
      <c r="J125" s="43">
        <v>122</v>
      </c>
      <c r="K125" s="44" t="s">
        <v>42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v>545</v>
      </c>
      <c r="G127" s="19">
        <f t="shared" ref="G127:J127" si="62">SUM(G120:G126)</f>
        <v>19.989999999999998</v>
      </c>
      <c r="H127" s="19">
        <f t="shared" si="62"/>
        <v>19.809999999999999</v>
      </c>
      <c r="I127" s="19">
        <f t="shared" si="62"/>
        <v>67.03</v>
      </c>
      <c r="J127" s="19">
        <f t="shared" si="62"/>
        <v>532</v>
      </c>
      <c r="K127" s="25"/>
      <c r="L127" s="19">
        <f t="shared" ref="L127" si="63">SUM(L120:L126)</f>
        <v>64.19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 t="s">
        <v>41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545</v>
      </c>
      <c r="G138" s="32">
        <f t="shared" ref="G138" si="66">G127+G137</f>
        <v>19.989999999999998</v>
      </c>
      <c r="H138" s="32">
        <f t="shared" ref="H138" si="67">H127+H137</f>
        <v>19.809999999999999</v>
      </c>
      <c r="I138" s="32">
        <f t="shared" ref="I138" si="68">I127+I137</f>
        <v>67.03</v>
      </c>
      <c r="J138" s="32">
        <f t="shared" ref="J138:L138" si="69">J127+J137</f>
        <v>532</v>
      </c>
      <c r="K138" s="32"/>
      <c r="L138" s="32">
        <f t="shared" si="69"/>
        <v>64.19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9" t="s">
        <v>93</v>
      </c>
      <c r="F139" s="40" t="s">
        <v>81</v>
      </c>
      <c r="G139" s="40">
        <v>12.98</v>
      </c>
      <c r="H139" s="40">
        <v>10.63</v>
      </c>
      <c r="I139" s="40">
        <v>28.5</v>
      </c>
      <c r="J139" s="40">
        <v>262</v>
      </c>
      <c r="K139" s="41" t="s">
        <v>42</v>
      </c>
      <c r="L139" s="40">
        <v>64.19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0.1</v>
      </c>
      <c r="H141" s="43">
        <v>0.04</v>
      </c>
      <c r="I141" s="43">
        <v>10.71</v>
      </c>
      <c r="J141" s="43">
        <v>44</v>
      </c>
      <c r="K141" s="44" t="s">
        <v>40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44</v>
      </c>
      <c r="F142" s="43" t="s">
        <v>80</v>
      </c>
      <c r="G142" s="43">
        <v>2.52</v>
      </c>
      <c r="H142" s="43">
        <v>0.36</v>
      </c>
      <c r="I142" s="43">
        <v>18.84</v>
      </c>
      <c r="J142" s="43">
        <v>91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 t="s">
        <v>50</v>
      </c>
      <c r="F143" s="43">
        <v>50</v>
      </c>
      <c r="G143" s="43">
        <v>0.2</v>
      </c>
      <c r="H143" s="43">
        <v>0.2</v>
      </c>
      <c r="I143" s="43">
        <v>4.9000000000000004</v>
      </c>
      <c r="J143" s="43">
        <v>24</v>
      </c>
      <c r="K143" s="44" t="s">
        <v>83</v>
      </c>
      <c r="L143" s="43"/>
    </row>
    <row r="144" spans="1:12" ht="38.25">
      <c r="A144" s="23"/>
      <c r="B144" s="15"/>
      <c r="C144" s="11"/>
      <c r="D144" s="6" t="s">
        <v>41</v>
      </c>
      <c r="E144" s="42" t="s">
        <v>92</v>
      </c>
      <c r="F144" s="43">
        <v>60</v>
      </c>
      <c r="G144" s="43">
        <v>1.56</v>
      </c>
      <c r="H144" s="43">
        <v>6.17</v>
      </c>
      <c r="I144" s="43">
        <v>7.78</v>
      </c>
      <c r="J144" s="43">
        <v>94</v>
      </c>
      <c r="K144" s="44" t="s">
        <v>42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v>510</v>
      </c>
      <c r="G146" s="19">
        <f t="shared" ref="G146:J146" si="70">SUM(G139:G145)</f>
        <v>17.36</v>
      </c>
      <c r="H146" s="19">
        <f t="shared" si="70"/>
        <v>17.399999999999999</v>
      </c>
      <c r="I146" s="19">
        <f t="shared" si="70"/>
        <v>70.72999999999999</v>
      </c>
      <c r="J146" s="19">
        <f t="shared" si="70"/>
        <v>515</v>
      </c>
      <c r="K146" s="25"/>
      <c r="L146" s="19">
        <f t="shared" ref="L146" si="71">SUM(L139:L145)</f>
        <v>64.19</v>
      </c>
    </row>
    <row r="147" spans="1:12" ht="15">
      <c r="A147" s="26">
        <f>A139</f>
        <v>2</v>
      </c>
      <c r="B147" s="13"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510</v>
      </c>
      <c r="G157" s="32">
        <f t="shared" ref="G157" si="74">G146+G156</f>
        <v>17.36</v>
      </c>
      <c r="H157" s="32">
        <f t="shared" ref="H157" si="75">H146+H156</f>
        <v>17.399999999999999</v>
      </c>
      <c r="I157" s="32">
        <f t="shared" ref="I157" si="76">I146+I156</f>
        <v>70.72999999999999</v>
      </c>
      <c r="J157" s="32">
        <f t="shared" ref="J157:L157" si="77">J146+J156</f>
        <v>515</v>
      </c>
      <c r="K157" s="32"/>
      <c r="L157" s="32">
        <f t="shared" si="77"/>
        <v>64.19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9" t="s">
        <v>71</v>
      </c>
      <c r="F158" s="40" t="s">
        <v>89</v>
      </c>
      <c r="G158" s="40">
        <v>3.31</v>
      </c>
      <c r="H158" s="40">
        <v>7.96</v>
      </c>
      <c r="I158" s="40">
        <v>20.6</v>
      </c>
      <c r="J158" s="40">
        <v>167</v>
      </c>
      <c r="K158" s="41" t="s">
        <v>94</v>
      </c>
      <c r="L158" s="40">
        <v>64.19</v>
      </c>
    </row>
    <row r="159" spans="1:12" ht="15">
      <c r="A159" s="23"/>
      <c r="B159" s="15"/>
      <c r="C159" s="11"/>
      <c r="D159" s="6" t="s">
        <v>21</v>
      </c>
      <c r="E159" s="42" t="s">
        <v>72</v>
      </c>
      <c r="F159" s="43">
        <v>100</v>
      </c>
      <c r="G159" s="43">
        <v>8.6</v>
      </c>
      <c r="H159" s="43">
        <v>4.8</v>
      </c>
      <c r="I159" s="43">
        <v>11.75</v>
      </c>
      <c r="J159" s="43">
        <v>125</v>
      </c>
      <c r="K159" s="44" t="s">
        <v>85</v>
      </c>
      <c r="L159" s="43"/>
    </row>
    <row r="160" spans="1:12" ht="15">
      <c r="A160" s="23"/>
      <c r="B160" s="15"/>
      <c r="C160" s="11"/>
      <c r="D160" s="7" t="s">
        <v>22</v>
      </c>
      <c r="E160" s="42" t="s">
        <v>58</v>
      </c>
      <c r="F160" s="51" t="s">
        <v>96</v>
      </c>
      <c r="G160" s="43">
        <v>7.0000000000000007E-2</v>
      </c>
      <c r="H160" s="43">
        <v>0.01</v>
      </c>
      <c r="I160" s="43">
        <v>8.2100000000000009</v>
      </c>
      <c r="J160" s="43">
        <v>35</v>
      </c>
      <c r="K160" s="44" t="s">
        <v>40</v>
      </c>
      <c r="L160" s="43"/>
    </row>
    <row r="161" spans="1:12" ht="15">
      <c r="A161" s="23"/>
      <c r="B161" s="15"/>
      <c r="C161" s="11"/>
      <c r="D161" s="7" t="s">
        <v>23</v>
      </c>
      <c r="E161" s="42" t="s">
        <v>79</v>
      </c>
      <c r="F161" s="43" t="s">
        <v>80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38.25">
      <c r="A163" s="23"/>
      <c r="B163" s="15"/>
      <c r="C163" s="11"/>
      <c r="D163" s="6" t="s">
        <v>55</v>
      </c>
      <c r="E163" s="42" t="s">
        <v>95</v>
      </c>
      <c r="F163" s="43">
        <v>60</v>
      </c>
      <c r="G163" s="43">
        <v>1.55</v>
      </c>
      <c r="H163" s="43">
        <v>6.12</v>
      </c>
      <c r="I163" s="43">
        <v>6.63</v>
      </c>
      <c r="J163" s="43">
        <v>89</v>
      </c>
      <c r="K163" s="44" t="s">
        <v>42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v>560</v>
      </c>
      <c r="G165" s="19">
        <f t="shared" ref="G165:J165" si="78">SUM(G158:G164)</f>
        <v>16.05</v>
      </c>
      <c r="H165" s="19">
        <f t="shared" si="78"/>
        <v>19.25</v>
      </c>
      <c r="I165" s="19">
        <f t="shared" si="78"/>
        <v>66.03</v>
      </c>
      <c r="J165" s="19">
        <f t="shared" si="78"/>
        <v>507</v>
      </c>
      <c r="K165" s="25"/>
      <c r="L165" s="19">
        <f t="shared" ref="L165" si="79">SUM(L158:L164)</f>
        <v>64.19</v>
      </c>
    </row>
    <row r="166" spans="1:12" ht="1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560</v>
      </c>
      <c r="G176" s="32">
        <f t="shared" ref="G176" si="82">G165+G175</f>
        <v>16.05</v>
      </c>
      <c r="H176" s="32">
        <f t="shared" ref="H176" si="83">H165+H175</f>
        <v>19.25</v>
      </c>
      <c r="I176" s="32">
        <f t="shared" ref="I176" si="84">I165+I175</f>
        <v>66.03</v>
      </c>
      <c r="J176" s="32">
        <f t="shared" ref="J176:L176" si="85">J165+J175</f>
        <v>507</v>
      </c>
      <c r="K176" s="32"/>
      <c r="L176" s="32">
        <f t="shared" si="85"/>
        <v>64.19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9" t="s">
        <v>73</v>
      </c>
      <c r="F177" s="40" t="s">
        <v>81</v>
      </c>
      <c r="G177" s="40">
        <v>12.2</v>
      </c>
      <c r="H177" s="40">
        <v>10.6</v>
      </c>
      <c r="I177" s="40">
        <v>23.09</v>
      </c>
      <c r="J177" s="40">
        <v>237</v>
      </c>
      <c r="K177" s="41" t="s">
        <v>40</v>
      </c>
      <c r="L177" s="40">
        <v>64.19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74</v>
      </c>
      <c r="F179" s="43">
        <v>200</v>
      </c>
      <c r="G179" s="43">
        <v>0.6</v>
      </c>
      <c r="H179" s="43">
        <v>0.03</v>
      </c>
      <c r="I179" s="43">
        <v>34.71</v>
      </c>
      <c r="J179" s="43">
        <v>151</v>
      </c>
      <c r="K179" s="44" t="s">
        <v>97</v>
      </c>
      <c r="L179" s="43"/>
    </row>
    <row r="180" spans="1:12" ht="15">
      <c r="A180" s="23"/>
      <c r="B180" s="15"/>
      <c r="C180" s="11"/>
      <c r="D180" s="7" t="s">
        <v>23</v>
      </c>
      <c r="E180" s="42" t="s">
        <v>79</v>
      </c>
      <c r="F180" s="43" t="s">
        <v>80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 t="s">
        <v>50</v>
      </c>
      <c r="F181" s="43">
        <v>50</v>
      </c>
      <c r="G181" s="43">
        <v>0.2</v>
      </c>
      <c r="H181" s="43">
        <v>0.2</v>
      </c>
      <c r="I181" s="43">
        <v>4.9000000000000004</v>
      </c>
      <c r="J181" s="43">
        <v>24</v>
      </c>
      <c r="K181" s="44" t="s">
        <v>83</v>
      </c>
      <c r="L181" s="43"/>
    </row>
    <row r="182" spans="1:12" ht="25.5">
      <c r="A182" s="23"/>
      <c r="B182" s="15"/>
      <c r="C182" s="11"/>
      <c r="D182" s="6" t="s">
        <v>41</v>
      </c>
      <c r="E182" s="42" t="s">
        <v>84</v>
      </c>
      <c r="F182" s="43">
        <v>60</v>
      </c>
      <c r="G182" s="43">
        <v>3.86</v>
      </c>
      <c r="H182" s="43">
        <v>8.74</v>
      </c>
      <c r="I182" s="43">
        <v>7.46</v>
      </c>
      <c r="J182" s="43">
        <v>125</v>
      </c>
      <c r="K182" s="44" t="s">
        <v>42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v>510</v>
      </c>
      <c r="G184" s="19">
        <f t="shared" ref="G184:J184" si="86">SUM(G177:G183)</f>
        <v>19.38</v>
      </c>
      <c r="H184" s="19">
        <f t="shared" si="86"/>
        <v>19.93</v>
      </c>
      <c r="I184" s="19">
        <f t="shared" si="86"/>
        <v>89</v>
      </c>
      <c r="J184" s="19">
        <f t="shared" si="86"/>
        <v>628</v>
      </c>
      <c r="K184" s="25"/>
      <c r="L184" s="19">
        <f t="shared" ref="L184" si="87">SUM(L177:L183)</f>
        <v>64.19</v>
      </c>
    </row>
    <row r="185" spans="1:12" ht="1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510</v>
      </c>
      <c r="G195" s="32">
        <f t="shared" ref="G195" si="90">G184+G194</f>
        <v>19.38</v>
      </c>
      <c r="H195" s="32">
        <f t="shared" ref="H195" si="91">H184+H194</f>
        <v>19.93</v>
      </c>
      <c r="I195" s="32">
        <f t="shared" ref="I195" si="92">I184+I194</f>
        <v>89</v>
      </c>
      <c r="J195" s="32">
        <f t="shared" ref="J195:L195" si="93">J184+J194</f>
        <v>628</v>
      </c>
      <c r="K195" s="32"/>
      <c r="L195" s="32">
        <f t="shared" si="93"/>
        <v>64.19</v>
      </c>
    </row>
    <row r="196" spans="1:12" s="52" customFormat="1" ht="15">
      <c r="A196" s="20">
        <v>2</v>
      </c>
      <c r="B196" s="21">
        <v>5</v>
      </c>
      <c r="C196" s="22" t="s">
        <v>20</v>
      </c>
      <c r="D196" s="5" t="s">
        <v>21</v>
      </c>
      <c r="E196" s="39" t="s">
        <v>98</v>
      </c>
      <c r="F196" s="40">
        <v>140</v>
      </c>
      <c r="G196" s="40">
        <v>3.06</v>
      </c>
      <c r="H196" s="40">
        <v>4.3499999999999996</v>
      </c>
      <c r="I196" s="40">
        <v>20.56</v>
      </c>
      <c r="J196" s="40">
        <v>136</v>
      </c>
      <c r="K196" s="41" t="s">
        <v>88</v>
      </c>
      <c r="L196" s="40">
        <v>64.19</v>
      </c>
    </row>
    <row r="197" spans="1:12" s="52" customFormat="1" ht="15">
      <c r="A197" s="23"/>
      <c r="B197" s="15"/>
      <c r="C197" s="11"/>
      <c r="D197" s="6" t="s">
        <v>21</v>
      </c>
      <c r="E197" s="42" t="s">
        <v>99</v>
      </c>
      <c r="F197" s="43" t="s">
        <v>102</v>
      </c>
      <c r="G197" s="43">
        <v>8.1999999999999993</v>
      </c>
      <c r="H197" s="43">
        <v>5</v>
      </c>
      <c r="I197" s="43">
        <v>10.23</v>
      </c>
      <c r="J197" s="43">
        <v>119</v>
      </c>
      <c r="K197" s="44" t="s">
        <v>100</v>
      </c>
      <c r="L197" s="43"/>
    </row>
    <row r="198" spans="1:12" ht="13.5" customHeight="1">
      <c r="A198" s="23"/>
      <c r="B198" s="15"/>
      <c r="C198" s="11"/>
      <c r="D198" s="7" t="s">
        <v>22</v>
      </c>
      <c r="E198" s="42" t="s">
        <v>39</v>
      </c>
      <c r="F198" s="43">
        <v>200</v>
      </c>
      <c r="G198" s="43">
        <v>0.1</v>
      </c>
      <c r="H198" s="43">
        <v>0.04</v>
      </c>
      <c r="I198" s="43">
        <v>10.71</v>
      </c>
      <c r="J198" s="43">
        <v>44</v>
      </c>
      <c r="K198" s="44" t="s">
        <v>40</v>
      </c>
      <c r="L198" s="43"/>
    </row>
    <row r="199" spans="1:12" ht="15">
      <c r="A199" s="23"/>
      <c r="B199" s="15"/>
      <c r="C199" s="11"/>
      <c r="D199" s="7" t="s">
        <v>23</v>
      </c>
      <c r="E199" s="42" t="s">
        <v>79</v>
      </c>
      <c r="F199" s="43" t="s">
        <v>80</v>
      </c>
      <c r="G199" s="43">
        <v>2.52</v>
      </c>
      <c r="H199" s="43">
        <v>0.36</v>
      </c>
      <c r="I199" s="43">
        <v>18.84</v>
      </c>
      <c r="J199" s="43">
        <v>91</v>
      </c>
      <c r="K199" s="44"/>
      <c r="L199" s="43"/>
    </row>
    <row r="200" spans="1:12" ht="1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38.25">
      <c r="A201" s="23"/>
      <c r="B201" s="15"/>
      <c r="C201" s="11"/>
      <c r="D201" s="6" t="s">
        <v>55</v>
      </c>
      <c r="E201" s="42" t="s">
        <v>62</v>
      </c>
      <c r="F201" s="43">
        <v>60</v>
      </c>
      <c r="G201" s="43">
        <v>1.62</v>
      </c>
      <c r="H201" s="43">
        <v>6.1</v>
      </c>
      <c r="I201" s="43">
        <v>6.92</v>
      </c>
      <c r="J201" s="43">
        <v>90</v>
      </c>
      <c r="K201" s="44" t="s">
        <v>42</v>
      </c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4"/>
      <c r="B203" s="17"/>
      <c r="C203" s="8"/>
      <c r="D203" s="18" t="s">
        <v>33</v>
      </c>
      <c r="E203" s="9"/>
      <c r="F203" s="19">
        <v>540</v>
      </c>
      <c r="G203" s="19">
        <f t="shared" ref="G203:J203" si="94">SUM(G196:G202)</f>
        <v>15.5</v>
      </c>
      <c r="H203" s="19">
        <f t="shared" si="94"/>
        <v>15.849999999999998</v>
      </c>
      <c r="I203" s="19">
        <f t="shared" si="94"/>
        <v>67.260000000000005</v>
      </c>
      <c r="J203" s="19">
        <f t="shared" si="94"/>
        <v>480</v>
      </c>
      <c r="K203" s="25"/>
      <c r="L203" s="19">
        <f t="shared" ref="L203" si="95">SUM(L196:L202)</f>
        <v>64.19</v>
      </c>
    </row>
    <row r="204" spans="1:12" ht="1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6">SUM(G204:G212)</f>
        <v>0</v>
      </c>
      <c r="H213" s="19">
        <f t="shared" si="96"/>
        <v>0</v>
      </c>
      <c r="I213" s="19">
        <f t="shared" si="96"/>
        <v>0</v>
      </c>
      <c r="J213" s="19">
        <f t="shared" si="96"/>
        <v>0</v>
      </c>
      <c r="K213" s="25"/>
      <c r="L213" s="19">
        <f t="shared" ref="L213" si="97">SUM(L204:L212)</f>
        <v>0</v>
      </c>
    </row>
    <row r="214" spans="1:12" ht="15.75" thickBot="1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540</v>
      </c>
      <c r="G214" s="32">
        <f t="shared" ref="G214:J214" si="98">G203+G213</f>
        <v>15.5</v>
      </c>
      <c r="H214" s="32">
        <f t="shared" si="98"/>
        <v>15.849999999999998</v>
      </c>
      <c r="I214" s="32">
        <f t="shared" si="98"/>
        <v>67.260000000000005</v>
      </c>
      <c r="J214" s="32">
        <f t="shared" si="98"/>
        <v>480</v>
      </c>
      <c r="K214" s="32"/>
      <c r="L214" s="32">
        <f t="shared" ref="L214" si="99">L203+L213</f>
        <v>64.19</v>
      </c>
    </row>
    <row r="215" spans="1:12" ht="15">
      <c r="A215" s="14">
        <v>2</v>
      </c>
      <c r="B215" s="15">
        <v>6</v>
      </c>
      <c r="C215" s="22" t="s">
        <v>20</v>
      </c>
      <c r="D215" s="5" t="s">
        <v>21</v>
      </c>
      <c r="E215" s="39" t="s">
        <v>91</v>
      </c>
      <c r="F215" s="40">
        <v>150</v>
      </c>
      <c r="G215" s="40">
        <v>14</v>
      </c>
      <c r="H215" s="40">
        <v>8.5</v>
      </c>
      <c r="I215" s="40">
        <v>42</v>
      </c>
      <c r="J215" s="40">
        <v>301</v>
      </c>
      <c r="K215" s="41" t="s">
        <v>65</v>
      </c>
      <c r="L215" s="40">
        <v>64.19</v>
      </c>
    </row>
    <row r="216" spans="1:12" ht="15">
      <c r="A216" s="14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14"/>
      <c r="B217" s="15"/>
      <c r="C217" s="11"/>
      <c r="D217" s="7" t="s">
        <v>22</v>
      </c>
      <c r="E217" s="42" t="s">
        <v>58</v>
      </c>
      <c r="F217" s="43" t="s">
        <v>87</v>
      </c>
      <c r="G217" s="43">
        <v>7.0000000000000007E-2</v>
      </c>
      <c r="H217" s="43">
        <v>0.01</v>
      </c>
      <c r="I217" s="43">
        <v>8.2100000000000009</v>
      </c>
      <c r="J217" s="43">
        <v>35</v>
      </c>
      <c r="K217" s="44" t="s">
        <v>40</v>
      </c>
      <c r="L217" s="43"/>
    </row>
    <row r="218" spans="1:12" ht="15">
      <c r="A218" s="14"/>
      <c r="B218" s="15"/>
      <c r="C218" s="11"/>
      <c r="D218" s="7" t="s">
        <v>23</v>
      </c>
      <c r="E218" s="42" t="s">
        <v>79</v>
      </c>
      <c r="F218" s="43" t="s">
        <v>80</v>
      </c>
      <c r="G218" s="43">
        <v>2.52</v>
      </c>
      <c r="H218" s="43">
        <v>0.36</v>
      </c>
      <c r="I218" s="43">
        <v>18.84</v>
      </c>
      <c r="J218" s="43">
        <v>91</v>
      </c>
      <c r="K218" s="44"/>
      <c r="L218" s="43"/>
    </row>
    <row r="219" spans="1:12" ht="15">
      <c r="A219" s="14"/>
      <c r="B219" s="15"/>
      <c r="C219" s="11"/>
      <c r="D219" s="7" t="s">
        <v>24</v>
      </c>
      <c r="E219" s="42" t="s">
        <v>50</v>
      </c>
      <c r="F219" s="43">
        <v>50</v>
      </c>
      <c r="G219" s="43">
        <v>0.2</v>
      </c>
      <c r="H219" s="43">
        <v>0.2</v>
      </c>
      <c r="I219" s="43">
        <v>4.9000000000000004</v>
      </c>
      <c r="J219" s="43">
        <v>24</v>
      </c>
      <c r="K219" s="44" t="s">
        <v>83</v>
      </c>
      <c r="L219" s="43"/>
    </row>
    <row r="220" spans="1:12" ht="25.5">
      <c r="A220" s="14"/>
      <c r="B220" s="15"/>
      <c r="C220" s="11"/>
      <c r="D220" s="53"/>
      <c r="E220" s="42" t="s">
        <v>101</v>
      </c>
      <c r="F220" s="43">
        <v>60</v>
      </c>
      <c r="G220" s="43">
        <v>0.63</v>
      </c>
      <c r="H220" s="43">
        <v>10.130000000000001</v>
      </c>
      <c r="I220" s="43">
        <v>2.3199999999999998</v>
      </c>
      <c r="J220" s="43">
        <v>104</v>
      </c>
      <c r="K220" s="44" t="s">
        <v>42</v>
      </c>
      <c r="L220" s="43"/>
    </row>
    <row r="221" spans="1:12" ht="15">
      <c r="A221" s="14"/>
      <c r="B221" s="15"/>
      <c r="C221" s="11"/>
      <c r="D221" s="6" t="s">
        <v>41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16"/>
      <c r="B222" s="17"/>
      <c r="C222" s="8"/>
      <c r="D222" s="18" t="s">
        <v>33</v>
      </c>
      <c r="E222" s="9"/>
      <c r="F222" s="19">
        <v>515</v>
      </c>
      <c r="G222" s="19">
        <f t="shared" ref="G222:L222" si="100">SUM(G215:G221)</f>
        <v>17.419999999999998</v>
      </c>
      <c r="H222" s="19">
        <f t="shared" si="100"/>
        <v>19.2</v>
      </c>
      <c r="I222" s="19">
        <f t="shared" si="100"/>
        <v>76.27</v>
      </c>
      <c r="J222" s="19">
        <f t="shared" si="100"/>
        <v>555</v>
      </c>
      <c r="K222" s="25"/>
      <c r="L222" s="19">
        <f t="shared" si="100"/>
        <v>64.19</v>
      </c>
    </row>
    <row r="223" spans="1:12" ht="15">
      <c r="A223" s="13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14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14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14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14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14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14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14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16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L232" si="101">SUM(G223:G231)</f>
        <v>0</v>
      </c>
      <c r="H232" s="19">
        <f t="shared" si="101"/>
        <v>0</v>
      </c>
      <c r="I232" s="19">
        <f t="shared" si="101"/>
        <v>0</v>
      </c>
      <c r="J232" s="19">
        <f t="shared" si="101"/>
        <v>0</v>
      </c>
      <c r="K232" s="25"/>
      <c r="L232" s="19">
        <f t="shared" si="101"/>
        <v>0</v>
      </c>
    </row>
    <row r="233" spans="1:12" ht="15.75" thickBot="1">
      <c r="A233" s="33">
        <f>A215</f>
        <v>2</v>
      </c>
      <c r="B233" s="33">
        <f>B215</f>
        <v>6</v>
      </c>
      <c r="C233" s="54" t="s">
        <v>4</v>
      </c>
      <c r="D233" s="55"/>
      <c r="E233" s="31"/>
      <c r="F233" s="32">
        <v>515</v>
      </c>
      <c r="G233" s="32">
        <f t="shared" ref="G233:L233" si="102">G222+G232</f>
        <v>17.419999999999998</v>
      </c>
      <c r="H233" s="32">
        <f t="shared" si="102"/>
        <v>19.2</v>
      </c>
      <c r="I233" s="32">
        <f t="shared" si="102"/>
        <v>76.27</v>
      </c>
      <c r="J233" s="32">
        <f t="shared" si="102"/>
        <v>555</v>
      </c>
      <c r="K233" s="32"/>
      <c r="L233" s="32">
        <f t="shared" si="102"/>
        <v>64.19</v>
      </c>
    </row>
    <row r="234" spans="1:12" ht="13.5" thickBot="1">
      <c r="A234" s="27"/>
      <c r="B234" s="28"/>
      <c r="C234" s="56" t="s">
        <v>5</v>
      </c>
      <c r="D234" s="56"/>
      <c r="E234" s="56"/>
      <c r="F234" s="34">
        <v>532.75</v>
      </c>
      <c r="G234" s="34">
        <v>17.7</v>
      </c>
      <c r="H234" s="34">
        <v>18.649999999999999</v>
      </c>
      <c r="I234" s="34">
        <v>73.650000000000006</v>
      </c>
      <c r="J234" s="34">
        <v>540.9</v>
      </c>
      <c r="K234" s="34"/>
      <c r="L234" s="34">
        <f t="shared" ref="L234" si="103">(L62+L81+L100+L119+L138+L157+L176+L195+L214+L233)/(IF(L62=0,0,1)+IF(L81=0,0,1)+IF(L100=0,0,1)+IF(L119=0,0,1)+IF(L138=0,0,1)+IF(L157=0,0,1)+IF(L176=0,0,1)+IF(L195=0,0,1)+IF(L214=0,0,1)+IF(L233=0,0,1))</f>
        <v>64.190000000000012</v>
      </c>
    </row>
  </sheetData>
  <mergeCells count="16">
    <mergeCell ref="C214:D214"/>
    <mergeCell ref="C233:D233"/>
    <mergeCell ref="C234:E23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2023-10-16T06:38:48Z</cp:lastPrinted>
  <dcterms:created xsi:type="dcterms:W3CDTF">2022-05-16T14:23:56Z</dcterms:created>
  <dcterms:modified xsi:type="dcterms:W3CDTF">2023-10-17T06:16:19Z</dcterms:modified>
</cp:coreProperties>
</file>