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A8436C7-032F-42F8-B69D-3DC4D8203E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<sst xmlns="http://schemas.openxmlformats.org/spreadsheetml/2006/main" count="326" uniqueCount="99">
  <si>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</si>
  <si>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</si>
  <si>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</si>
  <si>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</si>
  <si>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</si>
  <si>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</si>
  <si>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</si>
  <si>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</si>
  <si>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</si>
  <si>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</si>
  <si>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</si>
  <si>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</si>
  <si>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</si>
  <si>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</si>
  <si>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</si>
  <si>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</si>
  <si>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</si>
  <si>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</si>
  <si>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</si>
  <si>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</si>
  <si>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</si>
  <si>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</si>
  <si>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</si>
  <si>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</si>
  <si>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</si>
  <si>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</si>
  <si>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</si>
  <si>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</si>
  <si>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</si>
  <si>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</si>
  <si>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</si>
  <si>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</si>
  <si>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</si>
  <si>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</si>
  <si>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</si>
  <si>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</si>
  <si>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</si>
  <si>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</si>
  <si>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</si>
  <si>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</si>
  <si>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</si>
  <si>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</si>
  <si>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</si>
  <si>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</si>
  <si>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</si>
  <si>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</si>
  <si>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</si>
  <si>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</si>
  <si>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</si>
  <si>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</si>
  <si>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</si>
  <si>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</si>
  <si>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</si>
  <si>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</si>
  <si>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</si>
  <si>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</si>
  <si>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</si>
  <si>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</si>
  <si>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</si>
  <si>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</si>
  <si>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</si>
  <si>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</si>
  <si>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№303/2015г,Дели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</si>
  <si>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</si>
  <si>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</si>
  <si>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</si>
  <si>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</si>
  <si>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</si>
  <si>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</si>
  <si>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</si>
  <si>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</si>
  <si>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</si>
  <si>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</si>
  <si>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</si>
  <si>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ТТК №3410 от 06.10.2025г</t>
  </si>
  <si>
    <t>№312/2015г,Дели</t>
  </si>
  <si>
    <t>Сосиски отварные с зеленым горошком консервированным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</si>
  <si>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</si>
  <si>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</si>
  <si>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</si>
  <si>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</si>
  <si>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</si>
  <si>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>Напиток из вишни</t>
  </si>
  <si>
    <t>ТТК №2694 от 14.09.2023 г</t>
  </si>
  <si>
    <t>Печенье весовое 4шт/</t>
  </si>
  <si>
    <t>Салат Здоровье</t>
  </si>
  <si>
    <t>№21 Справ.М.2003г</t>
  </si>
  <si>
    <t>Вафли весовые 1шт/</t>
  </si>
  <si>
    <t>Напиток яблочный</t>
  </si>
  <si>
    <t>№701 Сбор. Рецп. 2004г</t>
  </si>
  <si>
    <t>Печенье весовое 3шт/</t>
  </si>
  <si>
    <t>Салат Бурячок</t>
  </si>
  <si>
    <t>ТТК от 3.02.2022 г</t>
  </si>
  <si>
    <t>Пельмени для умников и умниц отварные с соусом для запекания</t>
  </si>
  <si>
    <t>ТТК 2015г</t>
  </si>
  <si>
    <t>Директор школы</t>
  </si>
  <si>
    <t>03</t>
  </si>
  <si>
    <t>МБОУ "Большеключинская СОШ ЗМР РТ"</t>
  </si>
  <si>
    <t>Ибрагимов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</si>
</sst>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97</v>
      </c>
      <c r="D1" s="122"/>
      <c r="E1" s="122"/>
      <c r="F1" s="5" t="s">
        <v>14</v>
      </c>
      <c r="G1" s="4" t="s">
        <v>15</v>
      </c>
      <c r="H1" s="123" t="s">
        <v>95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98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</v>
      </c>
      <c r="I3" s="117" t="s">
        <v>96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64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65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66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70</v>
      </c>
      <c r="F8" s="64">
        <v>213</v>
      </c>
      <c r="G8" s="67">
        <v>5.1999999999999998E-2</v>
      </c>
      <c r="H8" s="67">
        <v>7.0000000000000001E-3</v>
      </c>
      <c r="I8" s="67">
        <v>8.1359999999999992</v>
      </c>
      <c r="J8" s="64">
        <v>34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71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46</v>
      </c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41"/>
      <c r="E12" s="61"/>
      <c r="F12" s="62"/>
      <c r="G12" s="62"/>
      <c r="H12" s="62"/>
      <c r="I12" s="62"/>
      <c r="J12" s="62"/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597</v>
      </c>
      <c r="G13" s="74">
        <f>SUM(G6:G12)</f>
        <v>17.646999999999998</v>
      </c>
      <c r="H13" s="74">
        <f>SUM(H6:H12)</f>
        <v>16.387999999999998</v>
      </c>
      <c r="I13" s="74">
        <f>SUM(I6:I12)</f>
        <v>84.004999999999995</v>
      </c>
      <c r="J13" s="73">
        <f>SUM(J6:J12)</f>
        <v>561</v>
      </c>
      <c r="K13" s="75"/>
      <c r="L13" s="73">
        <v>77.760000000000005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597</v>
      </c>
      <c r="G24" s="36">
        <f t="shared" ref="G24:J24" si="2">G13+G23</f>
        <v>17.646999999999998</v>
      </c>
      <c r="H24" s="36">
        <f t="shared" si="2"/>
        <v>16.387999999999998</v>
      </c>
      <c r="I24" s="36">
        <f t="shared" si="2"/>
        <v>84.004999999999995</v>
      </c>
      <c r="J24" s="36">
        <f t="shared" si="2"/>
        <v>561</v>
      </c>
      <c r="K24" s="36"/>
      <c r="L24" s="36">
        <f t="shared" ref="L24" si="3">L13+L23</f>
        <v>77.760000000000005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67</v>
      </c>
      <c r="F25" s="102">
        <v>190</v>
      </c>
      <c r="G25" s="103">
        <v>13.404999999999999</v>
      </c>
      <c r="H25" s="103">
        <v>12.451000000000001</v>
      </c>
      <c r="I25" s="103">
        <v>34.783999999999999</v>
      </c>
      <c r="J25" s="102">
        <v>305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42</v>
      </c>
      <c r="G28" s="67">
        <v>2.62</v>
      </c>
      <c r="H28" s="67">
        <v>0.38</v>
      </c>
      <c r="I28" s="67">
        <v>19.739999999999998</v>
      </c>
      <c r="J28" s="64">
        <v>95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98" t="s">
        <v>49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50</v>
      </c>
      <c r="L30" s="62"/>
    </row>
    <row r="31" spans="1:12" ht="15" x14ac:dyDescent="0.25">
      <c r="A31" s="37"/>
      <c r="B31" s="16"/>
      <c r="C31" s="17"/>
      <c r="D31" s="109"/>
      <c r="E31" s="61"/>
      <c r="F31" s="62"/>
      <c r="G31" s="76"/>
      <c r="H31" s="76"/>
      <c r="I31" s="76"/>
      <c r="J31" s="62"/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500</v>
      </c>
      <c r="G32" s="74">
        <f>SUM(G25:G31)</f>
        <v>16.887</v>
      </c>
      <c r="H32" s="74">
        <f t="shared" ref="H32:J32" si="4">SUM(H25:H31)</f>
        <v>16.486000000000001</v>
      </c>
      <c r="I32" s="74">
        <f t="shared" si="4"/>
        <v>67.525999999999996</v>
      </c>
      <c r="J32" s="73">
        <f t="shared" si="4"/>
        <v>488</v>
      </c>
      <c r="K32" s="75"/>
      <c r="L32" s="73">
        <v>77.760000000000005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500</v>
      </c>
      <c r="G43" s="36">
        <f t="shared" ref="G43:J43" si="7">G32+G42</f>
        <v>16.887</v>
      </c>
      <c r="H43" s="36">
        <f t="shared" si="7"/>
        <v>16.486000000000001</v>
      </c>
      <c r="I43" s="36">
        <f t="shared" si="7"/>
        <v>67.525999999999996</v>
      </c>
      <c r="J43" s="36">
        <f t="shared" si="7"/>
        <v>488</v>
      </c>
      <c r="K43" s="36"/>
      <c r="L43" s="36">
        <f t="shared" ref="L43" si="8">L32+L42</f>
        <v>77.760000000000005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59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30" x14ac:dyDescent="0.25">
      <c r="A46" s="15"/>
      <c r="B46" s="16"/>
      <c r="C46" s="17"/>
      <c r="D46" s="20" t="s">
        <v>20</v>
      </c>
      <c r="E46" s="43" t="s">
        <v>82</v>
      </c>
      <c r="F46" s="64">
        <v>200</v>
      </c>
      <c r="G46" s="67">
        <v>0.12</v>
      </c>
      <c r="H46" s="67">
        <v>0.03</v>
      </c>
      <c r="I46" s="67">
        <v>11.57</v>
      </c>
      <c r="J46" s="64">
        <v>48</v>
      </c>
      <c r="K46" s="63" t="s">
        <v>83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71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47</v>
      </c>
      <c r="E50" s="43" t="s">
        <v>58</v>
      </c>
      <c r="F50" s="64">
        <v>15</v>
      </c>
      <c r="G50" s="67">
        <v>1.246</v>
      </c>
      <c r="H50" s="67">
        <v>4.3140000000000001</v>
      </c>
      <c r="I50" s="67">
        <v>9.27</v>
      </c>
      <c r="J50" s="64">
        <v>81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545</v>
      </c>
      <c r="G51" s="74">
        <f t="shared" ref="G51:J51" si="9">SUM(G44:G50)</f>
        <v>17.045999999999999</v>
      </c>
      <c r="H51" s="74">
        <f>SUM(H44:H50)</f>
        <v>18.787999999999997</v>
      </c>
      <c r="I51" s="74">
        <f t="shared" si="9"/>
        <v>82.363</v>
      </c>
      <c r="J51" s="73">
        <f t="shared" si="9"/>
        <v>573</v>
      </c>
      <c r="K51" s="29"/>
      <c r="L51" s="73">
        <v>77.760000000000005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545</v>
      </c>
      <c r="G62" s="36">
        <f t="shared" ref="G62:J62" si="12">G51+G61</f>
        <v>17.045999999999999</v>
      </c>
      <c r="H62" s="36">
        <f t="shared" si="12"/>
        <v>18.787999999999997</v>
      </c>
      <c r="I62" s="36">
        <f t="shared" si="12"/>
        <v>82.363</v>
      </c>
      <c r="J62" s="36">
        <f t="shared" si="12"/>
        <v>573</v>
      </c>
      <c r="K62" s="36"/>
      <c r="L62" s="36">
        <f t="shared" ref="L62" si="13">L51+L61</f>
        <v>77.760000000000005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72</v>
      </c>
      <c r="F63" s="92">
        <v>180</v>
      </c>
      <c r="G63" s="93">
        <v>15.664</v>
      </c>
      <c r="H63" s="93">
        <v>12.084</v>
      </c>
      <c r="I63" s="93">
        <v>40.537999999999997</v>
      </c>
      <c r="J63" s="92">
        <v>334</v>
      </c>
      <c r="K63" s="81" t="s">
        <v>73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5" x14ac:dyDescent="0.25">
      <c r="A68" s="15"/>
      <c r="B68" s="16"/>
      <c r="C68" s="17"/>
      <c r="D68" s="20" t="s">
        <v>24</v>
      </c>
      <c r="E68" s="98" t="s">
        <v>85</v>
      </c>
      <c r="F68" s="99">
        <v>60</v>
      </c>
      <c r="G68" s="100">
        <v>0.80600000000000005</v>
      </c>
      <c r="H68" s="100">
        <v>6.0730000000000004</v>
      </c>
      <c r="I68" s="100">
        <v>4.3230000000000004</v>
      </c>
      <c r="J68" s="99">
        <v>76</v>
      </c>
      <c r="K68" s="22" t="s">
        <v>86</v>
      </c>
      <c r="L68" s="62"/>
    </row>
    <row r="69" spans="1:12" ht="15" x14ac:dyDescent="0.25">
      <c r="A69" s="15"/>
      <c r="B69" s="16"/>
      <c r="C69" s="17"/>
      <c r="D69" s="90" t="s">
        <v>47</v>
      </c>
      <c r="E69" s="43" t="s">
        <v>84</v>
      </c>
      <c r="F69" s="64">
        <v>12.8</v>
      </c>
      <c r="G69" s="67">
        <v>0.88300000000000001</v>
      </c>
      <c r="H69" s="67">
        <v>1.766</v>
      </c>
      <c r="I69" s="67">
        <v>9.4849999999999994</v>
      </c>
      <c r="J69" s="64">
        <v>57</v>
      </c>
      <c r="K69" s="68"/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500.8</v>
      </c>
      <c r="G70" s="74">
        <f>SUM(G63:G69)</f>
        <v>19.88</v>
      </c>
      <c r="H70" s="74">
        <f>SUM(H63:H69)</f>
        <v>20.284999999999997</v>
      </c>
      <c r="I70" s="74">
        <f>SUM(I63:I69)</f>
        <v>81.171999999999983</v>
      </c>
      <c r="J70" s="73">
        <f>SUM(J63:J69)</f>
        <v>590</v>
      </c>
      <c r="K70" s="75"/>
      <c r="L70" s="73">
        <v>77.760000000000005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500.8</v>
      </c>
      <c r="G81" s="36">
        <f t="shared" ref="G81:J81" si="16">G70+G80</f>
        <v>19.88</v>
      </c>
      <c r="H81" s="36">
        <f t="shared" si="16"/>
        <v>20.284999999999997</v>
      </c>
      <c r="I81" s="36">
        <f t="shared" si="16"/>
        <v>81.171999999999983</v>
      </c>
      <c r="J81" s="36">
        <f t="shared" si="16"/>
        <v>590</v>
      </c>
      <c r="K81" s="36"/>
      <c r="L81" s="36">
        <f t="shared" ref="L81" si="17">L70+L80</f>
        <v>77.760000000000005</v>
      </c>
    </row>
    <row r="82" spans="1:12" ht="30" x14ac:dyDescent="0.2">
      <c r="A82" s="110">
        <v>1</v>
      </c>
      <c r="B82" s="111">
        <v>5</v>
      </c>
      <c r="C82" s="112" t="s">
        <v>18</v>
      </c>
      <c r="D82" s="48" t="s">
        <v>19</v>
      </c>
      <c r="E82" s="69" t="s">
        <v>57</v>
      </c>
      <c r="F82" s="88">
        <v>90</v>
      </c>
      <c r="G82" s="89">
        <v>13.459</v>
      </c>
      <c r="H82" s="89">
        <v>13.247999999999999</v>
      </c>
      <c r="I82" s="89">
        <v>10.103999999999999</v>
      </c>
      <c r="J82" s="88">
        <v>213</v>
      </c>
      <c r="K82" s="70" t="s">
        <v>74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 x14ac:dyDescent="0.25">
      <c r="A88" s="15"/>
      <c r="B88" s="16"/>
      <c r="C88" s="17"/>
      <c r="D88" s="90" t="s">
        <v>47</v>
      </c>
      <c r="E88" s="43" t="s">
        <v>87</v>
      </c>
      <c r="F88" s="64">
        <v>21</v>
      </c>
      <c r="G88" s="67">
        <v>0.81899999999999995</v>
      </c>
      <c r="H88" s="64">
        <v>2.5</v>
      </c>
      <c r="I88" s="67">
        <v>9</v>
      </c>
      <c r="J88" s="64">
        <v>62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509</v>
      </c>
      <c r="G89" s="74">
        <f>SUM(G82:G88)</f>
        <v>20.087</v>
      </c>
      <c r="H89" s="74">
        <f>SUM(H82:H88)</f>
        <v>20.766999999999999</v>
      </c>
      <c r="I89" s="74">
        <f>SUM(I82:I88)</f>
        <v>67.956999999999994</v>
      </c>
      <c r="J89" s="73">
        <f>SUM(J82:J88)</f>
        <v>544</v>
      </c>
      <c r="K89" s="29"/>
      <c r="L89" s="73">
        <v>77.760000000000005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509</v>
      </c>
      <c r="G100" s="36">
        <f t="shared" ref="G100:J100" si="20">G89+G99</f>
        <v>20.087</v>
      </c>
      <c r="H100" s="36">
        <f t="shared" si="20"/>
        <v>20.766999999999999</v>
      </c>
      <c r="I100" s="36">
        <f t="shared" si="20"/>
        <v>67.956999999999994</v>
      </c>
      <c r="J100" s="36">
        <f t="shared" si="20"/>
        <v>544</v>
      </c>
      <c r="K100" s="36"/>
      <c r="L100" s="36">
        <f t="shared" ref="L100" si="21">L89+L99</f>
        <v>77.760000000000005</v>
      </c>
    </row>
    <row r="101" spans="1:12" ht="32.2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76</v>
      </c>
      <c r="F101" s="102">
        <v>90</v>
      </c>
      <c r="G101" s="103">
        <v>8.44</v>
      </c>
      <c r="H101" s="103">
        <v>9.1300000000000008</v>
      </c>
      <c r="I101" s="103">
        <v>3</v>
      </c>
      <c r="J101" s="102">
        <v>128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62</v>
      </c>
      <c r="L102" s="62"/>
    </row>
    <row r="103" spans="1:12" ht="30" x14ac:dyDescent="0.25">
      <c r="A103" s="15"/>
      <c r="B103" s="16"/>
      <c r="C103" s="17"/>
      <c r="D103" s="20" t="s">
        <v>20</v>
      </c>
      <c r="E103" s="43" t="s">
        <v>88</v>
      </c>
      <c r="F103" s="64">
        <v>200</v>
      </c>
      <c r="G103" s="67">
        <v>0.1</v>
      </c>
      <c r="H103" s="67">
        <v>0.1</v>
      </c>
      <c r="I103" s="67">
        <v>12.43</v>
      </c>
      <c r="J103" s="64">
        <v>52</v>
      </c>
      <c r="K103" s="63" t="s">
        <v>89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71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46</v>
      </c>
      <c r="L105" s="62"/>
    </row>
    <row r="106" spans="1:12" ht="15" x14ac:dyDescent="0.25">
      <c r="A106" s="15"/>
      <c r="B106" s="16"/>
      <c r="C106" s="17"/>
      <c r="D106" s="41"/>
      <c r="E106" s="114"/>
      <c r="F106" s="115"/>
      <c r="G106" s="115"/>
      <c r="H106" s="115"/>
      <c r="I106" s="115"/>
      <c r="J106" s="115"/>
      <c r="K106" s="78"/>
      <c r="L106" s="62"/>
    </row>
    <row r="107" spans="1:12" ht="15" x14ac:dyDescent="0.25">
      <c r="A107" s="15"/>
      <c r="B107" s="16"/>
      <c r="C107" s="17"/>
      <c r="D107" s="90" t="s">
        <v>47</v>
      </c>
      <c r="E107" s="43" t="s">
        <v>90</v>
      </c>
      <c r="F107" s="64">
        <v>9.6</v>
      </c>
      <c r="G107" s="67">
        <v>0.66200000000000003</v>
      </c>
      <c r="H107" s="67">
        <v>1.325</v>
      </c>
      <c r="I107" s="67">
        <v>7.1139999999999999</v>
      </c>
      <c r="J107" s="64">
        <v>43</v>
      </c>
      <c r="K107" s="68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589.6</v>
      </c>
      <c r="G108" s="74">
        <f>SUM(G101:G107)</f>
        <v>15.622</v>
      </c>
      <c r="H108" s="73">
        <f>SUM(H101:H107)</f>
        <v>15.957999999999998</v>
      </c>
      <c r="I108" s="73">
        <f>SUM(I101:I107)</f>
        <v>73.212000000000003</v>
      </c>
      <c r="J108" s="73">
        <f>SUM(J101:J107)</f>
        <v>505</v>
      </c>
      <c r="K108" s="75"/>
      <c r="L108" s="73">
        <v>77.760000000000005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589.6</v>
      </c>
      <c r="G119" s="36">
        <f t="shared" ref="G119:J119" si="24">G108+G118</f>
        <v>15.622</v>
      </c>
      <c r="H119" s="36">
        <f t="shared" si="24"/>
        <v>15.957999999999998</v>
      </c>
      <c r="I119" s="36">
        <f t="shared" si="24"/>
        <v>73.212000000000003</v>
      </c>
      <c r="J119" s="36">
        <f t="shared" si="24"/>
        <v>505</v>
      </c>
      <c r="K119" s="36"/>
      <c r="L119" s="36">
        <f>L108+L118</f>
        <v>77.760000000000005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78</v>
      </c>
      <c r="F120" s="88">
        <v>95</v>
      </c>
      <c r="G120" s="89">
        <v>11.414999999999999</v>
      </c>
      <c r="H120" s="89">
        <v>13.079000000000001</v>
      </c>
      <c r="I120" s="89">
        <v>3.2759999999999998</v>
      </c>
      <c r="J120" s="88">
        <v>176</v>
      </c>
      <c r="K120" s="70" t="s">
        <v>79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66</v>
      </c>
      <c r="L121" s="62"/>
    </row>
    <row r="122" spans="1:12" ht="30" x14ac:dyDescent="0.25">
      <c r="A122" s="15"/>
      <c r="B122" s="16"/>
      <c r="C122" s="17"/>
      <c r="D122" s="20" t="s">
        <v>20</v>
      </c>
      <c r="E122" s="43" t="s">
        <v>82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83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71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46</v>
      </c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18"/>
      <c r="E126" s="21"/>
      <c r="F126" s="19"/>
      <c r="G126" s="19"/>
      <c r="H126" s="19"/>
      <c r="I126" s="19"/>
      <c r="J126" s="19"/>
      <c r="K126" s="22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585</v>
      </c>
      <c r="G127" s="74">
        <f>SUM(G120:G126)</f>
        <v>20.056999999999999</v>
      </c>
      <c r="H127" s="74">
        <f>SUM(H120:H126)</f>
        <v>18.936999999999998</v>
      </c>
      <c r="I127" s="74">
        <f>SUM(I120:I126)</f>
        <v>79.391999999999996</v>
      </c>
      <c r="J127" s="73">
        <f>SUM(J120:J126)</f>
        <v>574</v>
      </c>
      <c r="K127" s="75"/>
      <c r="L127" s="73">
        <v>77.760000000000005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585</v>
      </c>
      <c r="G138" s="36">
        <f t="shared" ref="G138:J138" si="27">G127+G137</f>
        <v>20.056999999999999</v>
      </c>
      <c r="H138" s="36">
        <f t="shared" si="27"/>
        <v>18.936999999999998</v>
      </c>
      <c r="I138" s="36">
        <f t="shared" si="27"/>
        <v>79.391999999999996</v>
      </c>
      <c r="J138" s="36">
        <f t="shared" si="27"/>
        <v>574</v>
      </c>
      <c r="K138" s="36"/>
      <c r="L138" s="36">
        <f t="shared" ref="L138" si="28">L127+L137</f>
        <v>77.760000000000005</v>
      </c>
    </row>
    <row r="139" spans="1:12" ht="4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80</v>
      </c>
      <c r="F139" s="92">
        <v>190</v>
      </c>
      <c r="G139" s="93">
        <v>15.907</v>
      </c>
      <c r="H139" s="93">
        <v>16.600999999999999</v>
      </c>
      <c r="I139" s="93">
        <v>34.908000000000001</v>
      </c>
      <c r="J139" s="92">
        <v>353</v>
      </c>
      <c r="K139" s="81" t="s">
        <v>81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42</v>
      </c>
      <c r="G142" s="67">
        <v>2.62</v>
      </c>
      <c r="H142" s="67">
        <v>0.38</v>
      </c>
      <c r="I142" s="67">
        <v>19.739999999999998</v>
      </c>
      <c r="J142" s="64">
        <v>95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98" t="s">
        <v>49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50</v>
      </c>
      <c r="L144" s="62"/>
    </row>
    <row r="145" spans="1:12" ht="15" x14ac:dyDescent="0.25">
      <c r="A145" s="37"/>
      <c r="B145" s="16"/>
      <c r="C145" s="17"/>
      <c r="D145" s="41"/>
      <c r="E145" s="97"/>
      <c r="F145" s="97"/>
      <c r="G145" s="97"/>
      <c r="H145" s="97"/>
      <c r="I145" s="97"/>
      <c r="J145" s="97"/>
      <c r="K145" s="97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500</v>
      </c>
      <c r="G146" s="74">
        <f>SUM(G139:G145)</f>
        <v>19.388999999999999</v>
      </c>
      <c r="H146" s="74">
        <f>SUM(H139:H145)</f>
        <v>20.635999999999996</v>
      </c>
      <c r="I146" s="74">
        <f>SUM(I139:I145)</f>
        <v>67.650000000000006</v>
      </c>
      <c r="J146" s="73">
        <f>SUM(J139:J145)</f>
        <v>536</v>
      </c>
      <c r="K146" s="75"/>
      <c r="L146" s="73">
        <v>77.760000000000005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500</v>
      </c>
      <c r="G157" s="36">
        <f t="shared" ref="G157:J157" si="31">G146+G156</f>
        <v>19.388999999999999</v>
      </c>
      <c r="H157" s="36">
        <f t="shared" si="31"/>
        <v>20.635999999999996</v>
      </c>
      <c r="I157" s="36">
        <f t="shared" si="31"/>
        <v>67.650000000000006</v>
      </c>
      <c r="J157" s="36">
        <f t="shared" si="31"/>
        <v>536</v>
      </c>
      <c r="K157" s="36"/>
      <c r="L157" s="36">
        <f t="shared" ref="L157" si="32">L146+L156</f>
        <v>77.760000000000005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53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63</v>
      </c>
      <c r="F159" s="64">
        <v>150</v>
      </c>
      <c r="G159" s="67">
        <v>5.742</v>
      </c>
      <c r="H159" s="67">
        <v>5.1859999999999999</v>
      </c>
      <c r="I159" s="67">
        <v>36.281999999999996</v>
      </c>
      <c r="J159" s="64">
        <v>215</v>
      </c>
      <c r="K159" s="63" t="s">
        <v>60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90" t="s">
        <v>47</v>
      </c>
      <c r="E164" s="43" t="s">
        <v>54</v>
      </c>
      <c r="F164" s="64">
        <v>15</v>
      </c>
      <c r="G164" s="64">
        <v>1.1659999999999999</v>
      </c>
      <c r="H164" s="64">
        <v>4.1829999999999998</v>
      </c>
      <c r="I164" s="67">
        <v>9.2240000000000002</v>
      </c>
      <c r="J164" s="64">
        <v>79</v>
      </c>
      <c r="K164" s="22" t="s">
        <v>48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503</v>
      </c>
      <c r="G165" s="74">
        <f>SUM(G158:G164)</f>
        <v>18.437000000000001</v>
      </c>
      <c r="H165" s="74">
        <f>SUM(H158:H164)</f>
        <v>16.977</v>
      </c>
      <c r="I165" s="74">
        <f>SUM(I158:I164)</f>
        <v>74.204999999999998</v>
      </c>
      <c r="J165" s="73">
        <f>SUM(J158:J164)</f>
        <v>526</v>
      </c>
      <c r="K165" s="75"/>
      <c r="L165" s="73">
        <v>77.760000000000005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503</v>
      </c>
      <c r="G176" s="36">
        <f t="shared" ref="G176:J176" si="35">G165+G175</f>
        <v>18.437000000000001</v>
      </c>
      <c r="H176" s="36">
        <f t="shared" si="35"/>
        <v>16.977</v>
      </c>
      <c r="I176" s="36">
        <f t="shared" si="35"/>
        <v>74.204999999999998</v>
      </c>
      <c r="J176" s="36">
        <f t="shared" si="35"/>
        <v>526</v>
      </c>
      <c r="K176" s="36"/>
      <c r="L176" s="36">
        <f t="shared" ref="L176" si="36">L165+L175</f>
        <v>77.760000000000005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14.542999999999999</v>
      </c>
      <c r="I177" s="103">
        <v>45.965000000000003</v>
      </c>
      <c r="J177" s="102">
        <v>369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42</v>
      </c>
      <c r="G180" s="67">
        <v>2.62</v>
      </c>
      <c r="H180" s="67">
        <v>0.38</v>
      </c>
      <c r="I180" s="67">
        <v>19.739999999999998</v>
      </c>
      <c r="J180" s="64">
        <v>95</v>
      </c>
      <c r="K180" s="63"/>
      <c r="L180" s="62"/>
    </row>
    <row r="181" spans="1:12" ht="15" x14ac:dyDescent="0.25">
      <c r="A181" s="15"/>
      <c r="B181" s="16"/>
      <c r="C181" s="17"/>
      <c r="D181" s="41"/>
      <c r="E181" s="97"/>
      <c r="F181" s="97"/>
      <c r="G181" s="97"/>
      <c r="H181" s="97"/>
      <c r="I181" s="97"/>
      <c r="J181" s="97"/>
      <c r="K181" s="97"/>
      <c r="L181" s="62"/>
    </row>
    <row r="182" spans="1:12" ht="15" x14ac:dyDescent="0.25">
      <c r="A182" s="15"/>
      <c r="B182" s="16"/>
      <c r="C182" s="17"/>
      <c r="D182" s="20" t="s">
        <v>24</v>
      </c>
      <c r="E182" s="98" t="s">
        <v>91</v>
      </c>
      <c r="F182" s="99">
        <v>60</v>
      </c>
      <c r="G182" s="100">
        <v>0.96799999999999997</v>
      </c>
      <c r="H182" s="100">
        <v>5.1909999999999998</v>
      </c>
      <c r="I182" s="100">
        <v>5.7510000000000003</v>
      </c>
      <c r="J182" s="99">
        <v>74</v>
      </c>
      <c r="K182" s="22" t="s">
        <v>92</v>
      </c>
      <c r="L182" s="19"/>
    </row>
    <row r="183" spans="1:12" ht="15" x14ac:dyDescent="0.25">
      <c r="A183" s="15"/>
      <c r="B183" s="16"/>
      <c r="C183" s="17"/>
      <c r="D183" s="41"/>
      <c r="E183" s="97"/>
      <c r="F183" s="97"/>
      <c r="G183" s="97"/>
      <c r="H183" s="97"/>
      <c r="I183" s="97"/>
      <c r="J183" s="97"/>
      <c r="K183" s="97"/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500</v>
      </c>
      <c r="G184" s="74">
        <f>SUM(G177:G183)</f>
        <v>17.198999999999998</v>
      </c>
      <c r="H184" s="74">
        <f>SUM(H177:H183)</f>
        <v>20.116</v>
      </c>
      <c r="I184" s="74">
        <f>SUM(I177:I183)</f>
        <v>79.442000000000007</v>
      </c>
      <c r="J184" s="73">
        <f>SUM(J177:J183)</f>
        <v>570</v>
      </c>
      <c r="K184" s="75"/>
      <c r="L184" s="73">
        <v>77.760000000000005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500</v>
      </c>
      <c r="G195" s="36">
        <f t="shared" ref="G195:J195" si="39">G184+G194</f>
        <v>17.198999999999998</v>
      </c>
      <c r="H195" s="36">
        <f t="shared" si="39"/>
        <v>20.116</v>
      </c>
      <c r="I195" s="36">
        <f t="shared" si="39"/>
        <v>79.442000000000007</v>
      </c>
      <c r="J195" s="36">
        <f t="shared" si="39"/>
        <v>570</v>
      </c>
      <c r="K195" s="36"/>
      <c r="L195" s="36">
        <f t="shared" ref="L195" si="40">L184+L194</f>
        <v>77.760000000000005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52</v>
      </c>
      <c r="F196" s="92">
        <v>90</v>
      </c>
      <c r="G196" s="93">
        <v>12.769</v>
      </c>
      <c r="H196" s="93">
        <v>13.869</v>
      </c>
      <c r="I196" s="93">
        <v>9.9960000000000004</v>
      </c>
      <c r="J196" s="92">
        <v>216</v>
      </c>
      <c r="K196" s="81" t="s">
        <v>55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61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8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15"/>
      <c r="B202" s="16"/>
      <c r="C202" s="17"/>
      <c r="D202" s="90" t="s">
        <v>47</v>
      </c>
      <c r="E202" s="43" t="s">
        <v>84</v>
      </c>
      <c r="F202" s="64">
        <v>12.8</v>
      </c>
      <c r="G202" s="67">
        <v>0.88300000000000001</v>
      </c>
      <c r="H202" s="67">
        <v>1.766</v>
      </c>
      <c r="I202" s="67">
        <v>9.4849999999999994</v>
      </c>
      <c r="J202" s="64">
        <v>57</v>
      </c>
      <c r="K202" s="68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500.8</v>
      </c>
      <c r="G203" s="74">
        <f t="shared" ref="G203:I203" si="41">SUM(G196:G202)</f>
        <v>19.461000000000002</v>
      </c>
      <c r="H203" s="73">
        <f t="shared" si="41"/>
        <v>20.653999999999996</v>
      </c>
      <c r="I203" s="73">
        <f t="shared" si="41"/>
        <v>68.334000000000003</v>
      </c>
      <c r="J203" s="73">
        <f>SUM(J196:J202)</f>
        <v>542</v>
      </c>
      <c r="K203" s="75"/>
      <c r="L203" s="73">
        <v>77.760000000000005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500.8</v>
      </c>
      <c r="G214" s="36">
        <f t="shared" ref="G214:J214" si="45">G203+G213</f>
        <v>19.461000000000002</v>
      </c>
      <c r="H214" s="36">
        <f t="shared" si="45"/>
        <v>20.653999999999996</v>
      </c>
      <c r="I214" s="36">
        <f t="shared" si="45"/>
        <v>68.334000000000003</v>
      </c>
      <c r="J214" s="36">
        <f t="shared" si="45"/>
        <v>542</v>
      </c>
      <c r="K214" s="36"/>
      <c r="L214" s="36">
        <f t="shared" ref="L214" si="46">L203+L213</f>
        <v>77.760000000000005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93</v>
      </c>
      <c r="F215" s="107">
        <v>180</v>
      </c>
      <c r="G215" s="108">
        <v>12.9</v>
      </c>
      <c r="H215" s="108">
        <v>15.711</v>
      </c>
      <c r="I215" s="108">
        <v>31.004000000000001</v>
      </c>
      <c r="J215" s="107">
        <v>317</v>
      </c>
      <c r="K215" s="60" t="s">
        <v>94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71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46</v>
      </c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41"/>
      <c r="E221" s="94"/>
      <c r="F221" s="95"/>
      <c r="G221" s="96"/>
      <c r="H221" s="96"/>
      <c r="I221" s="96"/>
      <c r="J221" s="95"/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528</v>
      </c>
      <c r="G222" s="74">
        <f>SUM(G215:G221)</f>
        <v>15.827</v>
      </c>
      <c r="H222" s="74">
        <f>SUM(H215:H221)</f>
        <v>16.472999999999999</v>
      </c>
      <c r="I222" s="74">
        <f t="shared" ref="I222:J222" si="47">SUM(I215:I221)</f>
        <v>67.63</v>
      </c>
      <c r="J222" s="73">
        <f t="shared" si="47"/>
        <v>487</v>
      </c>
      <c r="K222" s="75"/>
      <c r="L222" s="73">
        <v>77.760000000000005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528</v>
      </c>
      <c r="G233" s="40">
        <f t="shared" ref="G233:J233" si="51">G222+G232</f>
        <v>15.827</v>
      </c>
      <c r="H233" s="40">
        <f t="shared" si="51"/>
        <v>16.472999999999999</v>
      </c>
      <c r="I233" s="40">
        <f t="shared" si="51"/>
        <v>67.63</v>
      </c>
      <c r="J233" s="36">
        <f t="shared" si="51"/>
        <v>487</v>
      </c>
      <c r="K233" s="36"/>
      <c r="L233" s="36">
        <f t="shared" ref="L233" si="52">L222+L232</f>
        <v>77.760000000000005</v>
      </c>
    </row>
    <row r="234" spans="1:12" ht="13.5" thickBot="1" x14ac:dyDescent="0.2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529.85</v>
      </c>
      <c r="G234" s="86">
        <f>(G119+G100+G81+G62+G43+G24+G233+G214+G195+G176+G157+G138)/12</f>
        <v>18.128250000000001</v>
      </c>
      <c r="H234" s="86">
        <f>(H119+H100+H81+H62+H43+H24+H233+H214+H195+H176+H157+H138)/12</f>
        <v>18.538749999999997</v>
      </c>
      <c r="I234" s="86">
        <f>(I119+I100+I81+I62+I43+I24+I233+I214+I195+I176+I157+I138)/12</f>
        <v>74.407333333333341</v>
      </c>
      <c r="J234" s="87">
        <f>(J119+J100+J81+J62+J43+J24+J233+J214+J195+J176+J157+J138)/12</f>
        <v>541.33333333333337</v>
      </c>
      <c r="K234" s="84"/>
      <c r="L234" s="85">
        <f>L109+L119</f>
        <v>77.760000000000005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2025-08-06T11:03:19Z</cp:lastPrinted>
  <dcterms:created xsi:type="dcterms:W3CDTF">2022-05-16T14:23:56Z</dcterms:created>
  <dcterms:modified xsi:type="dcterms:W3CDTF">2026-03-13T05:39:39Z</dcterms:modified>
</cp:coreProperties>
</file>