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3" i="1" l="1"/>
  <c r="H223" i="1"/>
  <c r="J196" i="1"/>
  <c r="I196" i="1"/>
  <c r="H196" i="1"/>
  <c r="G196" i="1"/>
  <c r="F196" i="1"/>
  <c r="G195" i="1"/>
  <c r="I71" i="1"/>
  <c r="I223" i="1"/>
  <c r="G223" i="1"/>
  <c r="F223" i="1"/>
  <c r="J204" i="1"/>
  <c r="I204" i="1"/>
  <c r="H204" i="1"/>
  <c r="G204" i="1"/>
  <c r="F204" i="1"/>
  <c r="J185" i="1"/>
  <c r="F185" i="1"/>
  <c r="J166" i="1"/>
  <c r="I166" i="1"/>
  <c r="H166" i="1"/>
  <c r="G166" i="1"/>
  <c r="F166" i="1"/>
  <c r="J147" i="1"/>
  <c r="I147" i="1"/>
  <c r="H147" i="1"/>
  <c r="G147" i="1"/>
  <c r="F147" i="1"/>
  <c r="J128" i="1"/>
  <c r="I128" i="1"/>
  <c r="H128" i="1"/>
  <c r="G128" i="1"/>
  <c r="F128" i="1"/>
  <c r="I109" i="1"/>
  <c r="J109" i="1"/>
  <c r="J90" i="1"/>
  <c r="I90" i="1"/>
  <c r="H90" i="1"/>
  <c r="G90" i="1"/>
  <c r="F90" i="1"/>
  <c r="J71" i="1"/>
  <c r="H71" i="1"/>
  <c r="G71" i="1"/>
  <c r="F71" i="1"/>
  <c r="J52" i="1"/>
  <c r="I52" i="1"/>
  <c r="H52" i="1"/>
  <c r="G52" i="1"/>
  <c r="F52" i="1"/>
  <c r="I33" i="1"/>
  <c r="F33" i="1"/>
  <c r="G13" i="1"/>
  <c r="L233" i="1" l="1"/>
  <c r="L234" i="1" s="1"/>
  <c r="L214" i="1"/>
  <c r="L215" i="1" s="1"/>
  <c r="L195" i="1"/>
  <c r="L196" i="1" s="1"/>
  <c r="L177" i="1"/>
  <c r="L176" i="1"/>
  <c r="L157" i="1"/>
  <c r="L158" i="1" s="1"/>
  <c r="L138" i="1"/>
  <c r="L139" i="1" s="1"/>
  <c r="L119" i="1"/>
  <c r="L120" i="1" s="1"/>
  <c r="L100" i="1"/>
  <c r="L101" i="1" s="1"/>
  <c r="L81" i="1"/>
  <c r="L82" i="1" s="1"/>
  <c r="L62" i="1"/>
  <c r="L44" i="1"/>
  <c r="L43" i="1"/>
  <c r="L23" i="1"/>
  <c r="L24" i="1" s="1"/>
  <c r="J233" i="1"/>
  <c r="J234" i="1" s="1"/>
  <c r="J214" i="1"/>
  <c r="J215" i="1"/>
  <c r="J195" i="1"/>
  <c r="J176" i="1"/>
  <c r="J177" i="1"/>
  <c r="J157" i="1"/>
  <c r="J138" i="1"/>
  <c r="J139" i="1" s="1"/>
  <c r="J119" i="1"/>
  <c r="J120" i="1"/>
  <c r="J100" i="1"/>
  <c r="J101" i="1"/>
  <c r="J81" i="1"/>
  <c r="J62" i="1"/>
  <c r="J63" i="1" s="1"/>
  <c r="J43" i="1"/>
  <c r="J44" i="1" s="1"/>
  <c r="J23" i="1"/>
  <c r="J24" i="1" s="1"/>
  <c r="I233" i="1"/>
  <c r="I234" i="1"/>
  <c r="I214" i="1"/>
  <c r="I195" i="1"/>
  <c r="I177" i="1"/>
  <c r="I176" i="1"/>
  <c r="I157" i="1"/>
  <c r="I158" i="1"/>
  <c r="I138" i="1"/>
  <c r="I139" i="1" s="1"/>
  <c r="I119" i="1"/>
  <c r="I120" i="1"/>
  <c r="I100" i="1"/>
  <c r="I101" i="1" s="1"/>
  <c r="I81" i="1"/>
  <c r="I82" i="1" s="1"/>
  <c r="I62" i="1"/>
  <c r="I63" i="1"/>
  <c r="I43" i="1"/>
  <c r="I23" i="1"/>
  <c r="I24" i="1" s="1"/>
  <c r="H233" i="1"/>
  <c r="H234" i="1" s="1"/>
  <c r="H214" i="1"/>
  <c r="H195" i="1"/>
  <c r="H176" i="1"/>
  <c r="H157" i="1"/>
  <c r="H138" i="1"/>
  <c r="H119" i="1"/>
  <c r="H120" i="1" s="1"/>
  <c r="H100" i="1"/>
  <c r="H81" i="1"/>
  <c r="H62" i="1"/>
  <c r="H43" i="1"/>
  <c r="H44" i="1" s="1"/>
  <c r="H23" i="1"/>
  <c r="G233" i="1"/>
  <c r="G234" i="1"/>
  <c r="G214" i="1"/>
  <c r="G176" i="1"/>
  <c r="G157" i="1"/>
  <c r="G138" i="1"/>
  <c r="G119" i="1"/>
  <c r="G120" i="1" s="1"/>
  <c r="G100" i="1"/>
  <c r="G81" i="1"/>
  <c r="G62" i="1"/>
  <c r="G63" i="1"/>
  <c r="G43" i="1"/>
  <c r="G44" i="1" s="1"/>
  <c r="G23" i="1"/>
  <c r="I215" i="1" l="1"/>
  <c r="J82" i="1"/>
  <c r="J158" i="1"/>
  <c r="G215" i="1"/>
  <c r="H158" i="1"/>
  <c r="I44" i="1"/>
  <c r="G101" i="1"/>
  <c r="G24" i="1"/>
  <c r="H63" i="1"/>
  <c r="G139" i="1"/>
  <c r="H82" i="1"/>
  <c r="G82" i="1"/>
  <c r="G177" i="1"/>
  <c r="H215" i="1"/>
  <c r="G158" i="1"/>
  <c r="H24" i="1"/>
  <c r="H101" i="1"/>
  <c r="H177" i="1"/>
  <c r="H139" i="1"/>
  <c r="B120" i="1" l="1"/>
  <c r="A120" i="1"/>
  <c r="F119" i="1"/>
  <c r="A110" i="1"/>
  <c r="F109" i="1"/>
  <c r="B234" i="1"/>
  <c r="A234" i="1"/>
  <c r="F233" i="1"/>
  <c r="A224" i="1"/>
  <c r="F120" i="1" l="1"/>
  <c r="F234" i="1"/>
  <c r="B215" i="1"/>
  <c r="A215" i="1"/>
  <c r="F214" i="1"/>
  <c r="F215" i="1" s="1"/>
  <c r="B205" i="1"/>
  <c r="A205" i="1"/>
  <c r="B196" i="1"/>
  <c r="A196" i="1"/>
  <c r="F195" i="1"/>
  <c r="B186" i="1"/>
  <c r="A186" i="1"/>
  <c r="B177" i="1"/>
  <c r="A177" i="1"/>
  <c r="F176" i="1"/>
  <c r="B167" i="1"/>
  <c r="A167" i="1"/>
  <c r="B158" i="1"/>
  <c r="A158" i="1"/>
  <c r="F157" i="1"/>
  <c r="B148" i="1"/>
  <c r="A148" i="1"/>
  <c r="B139" i="1"/>
  <c r="A139" i="1"/>
  <c r="F138" i="1"/>
  <c r="B129" i="1"/>
  <c r="A129" i="1"/>
  <c r="B101" i="1"/>
  <c r="A101" i="1"/>
  <c r="F100" i="1"/>
  <c r="B91" i="1"/>
  <c r="A91" i="1"/>
  <c r="B82" i="1"/>
  <c r="A82" i="1"/>
  <c r="F81" i="1"/>
  <c r="B72" i="1"/>
  <c r="A72" i="1"/>
  <c r="B63" i="1"/>
  <c r="A63" i="1"/>
  <c r="F62" i="1"/>
  <c r="B53" i="1"/>
  <c r="A53" i="1"/>
  <c r="B44" i="1"/>
  <c r="A44" i="1"/>
  <c r="F43" i="1"/>
  <c r="B34" i="1"/>
  <c r="A34" i="1"/>
  <c r="B24" i="1"/>
  <c r="A24" i="1"/>
  <c r="F23" i="1"/>
  <c r="B14" i="1"/>
  <c r="A14" i="1"/>
  <c r="F13" i="1"/>
  <c r="F44" i="1" l="1"/>
  <c r="F139" i="1"/>
  <c r="F63" i="1"/>
  <c r="F24" i="1"/>
  <c r="F101" i="1"/>
  <c r="F82" i="1"/>
  <c r="F177" i="1"/>
  <c r="F158" i="1"/>
</calcChain>
</file>

<file path=xl/sharedStrings.xml><?xml version="1.0" encoding="utf-8"?>
<sst xmlns="http://schemas.openxmlformats.org/spreadsheetml/2006/main" count="325" uniqueCount="98">
  <si>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</si>
  <si>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</si>
  <si>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</si>
  <si>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</si>
  <si>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</si>
  <si>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</si>
  <si>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</si>
  <si>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</si>
  <si>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</si>
  <si>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</si>
  <si>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</si>
  <si>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</si>
  <si>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</si>
  <si>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</si>
  <si>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</si>
  <si>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</si>
  <si>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</si>
  <si>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</si>
  <si>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</si>
  <si>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</si>
  <si>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</si>
  <si>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</si>
  <si>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</si>
  <si>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</si>
  <si>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</si>
  <si>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</si>
  <si>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</si>
  <si>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</si>
  <si>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</si>
  <si>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</si>
  <si>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</si>
  <si>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</si>
  <si>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</si>
  <si>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</si>
  <si>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</si>
  <si>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</si>
  <si>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</si>
  <si>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</si>
  <si>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</si>
  <si>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</si>
  <si>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</si>
  <si>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</si>
  <si>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</si>
  <si>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</si>
  <si>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</si>
  <si>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</si>
  <si>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</si>
  <si>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</si>
  <si>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</si>
  <si>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</si>
  <si>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</si>
  <si>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</si>
  <si>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</si>
  <si>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</si>
  <si>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</si>
  <si>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</si>
  <si>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</si>
  <si>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</si>
  <si>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</si>
  <si>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</si>
  <si>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</si>
  <si>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</si>
  <si>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№338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</si>
  <si>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</si>
  <si>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</si>
  <si>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</si>
  <si>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</si>
  <si>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</si>
  <si>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</si>
  <si>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</si>
  <si>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</si>
  <si>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</si>
  <si>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</si>
  <si>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</si>
  <si>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</si>
  <si>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</si>
  <si>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</si>
  <si>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</si>
  <si>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</si>
  <si>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</si>
  <si>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</si>
  <si>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</si>
  <si>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</si>
  <si>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</si>
  <si>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</si>
  <si>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</si>
  <si>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</si>
  <si>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</si>
  <si>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</si>
  <si>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Ёжики мясные с рисом в соусе для запекания</t>
  </si>
  <si>
    <t>ТТК от 2021</t>
  </si>
  <si>
    <t>Чай с сахаром, лимоном</t>
  </si>
  <si>
    <t>Овощи натуральные соленые (огурцы)</t>
  </si>
  <si>
    <t>№70/2015 Дели</t>
  </si>
  <si>
    <t>Февраль</t>
  </si>
  <si>
    <t>МБОУ "Бишнинская ООШ ЗМР РТ"</t>
  </si>
  <si>
    <t>директор</t>
  </si>
  <si>
    <t>Сабирова З.М.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</si>
</sst>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118" zoomScaleNormal="118" workbookViewId="0">
      <pane xSplit="4" ySplit="5" topLeftCell="E217" activePane="bottomRight" state="frozen"/>
      <selection pane="topRight" activeCell="E1" sqref="E1"/>
      <selection pane="bottomLeft" activeCell="A6" sqref="A6"/>
      <selection pane="bottomRight" activeCell="L234" sqref="L23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5" t="s">
        <v>5</v>
      </c>
      <c r="B1" s="6"/>
      <c r="C1" s="60" t="s">
        <v>95</v>
      </c>
      <c r="D1" s="61"/>
      <c r="E1" s="61"/>
      <c r="F1" s="7" t="s">
        <v>14</v>
      </c>
      <c r="G1" s="6" t="s">
        <v>15</v>
      </c>
      <c r="H1" s="62" t="s">
        <v>96</v>
      </c>
      <c r="I1" s="62"/>
      <c r="J1" s="62"/>
      <c r="K1" s="62"/>
    </row>
    <row r="2" spans="1:12" ht="18.75" x14ac:dyDescent="0.2">
      <c r="A2" s="8"/>
      <c r="B2" s="6"/>
      <c r="C2" s="6"/>
      <c r="D2" s="5"/>
      <c r="E2" s="6"/>
      <c r="F2" s="6"/>
      <c r="G2" s="6" t="s">
        <v>16</v>
      </c>
      <c r="H2" s="62" t="s">
        <v>97</v>
      </c>
      <c r="I2" s="62"/>
      <c r="J2" s="62"/>
      <c r="K2" s="62"/>
    </row>
    <row r="3" spans="1:12" ht="17.25" customHeight="1" x14ac:dyDescent="0.2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/>
      <c r="I3" s="12" t="s">
        <v>94</v>
      </c>
      <c r="J3" s="13">
        <v>2025</v>
      </c>
      <c r="K3" s="5"/>
    </row>
    <row r="4" spans="1:12" ht="13.5" thickBot="1" x14ac:dyDescent="0.25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89</v>
      </c>
      <c r="F6" s="24">
        <v>90</v>
      </c>
      <c r="G6" s="54">
        <v>12.683</v>
      </c>
      <c r="H6" s="54">
        <v>13.909000000000001</v>
      </c>
      <c r="I6" s="54">
        <v>10.984999999999999</v>
      </c>
      <c r="J6" s="24">
        <v>220</v>
      </c>
      <c r="K6" s="25" t="s">
        <v>72</v>
      </c>
      <c r="L6" s="24"/>
    </row>
    <row r="7" spans="1:12" ht="15.75" x14ac:dyDescent="0.25">
      <c r="A7" s="26"/>
      <c r="B7" s="27"/>
      <c r="C7" s="28"/>
      <c r="D7" s="22" t="s">
        <v>19</v>
      </c>
      <c r="E7" s="3" t="s">
        <v>51</v>
      </c>
      <c r="F7" s="30">
        <v>150</v>
      </c>
      <c r="G7" s="55">
        <v>3.4620000000000002</v>
      </c>
      <c r="H7" s="55">
        <v>4.6340000000000003</v>
      </c>
      <c r="I7" s="55">
        <v>21.786000000000001</v>
      </c>
      <c r="J7" s="30">
        <v>143</v>
      </c>
      <c r="K7" s="53" t="s">
        <v>73</v>
      </c>
      <c r="L7" s="30"/>
    </row>
    <row r="8" spans="1:12" ht="15" x14ac:dyDescent="0.25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52</v>
      </c>
      <c r="L8" s="30"/>
    </row>
    <row r="9" spans="1:12" ht="15.75" x14ac:dyDescent="0.25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5" x14ac:dyDescent="0.25">
      <c r="A10" s="26"/>
      <c r="B10" s="27"/>
      <c r="C10" s="28"/>
      <c r="D10" s="31" t="s">
        <v>22</v>
      </c>
      <c r="E10" s="32" t="s">
        <v>61</v>
      </c>
      <c r="F10" s="30">
        <v>90</v>
      </c>
      <c r="G10" s="55">
        <v>0.36</v>
      </c>
      <c r="H10" s="55">
        <v>0.36</v>
      </c>
      <c r="I10" s="55">
        <v>8.82</v>
      </c>
      <c r="J10" s="30">
        <v>42</v>
      </c>
      <c r="K10" s="33" t="s">
        <v>65</v>
      </c>
      <c r="L10" s="30"/>
    </row>
    <row r="11" spans="1:12" ht="15" x14ac:dyDescent="0.25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5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5" x14ac:dyDescent="0.25">
      <c r="A13" s="35"/>
      <c r="B13" s="36"/>
      <c r="C13" s="37"/>
      <c r="D13" s="38" t="s">
        <v>31</v>
      </c>
      <c r="E13" s="39"/>
      <c r="F13" s="40">
        <f>SUM(F6:F12)</f>
        <v>578</v>
      </c>
      <c r="G13" s="40">
        <f>SUM(G6:G12)</f>
        <v>19.045999999999999</v>
      </c>
      <c r="H13" s="40">
        <v>19.268000000000001</v>
      </c>
      <c r="I13" s="40">
        <v>68.42</v>
      </c>
      <c r="J13" s="40">
        <v>528</v>
      </c>
      <c r="K13" s="41"/>
      <c r="L13" s="40">
        <v>69.430000000000007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5" x14ac:dyDescent="0.2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5" x14ac:dyDescent="0.2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5" x14ac:dyDescent="0.2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5" x14ac:dyDescent="0.2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5" x14ac:dyDescent="0.2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5" x14ac:dyDescent="0.2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5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5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5" x14ac:dyDescent="0.2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5" thickBot="1" x14ac:dyDescent="0.25">
      <c r="A24" s="45">
        <f>A6</f>
        <v>1</v>
      </c>
      <c r="B24" s="46">
        <f>B6</f>
        <v>1</v>
      </c>
      <c r="C24" s="58" t="s">
        <v>4</v>
      </c>
      <c r="D24" s="59"/>
      <c r="E24" s="47"/>
      <c r="F24" s="48">
        <f>F13+F23</f>
        <v>578</v>
      </c>
      <c r="G24" s="48">
        <f t="shared" ref="G24:J24" si="2">G13+G23</f>
        <v>19.045999999999999</v>
      </c>
      <c r="H24" s="48">
        <f t="shared" si="2"/>
        <v>19.268000000000001</v>
      </c>
      <c r="I24" s="48">
        <f t="shared" si="2"/>
        <v>68.42</v>
      </c>
      <c r="J24" s="48">
        <f t="shared" si="2"/>
        <v>528</v>
      </c>
      <c r="K24" s="48"/>
      <c r="L24" s="48">
        <f t="shared" ref="L24" si="3">L13+L23</f>
        <v>69.430000000000007</v>
      </c>
    </row>
    <row r="25" spans="1:12" ht="26.25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3" t="s">
        <v>87</v>
      </c>
      <c r="F25" s="24">
        <v>200</v>
      </c>
      <c r="G25" s="54">
        <v>12.89</v>
      </c>
      <c r="H25" s="54">
        <v>15.91</v>
      </c>
      <c r="I25" s="54">
        <v>35.79</v>
      </c>
      <c r="J25" s="24">
        <v>341</v>
      </c>
      <c r="K25" s="25" t="s">
        <v>66</v>
      </c>
      <c r="L25" s="24"/>
    </row>
    <row r="26" spans="1:12" ht="15" x14ac:dyDescent="0.25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5" x14ac:dyDescent="0.25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52</v>
      </c>
      <c r="L27" s="30"/>
    </row>
    <row r="28" spans="1:12" ht="15.75" x14ac:dyDescent="0.25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5" x14ac:dyDescent="0.25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5" x14ac:dyDescent="0.25">
      <c r="A30" s="49"/>
      <c r="B30" s="27"/>
      <c r="C30" s="28"/>
      <c r="D30" s="31" t="s">
        <v>22</v>
      </c>
      <c r="E30" s="32"/>
      <c r="F30" s="30"/>
      <c r="G30" s="30"/>
      <c r="H30" s="30"/>
      <c r="I30" s="30"/>
      <c r="J30" s="30"/>
      <c r="K30" s="33"/>
      <c r="L30" s="30"/>
    </row>
    <row r="31" spans="1:12" ht="15" x14ac:dyDescent="0.25">
      <c r="A31" s="49"/>
      <c r="B31" s="27"/>
      <c r="C31" s="28"/>
      <c r="D31" s="34"/>
      <c r="E31" s="32" t="s">
        <v>42</v>
      </c>
      <c r="F31" s="30">
        <v>60</v>
      </c>
      <c r="G31" s="30">
        <v>0.93100000000000005</v>
      </c>
      <c r="H31" s="30">
        <v>3.0510000000000002</v>
      </c>
      <c r="I31" s="30">
        <v>5.6449999999999996</v>
      </c>
      <c r="J31" s="30">
        <v>54</v>
      </c>
      <c r="K31" s="33" t="s">
        <v>74</v>
      </c>
      <c r="L31" s="30"/>
    </row>
    <row r="32" spans="1:12" ht="15" x14ac:dyDescent="0.25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5" x14ac:dyDescent="0.25">
      <c r="A33" s="50"/>
      <c r="B33" s="36"/>
      <c r="C33" s="37"/>
      <c r="D33" s="38" t="s">
        <v>31</v>
      </c>
      <c r="E33" s="39"/>
      <c r="F33" s="40">
        <f>SUM(F25:F32)</f>
        <v>508</v>
      </c>
      <c r="G33" s="40">
        <v>16.361999999999998</v>
      </c>
      <c r="H33" s="40">
        <v>19.326000000000001</v>
      </c>
      <c r="I33" s="40">
        <f t="shared" ref="I33" si="4">SUM(I25:I32)</f>
        <v>68.263999999999996</v>
      </c>
      <c r="J33" s="40">
        <v>518</v>
      </c>
      <c r="K33" s="41"/>
      <c r="L33" s="40">
        <v>69.430000000000007</v>
      </c>
    </row>
    <row r="34" spans="1:12" ht="15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5" x14ac:dyDescent="0.25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5" x14ac:dyDescent="0.25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5" x14ac:dyDescent="0.25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5" x14ac:dyDescent="0.25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5" x14ac:dyDescent="0.25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5" x14ac:dyDescent="0.25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5" x14ac:dyDescent="0.25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5" x14ac:dyDescent="0.25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5" x14ac:dyDescent="0.25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5">SUM(G34:G42)</f>
        <v>0</v>
      </c>
      <c r="H43" s="40">
        <f t="shared" si="5"/>
        <v>0</v>
      </c>
      <c r="I43" s="40">
        <f t="shared" si="5"/>
        <v>0</v>
      </c>
      <c r="J43" s="40">
        <f t="shared" si="5"/>
        <v>0</v>
      </c>
      <c r="K43" s="41"/>
      <c r="L43" s="40">
        <f t="shared" ref="L43" si="6">SUM(L34:L42)</f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58" t="s">
        <v>4</v>
      </c>
      <c r="D44" s="59"/>
      <c r="E44" s="47"/>
      <c r="F44" s="48">
        <f>F33+F43</f>
        <v>508</v>
      </c>
      <c r="G44" s="48">
        <f t="shared" ref="G44:J44" si="7">G33+G43</f>
        <v>16.361999999999998</v>
      </c>
      <c r="H44" s="48">
        <f t="shared" si="7"/>
        <v>19.326000000000001</v>
      </c>
      <c r="I44" s="48">
        <f t="shared" si="7"/>
        <v>68.263999999999996</v>
      </c>
      <c r="J44" s="48">
        <f t="shared" si="7"/>
        <v>518</v>
      </c>
      <c r="K44" s="48"/>
      <c r="L44" s="48">
        <f t="shared" ref="L44" si="8">L33+L43</f>
        <v>69.430000000000007</v>
      </c>
    </row>
    <row r="45" spans="1:12" ht="26.25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3" t="s">
        <v>75</v>
      </c>
      <c r="F45" s="24">
        <v>90</v>
      </c>
      <c r="G45" s="24">
        <v>11.103</v>
      </c>
      <c r="H45" s="24">
        <v>12.108000000000001</v>
      </c>
      <c r="I45" s="24">
        <v>11.093</v>
      </c>
      <c r="J45" s="24">
        <v>176</v>
      </c>
      <c r="K45" s="25" t="s">
        <v>76</v>
      </c>
      <c r="L45" s="24"/>
    </row>
    <row r="46" spans="1:12" ht="15" x14ac:dyDescent="0.25">
      <c r="A46" s="26"/>
      <c r="B46" s="27"/>
      <c r="C46" s="28"/>
      <c r="D46" s="22" t="s">
        <v>19</v>
      </c>
      <c r="E46" s="32" t="s">
        <v>41</v>
      </c>
      <c r="F46" s="30">
        <v>150</v>
      </c>
      <c r="G46" s="30">
        <v>5.0439999999999996</v>
      </c>
      <c r="H46" s="30">
        <v>5.0679999999999996</v>
      </c>
      <c r="I46" s="30">
        <v>35.905999999999999</v>
      </c>
      <c r="J46" s="30">
        <v>209</v>
      </c>
      <c r="K46" s="33" t="s">
        <v>59</v>
      </c>
      <c r="L46" s="30"/>
    </row>
    <row r="47" spans="1:12" ht="15" x14ac:dyDescent="0.25">
      <c r="A47" s="26"/>
      <c r="B47" s="27"/>
      <c r="C47" s="28"/>
      <c r="D47" s="52" t="s">
        <v>20</v>
      </c>
      <c r="E47" s="32" t="s">
        <v>46</v>
      </c>
      <c r="F47" s="30">
        <v>200</v>
      </c>
      <c r="G47" s="30">
        <v>0.02</v>
      </c>
      <c r="H47" s="30"/>
      <c r="I47" s="30">
        <v>7.99</v>
      </c>
      <c r="J47" s="30">
        <v>32</v>
      </c>
      <c r="K47" s="33" t="s">
        <v>37</v>
      </c>
      <c r="L47" s="30"/>
    </row>
    <row r="48" spans="1:12" ht="15.75" x14ac:dyDescent="0.25">
      <c r="A48" s="26"/>
      <c r="B48" s="27"/>
      <c r="C48" s="28"/>
      <c r="D48" s="31" t="s">
        <v>21</v>
      </c>
      <c r="E48" s="4" t="s">
        <v>40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3"/>
      <c r="L48" s="30"/>
    </row>
    <row r="49" spans="1:12" ht="15" x14ac:dyDescent="0.25">
      <c r="A49" s="26"/>
      <c r="B49" s="27"/>
      <c r="C49" s="28"/>
      <c r="D49" s="31" t="s">
        <v>22</v>
      </c>
      <c r="E49" s="32" t="s">
        <v>61</v>
      </c>
      <c r="F49" s="30">
        <v>90</v>
      </c>
      <c r="G49" s="55">
        <v>0.36</v>
      </c>
      <c r="H49" s="55">
        <v>0.36</v>
      </c>
      <c r="I49" s="55">
        <v>8.82</v>
      </c>
      <c r="J49" s="30">
        <v>42</v>
      </c>
      <c r="K49" s="33" t="s">
        <v>65</v>
      </c>
      <c r="L49" s="30"/>
    </row>
    <row r="50" spans="1:12" ht="15" x14ac:dyDescent="0.25">
      <c r="A50" s="26"/>
      <c r="B50" s="27"/>
      <c r="C50" s="28"/>
      <c r="D50" s="29"/>
      <c r="E50" s="32"/>
      <c r="F50" s="30"/>
      <c r="G50" s="30"/>
      <c r="H50" s="30"/>
      <c r="I50" s="30"/>
      <c r="J50" s="30"/>
      <c r="K50" s="33"/>
      <c r="L50" s="30"/>
    </row>
    <row r="51" spans="1:12" ht="15" x14ac:dyDescent="0.25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5" x14ac:dyDescent="0.25">
      <c r="A52" s="35"/>
      <c r="B52" s="36"/>
      <c r="C52" s="37"/>
      <c r="D52" s="38" t="s">
        <v>31</v>
      </c>
      <c r="E52" s="39"/>
      <c r="F52" s="40">
        <f>SUM(F45:F51)</f>
        <v>570</v>
      </c>
      <c r="G52" s="40">
        <f t="shared" ref="G52:J52" si="9">SUM(G45:G51)</f>
        <v>19.046999999999997</v>
      </c>
      <c r="H52" s="40">
        <f t="shared" si="9"/>
        <v>17.896000000000001</v>
      </c>
      <c r="I52" s="40">
        <f t="shared" si="9"/>
        <v>82.649000000000001</v>
      </c>
      <c r="J52" s="40">
        <f t="shared" si="9"/>
        <v>550</v>
      </c>
      <c r="K52" s="41"/>
      <c r="L52" s="40">
        <v>69.430000000000007</v>
      </c>
    </row>
    <row r="53" spans="1:12" ht="15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5" x14ac:dyDescent="0.25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5" x14ac:dyDescent="0.25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5" x14ac:dyDescent="0.25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5" x14ac:dyDescent="0.25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5" x14ac:dyDescent="0.25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5" x14ac:dyDescent="0.25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5" x14ac:dyDescent="0.25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5" x14ac:dyDescent="0.25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5" x14ac:dyDescent="0.25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10">SUM(G53:G61)</f>
        <v>0</v>
      </c>
      <c r="H62" s="40">
        <f t="shared" si="10"/>
        <v>0</v>
      </c>
      <c r="I62" s="40">
        <f t="shared" si="10"/>
        <v>0</v>
      </c>
      <c r="J62" s="40">
        <f t="shared" si="10"/>
        <v>0</v>
      </c>
      <c r="K62" s="41"/>
      <c r="L62" s="40">
        <f t="shared" ref="L62" si="11">SUM(L53:L61)</f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58" t="s">
        <v>4</v>
      </c>
      <c r="D63" s="59"/>
      <c r="E63" s="47"/>
      <c r="F63" s="48">
        <f>F52+F62</f>
        <v>570</v>
      </c>
      <c r="G63" s="48">
        <f t="shared" ref="G63:J63" si="12">G52+G62</f>
        <v>19.046999999999997</v>
      </c>
      <c r="H63" s="48">
        <f t="shared" si="12"/>
        <v>17.896000000000001</v>
      </c>
      <c r="I63" s="48">
        <f t="shared" si="12"/>
        <v>82.649000000000001</v>
      </c>
      <c r="J63" s="48">
        <f t="shared" si="12"/>
        <v>550</v>
      </c>
      <c r="K63" s="48"/>
      <c r="L63" s="48">
        <v>69.430000000000007</v>
      </c>
    </row>
    <row r="64" spans="1:12" ht="26.25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3" t="s">
        <v>43</v>
      </c>
      <c r="F64" s="24">
        <v>190</v>
      </c>
      <c r="G64" s="24">
        <v>15.44</v>
      </c>
      <c r="H64" s="24">
        <v>19.29</v>
      </c>
      <c r="I64" s="24">
        <v>51.2</v>
      </c>
      <c r="J64" s="24">
        <v>430</v>
      </c>
      <c r="K64" s="25" t="s">
        <v>78</v>
      </c>
      <c r="L64" s="24"/>
    </row>
    <row r="65" spans="1:12" ht="15" x14ac:dyDescent="0.25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5" x14ac:dyDescent="0.25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52</v>
      </c>
      <c r="L66" s="30"/>
    </row>
    <row r="67" spans="1:12" ht="15.75" x14ac:dyDescent="0.25">
      <c r="A67" s="26"/>
      <c r="B67" s="27"/>
      <c r="C67" s="28"/>
      <c r="D67" s="31" t="s">
        <v>21</v>
      </c>
      <c r="E67" s="4" t="s">
        <v>40</v>
      </c>
      <c r="F67" s="30">
        <v>42</v>
      </c>
      <c r="G67" s="30">
        <v>2.6720000000000002</v>
      </c>
      <c r="H67" s="30">
        <v>0.376</v>
      </c>
      <c r="I67" s="30">
        <v>19.824000000000002</v>
      </c>
      <c r="J67" s="30">
        <v>96</v>
      </c>
      <c r="K67" s="33"/>
      <c r="L67" s="30"/>
    </row>
    <row r="68" spans="1:12" ht="15" x14ac:dyDescent="0.25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5" x14ac:dyDescent="0.25">
      <c r="A69" s="26"/>
      <c r="B69" s="27"/>
      <c r="C69" s="28"/>
      <c r="D69" s="29"/>
      <c r="E69" s="32" t="s">
        <v>67</v>
      </c>
      <c r="F69" s="30">
        <v>60</v>
      </c>
      <c r="G69" s="30">
        <v>2.06</v>
      </c>
      <c r="H69" s="30">
        <v>0.12</v>
      </c>
      <c r="I69" s="30">
        <v>2.2799999999999998</v>
      </c>
      <c r="J69" s="30">
        <v>14</v>
      </c>
      <c r="K69" s="33" t="s">
        <v>68</v>
      </c>
      <c r="L69" s="30"/>
    </row>
    <row r="70" spans="1:12" ht="15" x14ac:dyDescent="0.25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5" x14ac:dyDescent="0.25">
      <c r="A71" s="35"/>
      <c r="B71" s="36"/>
      <c r="C71" s="37"/>
      <c r="D71" s="38" t="s">
        <v>31</v>
      </c>
      <c r="E71" s="39"/>
      <c r="F71" s="40">
        <f>SUM(F64:F70)</f>
        <v>500</v>
      </c>
      <c r="G71" s="40">
        <f>SUM(G64:G70)</f>
        <v>20.192999999999998</v>
      </c>
      <c r="H71" s="40">
        <f t="shared" ref="H71" si="13">SUM(H64:H70)</f>
        <v>19.791</v>
      </c>
      <c r="I71" s="40">
        <f>SUM(I64:I70)</f>
        <v>81.293000000000006</v>
      </c>
      <c r="J71" s="40">
        <f t="shared" ref="J71" si="14">SUM(J64:J70)</f>
        <v>572</v>
      </c>
      <c r="K71" s="41"/>
      <c r="L71" s="40">
        <v>69.430000000000007</v>
      </c>
    </row>
    <row r="72" spans="1:12" ht="15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5" x14ac:dyDescent="0.25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5" x14ac:dyDescent="0.25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5" x14ac:dyDescent="0.25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5" x14ac:dyDescent="0.25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5" x14ac:dyDescent="0.25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5" x14ac:dyDescent="0.25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5" x14ac:dyDescent="0.25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5" x14ac:dyDescent="0.25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5" x14ac:dyDescent="0.25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5">SUM(G72:G80)</f>
        <v>0</v>
      </c>
      <c r="H81" s="40">
        <f t="shared" si="15"/>
        <v>0</v>
      </c>
      <c r="I81" s="40">
        <f t="shared" si="15"/>
        <v>0</v>
      </c>
      <c r="J81" s="40">
        <f t="shared" si="15"/>
        <v>0</v>
      </c>
      <c r="K81" s="41"/>
      <c r="L81" s="40">
        <f t="shared" ref="L81" si="16">SUM(L72:L80)</f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58" t="s">
        <v>4</v>
      </c>
      <c r="D82" s="59"/>
      <c r="E82" s="47"/>
      <c r="F82" s="48">
        <f>F71+F81</f>
        <v>500</v>
      </c>
      <c r="G82" s="48">
        <f t="shared" ref="G82:J82" si="17">G71+G81</f>
        <v>20.192999999999998</v>
      </c>
      <c r="H82" s="48">
        <f t="shared" si="17"/>
        <v>19.791</v>
      </c>
      <c r="I82" s="48">
        <f t="shared" si="17"/>
        <v>81.293000000000006</v>
      </c>
      <c r="J82" s="48">
        <f t="shared" si="17"/>
        <v>572</v>
      </c>
      <c r="K82" s="48"/>
      <c r="L82" s="48">
        <f t="shared" ref="L82" si="18">L71+L81</f>
        <v>69.430000000000007</v>
      </c>
    </row>
    <row r="83" spans="1:12" ht="26.25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23" t="s">
        <v>44</v>
      </c>
      <c r="F83" s="24">
        <v>90</v>
      </c>
      <c r="G83" s="24">
        <v>12.06</v>
      </c>
      <c r="H83" s="24">
        <v>15.12</v>
      </c>
      <c r="I83" s="24">
        <v>16.920000000000002</v>
      </c>
      <c r="J83" s="24">
        <v>238</v>
      </c>
      <c r="K83" s="25" t="s">
        <v>79</v>
      </c>
      <c r="L83" s="24"/>
    </row>
    <row r="84" spans="1:12" ht="15" x14ac:dyDescent="0.25">
      <c r="A84" s="26"/>
      <c r="B84" s="27"/>
      <c r="C84" s="28"/>
      <c r="D84" s="22" t="s">
        <v>19</v>
      </c>
      <c r="E84" s="32" t="s">
        <v>45</v>
      </c>
      <c r="F84" s="30">
        <v>150</v>
      </c>
      <c r="G84" s="30">
        <v>3.4369999999999998</v>
      </c>
      <c r="H84" s="30">
        <v>4.556</v>
      </c>
      <c r="I84" s="30">
        <v>21.451000000000001</v>
      </c>
      <c r="J84" s="30">
        <v>144</v>
      </c>
      <c r="K84" s="33" t="s">
        <v>60</v>
      </c>
      <c r="L84" s="30"/>
    </row>
    <row r="85" spans="1:12" ht="15" x14ac:dyDescent="0.25">
      <c r="A85" s="26"/>
      <c r="B85" s="27"/>
      <c r="C85" s="28"/>
      <c r="D85" s="31" t="s">
        <v>20</v>
      </c>
      <c r="E85" s="32" t="s">
        <v>77</v>
      </c>
      <c r="F85" s="30">
        <v>200</v>
      </c>
      <c r="G85" s="30">
        <v>0.08</v>
      </c>
      <c r="H85" s="30">
        <v>0.08</v>
      </c>
      <c r="I85" s="30">
        <v>11.94</v>
      </c>
      <c r="J85" s="30">
        <v>49</v>
      </c>
      <c r="K85" s="33" t="s">
        <v>90</v>
      </c>
      <c r="L85" s="30"/>
    </row>
    <row r="86" spans="1:12" ht="15.75" x14ac:dyDescent="0.25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5" x14ac:dyDescent="0.25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5" x14ac:dyDescent="0.25">
      <c r="A88" s="26"/>
      <c r="B88" s="27"/>
      <c r="C88" s="28"/>
      <c r="D88" s="29"/>
      <c r="E88" s="32" t="s">
        <v>71</v>
      </c>
      <c r="F88" s="30">
        <v>60</v>
      </c>
      <c r="G88" s="30">
        <v>0.42</v>
      </c>
      <c r="H88" s="30">
        <v>0.06</v>
      </c>
      <c r="I88" s="30">
        <v>1.1399999999999999</v>
      </c>
      <c r="J88" s="30">
        <v>7</v>
      </c>
      <c r="K88" s="33" t="s">
        <v>80</v>
      </c>
      <c r="L88" s="30"/>
    </row>
    <row r="89" spans="1:12" ht="15" x14ac:dyDescent="0.25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5" x14ac:dyDescent="0.25">
      <c r="A90" s="35"/>
      <c r="B90" s="36"/>
      <c r="C90" s="37"/>
      <c r="D90" s="38" t="s">
        <v>31</v>
      </c>
      <c r="E90" s="39"/>
      <c r="F90" s="40">
        <f>SUM(F83:F89)</f>
        <v>540</v>
      </c>
      <c r="G90" s="40">
        <f t="shared" ref="G90:J90" si="19">SUM(G83:G89)</f>
        <v>18.517000000000003</v>
      </c>
      <c r="H90" s="40">
        <f t="shared" si="19"/>
        <v>20.175999999999995</v>
      </c>
      <c r="I90" s="40">
        <f t="shared" si="19"/>
        <v>70.290999999999997</v>
      </c>
      <c r="J90" s="40">
        <f t="shared" si="19"/>
        <v>529</v>
      </c>
      <c r="K90" s="41"/>
      <c r="L90" s="40">
        <v>69.430000000000007</v>
      </c>
    </row>
    <row r="91" spans="1:12" ht="15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5" x14ac:dyDescent="0.25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5" x14ac:dyDescent="0.25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5" x14ac:dyDescent="0.25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5" x14ac:dyDescent="0.25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5" x14ac:dyDescent="0.25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5" x14ac:dyDescent="0.25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5" x14ac:dyDescent="0.25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5" x14ac:dyDescent="0.25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5" x14ac:dyDescent="0.25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20">SUM(G91:G99)</f>
        <v>0</v>
      </c>
      <c r="H100" s="40">
        <f t="shared" si="20"/>
        <v>0</v>
      </c>
      <c r="I100" s="40">
        <f t="shared" si="20"/>
        <v>0</v>
      </c>
      <c r="J100" s="40">
        <f t="shared" si="20"/>
        <v>0</v>
      </c>
      <c r="K100" s="41"/>
      <c r="L100" s="40">
        <f t="shared" ref="L100" si="21">SUM(L91:L99)</f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58" t="s">
        <v>4</v>
      </c>
      <c r="D101" s="59"/>
      <c r="E101" s="47"/>
      <c r="F101" s="48">
        <f t="shared" ref="F101" si="22">F90+F100</f>
        <v>540</v>
      </c>
      <c r="G101" s="48">
        <f t="shared" ref="G101:J101" si="23">G90+G100</f>
        <v>18.517000000000003</v>
      </c>
      <c r="H101" s="48">
        <f t="shared" si="23"/>
        <v>20.175999999999995</v>
      </c>
      <c r="I101" s="48">
        <f t="shared" si="23"/>
        <v>70.290999999999997</v>
      </c>
      <c r="J101" s="48">
        <f t="shared" si="23"/>
        <v>529</v>
      </c>
      <c r="K101" s="48"/>
      <c r="L101" s="48">
        <f t="shared" ref="L101" si="24">L90+L100</f>
        <v>69.430000000000007</v>
      </c>
    </row>
    <row r="102" spans="1:12" ht="15" x14ac:dyDescent="0.25">
      <c r="A102" s="19">
        <v>1</v>
      </c>
      <c r="B102" s="20">
        <v>6</v>
      </c>
      <c r="C102" s="21" t="s">
        <v>18</v>
      </c>
      <c r="D102" s="22" t="s">
        <v>19</v>
      </c>
      <c r="E102" s="23" t="s">
        <v>47</v>
      </c>
      <c r="F102" s="24">
        <v>155</v>
      </c>
      <c r="G102" s="24">
        <v>17.047000000000001</v>
      </c>
      <c r="H102" s="24">
        <v>15.236000000000001</v>
      </c>
      <c r="I102" s="24">
        <v>36.838000000000001</v>
      </c>
      <c r="J102" s="24">
        <v>344</v>
      </c>
      <c r="K102" s="25" t="s">
        <v>81</v>
      </c>
      <c r="L102" s="24"/>
    </row>
    <row r="103" spans="1:12" ht="15" x14ac:dyDescent="0.25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5" x14ac:dyDescent="0.25">
      <c r="A104" s="26"/>
      <c r="B104" s="27"/>
      <c r="C104" s="28"/>
      <c r="D104" s="31" t="s">
        <v>20</v>
      </c>
      <c r="E104" s="32" t="s">
        <v>91</v>
      </c>
      <c r="F104" s="30">
        <v>213</v>
      </c>
      <c r="G104" s="30">
        <v>6.6000000000000003E-2</v>
      </c>
      <c r="H104" s="30">
        <v>0.01</v>
      </c>
      <c r="I104" s="30">
        <v>8.1389999999999993</v>
      </c>
      <c r="J104" s="30">
        <v>34</v>
      </c>
      <c r="K104" s="33" t="s">
        <v>52</v>
      </c>
      <c r="L104" s="30"/>
    </row>
    <row r="105" spans="1:12" ht="15.75" x14ac:dyDescent="0.25">
      <c r="A105" s="26"/>
      <c r="B105" s="27"/>
      <c r="C105" s="28"/>
      <c r="D105" s="31" t="s">
        <v>21</v>
      </c>
      <c r="E105" s="4" t="s">
        <v>40</v>
      </c>
      <c r="F105" s="30">
        <v>42</v>
      </c>
      <c r="G105" s="30">
        <v>2.6720000000000002</v>
      </c>
      <c r="H105" s="30">
        <v>0.376</v>
      </c>
      <c r="I105" s="30">
        <v>19.824000000000002</v>
      </c>
      <c r="J105" s="30">
        <v>96</v>
      </c>
      <c r="K105" s="33"/>
      <c r="L105" s="30"/>
    </row>
    <row r="106" spans="1:12" ht="15" x14ac:dyDescent="0.25">
      <c r="A106" s="26"/>
      <c r="B106" s="27"/>
      <c r="C106" s="28"/>
      <c r="D106" s="31" t="s">
        <v>22</v>
      </c>
      <c r="E106" s="32" t="s">
        <v>61</v>
      </c>
      <c r="F106" s="30">
        <v>90</v>
      </c>
      <c r="G106" s="55">
        <v>0.36</v>
      </c>
      <c r="H106" s="55">
        <v>0.36</v>
      </c>
      <c r="I106" s="55">
        <v>8.82</v>
      </c>
      <c r="J106" s="30">
        <v>42</v>
      </c>
      <c r="K106" s="33" t="s">
        <v>62</v>
      </c>
      <c r="L106" s="30"/>
    </row>
    <row r="107" spans="1:12" ht="15" x14ac:dyDescent="0.25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5" x14ac:dyDescent="0.2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5" x14ac:dyDescent="0.25">
      <c r="A109" s="35"/>
      <c r="B109" s="36"/>
      <c r="C109" s="37"/>
      <c r="D109" s="38" t="s">
        <v>31</v>
      </c>
      <c r="E109" s="39"/>
      <c r="F109" s="40">
        <f>SUM(F102:F108)</f>
        <v>500</v>
      </c>
      <c r="G109" s="40">
        <v>20.145</v>
      </c>
      <c r="H109" s="40">
        <v>15.981999999999999</v>
      </c>
      <c r="I109" s="40">
        <f t="shared" ref="I109" si="25">SUM(I102:I108)</f>
        <v>73.621000000000009</v>
      </c>
      <c r="J109" s="40">
        <f t="shared" ref="J109" si="26">SUM(J102:J108)</f>
        <v>516</v>
      </c>
      <c r="K109" s="41"/>
      <c r="L109" s="40">
        <v>69.430000000000007</v>
      </c>
    </row>
    <row r="110" spans="1:12" ht="15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5" x14ac:dyDescent="0.25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5" x14ac:dyDescent="0.25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5" x14ac:dyDescent="0.25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5" x14ac:dyDescent="0.25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5" x14ac:dyDescent="0.25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5" x14ac:dyDescent="0.25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5" x14ac:dyDescent="0.25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5" x14ac:dyDescent="0.25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5" x14ac:dyDescent="0.25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7">SUM(G110:G118)</f>
        <v>0</v>
      </c>
      <c r="H119" s="40">
        <f t="shared" si="27"/>
        <v>0</v>
      </c>
      <c r="I119" s="40">
        <f t="shared" si="27"/>
        <v>0</v>
      </c>
      <c r="J119" s="40">
        <f t="shared" si="27"/>
        <v>0</v>
      </c>
      <c r="K119" s="41"/>
      <c r="L119" s="40">
        <f t="shared" ref="L119" si="28">SUM(L110:L118)</f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58" t="s">
        <v>4</v>
      </c>
      <c r="D120" s="59"/>
      <c r="E120" s="47"/>
      <c r="F120" s="48">
        <f t="shared" ref="F120" si="29">F109+F119</f>
        <v>500</v>
      </c>
      <c r="G120" s="56">
        <f t="shared" ref="G120:J120" si="30">G109+G119</f>
        <v>20.145</v>
      </c>
      <c r="H120" s="56">
        <f t="shared" si="30"/>
        <v>15.981999999999999</v>
      </c>
      <c r="I120" s="56">
        <f t="shared" si="30"/>
        <v>73.621000000000009</v>
      </c>
      <c r="J120" s="48">
        <f t="shared" si="30"/>
        <v>516</v>
      </c>
      <c r="K120" s="48"/>
      <c r="L120" s="48">
        <f t="shared" ref="L120" si="31">L109+L119</f>
        <v>69.430000000000007</v>
      </c>
    </row>
    <row r="121" spans="1:12" ht="15.75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3" t="s">
        <v>88</v>
      </c>
      <c r="F121" s="24">
        <v>90</v>
      </c>
      <c r="G121" s="54">
        <v>13.795</v>
      </c>
      <c r="H121" s="54">
        <v>14.749000000000001</v>
      </c>
      <c r="I121" s="54">
        <v>7.9960000000000004</v>
      </c>
      <c r="J121" s="24">
        <v>216</v>
      </c>
      <c r="K121" s="25" t="s">
        <v>64</v>
      </c>
      <c r="L121" s="24"/>
    </row>
    <row r="122" spans="1:12" ht="15" x14ac:dyDescent="0.25">
      <c r="A122" s="26"/>
      <c r="B122" s="27"/>
      <c r="C122" s="28"/>
      <c r="D122" s="22" t="s">
        <v>19</v>
      </c>
      <c r="E122" s="32" t="s">
        <v>86</v>
      </c>
      <c r="F122" s="30">
        <v>150</v>
      </c>
      <c r="G122" s="55">
        <v>2.3029999999999999</v>
      </c>
      <c r="H122" s="55">
        <v>4.1289999999999996</v>
      </c>
      <c r="I122" s="55">
        <v>23.943999999999999</v>
      </c>
      <c r="J122" s="30">
        <v>142</v>
      </c>
      <c r="K122" s="33" t="s">
        <v>63</v>
      </c>
      <c r="L122" s="30"/>
    </row>
    <row r="123" spans="1:12" ht="15" x14ac:dyDescent="0.25">
      <c r="A123" s="26"/>
      <c r="B123" s="27"/>
      <c r="C123" s="28"/>
      <c r="D123" s="31" t="s">
        <v>20</v>
      </c>
      <c r="E123" s="32" t="s">
        <v>38</v>
      </c>
      <c r="F123" s="30">
        <v>208</v>
      </c>
      <c r="G123" s="55">
        <v>2.1000000000000001E-2</v>
      </c>
      <c r="H123" s="55">
        <v>5.0000000000000001E-3</v>
      </c>
      <c r="I123" s="55">
        <v>7.9889999999999999</v>
      </c>
      <c r="J123" s="30">
        <v>32</v>
      </c>
      <c r="K123" s="33" t="s">
        <v>52</v>
      </c>
      <c r="L123" s="30"/>
    </row>
    <row r="124" spans="1:12" ht="15.75" x14ac:dyDescent="0.25">
      <c r="A124" s="26"/>
      <c r="B124" s="27"/>
      <c r="C124" s="28"/>
      <c r="D124" s="31" t="s">
        <v>21</v>
      </c>
      <c r="E124" s="4" t="s">
        <v>40</v>
      </c>
      <c r="F124" s="30">
        <v>40</v>
      </c>
      <c r="G124" s="55">
        <v>2.52</v>
      </c>
      <c r="H124" s="55">
        <v>0.36</v>
      </c>
      <c r="I124" s="55">
        <v>18.84</v>
      </c>
      <c r="J124" s="30">
        <v>91</v>
      </c>
      <c r="K124" s="33"/>
      <c r="L124" s="30"/>
    </row>
    <row r="125" spans="1:12" ht="15" x14ac:dyDescent="0.25">
      <c r="A125" s="26"/>
      <c r="B125" s="27"/>
      <c r="C125" s="28"/>
      <c r="D125" s="31" t="s">
        <v>22</v>
      </c>
      <c r="E125" s="32" t="s">
        <v>61</v>
      </c>
      <c r="F125" s="30">
        <v>90</v>
      </c>
      <c r="G125" s="55">
        <v>0.36</v>
      </c>
      <c r="H125" s="55">
        <v>0.36</v>
      </c>
      <c r="I125" s="55">
        <v>8.82</v>
      </c>
      <c r="J125" s="30">
        <v>42</v>
      </c>
      <c r="K125" s="33" t="s">
        <v>65</v>
      </c>
      <c r="L125" s="30"/>
    </row>
    <row r="126" spans="1:12" ht="15" x14ac:dyDescent="0.25">
      <c r="A126" s="26"/>
      <c r="B126" s="27"/>
      <c r="C126" s="28"/>
      <c r="D126" s="29"/>
      <c r="E126" s="32"/>
      <c r="F126" s="30"/>
      <c r="G126" s="30"/>
      <c r="H126" s="30"/>
      <c r="I126" s="30"/>
      <c r="J126" s="30"/>
      <c r="K126" s="33"/>
      <c r="L126" s="30"/>
    </row>
    <row r="127" spans="1:12" ht="15" x14ac:dyDescent="0.25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5" x14ac:dyDescent="0.25">
      <c r="A128" s="35"/>
      <c r="B128" s="36"/>
      <c r="C128" s="37"/>
      <c r="D128" s="38" t="s">
        <v>31</v>
      </c>
      <c r="E128" s="39"/>
      <c r="F128" s="40">
        <f>SUM(F121:F127)</f>
        <v>578</v>
      </c>
      <c r="G128" s="40">
        <f t="shared" ref="G128:H128" si="32">SUM(G121:G127)</f>
        <v>18.998999999999999</v>
      </c>
      <c r="H128" s="40">
        <f t="shared" si="32"/>
        <v>19.602999999999998</v>
      </c>
      <c r="I128" s="57">
        <f>SUM(I121:I125)</f>
        <v>67.588999999999999</v>
      </c>
      <c r="J128" s="40">
        <f>SUM(J121:J125)</f>
        <v>523</v>
      </c>
      <c r="K128" s="41"/>
      <c r="L128" s="40">
        <v>69.430000000000007</v>
      </c>
    </row>
    <row r="129" spans="1:12" ht="15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5" x14ac:dyDescent="0.25">
      <c r="A130" s="26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5" x14ac:dyDescent="0.25">
      <c r="A131" s="26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5" x14ac:dyDescent="0.25">
      <c r="A132" s="26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5" x14ac:dyDescent="0.25">
      <c r="A133" s="26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5" x14ac:dyDescent="0.25">
      <c r="A134" s="26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5" x14ac:dyDescent="0.25">
      <c r="A135" s="26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5" x14ac:dyDescent="0.25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5" x14ac:dyDescent="0.25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5" x14ac:dyDescent="0.25">
      <c r="A138" s="35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33">SUM(G129:G137)</f>
        <v>0</v>
      </c>
      <c r="H138" s="40">
        <f t="shared" si="33"/>
        <v>0</v>
      </c>
      <c r="I138" s="40">
        <f t="shared" si="33"/>
        <v>0</v>
      </c>
      <c r="J138" s="40">
        <f t="shared" si="33"/>
        <v>0</v>
      </c>
      <c r="K138" s="41"/>
      <c r="L138" s="40">
        <f t="shared" ref="L138" si="34">SUM(L129:L137)</f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58" t="s">
        <v>4</v>
      </c>
      <c r="D139" s="59"/>
      <c r="E139" s="47"/>
      <c r="F139" s="48">
        <f>F128+F138</f>
        <v>578</v>
      </c>
      <c r="G139" s="48">
        <f t="shared" ref="G139:J139" si="35">G128+G138</f>
        <v>18.998999999999999</v>
      </c>
      <c r="H139" s="48">
        <f t="shared" si="35"/>
        <v>19.602999999999998</v>
      </c>
      <c r="I139" s="48">
        <f t="shared" si="35"/>
        <v>67.588999999999999</v>
      </c>
      <c r="J139" s="48">
        <f t="shared" si="35"/>
        <v>523</v>
      </c>
      <c r="K139" s="48"/>
      <c r="L139" s="48">
        <f t="shared" ref="L139" si="36">L128+L138</f>
        <v>69.430000000000007</v>
      </c>
    </row>
    <row r="140" spans="1:12" ht="25.5" x14ac:dyDescent="0.25">
      <c r="A140" s="49">
        <v>2</v>
      </c>
      <c r="B140" s="27">
        <v>2</v>
      </c>
      <c r="C140" s="21" t="s">
        <v>18</v>
      </c>
      <c r="D140" s="22" t="s">
        <v>19</v>
      </c>
      <c r="E140" s="23" t="s">
        <v>39</v>
      </c>
      <c r="F140" s="24">
        <v>190</v>
      </c>
      <c r="G140" s="24">
        <v>13.05</v>
      </c>
      <c r="H140" s="24">
        <v>17.93</v>
      </c>
      <c r="I140" s="24">
        <v>39.880000000000003</v>
      </c>
      <c r="J140" s="24">
        <v>373</v>
      </c>
      <c r="K140" s="25" t="s">
        <v>53</v>
      </c>
      <c r="L140" s="24"/>
    </row>
    <row r="141" spans="1:12" ht="15" x14ac:dyDescent="0.25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5" x14ac:dyDescent="0.25">
      <c r="A142" s="49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54</v>
      </c>
      <c r="L142" s="30"/>
    </row>
    <row r="143" spans="1:12" ht="15.75" x14ac:dyDescent="0.25">
      <c r="A143" s="49"/>
      <c r="B143" s="27"/>
      <c r="C143" s="28"/>
      <c r="D143" s="31" t="s">
        <v>21</v>
      </c>
      <c r="E143" s="4" t="s">
        <v>40</v>
      </c>
      <c r="F143" s="30">
        <v>42</v>
      </c>
      <c r="G143" s="30">
        <v>2.6720000000000002</v>
      </c>
      <c r="H143" s="30">
        <v>0.376</v>
      </c>
      <c r="I143" s="30">
        <v>19.824000000000002</v>
      </c>
      <c r="J143" s="30">
        <v>96</v>
      </c>
      <c r="K143" s="33"/>
      <c r="L143" s="30"/>
    </row>
    <row r="144" spans="1:12" ht="15" x14ac:dyDescent="0.25">
      <c r="A144" s="49"/>
      <c r="B144" s="27"/>
      <c r="C144" s="28"/>
      <c r="D144" s="31" t="s">
        <v>22</v>
      </c>
      <c r="E144" s="32"/>
      <c r="F144" s="30"/>
      <c r="G144" s="30"/>
      <c r="H144" s="30"/>
      <c r="I144" s="30"/>
      <c r="J144" s="30"/>
      <c r="K144" s="33"/>
      <c r="L144" s="30"/>
    </row>
    <row r="145" spans="1:12" ht="15" x14ac:dyDescent="0.25">
      <c r="A145" s="49"/>
      <c r="B145" s="27"/>
      <c r="C145" s="28"/>
      <c r="D145" s="29"/>
      <c r="E145" s="32" t="s">
        <v>67</v>
      </c>
      <c r="F145" s="30">
        <v>60</v>
      </c>
      <c r="G145" s="30">
        <v>2.06</v>
      </c>
      <c r="H145" s="30">
        <v>0.12</v>
      </c>
      <c r="I145" s="30">
        <v>2.2799999999999998</v>
      </c>
      <c r="J145" s="30">
        <v>14</v>
      </c>
      <c r="K145" s="33" t="s">
        <v>82</v>
      </c>
      <c r="L145" s="30"/>
    </row>
    <row r="146" spans="1:12" ht="15" x14ac:dyDescent="0.25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5" x14ac:dyDescent="0.25">
      <c r="A147" s="50"/>
      <c r="B147" s="36"/>
      <c r="C147" s="37"/>
      <c r="D147" s="38" t="s">
        <v>31</v>
      </c>
      <c r="E147" s="39"/>
      <c r="F147" s="40">
        <f>SUM(F140:F146)</f>
        <v>500</v>
      </c>
      <c r="G147" s="40">
        <f t="shared" ref="G147:J147" si="37">SUM(G140:G146)</f>
        <v>17.803000000000001</v>
      </c>
      <c r="H147" s="40">
        <f t="shared" si="37"/>
        <v>18.431000000000001</v>
      </c>
      <c r="I147" s="40">
        <f t="shared" si="37"/>
        <v>69.972999999999999</v>
      </c>
      <c r="J147" s="40">
        <f t="shared" si="37"/>
        <v>515</v>
      </c>
      <c r="K147" s="41"/>
      <c r="L147" s="40">
        <v>69.430000000000007</v>
      </c>
    </row>
    <row r="148" spans="1:12" ht="15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5" x14ac:dyDescent="0.25">
      <c r="A149" s="49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5" x14ac:dyDescent="0.25">
      <c r="A150" s="49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5" x14ac:dyDescent="0.25">
      <c r="A151" s="49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5" x14ac:dyDescent="0.25">
      <c r="A152" s="49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5" x14ac:dyDescent="0.25">
      <c r="A153" s="49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5" x14ac:dyDescent="0.25">
      <c r="A154" s="49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5" x14ac:dyDescent="0.25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5" x14ac:dyDescent="0.25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5" x14ac:dyDescent="0.25">
      <c r="A157" s="50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8">SUM(G148:G156)</f>
        <v>0</v>
      </c>
      <c r="H157" s="40">
        <f t="shared" si="38"/>
        <v>0</v>
      </c>
      <c r="I157" s="40">
        <f t="shared" si="38"/>
        <v>0</v>
      </c>
      <c r="J157" s="40">
        <f t="shared" si="38"/>
        <v>0</v>
      </c>
      <c r="K157" s="41"/>
      <c r="L157" s="40">
        <f t="shared" ref="L157" si="39">SUM(L148:L156)</f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58" t="s">
        <v>4</v>
      </c>
      <c r="D158" s="59"/>
      <c r="E158" s="47"/>
      <c r="F158" s="48">
        <f>F147+F157</f>
        <v>500</v>
      </c>
      <c r="G158" s="48">
        <f t="shared" ref="G158:J158" si="40">G147+G157</f>
        <v>17.803000000000001</v>
      </c>
      <c r="H158" s="48">
        <f t="shared" si="40"/>
        <v>18.431000000000001</v>
      </c>
      <c r="I158" s="48">
        <f t="shared" si="40"/>
        <v>69.972999999999999</v>
      </c>
      <c r="J158" s="48">
        <f t="shared" si="40"/>
        <v>515</v>
      </c>
      <c r="K158" s="48"/>
      <c r="L158" s="48">
        <f t="shared" ref="L158" si="41">L147+L157</f>
        <v>69.430000000000007</v>
      </c>
    </row>
    <row r="159" spans="1:12" ht="15.75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3" t="s">
        <v>83</v>
      </c>
      <c r="F159" s="24">
        <v>90</v>
      </c>
      <c r="G159" s="24">
        <v>10.69</v>
      </c>
      <c r="H159" s="24">
        <v>12.037000000000001</v>
      </c>
      <c r="I159" s="24">
        <v>8.3670000000000009</v>
      </c>
      <c r="J159" s="24">
        <v>185</v>
      </c>
      <c r="K159" s="25" t="s">
        <v>64</v>
      </c>
      <c r="L159" s="24"/>
    </row>
    <row r="160" spans="1:12" ht="15" x14ac:dyDescent="0.25">
      <c r="A160" s="26"/>
      <c r="B160" s="27"/>
      <c r="C160" s="28"/>
      <c r="D160" s="22" t="s">
        <v>19</v>
      </c>
      <c r="E160" s="32" t="s">
        <v>41</v>
      </c>
      <c r="F160" s="30">
        <v>150</v>
      </c>
      <c r="G160" s="30">
        <v>5.0439999999999996</v>
      </c>
      <c r="H160" s="30">
        <v>5.0679999999999996</v>
      </c>
      <c r="I160" s="30">
        <v>35.905999999999999</v>
      </c>
      <c r="J160" s="30">
        <v>209</v>
      </c>
      <c r="K160" s="33" t="s">
        <v>84</v>
      </c>
      <c r="L160" s="30"/>
    </row>
    <row r="161" spans="1:12" ht="15" x14ac:dyDescent="0.25">
      <c r="A161" s="26"/>
      <c r="B161" s="27"/>
      <c r="C161" s="28"/>
      <c r="D161" s="31" t="s">
        <v>20</v>
      </c>
      <c r="E161" s="32" t="s">
        <v>38</v>
      </c>
      <c r="F161" s="30">
        <v>208</v>
      </c>
      <c r="G161" s="30">
        <v>2.1000000000000001E-2</v>
      </c>
      <c r="H161" s="30">
        <v>5.0000000000000001E-3</v>
      </c>
      <c r="I161" s="30">
        <v>7.9889999999999999</v>
      </c>
      <c r="J161" s="30">
        <v>32</v>
      </c>
      <c r="K161" s="33" t="s">
        <v>52</v>
      </c>
      <c r="L161" s="30"/>
    </row>
    <row r="162" spans="1:12" ht="15.75" customHeight="1" x14ac:dyDescent="0.25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5" x14ac:dyDescent="0.25">
      <c r="A163" s="26"/>
      <c r="B163" s="27"/>
      <c r="C163" s="28"/>
      <c r="D163" s="31" t="s">
        <v>22</v>
      </c>
      <c r="E163" s="32" t="s">
        <v>61</v>
      </c>
      <c r="F163" s="30">
        <v>90</v>
      </c>
      <c r="G163" s="55">
        <v>0.36</v>
      </c>
      <c r="H163" s="55">
        <v>0.36</v>
      </c>
      <c r="I163" s="55">
        <v>8.82</v>
      </c>
      <c r="J163" s="30">
        <v>42</v>
      </c>
      <c r="K163" s="33" t="s">
        <v>65</v>
      </c>
      <c r="L163" s="30"/>
    </row>
    <row r="164" spans="1:12" ht="15" x14ac:dyDescent="0.25">
      <c r="A164" s="26"/>
      <c r="B164" s="27"/>
      <c r="C164" s="28"/>
      <c r="D164" s="29"/>
      <c r="E164" s="32"/>
      <c r="F164" s="30"/>
      <c r="G164" s="30"/>
      <c r="H164" s="30"/>
      <c r="I164" s="30"/>
      <c r="J164" s="30"/>
      <c r="K164" s="33"/>
      <c r="L164" s="30"/>
    </row>
    <row r="165" spans="1:12" ht="15" x14ac:dyDescent="0.25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5" x14ac:dyDescent="0.25">
      <c r="A166" s="35"/>
      <c r="B166" s="36"/>
      <c r="C166" s="37"/>
      <c r="D166" s="38" t="s">
        <v>31</v>
      </c>
      <c r="E166" s="39"/>
      <c r="F166" s="40">
        <f>SUM(F159:F165)</f>
        <v>578</v>
      </c>
      <c r="G166" s="40">
        <f t="shared" ref="G166:J166" si="42">SUM(G159:G165)</f>
        <v>18.634999999999998</v>
      </c>
      <c r="H166" s="40">
        <f>SUM(H159:H165)</f>
        <v>17.829999999999998</v>
      </c>
      <c r="I166" s="40">
        <f t="shared" si="42"/>
        <v>79.921999999999997</v>
      </c>
      <c r="J166" s="40">
        <f t="shared" si="42"/>
        <v>559</v>
      </c>
      <c r="K166" s="41"/>
      <c r="L166" s="40">
        <v>69.430000000000007</v>
      </c>
    </row>
    <row r="167" spans="1:12" ht="15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2"/>
      <c r="F167" s="30"/>
      <c r="G167" s="30"/>
      <c r="H167" s="30"/>
      <c r="I167" s="30"/>
      <c r="J167" s="30"/>
      <c r="K167" s="33"/>
      <c r="L167" s="30"/>
    </row>
    <row r="168" spans="1:12" ht="15" x14ac:dyDescent="0.25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5" x14ac:dyDescent="0.25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5" x14ac:dyDescent="0.25">
      <c r="A170" s="26"/>
      <c r="B170" s="27"/>
      <c r="C170" s="28"/>
      <c r="D170" s="31" t="s">
        <v>27</v>
      </c>
      <c r="E170" s="32"/>
      <c r="F170" s="30"/>
      <c r="G170" s="30"/>
      <c r="H170" s="30"/>
      <c r="I170" s="30"/>
      <c r="J170" s="30"/>
      <c r="K170" s="33"/>
      <c r="L170" s="30"/>
    </row>
    <row r="171" spans="1:12" ht="15" x14ac:dyDescent="0.25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5" x14ac:dyDescent="0.25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5" x14ac:dyDescent="0.25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5" x14ac:dyDescent="0.25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5" x14ac:dyDescent="0.25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5" x14ac:dyDescent="0.25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 t="shared" ref="G176:J176" si="43">SUM(G167:G175)</f>
        <v>0</v>
      </c>
      <c r="H176" s="40">
        <f t="shared" si="43"/>
        <v>0</v>
      </c>
      <c r="I176" s="40">
        <f t="shared" si="43"/>
        <v>0</v>
      </c>
      <c r="J176" s="40">
        <f t="shared" si="43"/>
        <v>0</v>
      </c>
      <c r="K176" s="41"/>
      <c r="L176" s="40">
        <f t="shared" ref="L176" si="44">SUM(L167:L175)</f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58" t="s">
        <v>4</v>
      </c>
      <c r="D177" s="59"/>
      <c r="E177" s="47"/>
      <c r="F177" s="48">
        <f>F166+F176</f>
        <v>578</v>
      </c>
      <c r="G177" s="48">
        <f t="shared" ref="G177:J177" si="45">G166+G176</f>
        <v>18.634999999999998</v>
      </c>
      <c r="H177" s="48">
        <f t="shared" si="45"/>
        <v>17.829999999999998</v>
      </c>
      <c r="I177" s="48">
        <f t="shared" si="45"/>
        <v>79.921999999999997</v>
      </c>
      <c r="J177" s="48">
        <f t="shared" si="45"/>
        <v>559</v>
      </c>
      <c r="K177" s="48"/>
      <c r="L177" s="48">
        <f t="shared" ref="L177" si="46">L166+L176</f>
        <v>69.430000000000007</v>
      </c>
    </row>
    <row r="178" spans="1:12" ht="15" x14ac:dyDescent="0.25">
      <c r="A178" s="19">
        <v>2</v>
      </c>
      <c r="B178" s="20">
        <v>4</v>
      </c>
      <c r="C178" s="21" t="s">
        <v>18</v>
      </c>
      <c r="D178" s="22" t="s">
        <v>19</v>
      </c>
      <c r="E178" s="23" t="s">
        <v>69</v>
      </c>
      <c r="F178" s="24">
        <v>200</v>
      </c>
      <c r="G178" s="24">
        <v>15.448</v>
      </c>
      <c r="H178" s="24">
        <v>19.297999999999998</v>
      </c>
      <c r="I178" s="24">
        <v>45.883000000000003</v>
      </c>
      <c r="J178" s="24">
        <v>419</v>
      </c>
      <c r="K178" s="25" t="s">
        <v>70</v>
      </c>
      <c r="L178" s="24"/>
    </row>
    <row r="179" spans="1:12" ht="15" x14ac:dyDescent="0.25">
      <c r="A179" s="26"/>
      <c r="B179" s="27"/>
      <c r="C179" s="28"/>
      <c r="D179" s="29"/>
      <c r="E179" s="32"/>
      <c r="F179" s="30"/>
      <c r="G179" s="30"/>
      <c r="H179" s="30"/>
      <c r="I179" s="30"/>
      <c r="J179" s="30"/>
      <c r="K179" s="33"/>
      <c r="L179" s="30"/>
    </row>
    <row r="180" spans="1:12" ht="25.5" x14ac:dyDescent="0.25">
      <c r="A180" s="26"/>
      <c r="B180" s="27"/>
      <c r="C180" s="28"/>
      <c r="D180" s="31" t="s">
        <v>20</v>
      </c>
      <c r="E180" s="32" t="s">
        <v>46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55</v>
      </c>
      <c r="L180" s="30"/>
    </row>
    <row r="181" spans="1:12" ht="15.75" x14ac:dyDescent="0.25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5" x14ac:dyDescent="0.25">
      <c r="A182" s="26"/>
      <c r="B182" s="27"/>
      <c r="C182" s="28"/>
      <c r="D182" s="31" t="s">
        <v>22</v>
      </c>
      <c r="E182" s="32"/>
      <c r="F182" s="30"/>
      <c r="G182" s="30"/>
      <c r="H182" s="30"/>
      <c r="I182" s="30"/>
      <c r="J182" s="30"/>
      <c r="K182" s="33"/>
      <c r="L182" s="30"/>
    </row>
    <row r="183" spans="1:12" ht="15" x14ac:dyDescent="0.25">
      <c r="A183" s="26"/>
      <c r="B183" s="27"/>
      <c r="C183" s="28"/>
      <c r="D183" s="29"/>
      <c r="E183" s="32" t="s">
        <v>71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3" t="s">
        <v>80</v>
      </c>
      <c r="L183" s="30"/>
    </row>
    <row r="184" spans="1:12" ht="15" x14ac:dyDescent="0.2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5.75" thickBot="1" x14ac:dyDescent="0.3">
      <c r="A185" s="35"/>
      <c r="B185" s="36"/>
      <c r="C185" s="37"/>
      <c r="D185" s="38" t="s">
        <v>31</v>
      </c>
      <c r="E185" s="39"/>
      <c r="F185" s="40">
        <f>F178+F179+F180+F181+F182+F183</f>
        <v>500</v>
      </c>
      <c r="G185" s="40">
        <v>18.408000000000001</v>
      </c>
      <c r="H185" s="40">
        <v>19.718</v>
      </c>
      <c r="I185" s="40">
        <v>73.852999999999994</v>
      </c>
      <c r="J185" s="40">
        <f t="shared" ref="J185" si="47">J178+J179+J180+J181+J182+J183</f>
        <v>549</v>
      </c>
      <c r="K185" s="41"/>
      <c r="L185" s="40">
        <v>69.430000000000007</v>
      </c>
    </row>
    <row r="186" spans="1:12" ht="15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3"/>
      <c r="F186" s="24"/>
      <c r="G186" s="24"/>
      <c r="H186" s="24"/>
      <c r="I186" s="24"/>
      <c r="J186" s="24"/>
      <c r="K186" s="25"/>
      <c r="L186" s="30"/>
    </row>
    <row r="187" spans="1:12" ht="15" x14ac:dyDescent="0.25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5" x14ac:dyDescent="0.25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75" x14ac:dyDescent="0.25">
      <c r="A189" s="26"/>
      <c r="B189" s="27"/>
      <c r="C189" s="28"/>
      <c r="D189" s="31" t="s">
        <v>27</v>
      </c>
      <c r="E189" s="4"/>
      <c r="F189" s="30"/>
      <c r="G189" s="30"/>
      <c r="H189" s="30"/>
      <c r="I189" s="30"/>
      <c r="J189" s="30"/>
      <c r="K189" s="33"/>
      <c r="L189" s="30"/>
    </row>
    <row r="190" spans="1:12" ht="15" x14ac:dyDescent="0.25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5" x14ac:dyDescent="0.25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5" x14ac:dyDescent="0.25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5" x14ac:dyDescent="0.25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5" x14ac:dyDescent="0.25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5" x14ac:dyDescent="0.25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>SUM(G186:G194)</f>
        <v>0</v>
      </c>
      <c r="H195" s="40">
        <f t="shared" ref="H195:J195" si="48">SUM(H186:H194)</f>
        <v>0</v>
      </c>
      <c r="I195" s="40">
        <f t="shared" si="48"/>
        <v>0</v>
      </c>
      <c r="J195" s="40">
        <f t="shared" si="48"/>
        <v>0</v>
      </c>
      <c r="K195" s="41"/>
      <c r="L195" s="40">
        <f t="shared" ref="L195" si="49">SUM(L186:L194)</f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58" t="s">
        <v>4</v>
      </c>
      <c r="D196" s="59"/>
      <c r="E196" s="47"/>
      <c r="F196" s="48">
        <f>F185+F195</f>
        <v>500</v>
      </c>
      <c r="G196" s="48">
        <f t="shared" ref="G196:J196" si="50">G185+G195</f>
        <v>18.408000000000001</v>
      </c>
      <c r="H196" s="48">
        <f t="shared" si="50"/>
        <v>19.718</v>
      </c>
      <c r="I196" s="48">
        <f t="shared" si="50"/>
        <v>73.852999999999994</v>
      </c>
      <c r="J196" s="48">
        <f t="shared" si="50"/>
        <v>549</v>
      </c>
      <c r="K196" s="48"/>
      <c r="L196" s="48">
        <f t="shared" ref="L196" si="51">L185+L195</f>
        <v>69.430000000000007</v>
      </c>
    </row>
    <row r="197" spans="1:12" ht="15.75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3" t="s">
        <v>48</v>
      </c>
      <c r="F197" s="24">
        <v>90</v>
      </c>
      <c r="G197" s="24">
        <v>11.25</v>
      </c>
      <c r="H197" s="24">
        <v>10.16</v>
      </c>
      <c r="I197" s="24">
        <v>21.21</v>
      </c>
      <c r="J197" s="24">
        <v>221</v>
      </c>
      <c r="K197" s="25" t="s">
        <v>85</v>
      </c>
      <c r="L197" s="24"/>
    </row>
    <row r="198" spans="1:12" ht="15" x14ac:dyDescent="0.25">
      <c r="A198" s="26"/>
      <c r="B198" s="27"/>
      <c r="C198" s="28"/>
      <c r="D198" s="22" t="s">
        <v>19</v>
      </c>
      <c r="E198" s="32" t="s">
        <v>45</v>
      </c>
      <c r="F198" s="30">
        <v>150</v>
      </c>
      <c r="G198" s="30">
        <v>3.4369999999999998</v>
      </c>
      <c r="H198" s="30">
        <v>4.556</v>
      </c>
      <c r="I198" s="30">
        <v>21.451000000000001</v>
      </c>
      <c r="J198" s="30">
        <v>144</v>
      </c>
      <c r="K198" s="33" t="s">
        <v>60</v>
      </c>
      <c r="L198" s="30"/>
    </row>
    <row r="199" spans="1:12" ht="15" x14ac:dyDescent="0.25">
      <c r="A199" s="26"/>
      <c r="B199" s="27"/>
      <c r="C199" s="28"/>
      <c r="D199" s="31" t="s">
        <v>20</v>
      </c>
      <c r="E199" s="32" t="s">
        <v>77</v>
      </c>
      <c r="F199" s="30">
        <v>200</v>
      </c>
      <c r="G199" s="30">
        <v>0.08</v>
      </c>
      <c r="H199" s="30">
        <v>0.08</v>
      </c>
      <c r="I199" s="30">
        <v>11.94</v>
      </c>
      <c r="J199" s="30">
        <v>49</v>
      </c>
      <c r="K199" s="33" t="s">
        <v>49</v>
      </c>
      <c r="L199" s="30"/>
    </row>
    <row r="200" spans="1:12" ht="15.75" x14ac:dyDescent="0.25">
      <c r="A200" s="26"/>
      <c r="B200" s="27"/>
      <c r="C200" s="28"/>
      <c r="D200" s="31" t="s">
        <v>21</v>
      </c>
      <c r="E200" s="4" t="s">
        <v>40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3"/>
      <c r="L200" s="30"/>
    </row>
    <row r="201" spans="1:12" ht="15" x14ac:dyDescent="0.25">
      <c r="A201" s="26"/>
      <c r="B201" s="27"/>
      <c r="C201" s="28"/>
      <c r="D201" s="31" t="s">
        <v>22</v>
      </c>
      <c r="E201" s="32"/>
      <c r="F201" s="30"/>
      <c r="G201" s="30"/>
      <c r="H201" s="30"/>
      <c r="I201" s="30"/>
      <c r="J201" s="30"/>
      <c r="K201" s="33"/>
      <c r="L201" s="30"/>
    </row>
    <row r="202" spans="1:12" ht="15" x14ac:dyDescent="0.25">
      <c r="A202" s="26"/>
      <c r="B202" s="27"/>
      <c r="C202" s="28"/>
      <c r="D202" s="29"/>
      <c r="E202" s="32" t="s">
        <v>42</v>
      </c>
      <c r="F202" s="30">
        <v>60</v>
      </c>
      <c r="G202" s="30">
        <v>0.93100000000000005</v>
      </c>
      <c r="H202" s="30">
        <v>3.0510000000000002</v>
      </c>
      <c r="I202" s="30">
        <v>5.6449999999999996</v>
      </c>
      <c r="J202" s="30">
        <v>54</v>
      </c>
      <c r="K202" s="33" t="s">
        <v>56</v>
      </c>
      <c r="L202" s="30"/>
    </row>
    <row r="203" spans="1:12" ht="15" x14ac:dyDescent="0.25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39"/>
      <c r="F204" s="40">
        <f>SUM(F197:F203)</f>
        <v>540</v>
      </c>
      <c r="G204" s="40">
        <f t="shared" ref="G204:J204" si="52">SUM(G197:G203)</f>
        <v>18.218</v>
      </c>
      <c r="H204" s="40">
        <f t="shared" si="52"/>
        <v>18.207000000000001</v>
      </c>
      <c r="I204" s="40">
        <f t="shared" si="52"/>
        <v>79.085999999999999</v>
      </c>
      <c r="J204" s="40">
        <f t="shared" si="52"/>
        <v>559</v>
      </c>
      <c r="K204" s="41"/>
      <c r="L204" s="40">
        <v>69.430000000000007</v>
      </c>
    </row>
    <row r="205" spans="1:12" ht="15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2"/>
      <c r="F205" s="30"/>
      <c r="G205" s="30"/>
      <c r="H205" s="30"/>
      <c r="I205" s="30"/>
      <c r="J205" s="30"/>
      <c r="K205" s="33"/>
      <c r="L205" s="30"/>
    </row>
    <row r="206" spans="1:12" ht="15" x14ac:dyDescent="0.25">
      <c r="A206" s="26"/>
      <c r="B206" s="27"/>
      <c r="C206" s="28"/>
      <c r="D206" s="31" t="s">
        <v>25</v>
      </c>
      <c r="E206" s="32"/>
      <c r="F206" s="30"/>
      <c r="G206" s="30"/>
      <c r="H206" s="30"/>
      <c r="I206" s="30"/>
      <c r="J206" s="30"/>
      <c r="K206" s="33"/>
      <c r="L206" s="30"/>
    </row>
    <row r="207" spans="1:12" ht="15" x14ac:dyDescent="0.25">
      <c r="A207" s="26"/>
      <c r="B207" s="27"/>
      <c r="C207" s="28"/>
      <c r="D207" s="31" t="s">
        <v>26</v>
      </c>
      <c r="E207" s="32"/>
      <c r="F207" s="30"/>
      <c r="G207" s="30"/>
      <c r="H207" s="30"/>
      <c r="I207" s="30"/>
      <c r="J207" s="30"/>
      <c r="K207" s="33"/>
      <c r="L207" s="30"/>
    </row>
    <row r="208" spans="1:12" ht="15" x14ac:dyDescent="0.25">
      <c r="A208" s="26"/>
      <c r="B208" s="27"/>
      <c r="C208" s="28"/>
      <c r="D208" s="31" t="s">
        <v>27</v>
      </c>
      <c r="E208" s="32"/>
      <c r="F208" s="30"/>
      <c r="G208" s="30"/>
      <c r="H208" s="30"/>
      <c r="I208" s="30"/>
      <c r="J208" s="30"/>
      <c r="K208" s="33"/>
      <c r="L208" s="30"/>
    </row>
    <row r="209" spans="1:12" ht="15" x14ac:dyDescent="0.25">
      <c r="A209" s="26"/>
      <c r="B209" s="27"/>
      <c r="C209" s="28"/>
      <c r="D209" s="31" t="s">
        <v>28</v>
      </c>
      <c r="E209" s="32"/>
      <c r="F209" s="30"/>
      <c r="G209" s="30"/>
      <c r="H209" s="30"/>
      <c r="I209" s="30"/>
      <c r="J209" s="30"/>
      <c r="K209" s="33"/>
      <c r="L209" s="30"/>
    </row>
    <row r="210" spans="1:12" ht="15" x14ac:dyDescent="0.25">
      <c r="A210" s="26"/>
      <c r="B210" s="27"/>
      <c r="C210" s="28"/>
      <c r="D210" s="31" t="s">
        <v>29</v>
      </c>
      <c r="E210" s="32"/>
      <c r="F210" s="30"/>
      <c r="G210" s="30"/>
      <c r="H210" s="30"/>
      <c r="I210" s="30"/>
      <c r="J210" s="30"/>
      <c r="K210" s="33"/>
      <c r="L210" s="30"/>
    </row>
    <row r="211" spans="1:12" ht="15" x14ac:dyDescent="0.25">
      <c r="A211" s="26"/>
      <c r="B211" s="27"/>
      <c r="C211" s="28"/>
      <c r="D211" s="31" t="s">
        <v>30</v>
      </c>
      <c r="E211" s="32"/>
      <c r="F211" s="30"/>
      <c r="G211" s="30"/>
      <c r="H211" s="30"/>
      <c r="I211" s="30"/>
      <c r="J211" s="30"/>
      <c r="K211" s="33"/>
      <c r="L211" s="30"/>
    </row>
    <row r="212" spans="1:12" ht="15" x14ac:dyDescent="0.25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5" x14ac:dyDescent="0.25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5" x14ac:dyDescent="0.25">
      <c r="A214" s="35"/>
      <c r="B214" s="36"/>
      <c r="C214" s="37"/>
      <c r="D214" s="38" t="s">
        <v>31</v>
      </c>
      <c r="E214" s="39"/>
      <c r="F214" s="40">
        <f>SUM(F205:F213)</f>
        <v>0</v>
      </c>
      <c r="G214" s="40">
        <f t="shared" ref="G214:J214" si="53">SUM(G205:G213)</f>
        <v>0</v>
      </c>
      <c r="H214" s="40">
        <f t="shared" si="53"/>
        <v>0</v>
      </c>
      <c r="I214" s="40">
        <f t="shared" si="53"/>
        <v>0</v>
      </c>
      <c r="J214" s="40">
        <f t="shared" si="53"/>
        <v>0</v>
      </c>
      <c r="K214" s="41"/>
      <c r="L214" s="40">
        <f t="shared" ref="L214" si="54">SUM(L205:L213)</f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58" t="s">
        <v>4</v>
      </c>
      <c r="D215" s="59"/>
      <c r="E215" s="47"/>
      <c r="F215" s="48">
        <f>F204+F214</f>
        <v>540</v>
      </c>
      <c r="G215" s="48">
        <f t="shared" ref="G215:J215" si="55">G204+G214</f>
        <v>18.218</v>
      </c>
      <c r="H215" s="48">
        <f t="shared" si="55"/>
        <v>18.207000000000001</v>
      </c>
      <c r="I215" s="48">
        <f t="shared" si="55"/>
        <v>79.085999999999999</v>
      </c>
      <c r="J215" s="48">
        <f t="shared" si="55"/>
        <v>559</v>
      </c>
      <c r="K215" s="48"/>
      <c r="L215" s="48">
        <f t="shared" ref="L215" si="56">L204+L214</f>
        <v>69.430000000000007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3" t="s">
        <v>50</v>
      </c>
      <c r="F216" s="24">
        <v>100</v>
      </c>
      <c r="G216" s="24">
        <v>8.6999999999999993</v>
      </c>
      <c r="H216" s="24">
        <v>10.050000000000001</v>
      </c>
      <c r="I216" s="24">
        <v>4.4000000000000004</v>
      </c>
      <c r="J216" s="24">
        <v>143</v>
      </c>
      <c r="K216" s="25" t="s">
        <v>57</v>
      </c>
      <c r="L216" s="24"/>
    </row>
    <row r="217" spans="1:12" ht="15" x14ac:dyDescent="0.25">
      <c r="A217" s="26"/>
      <c r="B217" s="27"/>
      <c r="C217" s="28"/>
      <c r="D217" s="22" t="s">
        <v>19</v>
      </c>
      <c r="E217" s="32" t="s">
        <v>41</v>
      </c>
      <c r="F217" s="30">
        <v>150</v>
      </c>
      <c r="G217" s="30">
        <v>5.0439999999999996</v>
      </c>
      <c r="H217" s="30">
        <v>5.0679999999999996</v>
      </c>
      <c r="I217" s="30">
        <v>35.905999999999999</v>
      </c>
      <c r="J217" s="30">
        <v>209</v>
      </c>
      <c r="K217" s="33" t="s">
        <v>58</v>
      </c>
      <c r="L217" s="30"/>
    </row>
    <row r="218" spans="1:12" ht="15" x14ac:dyDescent="0.25">
      <c r="A218" s="26"/>
      <c r="B218" s="27"/>
      <c r="C218" s="28"/>
      <c r="D218" s="31" t="s">
        <v>20</v>
      </c>
      <c r="E218" s="32" t="s">
        <v>38</v>
      </c>
      <c r="F218" s="30">
        <v>208</v>
      </c>
      <c r="G218" s="30">
        <v>2.1000000000000001E-2</v>
      </c>
      <c r="H218" s="30">
        <v>5.0000000000000001E-3</v>
      </c>
      <c r="I218" s="30">
        <v>7.9889999999999999</v>
      </c>
      <c r="J218" s="30">
        <v>32</v>
      </c>
      <c r="K218" s="33" t="s">
        <v>52</v>
      </c>
      <c r="L218" s="30"/>
    </row>
    <row r="219" spans="1:12" ht="15.75" x14ac:dyDescent="0.25">
      <c r="A219" s="26"/>
      <c r="B219" s="27"/>
      <c r="C219" s="28"/>
      <c r="D219" s="31" t="s">
        <v>21</v>
      </c>
      <c r="E219" s="4" t="s">
        <v>40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3"/>
      <c r="L219" s="30"/>
    </row>
    <row r="220" spans="1:12" ht="15" x14ac:dyDescent="0.25">
      <c r="A220" s="26"/>
      <c r="B220" s="27"/>
      <c r="C220" s="28"/>
      <c r="D220" s="31" t="s">
        <v>22</v>
      </c>
      <c r="E220" s="32"/>
      <c r="F220" s="30"/>
      <c r="G220" s="30"/>
      <c r="H220" s="30"/>
      <c r="I220" s="30"/>
      <c r="J220" s="30"/>
      <c r="K220" s="33"/>
      <c r="L220" s="30"/>
    </row>
    <row r="221" spans="1:12" ht="15" x14ac:dyDescent="0.25">
      <c r="A221" s="26"/>
      <c r="B221" s="27"/>
      <c r="C221" s="28"/>
      <c r="D221" s="29"/>
      <c r="E221" s="32" t="s">
        <v>92</v>
      </c>
      <c r="F221" s="30">
        <v>10</v>
      </c>
      <c r="G221" s="30">
        <v>0.08</v>
      </c>
      <c r="H221" s="30">
        <v>0.01</v>
      </c>
      <c r="I221" s="30">
        <v>0.503</v>
      </c>
      <c r="J221" s="30">
        <v>2</v>
      </c>
      <c r="K221" s="33" t="s">
        <v>93</v>
      </c>
      <c r="L221" s="30"/>
    </row>
    <row r="222" spans="1:12" ht="15" x14ac:dyDescent="0.25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5" x14ac:dyDescent="0.25">
      <c r="A223" s="35"/>
      <c r="B223" s="36"/>
      <c r="C223" s="37"/>
      <c r="D223" s="38" t="s">
        <v>31</v>
      </c>
      <c r="E223" s="39"/>
      <c r="F223" s="40">
        <f>SUM(F216:F222)</f>
        <v>508</v>
      </c>
      <c r="G223" s="40">
        <f t="shared" ref="G223" si="57">SUM(G216:G222)</f>
        <v>16.364999999999998</v>
      </c>
      <c r="H223" s="40">
        <f>SUM(H216:H222)</f>
        <v>15.493</v>
      </c>
      <c r="I223" s="40">
        <f t="shared" ref="I223" si="58">SUM(I216:I222)</f>
        <v>67.637999999999991</v>
      </c>
      <c r="J223" s="40">
        <f>SUM(J216:J222)</f>
        <v>477</v>
      </c>
      <c r="K223" s="41"/>
      <c r="L223" s="40">
        <v>69.430000000000007</v>
      </c>
    </row>
    <row r="224" spans="1:12" ht="15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2"/>
      <c r="F224" s="30"/>
      <c r="G224" s="30"/>
      <c r="H224" s="30"/>
      <c r="I224" s="30"/>
      <c r="J224" s="30"/>
      <c r="K224" s="33"/>
      <c r="L224" s="30"/>
    </row>
    <row r="225" spans="1:12" ht="15" x14ac:dyDescent="0.25">
      <c r="A225" s="26"/>
      <c r="B225" s="27"/>
      <c r="C225" s="28"/>
      <c r="D225" s="31" t="s">
        <v>25</v>
      </c>
      <c r="E225" s="32"/>
      <c r="F225" s="30"/>
      <c r="G225" s="30"/>
      <c r="H225" s="30"/>
      <c r="I225" s="30"/>
      <c r="J225" s="30"/>
      <c r="K225" s="33"/>
      <c r="L225" s="30"/>
    </row>
    <row r="226" spans="1:12" ht="15" x14ac:dyDescent="0.25">
      <c r="A226" s="26"/>
      <c r="B226" s="27"/>
      <c r="C226" s="28"/>
      <c r="D226" s="31" t="s">
        <v>26</v>
      </c>
      <c r="E226" s="32"/>
      <c r="F226" s="30"/>
      <c r="G226" s="30"/>
      <c r="H226" s="30"/>
      <c r="I226" s="30"/>
      <c r="J226" s="30"/>
      <c r="K226" s="33"/>
      <c r="L226" s="30"/>
    </row>
    <row r="227" spans="1:12" ht="15" x14ac:dyDescent="0.25">
      <c r="A227" s="26"/>
      <c r="B227" s="27"/>
      <c r="C227" s="28"/>
      <c r="D227" s="31" t="s">
        <v>27</v>
      </c>
      <c r="E227" s="32"/>
      <c r="F227" s="30"/>
      <c r="G227" s="30"/>
      <c r="H227" s="30"/>
      <c r="I227" s="30"/>
      <c r="J227" s="30"/>
      <c r="K227" s="33"/>
      <c r="L227" s="30"/>
    </row>
    <row r="228" spans="1:12" ht="15" x14ac:dyDescent="0.25">
      <c r="A228" s="26"/>
      <c r="B228" s="27"/>
      <c r="C228" s="28"/>
      <c r="D228" s="31" t="s">
        <v>28</v>
      </c>
      <c r="E228" s="32"/>
      <c r="F228" s="30"/>
      <c r="G228" s="30"/>
      <c r="H228" s="30"/>
      <c r="I228" s="30"/>
      <c r="J228" s="30"/>
      <c r="K228" s="33"/>
      <c r="L228" s="30"/>
    </row>
    <row r="229" spans="1:12" ht="15" x14ac:dyDescent="0.25">
      <c r="A229" s="26"/>
      <c r="B229" s="27"/>
      <c r="C229" s="28"/>
      <c r="D229" s="31" t="s">
        <v>29</v>
      </c>
      <c r="E229" s="32"/>
      <c r="F229" s="30"/>
      <c r="G229" s="30"/>
      <c r="H229" s="30"/>
      <c r="I229" s="30"/>
      <c r="J229" s="30"/>
      <c r="K229" s="33"/>
      <c r="L229" s="30"/>
    </row>
    <row r="230" spans="1:12" ht="15" x14ac:dyDescent="0.25">
      <c r="A230" s="26"/>
      <c r="B230" s="27"/>
      <c r="C230" s="28"/>
      <c r="D230" s="31" t="s">
        <v>30</v>
      </c>
      <c r="E230" s="32"/>
      <c r="F230" s="30"/>
      <c r="G230" s="30"/>
      <c r="H230" s="30"/>
      <c r="I230" s="30"/>
      <c r="J230" s="30"/>
      <c r="K230" s="33"/>
      <c r="L230" s="30"/>
    </row>
    <row r="231" spans="1:12" ht="15" x14ac:dyDescent="0.25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5" x14ac:dyDescent="0.25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5" x14ac:dyDescent="0.25">
      <c r="A233" s="35"/>
      <c r="B233" s="36"/>
      <c r="C233" s="37"/>
      <c r="D233" s="38" t="s">
        <v>31</v>
      </c>
      <c r="E233" s="39"/>
      <c r="F233" s="40">
        <f>SUM(F224:F232)</f>
        <v>0</v>
      </c>
      <c r="G233" s="40">
        <f t="shared" ref="G233:J233" si="59">SUM(G224:G232)</f>
        <v>0</v>
      </c>
      <c r="H233" s="40">
        <f t="shared" si="59"/>
        <v>0</v>
      </c>
      <c r="I233" s="40">
        <f t="shared" si="59"/>
        <v>0</v>
      </c>
      <c r="J233" s="40">
        <f t="shared" si="59"/>
        <v>0</v>
      </c>
      <c r="K233" s="41"/>
      <c r="L233" s="40">
        <f t="shared" ref="L233" si="60">SUM(L224:L232)</f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58" t="s">
        <v>4</v>
      </c>
      <c r="D234" s="59"/>
      <c r="E234" s="47"/>
      <c r="F234" s="48">
        <f>F223+F233</f>
        <v>508</v>
      </c>
      <c r="G234" s="48">
        <f t="shared" ref="G234:J234" si="61">G223+G233</f>
        <v>16.364999999999998</v>
      </c>
      <c r="H234" s="48">
        <f t="shared" si="61"/>
        <v>15.493</v>
      </c>
      <c r="I234" s="48">
        <f t="shared" si="61"/>
        <v>67.637999999999991</v>
      </c>
      <c r="J234" s="48">
        <f t="shared" si="61"/>
        <v>477</v>
      </c>
      <c r="K234" s="48"/>
      <c r="L234" s="48">
        <f t="shared" ref="L234" si="62">L223+L233</f>
        <v>69.430000000000007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2025-01-27T10:52:37Z</dcterms:modified>
</cp:coreProperties>
</file>