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город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<sst xmlns="http://schemas.openxmlformats.org/spreadsheetml/2006/main" xmlns:a="http://schemas.openxmlformats.org/drawingml/2006/main" xmlns:asvg="http://schemas.microsoft.com/office/drawing/2016/SVG/main" xmlns:c="http://schemas.openxmlformats.org/drawingml/2006/chart" xmlns:co="http://ncloudtech.com" xmlns:m="http://schemas.openxmlformats.org/officeDocument/2006/math" xmlns:mc="http://schemas.openxmlformats.org/markup-compatibility/2006" xmlns:o="urn:schemas-microsoft-com:office:office" xmlns:p="http://schemas.openxmlformats.org/presentationml/2006/main" xmlns:pic="http://schemas.openxmlformats.org/drawingml/2006/picture" xmlns:r="http://schemas.openxmlformats.org/officeDocument/2006/relationships" xmlns:s="http://schemas.openxmlformats.org/officeDocument/2006/sharedTypes" xmlns:sl="http://schemas.openxmlformats.org/schemaLibrary/2006/main" xmlns:v="urn:schemas-microsoft-com:vml" xmlns:w="http://schemas.openxmlformats.org/wordprocessingml/2006/main" xmlns:w14="http://schemas.microsoft.com/office/word/2010/wordml" xmlns:w15="http://schemas.microsoft.com/office/word/2012/wordml" xmlns:wp="http://schemas.openxmlformats.org/drawingml/2006/wordprocessingDrawing" xmlns:wpg="http://schemas.microsoft.com/office/word/2010/wordprocessingGroup" xmlns:wps="http://schemas.microsoft.com/office/word/2010/wordprocessingShape" xmlns:x14="http://schemas.microsoft.com/office/spreadsheetml/2009/9/main" xmlns:xdr="http://schemas.openxmlformats.org/drawingml/2006/spreadsheetDrawing" xmlns:xm="http://schemas.microsoft.com/office/excel/2006/main" mc:Ignorable="co w14 x14 w15">
  <si>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</si>
  <si>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"Гимназия №10 ЗМР РТ"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</si>
  <si>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</si>
  <si>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</si>
  <si>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</si>
  <si>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</si>
  <si>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</si>
  <si>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</si>
  <si>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</si>
  <si>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</si>
  <si>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</si>
  <si>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</si>
  <si>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</si>
  <si>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</si>
  <si>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</si>
  <si>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</si>
  <si>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</si>
  <si>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</si>
  <si>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</si>
  <si>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</si>
  <si>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</si>
  <si>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</si>
  <si>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</si>
  <si>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</si>
  <si>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</si>
  <si>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гарнир</t>
  </si>
  <si>
    <t>Каша рисовая вязкая молочная с маслом сливочным</t>
  </si>
  <si>
    <t>№510 табл.4</t>
  </si>
  <si>
    <t>гор.напиток</t>
  </si>
  <si>
    <t>Чай с сахаром и лимоном</t>
  </si>
  <si>
    <t>№686 сб.2004 г.</t>
  </si>
  <si>
    <t>хлеб</t>
  </si>
  <si>
    <t>Хлеб/Батон (порциями)</t>
  </si>
  <si>
    <t>№1 сб.2004 г./ ТТК №27</t>
  </si>
  <si>
    <t>Пирожное песочное, 1 шт</t>
  </si>
  <si>
    <t>итого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</si>
  <si>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</si>
  <si>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</si>
  <si>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</si>
  <si>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</si>
  <si>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</si>
  <si>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</si>
  <si>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</si>
  <si>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 за день:</t>
  </si>
  <si>
    <t>Котлеты  Любительские с соусом красным основным, 80/10</t>
  </si>
  <si>
    <t>ТТК №286, ТТК №362</t>
  </si>
  <si>
    <t xml:space="preserve">Макаронные изделия отварные </t>
  </si>
  <si>
    <t>№516 сб. 2004 г.</t>
  </si>
  <si>
    <t>гор. напиток</t>
  </si>
  <si>
    <t>Чай полусладкий с черносливом, 200/10/7</t>
  </si>
  <si>
    <t>ТТК №515С</t>
  </si>
  <si>
    <t>Картофель тушеный с филе птицы рубленым с доп.гарниром горошек зеленый припущенный</t>
  </si>
  <si>
    <t>ТТК №100С, табл.№24 сб. 1996 г.</t>
  </si>
  <si>
    <t>Чай с сахаром</t>
  </si>
  <si>
    <t>№685 сб. 2004 г.</t>
  </si>
  <si>
    <t>Печенье формовое, 2 шт</t>
  </si>
  <si>
    <t>Свекла отварная</t>
  </si>
  <si>
    <t>ТТК №601С</t>
  </si>
  <si>
    <t>Плов с мясом говядины рубленным</t>
  </si>
  <si>
    <t>ТТК №107С</t>
  </si>
  <si>
    <t>Вафли неглазированные 1 шт</t>
  </si>
  <si>
    <t>Гуляш из филе птицы</t>
  </si>
  <si>
    <t xml:space="preserve">№437 сб.2004 г.			</t>
  </si>
  <si>
    <t>Макаронные изделия отварные</t>
  </si>
  <si>
    <t>Каша гречневая вязкая с сосиской отварной для детского питания</t>
  </si>
  <si>
    <t>№510 табл.4 сб.2004 г., №413 сб.2004г</t>
  </si>
  <si>
    <t>горячий напиток</t>
  </si>
  <si>
    <t>Кофейный напиток</t>
  </si>
  <si>
    <t>ТТК №503С</t>
  </si>
  <si>
    <t>№1 сб.2004 г./ТТК №27</t>
  </si>
  <si>
    <t>Конфета вафельная в шоколадной глазури, 1 шт</t>
  </si>
  <si>
    <t>Каша молочная Дружба с маслом сливочным, яйцо вареное</t>
  </si>
  <si>
    <t>ТТК №84, №337</t>
  </si>
  <si>
    <t>Напиток витаминный</t>
  </si>
  <si>
    <t>ТТК №505С</t>
  </si>
  <si>
    <t>Пряники 1 шт</t>
  </si>
  <si>
    <t>Плов из цыплят</t>
  </si>
  <si>
    <t>№492 сб.2004 г.</t>
  </si>
  <si>
    <t>Чай полусладкий с курагой, 200/10/7</t>
  </si>
  <si>
    <t>ТТК №514С</t>
  </si>
  <si>
    <t>Биточки  Дружба с соусом красным основным, 80/20</t>
  </si>
  <si>
    <t>ТТК №355, ТТК №362</t>
  </si>
  <si>
    <t>булочное</t>
  </si>
  <si>
    <t xml:space="preserve">Котлеты  Любительские с соусом красным основным, 80/20 </t>
  </si>
  <si>
    <t xml:space="preserve">Каша гречневая вязкая </t>
  </si>
  <si>
    <t>№510 табл.4 сб.2004 г.</t>
  </si>
  <si>
    <t>Чай полусладкий</t>
  </si>
  <si>
    <t>ТТк №512С</t>
  </si>
  <si>
    <t>Печенье сахарное, 1 шт</t>
  </si>
  <si>
    <t>Рыба, тушенная в томате с овощами</t>
  </si>
  <si>
    <t>№374 сб.2004 г.</t>
  </si>
  <si>
    <t>Пюре картофельное</t>
  </si>
  <si>
    <t>№520 сб.2004 г.</t>
  </si>
  <si>
    <t>Паста с сыром</t>
  </si>
  <si>
    <t>ТТК №301С</t>
  </si>
  <si>
    <t>№685 сб.2004 г.</t>
  </si>
  <si>
    <t>Пюре фруктовое, 1 шт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</si>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</sst>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" formatCode="0" numFmtId="1001"/>
    <numFmt co:extendedFormatCode="#,##0.00" formatCode="#,##0.00" numFmtId="1002"/>
    <numFmt co:extendedFormatCode="0.00" formatCode="0.00" numFmtId="1003"/>
    <numFmt co:extendedFormatCode="@" formatCode="@" numFmtId="1004"/>
  </numFmts>
  <fonts count="14">
    <font>
      <name val="Calibri"/>
      <sz val="11"/>
    </font>
    <font>
      <sz val="11"/>
      <scheme val="minor"/>
    </font>
    <font>
      <name val="Arial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sz val="8"/>
    </font>
    <font>
      <name val="Arial"/>
      <b val="true"/>
      <sz val="8"/>
    </font>
    <font>
      <name val="Arial"/>
      <b val="true"/>
      <color rgb="2D2D2D" tint="0"/>
      <sz val="8"/>
    </font>
    <font>
      <name val="Arial"/>
      <color theme="1" tint="0"/>
      <sz val="10"/>
    </font>
    <font>
      <name val="Calibri"/>
      <i val="true"/>
      <sz val="11"/>
    </font>
    <font>
      <name val="Arial"/>
      <b val="true"/>
      <color rgb="2D2D2D" tint="0"/>
      <sz val="10"/>
    </font>
    <font>
      <name val="Arial"/>
      <color theme="1" tint="0"/>
      <sz val="11"/>
    </font>
    <font>
      <name val="Arial"/>
      <sz val="11"/>
    </font>
  </fonts>
  <fills count="6">
    <fill>
      <patternFill patternType="none"/>
    </fill>
    <fill>
      <patternFill patternType="gray125"/>
    </fill>
    <fill>
      <patternFill patternType="solid">
        <fgColor rgb="FEF2CB" tint="0"/>
      </patternFill>
    </fill>
    <fill>
      <patternFill patternType="solid">
        <fgColor theme="7" tint="0.799981688894314"/>
      </patternFill>
    </fill>
    <fill>
      <patternFill patternType="solid">
        <fgColor rgb="D8D8D8" tint="0"/>
      </patternFill>
    </fill>
    <fill>
      <patternFill patternType="solid">
        <fgColor theme="0" tint="0"/>
      </patternFill>
    </fill>
  </fills>
  <borders count="4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thin">
        <color rgb="000000" tint="0"/>
      </right>
      <top style="thin">
        <color rgb="000000" tint="0"/>
      </top>
      <bottom style="none"/>
    </border>
    <border>
      <left style="none"/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14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/>
    </xf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4" fillId="2" fontId="2" numFmtId="1001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8" numFmtId="1000" quotePrefix="false">
      <alignment horizontal="center" vertical="center" wrapText="true"/>
    </xf>
    <xf applyAlignment="true" applyBorder="true" applyFont="true" applyNumberFormat="true" borderId="9" fillId="0" fontId="2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horizontal="center" vertical="center"/>
    </xf>
    <xf applyAlignment="true" applyBorder="true" applyFont="true" applyNumberFormat="true" borderId="11" fillId="0" fontId="0" numFmtId="1000" quotePrefix="false">
      <alignment vertical="center"/>
    </xf>
    <xf applyAlignment="true" applyBorder="true" applyFont="true" applyNumberFormat="true" borderId="12" fillId="0" fontId="0" numFmtId="1000" quotePrefix="false">
      <alignment vertical="center"/>
    </xf>
    <xf applyAlignment="true" applyBorder="true" applyFill="true" applyFont="true" applyNumberFormat="true" borderId="13" fillId="3" fontId="2" numFmtId="1000" quotePrefix="false">
      <alignment horizontal="left" vertical="center" wrapText="true"/>
    </xf>
    <xf applyAlignment="true" applyBorder="true" applyFill="true" applyFont="true" applyNumberFormat="true" borderId="13" fillId="3" fontId="2" numFmtId="1001" quotePrefix="false">
      <alignment horizontal="center" vertical="center" wrapText="true"/>
    </xf>
    <xf applyAlignment="true" applyBorder="true" applyFill="true" applyFont="true" applyNumberFormat="true" borderId="11" fillId="3" fontId="2" numFmtId="1001" quotePrefix="false">
      <alignment horizontal="center" vertical="center" wrapText="true"/>
    </xf>
    <xf applyAlignment="true" applyBorder="true" applyFill="true" applyFont="true" applyNumberFormat="true" borderId="10" fillId="3" fontId="2" numFmtId="1001" quotePrefix="false">
      <alignment horizontal="center" vertical="center" wrapText="true"/>
    </xf>
    <xf applyAlignment="true" applyBorder="true" applyFill="true" applyFont="true" applyNumberFormat="true" borderId="14" fillId="3" fontId="2" numFmtId="1000" quotePrefix="false">
      <alignment horizontal="center" vertical="center" wrapText="true"/>
    </xf>
    <xf applyAlignment="true" applyBorder="true" applyFill="true" applyFont="true" applyNumberFormat="true" borderId="15" fillId="3" fontId="2" numFmtId="1002" quotePrefix="false">
      <alignment horizontal="center" vertical="center" wrapText="true"/>
    </xf>
    <xf applyAlignment="true" applyFont="true" applyNumberFormat="true" borderId="0" fillId="0" fontId="1" numFmtId="1000" quotePrefix="false">
      <alignment vertical="center"/>
    </xf>
    <xf applyAlignment="true" applyBorder="true" applyFont="true" applyNumberFormat="true" borderId="16" fillId="0" fontId="2" numFmtId="1000" quotePrefix="false">
      <alignment horizontal="center" vertical="center"/>
    </xf>
    <xf applyAlignment="true" applyBorder="true" applyFont="true" applyNumberFormat="true" borderId="17" fillId="0" fontId="2" numFmtId="1000" quotePrefix="false">
      <alignment horizontal="center" vertical="center"/>
    </xf>
    <xf applyAlignment="true" applyBorder="true" applyFont="true" applyNumberFormat="true" borderId="18" fillId="0" fontId="0" numFmtId="1000" quotePrefix="false">
      <alignment vertical="center"/>
    </xf>
    <xf applyBorder="true" applyFont="true" applyNumberFormat="true" borderId="19" fillId="0" fontId="0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3" fontId="2" numFmtId="1000" quotePrefix="false">
      <alignment horizontal="center" vertical="center" wrapText="true"/>
    </xf>
    <xf applyAlignment="true" applyBorder="true" applyFill="true" applyFont="true" applyNumberFormat="true" borderId="1" fillId="3" fontId="2" numFmtId="1001" quotePrefix="false">
      <alignment horizontal="center" vertical="center" wrapText="true"/>
    </xf>
    <xf applyAlignment="true" applyBorder="true" applyFill="true" applyFont="true" applyNumberFormat="true" borderId="20" fillId="3" fontId="2" numFmtId="1000" quotePrefix="false">
      <alignment horizontal="center" vertical="center" wrapText="true"/>
    </xf>
    <xf applyAlignment="true" applyBorder="true" applyFill="true" applyFont="true" applyNumberFormat="true" borderId="21" fillId="3" fontId="2" numFmtId="1002" quotePrefix="false">
      <alignment horizontal="center" vertical="center" wrapText="true"/>
    </xf>
    <xf applyAlignment="true" applyBorder="true" applyFont="true" applyNumberFormat="true" borderId="16" fillId="0" fontId="2" numFmtId="1000" quotePrefix="false">
      <alignment horizontal="center"/>
    </xf>
    <xf applyAlignment="true" applyBorder="true" applyFont="true" applyNumberFormat="true" borderId="17" fillId="0" fontId="2" numFmtId="1000" quotePrefix="false">
      <alignment horizontal="center"/>
    </xf>
    <xf applyBorder="true" applyFont="true" applyNumberFormat="true" borderId="18" fillId="0" fontId="0" numFmtId="1000" quotePrefix="false"/>
    <xf applyBorder="true" applyFill="true" applyFont="true" applyNumberFormat="true" borderId="19" fillId="3" fontId="0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9" numFmtId="1000" quotePrefix="false">
      <alignment horizontal="center" vertical="top" wrapText="true"/>
    </xf>
    <xf applyAlignment="true" applyBorder="true" applyFill="true" applyFont="true" applyNumberFormat="true" borderId="20" fillId="3" fontId="2" numFmtId="1000" quotePrefix="false">
      <alignment horizontal="center" vertical="top"/>
    </xf>
    <xf applyAlignment="true" applyBorder="true" applyFill="true" applyFont="true" applyNumberFormat="true" borderId="21" fillId="3" fontId="2" numFmtId="1000" quotePrefix="false">
      <alignment horizontal="center" vertical="top" wrapText="true"/>
    </xf>
    <xf applyBorder="true" applyFill="true" applyFont="true" applyNumberFormat="true" borderId="19" fillId="2" fontId="0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20" fillId="2" fontId="2" numFmtId="1000" quotePrefix="false">
      <alignment horizontal="center" vertical="top" wrapText="true"/>
    </xf>
    <xf applyAlignment="true" applyBorder="true" applyFill="true" applyFont="true" applyNumberFormat="true" borderId="21" fillId="2" fontId="2" numFmtId="1000" quotePrefix="false">
      <alignment horizontal="center" vertical="top" wrapText="true"/>
    </xf>
    <xf applyBorder="true" applyFill="true" applyFont="true" applyNumberFormat="true" borderId="1" fillId="2" fontId="0" numFmtId="1000" quotePrefix="false"/>
    <xf applyAlignment="true" applyBorder="true" applyFill="true" applyFont="true" applyNumberFormat="true" borderId="4" fillId="2" fontId="2" numFmtId="1000" quotePrefix="false">
      <alignment vertical="top" wrapText="true"/>
    </xf>
    <xf applyAlignment="true" applyBorder="true" applyFill="true" applyFont="true" applyNumberFormat="true" borderId="4" fillId="2" fontId="2" numFmtId="1000" quotePrefix="false">
      <alignment horizontal="center" vertical="top" wrapText="true"/>
    </xf>
    <xf applyAlignment="true" applyBorder="true" applyFill="true" applyFont="true" applyNumberFormat="true" borderId="22" fillId="2" fontId="2" numFmtId="1000" quotePrefix="false">
      <alignment horizontal="center" vertical="top" wrapText="true"/>
    </xf>
    <xf applyAlignment="true" applyBorder="true" applyFill="true" applyFont="true" applyNumberFormat="true" borderId="23" fillId="2" fontId="2" numFmtId="1000" quotePrefix="false">
      <alignment horizontal="center" vertical="top" wrapText="true"/>
    </xf>
    <xf applyAlignment="true" applyBorder="true" applyFont="true" applyNumberFormat="true" borderId="24" fillId="0" fontId="2" numFmtId="1000" quotePrefix="false">
      <alignment horizontal="center"/>
    </xf>
    <xf applyAlignment="true" applyBorder="true" applyFont="true" applyNumberFormat="true" borderId="25" fillId="0" fontId="2" numFmtId="1000" quotePrefix="false">
      <alignment horizontal="center"/>
    </xf>
    <xf applyBorder="true" applyFont="true" applyNumberFormat="true" borderId="4" fillId="0" fontId="0" numFmtId="1000" quotePrefix="false"/>
    <xf applyAlignment="true" applyBorder="true" applyFont="true" applyNumberFormat="true" borderId="1" fillId="0" fontId="10" numFmtId="1000" quotePrefix="false">
      <alignment horizontal="righ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1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20" fillId="0" fontId="2" numFmtId="1000" quotePrefix="false">
      <alignment horizontal="center" vertical="top" wrapText="true"/>
    </xf>
    <xf applyAlignment="true" applyBorder="true" applyFont="true" applyNumberFormat="true" borderId="21" fillId="0" fontId="2" numFmtId="1000" quotePrefix="false">
      <alignment horizontal="center" vertical="top" wrapText="true"/>
    </xf>
    <xf applyAlignment="true" applyBorder="true" applyFont="true" applyNumberFormat="true" borderId="26" fillId="0" fontId="2" numFmtId="1000" quotePrefix="false">
      <alignment horizontal="center"/>
    </xf>
    <xf applyAlignment="true" applyBorder="true" applyFont="true" applyNumberFormat="true" borderId="27" fillId="0" fontId="2" numFmtId="1000" quotePrefix="false">
      <alignment horizontal="center"/>
    </xf>
    <xf applyBorder="true" applyFont="true" applyNumberFormat="true" borderId="27" fillId="0" fontId="0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28" fillId="4" fontId="2" numFmtId="1000" quotePrefix="false">
      <alignment horizontal="center"/>
    </xf>
    <xf applyAlignment="true" applyBorder="true" applyFill="true" applyFont="true" applyNumberFormat="true" borderId="29" fillId="4" fontId="2" numFmtId="1000" quotePrefix="false">
      <alignment horizontal="center"/>
    </xf>
    <xf applyAlignment="true" applyBorder="true" applyFill="true" applyFont="true" applyNumberFormat="true" borderId="29" fillId="4" fontId="11" numFmtId="1000" quotePrefix="false">
      <alignment horizontal="center" vertical="center" wrapText="true"/>
    </xf>
    <xf applyAlignment="true" applyBorder="true" applyFill="true" applyFont="true" applyNumberFormat="true" borderId="30" fillId="4" fontId="11" numFmtId="1000" quotePrefix="false">
      <alignment horizontal="center" vertical="center" wrapText="true"/>
    </xf>
    <xf applyAlignment="true" applyBorder="true" applyFill="true" applyFont="true" applyNumberFormat="true" borderId="29" fillId="4" fontId="2" numFmtId="1000" quotePrefix="false">
      <alignment vertical="top" wrapText="true"/>
    </xf>
    <xf applyAlignment="true" applyBorder="true" applyFill="true" applyFont="true" applyNumberFormat="true" borderId="29" fillId="4" fontId="2" numFmtId="1000" quotePrefix="false">
      <alignment horizontal="center" vertical="top" wrapText="true"/>
    </xf>
    <xf applyAlignment="true" applyBorder="true" applyFill="true" applyFont="true" applyNumberFormat="true" borderId="31" fillId="4" fontId="2" numFmtId="1000" quotePrefix="false">
      <alignment horizontal="center" vertical="top" wrapText="true"/>
    </xf>
    <xf applyAlignment="true" applyBorder="true" applyFill="true" applyFont="true" applyNumberFormat="true" borderId="32" fillId="4" fontId="2" numFmtId="1000" quotePrefix="false">
      <alignment horizontal="center" vertical="top" wrapText="true"/>
    </xf>
    <xf applyAlignment="true" applyFont="true" applyNumberFormat="true" borderId="0" fillId="0" fontId="2" numFmtId="1000" quotePrefix="false">
      <alignment horizontal="center" vertical="center"/>
    </xf>
    <xf applyAlignment="true" applyBorder="true" applyFont="true" applyNumberFormat="true" borderId="4" fillId="0" fontId="0" numFmtId="1000" quotePrefix="false">
      <alignment vertical="center"/>
    </xf>
    <xf applyAlignment="true" applyBorder="true" applyFill="true" applyFont="true" applyNumberFormat="true" borderId="18" fillId="3" fontId="9" numFmtId="1000" quotePrefix="false">
      <alignment horizontal="left" vertical="center" wrapText="true"/>
    </xf>
    <xf applyAlignment="true" applyBorder="true" applyFill="true" applyFont="true" applyNumberFormat="true" borderId="18" fillId="3" fontId="9" numFmtId="1001" quotePrefix="false">
      <alignment horizontal="center" vertical="center" wrapText="true"/>
    </xf>
    <xf applyAlignment="true" applyBorder="true" applyFill="true" applyFont="true" applyNumberFormat="true" borderId="18" fillId="3" fontId="2" numFmtId="1001" quotePrefix="false">
      <alignment horizontal="center" vertical="center" wrapText="true"/>
    </xf>
    <xf applyAlignment="true" applyBorder="true" applyFill="true" applyFont="true" applyNumberFormat="true" borderId="17" fillId="3" fontId="2" numFmtId="1001" quotePrefix="false">
      <alignment horizontal="center" vertical="center" wrapText="true"/>
    </xf>
    <xf applyAlignment="true" applyBorder="true" applyFill="true" applyFont="true" applyNumberFormat="true" borderId="33" fillId="3" fontId="9" numFmtId="1000" quotePrefix="false">
      <alignment horizontal="center" vertical="center" wrapText="true"/>
    </xf>
    <xf applyAlignment="true" applyBorder="true" applyFill="true" applyFont="true" applyNumberFormat="true" borderId="34" fillId="3" fontId="9" numFmtId="1002" quotePrefix="false">
      <alignment horizontal="center" vertical="center" wrapText="true"/>
    </xf>
    <xf applyBorder="true" applyFont="true" applyNumberFormat="true" borderId="35" fillId="0" fontId="0" numFmtId="1000" quotePrefix="false"/>
    <xf applyAlignment="true" applyBorder="true" applyFill="true" applyFont="true" applyNumberFormat="true" borderId="1" fillId="3" fontId="9" numFmtId="1000" quotePrefix="false">
      <alignment horizontal="left" vertical="center" wrapText="true"/>
    </xf>
    <xf applyAlignment="true" applyBorder="true" applyFill="true" applyFont="true" applyNumberFormat="true" borderId="1" fillId="3" fontId="9" numFmtId="1001" quotePrefix="false">
      <alignment horizontal="center" vertical="center" wrapText="true"/>
    </xf>
    <xf applyAlignment="true" applyBorder="true" applyFill="true" applyFont="true" applyNumberFormat="true" borderId="19" fillId="3" fontId="9" numFmtId="1000" quotePrefix="false">
      <alignment horizontal="center" vertical="center" wrapText="true"/>
    </xf>
    <xf applyAlignment="true" applyBorder="true" applyFill="true" applyFont="true" applyNumberFormat="true" borderId="21" fillId="3" fontId="9" numFmtId="1002" quotePrefix="false">
      <alignment horizontal="center" vertical="center" wrapText="true"/>
    </xf>
    <xf applyFill="true" applyFont="true" applyNumberFormat="true" borderId="0" fillId="5" fontId="1" numFmtId="1000" quotePrefix="false"/>
    <xf applyAlignment="true" applyBorder="true" applyFill="true" applyFont="true" applyNumberFormat="true" borderId="16" fillId="5" fontId="2" numFmtId="1000" quotePrefix="false">
      <alignment horizontal="center"/>
    </xf>
    <xf applyAlignment="true" applyBorder="true" applyFill="true" applyFont="true" applyNumberFormat="true" borderId="17" fillId="5" fontId="2" numFmtId="1000" quotePrefix="false">
      <alignment horizontal="center"/>
    </xf>
    <xf applyBorder="true" applyFill="true" applyFont="true" applyNumberFormat="true" borderId="18" fillId="5" fontId="0" numFmtId="1000" quotePrefix="false"/>
    <xf applyBorder="true" applyFill="true" applyFont="true" applyNumberFormat="true" borderId="36" fillId="5" fontId="0" numFmtId="1000" quotePrefix="false"/>
    <xf applyAlignment="true" applyBorder="true" applyFill="true" applyFont="true" applyNumberFormat="true" borderId="37" fillId="3" fontId="9" numFmtId="1002" quotePrefix="false">
      <alignment horizontal="center" vertical="center" wrapText="true"/>
    </xf>
    <xf applyBorder="true" applyFont="true" applyNumberFormat="true" borderId="36" fillId="0" fontId="0" numFmtId="1000" quotePrefix="false"/>
    <xf applyAlignment="true" applyBorder="true" applyFill="true" applyFont="true" applyNumberFormat="true" borderId="38" fillId="3" fontId="2" numFmtId="1001" quotePrefix="false">
      <alignment horizontal="center" vertical="center" wrapText="true"/>
    </xf>
    <xf applyAlignment="true" applyBorder="true" applyFill="true" applyFont="true" applyNumberFormat="true" borderId="39" fillId="3" fontId="2" numFmtId="1002" quotePrefix="false">
      <alignment horizontal="center" vertical="center" wrapText="true"/>
    </xf>
    <xf applyAlignment="true" applyBorder="true" applyFill="true" applyFont="true" applyNumberFormat="true" borderId="1" fillId="3" fontId="9" numFmtId="1000" quotePrefix="false">
      <alignment vertical="top" wrapText="true"/>
    </xf>
    <xf applyAlignment="true" applyBorder="true" applyFill="true" applyFont="true" applyNumberFormat="true" borderId="19" fillId="3" fontId="9" numFmtId="1000" quotePrefix="false">
      <alignment horizontal="center" vertical="top" wrapText="true"/>
    </xf>
    <xf applyAlignment="true" applyBorder="true" applyFill="true" applyFont="true" applyNumberFormat="true" borderId="21" fillId="3" fontId="9" numFmtId="1000" quotePrefix="false">
      <alignment horizontal="center" vertical="top" wrapText="true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ill="true" applyFont="true" applyNumberFormat="true" borderId="19" fillId="2" fontId="2" numFmtId="1000" quotePrefix="false">
      <alignment horizontal="center" vertical="top" wrapText="true"/>
    </xf>
    <xf applyAlignment="true" applyBorder="true" applyFont="true" applyNumberFormat="true" borderId="4" fillId="0" fontId="2" numFmtId="1000" quotePrefix="false">
      <alignment vertical="top" wrapText="true"/>
    </xf>
    <xf applyAlignment="true" applyBorder="true" applyFont="true" applyNumberFormat="true" borderId="4" fillId="0" fontId="2" numFmtId="1000" quotePrefix="false">
      <alignment horizontal="center" vertical="top" wrapText="true"/>
    </xf>
    <xf applyAlignment="true" applyBorder="true" applyFont="true" applyNumberFormat="true" borderId="4" fillId="0" fontId="2" numFmtId="1001" quotePrefix="false">
      <alignment horizontal="center" vertical="top" wrapText="true"/>
    </xf>
    <xf applyAlignment="true" applyBorder="true" applyFont="true" applyNumberFormat="true" borderId="35" fillId="0" fontId="2" numFmtId="1000" quotePrefix="false">
      <alignment horizontal="center" vertical="top" wrapText="true"/>
    </xf>
    <xf applyAlignment="true" applyBorder="true" applyFont="true" applyNumberFormat="true" borderId="23" fillId="0" fontId="2" numFmtId="1000" quotePrefix="false">
      <alignment horizontal="center" vertical="top" wrapText="true"/>
    </xf>
    <xf applyAlignment="true" applyBorder="true" applyFont="true" applyNumberFormat="true" borderId="19" fillId="0" fontId="2" numFmtId="1000" quotePrefix="false">
      <alignment horizontal="center" vertical="top" wrapText="true"/>
    </xf>
    <xf applyAlignment="true" applyBorder="true" applyFill="true" applyFont="true" applyNumberFormat="true" borderId="26" fillId="4" fontId="2" numFmtId="1000" quotePrefix="false">
      <alignment horizontal="center"/>
    </xf>
    <xf applyAlignment="true" applyBorder="true" applyFill="true" applyFont="true" applyNumberFormat="true" borderId="27" fillId="4" fontId="2" numFmtId="1000" quotePrefix="false">
      <alignment horizontal="center"/>
    </xf>
    <xf applyAlignment="true" applyBorder="true" applyFill="true" applyFont="true" applyNumberFormat="true" borderId="27" fillId="4" fontId="11" numFmtId="1000" quotePrefix="false">
      <alignment horizontal="center" vertical="center" wrapText="true"/>
    </xf>
    <xf applyAlignment="true" applyBorder="true" applyFill="true" applyFont="true" applyNumberFormat="true" borderId="40" fillId="4" fontId="11" numFmtId="1000" quotePrefix="false">
      <alignment horizontal="center" vertical="center" wrapText="true"/>
    </xf>
    <xf applyAlignment="true" applyBorder="true" applyFill="true" applyFont="true" applyNumberFormat="true" borderId="27" fillId="4" fontId="2" numFmtId="1000" quotePrefix="false">
      <alignment vertical="top" wrapText="true"/>
    </xf>
    <xf applyAlignment="true" applyBorder="true" applyFill="true" applyFont="true" applyNumberFormat="true" borderId="27" fillId="4" fontId="2" numFmtId="1000" quotePrefix="false">
      <alignment horizontal="center" vertical="top" wrapText="true"/>
    </xf>
    <xf applyAlignment="true" applyBorder="true" applyFill="true" applyFont="true" applyNumberFormat="true" borderId="36" fillId="4" fontId="2" numFmtId="1000" quotePrefix="false">
      <alignment horizontal="center" vertical="top" wrapText="true"/>
    </xf>
    <xf applyAlignment="true" applyBorder="true" applyFill="true" applyFont="true" applyNumberFormat="true" borderId="11" fillId="3" fontId="9" numFmtId="1000" quotePrefix="false">
      <alignment horizontal="left" vertical="center" wrapText="true"/>
    </xf>
    <xf applyAlignment="true" applyBorder="true" applyFill="true" applyFont="true" applyNumberFormat="true" borderId="11" fillId="3" fontId="9" numFmtId="1000" quotePrefix="false">
      <alignment horizontal="center" vertical="center" wrapText="true"/>
    </xf>
    <xf applyAlignment="true" applyBorder="true" applyFill="true" applyFont="true" applyNumberFormat="true" borderId="41" fillId="3" fontId="2" numFmtId="1000" quotePrefix="false">
      <alignment horizontal="center" vertical="center" wrapText="true"/>
    </xf>
    <xf applyAlignment="true" applyBorder="true" applyFill="true" applyFont="true" applyNumberFormat="true" borderId="1" fillId="3" fontId="9" numFmtId="1000" quotePrefix="false">
      <alignment horizontal="center" vertical="center" wrapText="true"/>
    </xf>
    <xf applyFont="true" applyNumberFormat="true" borderId="0" fillId="0" fontId="1" numFmtId="1000" quotePrefix="false"/>
    <xf applyAlignment="true" applyBorder="true" applyFill="true" applyFont="true" applyNumberFormat="true" borderId="4" fillId="3" fontId="9" numFmtId="1001" quotePrefix="false">
      <alignment horizontal="center" vertical="center" wrapText="true"/>
    </xf>
    <xf applyAlignment="true" applyBorder="true" applyFill="true" applyFont="true" applyNumberFormat="true" borderId="23" fillId="3" fontId="2" numFmtId="1002" quotePrefix="false">
      <alignment horizontal="center" vertical="center" wrapText="true"/>
    </xf>
    <xf applyAlignment="true" applyBorder="true" applyFill="true" applyFont="true" applyNumberFormat="true" borderId="1" fillId="3" fontId="12" numFmtId="1000" quotePrefix="false">
      <alignment vertical="top" wrapText="true"/>
    </xf>
    <xf applyAlignment="true" applyBorder="true" applyFill="true" applyFont="true" applyNumberFormat="true" borderId="1" fillId="3" fontId="12" numFmtId="1000" quotePrefix="false">
      <alignment horizontal="center" vertical="top" wrapText="true"/>
    </xf>
    <xf applyAlignment="true" applyBorder="true" applyFill="true" applyFont="true" applyNumberFormat="true" borderId="20" fillId="3" fontId="13" numFmtId="1000" quotePrefix="false">
      <alignment horizontal="center" vertical="top" wrapText="true"/>
    </xf>
    <xf applyAlignment="true" applyBorder="true" applyFill="true" applyFont="true" applyNumberFormat="true" borderId="21" fillId="3" fontId="13" numFmtId="1000" quotePrefix="false">
      <alignment horizontal="center" vertical="top" wrapText="true"/>
    </xf>
    <xf applyAlignment="true" applyBorder="true" applyFill="true" applyFont="true" applyNumberFormat="true" borderId="20" fillId="3" fontId="2" numFmtId="1000" quotePrefix="false">
      <alignment horizontal="center" vertical="top" wrapText="true"/>
    </xf>
    <xf applyAlignment="true" applyBorder="true" applyFill="true" applyFont="true" applyNumberFormat="true" borderId="42" fillId="4" fontId="2" numFmtId="1000" quotePrefix="false">
      <alignment horizontal="center" vertical="top" wrapText="true"/>
    </xf>
    <xf applyAlignment="true" applyBorder="true" applyFill="true" applyFont="true" applyNumberFormat="true" borderId="9" fillId="5" fontId="2" numFmtId="1000" quotePrefix="false">
      <alignment horizontal="center"/>
    </xf>
    <xf applyAlignment="true" applyBorder="true" applyFill="true" applyFont="true" applyNumberFormat="true" borderId="10" fillId="5" fontId="2" numFmtId="1000" quotePrefix="false">
      <alignment horizontal="center"/>
    </xf>
    <xf applyBorder="true" applyFont="true" applyNumberFormat="true" borderId="43" fillId="0" fontId="0" numFmtId="1000" quotePrefix="false"/>
    <xf applyBorder="true" applyFont="true" applyNumberFormat="true" borderId="13" fillId="0" fontId="0" numFmtId="1000" quotePrefix="false"/>
    <xf applyAlignment="true" applyBorder="true" applyFill="true" applyFont="true" applyNumberFormat="true" borderId="13" fillId="3" fontId="2" numFmtId="1000" quotePrefix="false">
      <alignment vertical="center" wrapText="true"/>
    </xf>
    <xf applyAlignment="true" applyBorder="true" applyFill="true" applyFont="true" applyNumberFormat="true" borderId="12" fillId="3" fontId="2" numFmtId="1000" quotePrefix="false">
      <alignment horizontal="center" vertical="center" wrapText="true"/>
    </xf>
    <xf applyAlignment="true" applyBorder="true" applyFill="true" applyFont="true" applyNumberFormat="true" borderId="13" fillId="3" fontId="2" numFmtId="1000" quotePrefix="false">
      <alignment horizontal="center" vertical="center" wrapText="true"/>
    </xf>
    <xf applyAlignment="true" applyBorder="true" applyFill="true" applyFont="true" applyNumberFormat="true" borderId="15" fillId="3" fontId="2" numFmtId="1003" quotePrefix="false">
      <alignment horizontal="center" vertical="center" wrapText="true"/>
    </xf>
    <xf applyBorder="true" applyFont="true" applyNumberFormat="true" borderId="33" fillId="0" fontId="0" numFmtId="1000" quotePrefix="false"/>
    <xf applyBorder="true" applyFill="true" applyFont="true" applyNumberFormat="true" borderId="1" fillId="5" fontId="0" numFmtId="1000" quotePrefix="false"/>
    <xf applyAlignment="true" applyBorder="true" applyFill="true" applyFont="true" applyNumberFormat="true" borderId="19" fillId="3" fontId="2" numFmtId="1001" quotePrefix="false">
      <alignment horizontal="center" vertical="center" wrapText="true"/>
    </xf>
    <xf applyAlignment="true" applyBorder="true" applyFill="true" applyFont="true" applyNumberFormat="true" borderId="19" fillId="3" fontId="2" numFmtId="1000" quotePrefix="false">
      <alignment horizontal="center" vertical="center" wrapText="true"/>
    </xf>
    <xf applyBorder="true" applyFill="true" applyFont="true" applyNumberFormat="true" borderId="33" fillId="5" fontId="0" numFmtId="1000" quotePrefix="false"/>
    <xf applyAlignment="true" applyBorder="true" applyFill="true" applyFont="true" applyNumberFormat="true" borderId="1" fillId="3" fontId="2" numFmtId="1001" quotePrefix="false">
      <alignment horizontal="center" vertical="center"/>
    </xf>
    <xf applyAlignment="true" applyBorder="true" applyFill="true" applyFont="true" applyNumberFormat="true" borderId="19" fillId="3" fontId="2" numFmtId="1000" quotePrefix="false">
      <alignment horizontal="center" vertical="center"/>
    </xf>
    <xf applyBorder="true" applyFill="true" applyFont="true" applyNumberFormat="true" borderId="4" fillId="2" fontId="0" numFmtId="1000" quotePrefix="false"/>
    <xf applyAlignment="true" applyBorder="true" applyFill="true" applyFont="true" applyNumberFormat="true" borderId="4" fillId="3" fontId="2" numFmtId="1000" quotePrefix="false">
      <alignment vertical="top" wrapText="true"/>
    </xf>
    <xf applyAlignment="true" applyBorder="true" applyFill="true" applyFont="true" applyNumberFormat="true" borderId="35" fillId="3" fontId="2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 wrapText="true"/>
    </xf>
    <xf applyAlignment="true" applyBorder="true" applyFill="true" applyFont="true" applyNumberFormat="true" borderId="44" fillId="3" fontId="2" numFmtId="1000" quotePrefix="false">
      <alignment horizontal="center" vertical="top" wrapText="true"/>
    </xf>
    <xf applyAlignment="true" applyBorder="true" applyFill="true" applyFont="true" applyNumberFormat="true" borderId="23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3" numFmtId="1000" quotePrefix="false">
      <alignment vertical="top" wrapText="true"/>
    </xf>
    <xf applyAlignment="true" applyBorder="true" applyFill="true" applyFont="true" applyNumberFormat="true" borderId="1" fillId="2" fontId="13" numFmtId="1000" quotePrefix="false">
      <alignment horizontal="center" vertical="top" wrapText="true"/>
    </xf>
    <xf applyAlignment="true" applyBorder="true" applyFill="true" applyFont="true" applyNumberFormat="true" borderId="4" fillId="2" fontId="13" numFmtId="1000" quotePrefix="false">
      <alignment horizontal="center" vertical="top" wrapText="true"/>
    </xf>
    <xf applyAlignment="true" applyBorder="true" applyFill="true" applyFont="true" applyNumberFormat="true" borderId="19" fillId="2" fontId="13" numFmtId="1000" quotePrefix="false">
      <alignment horizontal="center" vertical="top" wrapText="true"/>
    </xf>
    <xf applyAlignment="true" applyBorder="true" applyFill="true" applyFont="true" applyNumberFormat="true" borderId="21" fillId="2" fontId="13" numFmtId="1000" quotePrefix="false">
      <alignment horizontal="center" vertical="top" wrapText="true"/>
    </xf>
    <xf applyAlignment="true" applyBorder="true" applyFill="true" applyFont="true" applyNumberFormat="true" borderId="24" fillId="5" fontId="2" numFmtId="1000" quotePrefix="false">
      <alignment horizontal="center"/>
    </xf>
    <xf applyAlignment="true" applyBorder="true" applyFill="true" applyFont="true" applyNumberFormat="true" borderId="25" fillId="5" fontId="2" numFmtId="1000" quotePrefix="false">
      <alignment horizontal="center"/>
    </xf>
    <xf applyAlignment="true" applyBorder="true" applyFont="true" applyNumberFormat="true" borderId="9" fillId="0" fontId="2" numFmtId="1000" quotePrefix="false">
      <alignment horizontal="center"/>
    </xf>
    <xf applyAlignment="true" applyBorder="true" applyFont="true" applyNumberFormat="true" borderId="10" fillId="0" fontId="2" numFmtId="1000" quotePrefix="false">
      <alignment horizontal="center"/>
    </xf>
    <xf applyBorder="true" applyFill="true" applyFont="true" applyNumberFormat="true" borderId="1" fillId="3" fontId="0" numFmtId="1000" quotePrefix="false"/>
    <xf applyAlignment="true" applyBorder="true" applyFill="true" applyFont="true" applyNumberFormat="true" borderId="19" fillId="3" fontId="2" numFmtId="1000" quotePrefix="false">
      <alignment horizontal="center" vertical="top" wrapText="true"/>
    </xf>
    <xf applyAlignment="true" applyBorder="true" applyFill="true" applyFont="true" applyNumberFormat="true" borderId="35" fillId="2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center" wrapText="true"/>
    </xf>
    <xf applyAlignment="true" applyBorder="true" applyFill="true" applyFont="true" applyNumberFormat="true" borderId="19" fillId="3" fontId="13" numFmtId="1000" quotePrefix="false">
      <alignment horizontal="center" vertical="center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Border="true" applyFill="true" applyFont="true" applyNumberFormat="true" borderId="19" fillId="2" fontId="1" numFmtId="1000" quotePrefix="false">
      <alignment horizontal="center" vertical="top" wrapText="true"/>
    </xf>
    <xf applyAlignment="true" applyBorder="true" applyFill="true" applyFont="true" applyNumberFormat="true" borderId="21" fillId="2" fontId="1" numFmtId="1000" quotePrefix="false">
      <alignment horizontal="center" vertical="top" wrapText="true"/>
    </xf>
    <xf applyAlignment="true" applyBorder="true" applyFont="true" applyNumberFormat="true" borderId="43" fillId="0" fontId="0" numFmtId="1000" quotePrefix="false">
      <alignment vertical="center"/>
    </xf>
    <xf applyAlignment="true" applyBorder="true" applyFont="true" applyNumberFormat="true" borderId="13" fillId="0" fontId="0" numFmtId="1000" quotePrefix="false">
      <alignment vertical="center"/>
    </xf>
    <xf applyAlignment="true" applyBorder="true" applyFill="true" applyFont="true" applyNumberFormat="true" borderId="1" fillId="5" fontId="0" numFmtId="1000" quotePrefix="false">
      <alignment vertical="center"/>
    </xf>
    <xf applyAlignment="true" applyBorder="true" applyFont="true" applyNumberFormat="true" borderId="27" fillId="0" fontId="10" numFmtId="1000" quotePrefix="false">
      <alignment horizontal="right"/>
    </xf>
    <xf applyAlignment="true" applyBorder="true" applyFont="true" applyNumberFormat="true" borderId="27" fillId="0" fontId="2" numFmtId="1000" quotePrefix="false">
      <alignment vertical="top" wrapText="true"/>
    </xf>
    <xf applyAlignment="true" applyBorder="true" applyFont="true" applyNumberFormat="true" borderId="27" fillId="0" fontId="2" numFmtId="1000" quotePrefix="false">
      <alignment horizontal="center" vertical="top" wrapText="true"/>
    </xf>
    <xf applyAlignment="true" applyBorder="true" applyFont="true" applyNumberFormat="true" borderId="42" fillId="0" fontId="2" numFmtId="1000" quotePrefix="false">
      <alignment horizontal="center" vertical="top" wrapText="true"/>
    </xf>
    <xf applyAlignment="true" applyBorder="true" applyFont="true" applyNumberFormat="true" borderId="32" fillId="0" fontId="2" numFmtId="1000" quotePrefix="false">
      <alignment horizontal="center" vertical="top" wrapText="true"/>
    </xf>
    <xf applyAlignment="true" applyBorder="true" applyFill="true" applyFont="true" applyNumberFormat="true" borderId="26" fillId="4" fontId="2" numFmtId="1000" quotePrefix="false">
      <alignment horizontal="center" vertical="center"/>
    </xf>
    <xf applyAlignment="true" applyBorder="true" applyFill="true" applyFont="true" applyNumberFormat="true" borderId="27" fillId="4" fontId="2" numFmtId="1000" quotePrefix="false">
      <alignment horizontal="center" vertical="center"/>
    </xf>
    <xf applyAlignment="true" applyBorder="true" applyFill="true" applyFont="true" applyNumberFormat="true" borderId="27" fillId="4" fontId="2" numFmtId="1000" quotePrefix="false">
      <alignment vertical="center" wrapText="true"/>
    </xf>
    <xf applyAlignment="true" applyBorder="true" applyFill="true" applyFont="true" applyNumberFormat="true" borderId="27" fillId="4" fontId="2" numFmtId="1000" quotePrefix="false">
      <alignment horizontal="center" vertical="center" wrapText="true"/>
    </xf>
    <xf applyAlignment="true" applyBorder="true" applyFill="true" applyFont="true" applyNumberFormat="true" borderId="42" fillId="4" fontId="2" numFmtId="1000" quotePrefix="false">
      <alignment horizontal="center" vertical="center" wrapText="true"/>
    </xf>
    <xf applyAlignment="true" applyBorder="true" applyFill="true" applyFont="true" applyNumberFormat="true" borderId="32" fillId="4" fontId="2" numFmtId="1000" quotePrefix="false">
      <alignment horizontal="center" vertical="center" wrapText="true"/>
    </xf>
    <xf applyAlignment="true" applyBorder="true" applyFill="true" applyFont="true" applyNumberFormat="true" borderId="13" fillId="3" fontId="9" numFmtId="1000" quotePrefix="false">
      <alignment horizontal="left" vertical="center" wrapText="true"/>
    </xf>
    <xf applyAlignment="true" applyBorder="true" applyFill="true" applyFont="true" applyNumberFormat="true" borderId="13" fillId="3" fontId="9" numFmtId="1001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vertical="center"/>
    </xf>
    <xf applyAlignment="true" applyBorder="true" applyFill="true" applyFont="true" applyNumberFormat="true" borderId="20" fillId="3" fontId="2" numFmtId="1000" quotePrefix="false">
      <alignment horizontal="center" vertical="center"/>
    </xf>
    <xf applyAlignment="true" applyBorder="true" applyFont="true" applyNumberFormat="true" borderId="19" fillId="0" fontId="0" numFmtId="1000" quotePrefix="false">
      <alignment vertical="center"/>
    </xf>
    <xf applyBorder="true" applyFont="true" applyNumberFormat="true" borderId="11" fillId="0" fontId="0" numFmtId="1000" quotePrefix="false"/>
    <xf applyBorder="true" applyFont="true" applyNumberFormat="true" borderId="12" fillId="0" fontId="0" numFmtId="1000" quotePrefix="false"/>
    <xf applyAlignment="true" applyBorder="true" applyFill="true" applyFont="true" applyNumberFormat="true" borderId="13" fillId="3" fontId="2" numFmtId="1004" quotePrefix="false">
      <alignment horizontal="center" vertical="center" wrapText="true"/>
    </xf>
    <xf applyAlignment="true" applyBorder="true" applyFill="true" applyFont="true" applyNumberFormat="true" borderId="19" fillId="5" fontId="0" numFmtId="1000" quotePrefix="false">
      <alignment horizontal="left" vertical="center"/>
    </xf>
    <xf applyBorder="true" applyFill="true" applyFont="true" applyNumberFormat="true" borderId="19" fillId="5" fontId="0" numFmtId="1000" quotePrefix="false"/>
    <xf applyAlignment="true" applyBorder="true" applyFill="true" applyFont="true" applyNumberFormat="true" borderId="22" fillId="3" fontId="2" numFmtId="1000" quotePrefix="false">
      <alignment horizontal="center" vertical="top" wrapText="true"/>
    </xf>
    <xf applyBorder="true" applyFill="true" applyFont="true" applyNumberFormat="true" borderId="12" fillId="5" fontId="0" numFmtId="1000" quotePrefix="false"/>
    <xf applyAlignment="true" applyBorder="true" applyFill="true" applyFont="true" applyNumberFormat="true" borderId="12" fillId="3" fontId="2" numFmtId="1000" quotePrefix="false">
      <alignment horizontal="left" vertical="center" wrapText="true"/>
    </xf>
    <xf applyAlignment="true" applyBorder="true" applyFill="true" applyFont="true" applyNumberFormat="true" borderId="19" fillId="3" fontId="2" numFmtId="1000" quotePrefix="false">
      <alignment horizontal="left" vertical="center" wrapText="true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35" fillId="2" fontId="2" numFmtId="1000" quotePrefix="false">
      <alignment vertical="top" wrapText="true"/>
    </xf>
    <xf applyAlignment="true" applyBorder="true" applyFont="true" applyNumberFormat="true" borderId="19" fillId="0" fontId="2" numFmtId="1000" quotePrefix="false">
      <alignment vertical="top" wrapText="true"/>
    </xf>
    <xf applyAlignment="true" applyBorder="true" applyFill="true" applyFont="true" applyNumberFormat="true" borderId="45" fillId="4" fontId="2" numFmtId="1000" quotePrefix="false">
      <alignment horizontal="center" vertical="top" wrapText="true"/>
    </xf>
    <xf applyBorder="true" applyFont="true" applyNumberFormat="true" borderId="5" fillId="0" fontId="2" numFmtId="1000" quotePrefix="false"/>
    <xf applyBorder="true" applyFont="true" applyNumberFormat="true" borderId="6" fillId="0" fontId="2" numFmtId="1000" quotePrefix="false"/>
    <xf applyAlignment="true" applyBorder="true" applyFont="true" applyNumberFormat="true" borderId="6" fillId="0" fontId="11" numFmtId="1000" quotePrefix="false">
      <alignment horizontal="center" vertical="center" wrapText="true"/>
    </xf>
    <xf applyAlignment="true" applyBorder="true" applyFont="true" applyNumberFormat="true" borderId="46" fillId="0" fontId="11" numFmtId="1000" quotePrefix="false">
      <alignment horizontal="center" vertical="center" wrapText="true"/>
    </xf>
    <xf applyAlignment="true" applyBorder="true" applyFont="true" applyNumberFormat="true" borderId="47" fillId="0" fontId="11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34"/>
  <sheetViews>
    <sheetView showZeros="true" workbookViewId="0">
      <pane activePane="bottomRight" state="frozen" topLeftCell="E6" xSplit="4" ySplit="5"/>
    </sheetView>
  </sheetViews>
  <sheetFormatPr baseColWidth="8" customHeight="true" defaultColWidth="14.425781467405" defaultRowHeight="15" zeroHeight="false"/>
  <cols>
    <col customWidth="true" max="1" min="1" outlineLevel="0" style="0" width="4.71093745638684"/>
    <col customWidth="true" max="2" min="2" outlineLevel="0" style="0" width="5.28515615814805"/>
    <col customWidth="true" max="3" min="3" outlineLevel="0" style="0" width="9.14062530925693"/>
    <col customWidth="true" max="4" min="4" outlineLevel="0" style="0" width="11.570313162127"/>
    <col customWidth="true" max="5" min="5" outlineLevel="0" style="0" width="52.5703099479696"/>
    <col customWidth="true" max="6" min="6" outlineLevel="0" style="0" width="9.28515615814805"/>
    <col customWidth="true" max="7" min="7" outlineLevel="0" style="0" width="10.0000003383324"/>
    <col customWidth="true" max="8" min="8" outlineLevel="0" style="0" width="7.57031248546228"/>
    <col customWidth="true" max="9" min="9" outlineLevel="0" style="0" width="6.85546898194269"/>
    <col customWidth="true" max="10" min="10" outlineLevel="0" style="0" width="8"/>
    <col customWidth="true" max="11" min="11" outlineLevel="0" style="0" width="10.0000003383324"/>
    <col customWidth="true" max="12" min="12" outlineLevel="0" style="0" width="9.14062530925693"/>
    <col bestFit="true" customWidth="true" max="16384" min="13" outlineLevel="0" style="0" width="14.425781467405"/>
  </cols>
  <sheetData>
    <row customHeight="true" ht="12.75" outlineLevel="0" r="1">
      <c r="A1" s="1" t="s">
        <v>0</v>
      </c>
      <c r="B1" s="2" t="n"/>
      <c r="C1" s="3" t="s">
        <v>1</v>
      </c>
      <c r="D1" s="4" t="s"/>
      <c r="E1" s="5" t="s"/>
      <c r="F1" s="6" t="s">
        <v>2</v>
      </c>
      <c r="G1" s="2" t="s">
        <v>3</v>
      </c>
      <c r="H1" s="7" t="n"/>
      <c r="I1" s="8" t="s"/>
      <c r="J1" s="8" t="s"/>
      <c r="K1" s="9" t="s"/>
      <c r="L1" s="2" t="n"/>
    </row>
    <row customHeight="true" ht="12.75" outlineLevel="0" r="2">
      <c r="A2" s="10" t="s">
        <v>4</v>
      </c>
      <c r="B2" s="2" t="n"/>
      <c r="C2" s="2" t="n"/>
      <c r="D2" s="1" t="n"/>
      <c r="E2" s="2" t="n"/>
      <c r="F2" s="2" t="n"/>
      <c r="G2" s="2" t="s">
        <v>5</v>
      </c>
      <c r="H2" s="7" t="n"/>
      <c r="I2" s="8" t="s"/>
      <c r="J2" s="8" t="s"/>
      <c r="K2" s="9" t="s"/>
      <c r="L2" s="2" t="n"/>
    </row>
    <row customHeight="true" ht="17.25" outlineLevel="0" r="3">
      <c r="A3" s="11" t="s">
        <v>6</v>
      </c>
      <c r="B3" s="2" t="n"/>
      <c r="C3" s="2" t="n"/>
      <c r="D3" s="12" t="n"/>
      <c r="E3" s="13" t="s">
        <v>7</v>
      </c>
      <c r="F3" s="2" t="n"/>
      <c r="G3" s="2" t="s">
        <v>8</v>
      </c>
      <c r="H3" s="14" t="n">
        <v>9</v>
      </c>
      <c r="I3" s="14" t="n">
        <v>1</v>
      </c>
      <c r="J3" s="15" t="n">
        <v>2025</v>
      </c>
      <c r="K3" s="1" t="n"/>
      <c r="L3" s="2" t="n"/>
    </row>
    <row customHeight="true" ht="12.75" outlineLevel="0" r="4">
      <c r="A4" s="2" t="n"/>
      <c r="B4" s="2" t="n"/>
      <c r="C4" s="2" t="n"/>
      <c r="D4" s="11" t="n"/>
      <c r="E4" s="2" t="n"/>
      <c r="F4" s="2" t="n"/>
      <c r="G4" s="2" t="n"/>
      <c r="H4" s="16" t="s">
        <v>9</v>
      </c>
      <c r="I4" s="16" t="s">
        <v>10</v>
      </c>
      <c r="J4" s="16" t="s">
        <v>11</v>
      </c>
      <c r="K4" s="2" t="n"/>
      <c r="L4" s="2" t="n"/>
    </row>
    <row customHeight="true" ht="23.25" outlineLevel="0" r="5">
      <c r="A5" s="17" t="s">
        <v>12</v>
      </c>
      <c r="B5" s="18" t="s">
        <v>13</v>
      </c>
      <c r="C5" s="19" t="s">
        <v>14</v>
      </c>
      <c r="D5" s="19" t="s">
        <v>15</v>
      </c>
      <c r="E5" s="19" t="s">
        <v>16</v>
      </c>
      <c r="F5" s="19" t="s">
        <v>17</v>
      </c>
      <c r="G5" s="19" t="s">
        <v>18</v>
      </c>
      <c r="H5" s="19" t="s">
        <v>19</v>
      </c>
      <c r="I5" s="19" t="s">
        <v>20</v>
      </c>
      <c r="J5" s="19" t="s">
        <v>21</v>
      </c>
      <c r="K5" s="20" t="s">
        <v>22</v>
      </c>
      <c r="L5" s="21" t="s">
        <v>23</v>
      </c>
    </row>
    <row customHeight="true" ht="36" outlineLevel="0" r="6">
      <c r="A6" s="22" t="n">
        <v>1</v>
      </c>
      <c r="B6" s="23" t="n">
        <v>1</v>
      </c>
      <c r="C6" s="24" t="s">
        <v>24</v>
      </c>
      <c r="D6" s="25" t="s">
        <v>25</v>
      </c>
      <c r="E6" s="26" t="s">
        <v>26</v>
      </c>
      <c r="F6" s="27" t="n">
        <v>207</v>
      </c>
      <c r="G6" s="28" t="n">
        <v>11</v>
      </c>
      <c r="H6" s="28" t="n">
        <v>12</v>
      </c>
      <c r="I6" s="29" t="n">
        <v>34</v>
      </c>
      <c r="J6" s="28" t="n">
        <v>269</v>
      </c>
      <c r="K6" s="30" t="s">
        <v>27</v>
      </c>
      <c r="L6" s="31" t="n">
        <v>30.4</v>
      </c>
    </row>
    <row customFormat="true" customHeight="true" ht="17.25" outlineLevel="0" r="7" s="32">
      <c r="A7" s="33" t="n"/>
      <c r="B7" s="34" t="n"/>
      <c r="C7" s="35" t="n"/>
      <c r="D7" s="36" t="s">
        <v>28</v>
      </c>
      <c r="E7" s="37" t="s">
        <v>29</v>
      </c>
      <c r="F7" s="38" t="n">
        <v>222</v>
      </c>
      <c r="G7" s="39" t="n">
        <v>0.26</v>
      </c>
      <c r="H7" s="39" t="n">
        <v>0.06</v>
      </c>
      <c r="I7" s="39" t="n">
        <v>15.27</v>
      </c>
      <c r="J7" s="39" t="n">
        <v>59</v>
      </c>
      <c r="K7" s="40" t="s">
        <v>30</v>
      </c>
      <c r="L7" s="41" t="n">
        <v>5.9</v>
      </c>
    </row>
    <row customHeight="true" ht="12.75" outlineLevel="0" r="8">
      <c r="A8" s="42" t="n"/>
      <c r="B8" s="43" t="n"/>
      <c r="C8" s="44" t="n"/>
      <c r="D8" s="36" t="s">
        <v>31</v>
      </c>
      <c r="E8" s="37" t="s">
        <v>32</v>
      </c>
      <c r="F8" s="39" t="n">
        <v>31</v>
      </c>
      <c r="G8" s="39" t="n">
        <v>1.7</v>
      </c>
      <c r="H8" s="39" t="n">
        <v>0.31</v>
      </c>
      <c r="I8" s="39" t="n">
        <v>13.95</v>
      </c>
      <c r="J8" s="39" t="n">
        <v>96</v>
      </c>
      <c r="K8" s="40" t="s">
        <v>33</v>
      </c>
      <c r="L8" s="41" t="n">
        <v>2.93</v>
      </c>
    </row>
    <row customHeight="true" ht="12.75" outlineLevel="0" r="9">
      <c r="A9" s="42" t="n"/>
      <c r="B9" s="43" t="n"/>
      <c r="C9" s="44" t="n"/>
      <c r="D9" s="36" t="n"/>
      <c r="E9" s="37" t="s">
        <v>34</v>
      </c>
      <c r="F9" s="39" t="n">
        <v>50</v>
      </c>
      <c r="G9" s="39" t="n">
        <v>2.2</v>
      </c>
      <c r="H9" s="39" t="n">
        <v>4</v>
      </c>
      <c r="I9" s="39" t="n">
        <f aca="false" ca="false" dt2D="false" dtr="false" t="normal">32-15</f>
        <v>17</v>
      </c>
      <c r="J9" s="39" t="n">
        <f aca="false" ca="false" dt2D="false" dtr="false" t="normal">227-82</f>
        <v>145</v>
      </c>
      <c r="K9" s="40" t="n"/>
      <c r="L9" s="41" t="n">
        <v>30.2</v>
      </c>
    </row>
    <row customHeight="true" ht="12.75" outlineLevel="0" r="10">
      <c r="A10" s="42" t="n"/>
      <c r="B10" s="43" t="n"/>
      <c r="C10" s="44" t="n"/>
      <c r="D10" s="45" t="n"/>
      <c r="E10" s="46" t="n"/>
      <c r="F10" s="47" t="n"/>
      <c r="G10" s="48" t="n"/>
      <c r="H10" s="48" t="n"/>
      <c r="I10" s="48" t="n"/>
      <c r="J10" s="48" t="n"/>
      <c r="K10" s="49" t="n"/>
      <c r="L10" s="50" t="n"/>
    </row>
    <row customHeight="true" ht="12.75" outlineLevel="0" r="11">
      <c r="A11" s="42" t="n"/>
      <c r="B11" s="43" t="n"/>
      <c r="C11" s="44" t="n"/>
      <c r="D11" s="51" t="n"/>
      <c r="E11" s="52" t="n"/>
      <c r="F11" s="53" t="n"/>
      <c r="G11" s="53" t="n"/>
      <c r="H11" s="53" t="n"/>
      <c r="I11" s="53" t="n"/>
      <c r="J11" s="53" t="n"/>
      <c r="K11" s="54" t="n"/>
      <c r="L11" s="55" t="n"/>
    </row>
    <row customHeight="true" ht="12.75" outlineLevel="0" r="12">
      <c r="A12" s="42" t="n"/>
      <c r="B12" s="43" t="n"/>
      <c r="C12" s="44" t="n"/>
      <c r="D12" s="56" t="n"/>
      <c r="E12" s="57" t="n"/>
      <c r="F12" s="58" t="n"/>
      <c r="G12" s="58" t="n"/>
      <c r="H12" s="58" t="n"/>
      <c r="I12" s="58" t="n"/>
      <c r="J12" s="58" t="n"/>
      <c r="K12" s="59" t="n"/>
      <c r="L12" s="60" t="n"/>
    </row>
    <row customHeight="true" ht="12.75" outlineLevel="0" r="13">
      <c r="A13" s="61" t="n"/>
      <c r="B13" s="62" t="n"/>
      <c r="C13" s="63" t="n"/>
      <c r="D13" s="64" t="s">
        <v>35</v>
      </c>
      <c r="E13" s="65" t="n"/>
      <c r="F13" s="66" t="n">
        <f aca="false" ca="false" dt2D="false" dtr="false" t="normal">SUM(F6:F12)</f>
        <v>510</v>
      </c>
      <c r="G13" s="66" t="n">
        <f aca="false" ca="false" dt2D="false" dtr="false" t="normal">SUM(G6:G12)</f>
        <v>15.16</v>
      </c>
      <c r="H13" s="66" t="n">
        <f aca="false" ca="false" dt2D="false" dtr="false" t="normal">SUM(H6:H12)</f>
        <v>16.37</v>
      </c>
      <c r="I13" s="66" t="n">
        <f aca="false" ca="false" dt2D="false" dtr="false" t="normal">SUM(I6:I12)</f>
        <v>80.22</v>
      </c>
      <c r="J13" s="67" t="n">
        <f aca="false" ca="false" dt2D="false" dtr="false" t="normal">SUM(J6:J12)</f>
        <v>569</v>
      </c>
      <c r="K13" s="68" t="n"/>
      <c r="L13" s="69" t="n">
        <f aca="false" ca="false" dt2D="false" dtr="false" t="normal">SUM(L6:L12)</f>
        <v>69.43</v>
      </c>
    </row>
    <row customHeight="true" ht="12.75" outlineLevel="0" r="14">
      <c r="A14" s="70" t="n">
        <f aca="false" ca="false" dt2D="false" dtr="false" t="normal">A6</f>
        <v>1</v>
      </c>
      <c r="B14" s="71" t="n">
        <f aca="false" ca="false" dt2D="false" dtr="false" t="normal">B6</f>
        <v>1</v>
      </c>
      <c r="C14" s="72" t="s">
        <v>36</v>
      </c>
      <c r="D14" s="73" t="s">
        <v>37</v>
      </c>
      <c r="E14" s="52" t="n"/>
      <c r="F14" s="53" t="n"/>
      <c r="G14" s="53" t="n"/>
      <c r="H14" s="53" t="n"/>
      <c r="I14" s="53" t="n"/>
      <c r="J14" s="53" t="n"/>
      <c r="K14" s="54" t="n"/>
      <c r="L14" s="55" t="n"/>
    </row>
    <row customHeight="true" ht="12.75" outlineLevel="0" r="15">
      <c r="A15" s="42" t="n"/>
      <c r="B15" s="43" t="n"/>
      <c r="C15" s="44" t="n"/>
      <c r="D15" s="73" t="s">
        <v>38</v>
      </c>
      <c r="E15" s="52" t="n"/>
      <c r="F15" s="53" t="n"/>
      <c r="G15" s="53" t="n"/>
      <c r="H15" s="53" t="n"/>
      <c r="I15" s="53" t="n"/>
      <c r="J15" s="53" t="n"/>
      <c r="K15" s="54" t="n"/>
      <c r="L15" s="55" t="n"/>
    </row>
    <row customHeight="true" ht="12.75" outlineLevel="0" r="16">
      <c r="A16" s="42" t="n"/>
      <c r="B16" s="43" t="n"/>
      <c r="C16" s="44" t="n"/>
      <c r="D16" s="73" t="s">
        <v>39</v>
      </c>
      <c r="E16" s="52" t="n"/>
      <c r="F16" s="53" t="n"/>
      <c r="G16" s="53" t="n"/>
      <c r="H16" s="53" t="n"/>
      <c r="I16" s="53" t="n"/>
      <c r="J16" s="53" t="n"/>
      <c r="K16" s="54" t="n"/>
      <c r="L16" s="55" t="n"/>
    </row>
    <row customHeight="true" ht="12.75" outlineLevel="0" r="17">
      <c r="A17" s="42" t="n"/>
      <c r="B17" s="43" t="n"/>
      <c r="C17" s="44" t="n"/>
      <c r="D17" s="73" t="s">
        <v>25</v>
      </c>
      <c r="E17" s="52" t="n"/>
      <c r="F17" s="53" t="n"/>
      <c r="G17" s="53" t="n"/>
      <c r="H17" s="53" t="n"/>
      <c r="I17" s="53" t="n"/>
      <c r="J17" s="53" t="n"/>
      <c r="K17" s="54" t="n"/>
      <c r="L17" s="55" t="n"/>
    </row>
    <row customHeight="true" ht="12.75" outlineLevel="0" r="18">
      <c r="A18" s="42" t="n"/>
      <c r="B18" s="43" t="n"/>
      <c r="C18" s="44" t="n"/>
      <c r="D18" s="73" t="s">
        <v>40</v>
      </c>
      <c r="E18" s="52" t="n"/>
      <c r="F18" s="53" t="n"/>
      <c r="G18" s="53" t="n"/>
      <c r="H18" s="53" t="n"/>
      <c r="I18" s="53" t="n"/>
      <c r="J18" s="53" t="n"/>
      <c r="K18" s="54" t="n"/>
      <c r="L18" s="55" t="n"/>
    </row>
    <row customHeight="true" ht="12.75" outlineLevel="0" r="19">
      <c r="A19" s="42" t="n"/>
      <c r="B19" s="43" t="n"/>
      <c r="C19" s="44" t="n"/>
      <c r="D19" s="73" t="s">
        <v>41</v>
      </c>
      <c r="E19" s="52" t="n"/>
      <c r="F19" s="53" t="n"/>
      <c r="G19" s="53" t="n"/>
      <c r="H19" s="53" t="n"/>
      <c r="I19" s="53" t="n"/>
      <c r="J19" s="53" t="n"/>
      <c r="K19" s="54" t="n"/>
      <c r="L19" s="55" t="n"/>
    </row>
    <row customHeight="true" ht="12.75" outlineLevel="0" r="20">
      <c r="A20" s="42" t="n"/>
      <c r="B20" s="43" t="n"/>
      <c r="C20" s="44" t="n"/>
      <c r="D20" s="73" t="s">
        <v>42</v>
      </c>
      <c r="E20" s="52" t="n"/>
      <c r="F20" s="53" t="n"/>
      <c r="G20" s="53" t="n"/>
      <c r="H20" s="53" t="n"/>
      <c r="I20" s="53" t="n"/>
      <c r="J20" s="53" t="n"/>
      <c r="K20" s="54" t="n"/>
      <c r="L20" s="55" t="n"/>
    </row>
    <row customHeight="true" ht="12.75" outlineLevel="0" r="21">
      <c r="A21" s="42" t="n"/>
      <c r="B21" s="43" t="n"/>
      <c r="C21" s="44" t="n"/>
      <c r="D21" s="56" t="n"/>
      <c r="E21" s="52" t="n"/>
      <c r="F21" s="53" t="n"/>
      <c r="G21" s="53" t="n"/>
      <c r="H21" s="53" t="n"/>
      <c r="I21" s="53" t="n"/>
      <c r="J21" s="53" t="n"/>
      <c r="K21" s="54" t="n"/>
      <c r="L21" s="55" t="n"/>
    </row>
    <row customHeight="true" ht="12.75" outlineLevel="0" r="22">
      <c r="A22" s="42" t="n"/>
      <c r="B22" s="43" t="n"/>
      <c r="C22" s="44" t="n"/>
      <c r="D22" s="56" t="n"/>
      <c r="E22" s="52" t="n"/>
      <c r="F22" s="53" t="n"/>
      <c r="G22" s="53" t="n"/>
      <c r="H22" s="53" t="n"/>
      <c r="I22" s="53" t="n"/>
      <c r="J22" s="53" t="n"/>
      <c r="K22" s="54" t="n"/>
      <c r="L22" s="55" t="n"/>
    </row>
    <row customHeight="true" ht="12.75" outlineLevel="0" r="23">
      <c r="A23" s="61" t="n"/>
      <c r="B23" s="62" t="n"/>
      <c r="C23" s="63" t="n"/>
      <c r="D23" s="64" t="s">
        <v>35</v>
      </c>
      <c r="E23" s="65" t="n"/>
      <c r="F23" s="67" t="n">
        <f aca="false" ca="false" dt2D="false" dtr="false" t="normal">SUM(F14:F22)</f>
        <v>0</v>
      </c>
      <c r="G23" s="67" t="n">
        <f aca="false" ca="false" dt2D="false" dtr="false" t="normal">SUM(G14:G22)</f>
        <v>0</v>
      </c>
      <c r="H23" s="67" t="n">
        <f aca="false" ca="false" dt2D="false" dtr="false" t="normal">SUM(H14:H22)</f>
        <v>0</v>
      </c>
      <c r="I23" s="67" t="n">
        <f aca="false" ca="false" dt2D="false" dtr="false" t="normal">SUM(I14:I22)</f>
        <v>0</v>
      </c>
      <c r="J23" s="67" t="n">
        <f aca="false" ca="false" dt2D="false" dtr="false" t="normal">SUM(J14:J22)</f>
        <v>0</v>
      </c>
      <c r="K23" s="68" t="n"/>
      <c r="L23" s="69" t="n">
        <f aca="false" ca="false" dt2D="false" dtr="false" t="normal">SUM(L14:L22)</f>
        <v>0</v>
      </c>
    </row>
    <row customHeight="true" ht="12.75" outlineLevel="0" r="24">
      <c r="A24" s="74" t="n">
        <f aca="false" ca="false" dt2D="false" dtr="false" t="normal">A6</f>
        <v>1</v>
      </c>
      <c r="B24" s="75" t="n">
        <f aca="false" ca="false" dt2D="false" dtr="false" t="normal">B6</f>
        <v>1</v>
      </c>
      <c r="C24" s="76" t="s">
        <v>43</v>
      </c>
      <c r="D24" s="77" t="s"/>
      <c r="E24" s="78" t="n"/>
      <c r="F24" s="79" t="n">
        <f aca="false" ca="false" dt2D="false" dtr="false" t="normal">F13+F23</f>
        <v>510</v>
      </c>
      <c r="G24" s="79" t="n">
        <f aca="false" ca="false" dt2D="false" dtr="false" t="normal">G13+G23</f>
        <v>15.16</v>
      </c>
      <c r="H24" s="79" t="n">
        <f aca="false" ca="false" dt2D="false" dtr="false" t="normal">H13+H23</f>
        <v>16.37</v>
      </c>
      <c r="I24" s="79" t="n">
        <f aca="false" ca="false" dt2D="false" dtr="false" t="normal">I13+I23</f>
        <v>80.22</v>
      </c>
      <c r="J24" s="79" t="n">
        <f aca="false" ca="false" dt2D="false" dtr="false" t="normal">J13+J23</f>
        <v>569</v>
      </c>
      <c r="K24" s="80" t="n"/>
      <c r="L24" s="81" t="n">
        <f aca="false" ca="false" dt2D="false" dtr="false" t="normal">L13+L23</f>
        <v>69.43</v>
      </c>
    </row>
    <row customHeight="true" ht="32.25" outlineLevel="0" r="25">
      <c r="A25" s="33" t="n">
        <v>1</v>
      </c>
      <c r="B25" s="82" t="n">
        <v>2</v>
      </c>
      <c r="C25" s="35" t="s">
        <v>24</v>
      </c>
      <c r="D25" s="83" t="s">
        <v>39</v>
      </c>
      <c r="E25" s="84" t="s">
        <v>44</v>
      </c>
      <c r="F25" s="85" t="n">
        <v>90</v>
      </c>
      <c r="G25" s="86" t="n">
        <v>11.58</v>
      </c>
      <c r="H25" s="86" t="n">
        <v>10.6</v>
      </c>
      <c r="I25" s="87" t="n">
        <v>11.2</v>
      </c>
      <c r="J25" s="86" t="n">
        <v>202</v>
      </c>
      <c r="K25" s="88" t="s">
        <v>45</v>
      </c>
      <c r="L25" s="89" t="n">
        <v>50.4</v>
      </c>
    </row>
    <row customHeight="true" ht="12.75" outlineLevel="0" r="26">
      <c r="A26" s="33" t="n"/>
      <c r="B26" s="34" t="n"/>
      <c r="C26" s="35" t="n"/>
      <c r="D26" s="90" t="s">
        <v>25</v>
      </c>
      <c r="E26" s="91" t="s">
        <v>46</v>
      </c>
      <c r="F26" s="92" t="n">
        <v>170</v>
      </c>
      <c r="G26" s="39" t="n">
        <v>6.48</v>
      </c>
      <c r="H26" s="39" t="n">
        <v>5.43</v>
      </c>
      <c r="I26" s="39" t="n">
        <v>36.2</v>
      </c>
      <c r="J26" s="39" t="n">
        <v>213</v>
      </c>
      <c r="K26" s="93" t="s">
        <v>47</v>
      </c>
      <c r="L26" s="94" t="n">
        <v>10.4</v>
      </c>
    </row>
    <row customFormat="true" customHeight="true" ht="12.75" outlineLevel="0" r="27" s="95">
      <c r="A27" s="96" t="n"/>
      <c r="B27" s="97" t="n"/>
      <c r="C27" s="98" t="n"/>
      <c r="D27" s="99" t="s">
        <v>48</v>
      </c>
      <c r="E27" s="84" t="s">
        <v>49</v>
      </c>
      <c r="F27" s="85" t="n">
        <v>217</v>
      </c>
      <c r="G27" s="39" t="n">
        <v>0.36</v>
      </c>
      <c r="H27" s="39" t="n">
        <v>0.05</v>
      </c>
      <c r="I27" s="39" t="n">
        <v>14.07</v>
      </c>
      <c r="J27" s="39" t="n">
        <v>55</v>
      </c>
      <c r="K27" s="88" t="s">
        <v>50</v>
      </c>
      <c r="L27" s="100" t="n">
        <v>6.2</v>
      </c>
    </row>
    <row customHeight="true" ht="12.75" outlineLevel="0" r="28">
      <c r="A28" s="42" t="n"/>
      <c r="B28" s="43" t="n"/>
      <c r="C28" s="44" t="n"/>
      <c r="D28" s="101" t="s">
        <v>31</v>
      </c>
      <c r="E28" s="37" t="s">
        <v>32</v>
      </c>
      <c r="F28" s="102" t="n">
        <v>25</v>
      </c>
      <c r="G28" s="39" t="n">
        <v>0.52</v>
      </c>
      <c r="H28" s="39" t="n">
        <v>0.25</v>
      </c>
      <c r="I28" s="39" t="n">
        <v>11.25</v>
      </c>
      <c r="J28" s="39" t="n">
        <v>77</v>
      </c>
      <c r="K28" s="40" t="s">
        <v>33</v>
      </c>
      <c r="L28" s="103" t="n">
        <v>2.43</v>
      </c>
    </row>
    <row customHeight="true" ht="12.75" outlineLevel="0" r="29">
      <c r="A29" s="42" t="n"/>
      <c r="B29" s="43" t="n"/>
      <c r="C29" s="44" t="n"/>
      <c r="D29" s="45" t="n"/>
      <c r="E29" s="104" t="n"/>
      <c r="F29" s="48" t="n"/>
      <c r="G29" s="48" t="n"/>
      <c r="H29" s="48" t="n"/>
      <c r="I29" s="48" t="n"/>
      <c r="J29" s="48" t="n"/>
      <c r="K29" s="105" t="n"/>
      <c r="L29" s="106" t="n"/>
    </row>
    <row customHeight="true" ht="12.75" outlineLevel="0" r="30">
      <c r="A30" s="42" t="n"/>
      <c r="B30" s="43" t="n"/>
      <c r="C30" s="44" t="n"/>
      <c r="D30" s="51" t="n"/>
      <c r="E30" s="52" t="n"/>
      <c r="F30" s="53" t="n"/>
      <c r="G30" s="53" t="n"/>
      <c r="H30" s="53" t="n"/>
      <c r="I30" s="53" t="n"/>
      <c r="J30" s="53" t="n"/>
      <c r="K30" s="107" t="n"/>
      <c r="L30" s="55" t="n"/>
    </row>
    <row customHeight="true" ht="12.75" outlineLevel="0" r="31">
      <c r="A31" s="42" t="n"/>
      <c r="B31" s="43" t="n"/>
      <c r="C31" s="44" t="n"/>
      <c r="D31" s="51" t="n"/>
      <c r="E31" s="52" t="n"/>
      <c r="F31" s="53" t="n"/>
      <c r="G31" s="53" t="n"/>
      <c r="H31" s="53" t="n"/>
      <c r="I31" s="53" t="n"/>
      <c r="J31" s="53" t="n"/>
      <c r="K31" s="108" t="n"/>
      <c r="L31" s="55" t="n"/>
    </row>
    <row customHeight="true" ht="12.75" outlineLevel="0" r="32">
      <c r="A32" s="61" t="n"/>
      <c r="B32" s="62" t="n"/>
      <c r="C32" s="63" t="n"/>
      <c r="D32" s="64" t="s">
        <v>35</v>
      </c>
      <c r="E32" s="109" t="n"/>
      <c r="F32" s="110" t="n">
        <f aca="false" ca="false" dt2D="false" dtr="false" t="normal">SUM(F25:F31)</f>
        <v>502</v>
      </c>
      <c r="G32" s="111" t="n">
        <f aca="false" ca="false" dt2D="false" dtr="false" t="normal">SUM(G25:G31)</f>
        <v>18.94</v>
      </c>
      <c r="H32" s="111" t="n">
        <f aca="false" ca="false" dt2D="false" dtr="false" t="normal">SUM(H25:H31)</f>
        <v>16.33</v>
      </c>
      <c r="I32" s="111" t="n">
        <f aca="false" ca="false" dt2D="false" dtr="false" t="normal">SUM(I25:I31)</f>
        <v>72.72</v>
      </c>
      <c r="J32" s="110" t="n">
        <f aca="false" ca="false" dt2D="false" dtr="false" t="normal">SUM(J25:J31)</f>
        <v>547</v>
      </c>
      <c r="K32" s="112" t="n"/>
      <c r="L32" s="113" t="n">
        <f aca="false" ca="false" dt2D="false" dtr="false" t="normal">SUM(L25:L31)</f>
        <v>69.43</v>
      </c>
    </row>
    <row customHeight="true" ht="12.75" outlineLevel="0" r="33">
      <c r="A33" s="70" t="n">
        <f aca="false" ca="false" dt2D="false" dtr="false" t="normal">A25</f>
        <v>1</v>
      </c>
      <c r="B33" s="71" t="n">
        <f aca="false" ca="false" dt2D="false" dtr="false" t="normal">B25</f>
        <v>2</v>
      </c>
      <c r="C33" s="72" t="s">
        <v>36</v>
      </c>
      <c r="D33" s="73" t="s">
        <v>37</v>
      </c>
      <c r="E33" s="52" t="n"/>
      <c r="F33" s="53" t="n"/>
      <c r="G33" s="53" t="n"/>
      <c r="H33" s="53" t="n"/>
      <c r="I33" s="53" t="n"/>
      <c r="J33" s="53" t="n"/>
      <c r="K33" s="108" t="n"/>
      <c r="L33" s="55" t="n"/>
    </row>
    <row customHeight="true" ht="12.75" outlineLevel="0" r="34">
      <c r="A34" s="42" t="n"/>
      <c r="B34" s="43" t="n"/>
      <c r="C34" s="44" t="n"/>
      <c r="D34" s="73" t="s">
        <v>38</v>
      </c>
      <c r="E34" s="52" t="n"/>
      <c r="F34" s="53" t="n"/>
      <c r="G34" s="53" t="n"/>
      <c r="H34" s="53" t="n"/>
      <c r="I34" s="53" t="n"/>
      <c r="J34" s="53" t="n"/>
      <c r="K34" s="108" t="n"/>
      <c r="L34" s="55" t="n"/>
    </row>
    <row customHeight="true" ht="12.75" outlineLevel="0" r="35">
      <c r="A35" s="42" t="n"/>
      <c r="B35" s="43" t="n"/>
      <c r="C35" s="44" t="n"/>
      <c r="D35" s="73" t="s">
        <v>39</v>
      </c>
      <c r="E35" s="52" t="n"/>
      <c r="F35" s="53" t="n"/>
      <c r="G35" s="53" t="n"/>
      <c r="H35" s="53" t="n"/>
      <c r="I35" s="53" t="n"/>
      <c r="J35" s="53" t="n"/>
      <c r="K35" s="108" t="n"/>
      <c r="L35" s="55" t="n"/>
    </row>
    <row customHeight="true" ht="12.75" outlineLevel="0" r="36">
      <c r="A36" s="42" t="n"/>
      <c r="B36" s="43" t="n"/>
      <c r="C36" s="44" t="n"/>
      <c r="D36" s="73" t="s">
        <v>25</v>
      </c>
      <c r="E36" s="52" t="n"/>
      <c r="F36" s="53" t="n"/>
      <c r="G36" s="53" t="n"/>
      <c r="H36" s="53" t="n"/>
      <c r="I36" s="53" t="n"/>
      <c r="J36" s="53" t="n"/>
      <c r="K36" s="108" t="n"/>
      <c r="L36" s="55" t="n"/>
    </row>
    <row customHeight="true" ht="12.75" outlineLevel="0" r="37">
      <c r="A37" s="42" t="n"/>
      <c r="B37" s="43" t="n"/>
      <c r="C37" s="44" t="n"/>
      <c r="D37" s="73" t="s">
        <v>40</v>
      </c>
      <c r="E37" s="52" t="n"/>
      <c r="F37" s="53" t="n"/>
      <c r="G37" s="53" t="n"/>
      <c r="H37" s="53" t="n"/>
      <c r="I37" s="53" t="n"/>
      <c r="J37" s="53" t="n"/>
      <c r="K37" s="108" t="n"/>
      <c r="L37" s="55" t="n"/>
    </row>
    <row customHeight="true" ht="12.75" outlineLevel="0" r="38">
      <c r="A38" s="42" t="n"/>
      <c r="B38" s="43" t="n"/>
      <c r="C38" s="44" t="n"/>
      <c r="D38" s="73" t="s">
        <v>41</v>
      </c>
      <c r="E38" s="52" t="n"/>
      <c r="F38" s="53" t="n"/>
      <c r="G38" s="53" t="n"/>
      <c r="H38" s="53" t="n"/>
      <c r="I38" s="53" t="n"/>
      <c r="J38" s="53" t="n"/>
      <c r="K38" s="108" t="n"/>
      <c r="L38" s="55" t="n"/>
    </row>
    <row customHeight="true" ht="12.75" outlineLevel="0" r="39">
      <c r="A39" s="42" t="n"/>
      <c r="B39" s="43" t="n"/>
      <c r="C39" s="44" t="n"/>
      <c r="D39" s="73" t="s">
        <v>42</v>
      </c>
      <c r="E39" s="52" t="n"/>
      <c r="F39" s="53" t="n"/>
      <c r="G39" s="53" t="n"/>
      <c r="H39" s="53" t="n"/>
      <c r="I39" s="53" t="n"/>
      <c r="J39" s="53" t="n"/>
      <c r="K39" s="108" t="n"/>
      <c r="L39" s="55" t="n"/>
    </row>
    <row customHeight="true" ht="12.75" outlineLevel="0" r="40">
      <c r="A40" s="42" t="n"/>
      <c r="B40" s="43" t="n"/>
      <c r="C40" s="44" t="n"/>
      <c r="D40" s="56" t="n"/>
      <c r="E40" s="52" t="n"/>
      <c r="F40" s="53" t="n"/>
      <c r="G40" s="53" t="n"/>
      <c r="H40" s="53" t="n"/>
      <c r="I40" s="53" t="n"/>
      <c r="J40" s="53" t="n"/>
      <c r="K40" s="108" t="n"/>
      <c r="L40" s="55" t="n"/>
    </row>
    <row customHeight="true" ht="12.75" outlineLevel="0" r="41">
      <c r="A41" s="42" t="n"/>
      <c r="B41" s="43" t="n"/>
      <c r="C41" s="44" t="n"/>
      <c r="D41" s="56" t="n"/>
      <c r="E41" s="52" t="n"/>
      <c r="F41" s="53" t="n"/>
      <c r="G41" s="53" t="n"/>
      <c r="H41" s="53" t="n"/>
      <c r="I41" s="53" t="n"/>
      <c r="J41" s="53" t="n"/>
      <c r="K41" s="108" t="n"/>
      <c r="L41" s="55" t="n"/>
    </row>
    <row customHeight="true" ht="12.75" outlineLevel="0" r="42">
      <c r="A42" s="61" t="n"/>
      <c r="B42" s="62" t="n"/>
      <c r="C42" s="63" t="n"/>
      <c r="D42" s="64" t="s">
        <v>35</v>
      </c>
      <c r="E42" s="65" t="n"/>
      <c r="F42" s="67" t="n">
        <f aca="false" ca="false" dt2D="false" dtr="false" t="normal">SUM(F33:F41)</f>
        <v>0</v>
      </c>
      <c r="G42" s="67" t="n">
        <f aca="false" ca="false" dt2D="false" dtr="false" t="normal">SUM(G33:G41)</f>
        <v>0</v>
      </c>
      <c r="H42" s="67" t="n">
        <f aca="false" ca="false" dt2D="false" dtr="false" t="normal">SUM(H33:H41)</f>
        <v>0</v>
      </c>
      <c r="I42" s="67" t="n">
        <f aca="false" ca="false" dt2D="false" dtr="false" t="normal">SUM(I33:I41)</f>
        <v>0</v>
      </c>
      <c r="J42" s="67" t="n">
        <f aca="false" ca="false" dt2D="false" dtr="false" t="normal">SUM(J33:J41)</f>
        <v>0</v>
      </c>
      <c r="K42" s="114" t="n"/>
      <c r="L42" s="69" t="n">
        <f aca="false" ca="false" dt2D="false" dtr="false" t="normal">SUM(L33:L41)</f>
        <v>0</v>
      </c>
    </row>
    <row customHeight="true" ht="15.75" outlineLevel="0" r="43">
      <c r="A43" s="115" t="n">
        <f aca="false" ca="false" dt2D="false" dtr="false" t="normal">A25</f>
        <v>1</v>
      </c>
      <c r="B43" s="116" t="n">
        <f aca="false" ca="false" dt2D="false" dtr="false" t="normal">B25</f>
        <v>2</v>
      </c>
      <c r="C43" s="117" t="s">
        <v>43</v>
      </c>
      <c r="D43" s="118" t="s"/>
      <c r="E43" s="119" t="n"/>
      <c r="F43" s="120" t="n">
        <f aca="false" ca="false" dt2D="false" dtr="false" t="normal">F32+F42</f>
        <v>502</v>
      </c>
      <c r="G43" s="120" t="n">
        <f aca="false" ca="false" dt2D="false" dtr="false" t="normal">G32+G42</f>
        <v>18.94</v>
      </c>
      <c r="H43" s="120" t="n">
        <f aca="false" ca="false" dt2D="false" dtr="false" t="normal">H32+H42</f>
        <v>16.33</v>
      </c>
      <c r="I43" s="120" t="n">
        <f aca="false" ca="false" dt2D="false" dtr="false" t="normal">I32+I42</f>
        <v>72.72</v>
      </c>
      <c r="J43" s="120" t="n">
        <f aca="false" ca="false" dt2D="false" dtr="false" t="normal">J32+J42</f>
        <v>547</v>
      </c>
      <c r="K43" s="121" t="n"/>
      <c r="L43" s="81" t="n">
        <f aca="false" ca="false" dt2D="false" dtr="false" t="normal">L32+L42</f>
        <v>69.43</v>
      </c>
    </row>
    <row customHeight="true" ht="38.25" outlineLevel="0" r="44">
      <c r="A44" s="22" t="n">
        <v>1</v>
      </c>
      <c r="B44" s="23" t="n">
        <v>3</v>
      </c>
      <c r="C44" s="24" t="s">
        <v>24</v>
      </c>
      <c r="D44" s="25" t="s">
        <v>39</v>
      </c>
      <c r="E44" s="122" t="s">
        <v>51</v>
      </c>
      <c r="F44" s="123" t="n">
        <v>215</v>
      </c>
      <c r="G44" s="27" t="n">
        <v>14.31</v>
      </c>
      <c r="H44" s="27" t="n">
        <v>11.14</v>
      </c>
      <c r="I44" s="27" t="n">
        <v>22.34</v>
      </c>
      <c r="J44" s="27" t="n">
        <v>247</v>
      </c>
      <c r="K44" s="124" t="s">
        <v>52</v>
      </c>
      <c r="L44" s="31" t="n">
        <f aca="false" ca="false" dt2D="false" dtr="false" t="normal">54.6+3.8</f>
        <v>58.4</v>
      </c>
    </row>
    <row customHeight="true" ht="12.75" outlineLevel="0" r="45">
      <c r="A45" s="42" t="n"/>
      <c r="B45" s="43" t="n"/>
      <c r="C45" s="44" t="n"/>
      <c r="D45" s="36" t="s">
        <v>28</v>
      </c>
      <c r="E45" s="91" t="s">
        <v>53</v>
      </c>
      <c r="F45" s="125" t="n">
        <v>215</v>
      </c>
      <c r="G45" s="39" t="n">
        <v>0.2</v>
      </c>
      <c r="H45" s="39" t="n">
        <v>0.05</v>
      </c>
      <c r="I45" s="39" t="n">
        <v>15.01</v>
      </c>
      <c r="J45" s="39" t="n">
        <v>57</v>
      </c>
      <c r="K45" s="40" t="s">
        <v>54</v>
      </c>
      <c r="L45" s="41" t="n">
        <v>3.2</v>
      </c>
    </row>
    <row customHeight="true" ht="12.75" outlineLevel="0" r="46">
      <c r="A46" s="42" t="n"/>
      <c r="B46" s="43" t="n"/>
      <c r="C46" s="44" t="n"/>
      <c r="D46" s="126" t="s">
        <v>31</v>
      </c>
      <c r="E46" s="37" t="s">
        <v>32</v>
      </c>
      <c r="F46" s="127" t="n">
        <v>40</v>
      </c>
      <c r="G46" s="39" t="n">
        <v>2.2</v>
      </c>
      <c r="H46" s="39" t="n">
        <v>0.4</v>
      </c>
      <c r="I46" s="39" t="n">
        <v>18</v>
      </c>
      <c r="J46" s="39" t="n">
        <v>124</v>
      </c>
      <c r="K46" s="40" t="s">
        <v>33</v>
      </c>
      <c r="L46" s="41" t="n">
        <f aca="false" ca="false" dt2D="false" dtr="false" t="normal">2.9-0.47</f>
        <v>2.43</v>
      </c>
    </row>
    <row customHeight="true" ht="12.75" outlineLevel="0" r="47">
      <c r="A47" s="42" t="n"/>
      <c r="B47" s="43" t="n"/>
      <c r="C47" s="44" t="n"/>
      <c r="D47" s="36" t="n"/>
      <c r="E47" s="91" t="s">
        <v>55</v>
      </c>
      <c r="F47" s="92" t="n">
        <v>30</v>
      </c>
      <c r="G47" s="39" t="n">
        <v>2.17</v>
      </c>
      <c r="H47" s="39" t="n">
        <v>5.4</v>
      </c>
      <c r="I47" s="39" t="n">
        <v>20.85</v>
      </c>
      <c r="J47" s="39" t="n">
        <v>141</v>
      </c>
      <c r="K47" s="40" t="n"/>
      <c r="L47" s="128" t="n">
        <f aca="false" ca="false" dt2D="false" dtr="false" t="normal">2.7*2</f>
        <v>5.4</v>
      </c>
    </row>
    <row customHeight="true" ht="12.75" outlineLevel="0" r="48">
      <c r="A48" s="42" t="n"/>
      <c r="B48" s="43" t="n"/>
      <c r="C48" s="44" t="n"/>
      <c r="D48" s="45" t="n"/>
      <c r="E48" s="129" t="n"/>
      <c r="F48" s="130" t="n"/>
      <c r="G48" s="47" t="n"/>
      <c r="H48" s="47" t="n"/>
      <c r="I48" s="47" t="n"/>
      <c r="J48" s="47" t="n"/>
      <c r="K48" s="131" t="n"/>
      <c r="L48" s="132" t="n"/>
    </row>
    <row customHeight="true" ht="12.75" outlineLevel="0" r="49">
      <c r="A49" s="42" t="n"/>
      <c r="B49" s="43" t="n"/>
      <c r="C49" s="44" t="n"/>
      <c r="D49" s="51" t="n"/>
      <c r="E49" s="46" t="n"/>
      <c r="F49" s="47" t="n"/>
      <c r="G49" s="47" t="n"/>
      <c r="H49" s="47" t="n"/>
      <c r="I49" s="47" t="n"/>
      <c r="J49" s="47" t="n"/>
      <c r="K49" s="133" t="n"/>
      <c r="L49" s="50" t="n"/>
    </row>
    <row customHeight="true" ht="12.75" outlineLevel="0" r="50">
      <c r="A50" s="42" t="n"/>
      <c r="B50" s="43" t="n"/>
      <c r="C50" s="44" t="n"/>
      <c r="D50" s="56" t="n"/>
      <c r="E50" s="57" t="n"/>
      <c r="F50" s="58" t="n"/>
      <c r="G50" s="58" t="n"/>
      <c r="H50" s="58" t="n"/>
      <c r="I50" s="58" t="n"/>
      <c r="J50" s="58" t="n"/>
      <c r="K50" s="59" t="n"/>
      <c r="L50" s="60" t="n"/>
    </row>
    <row customHeight="true" ht="12.75" outlineLevel="0" r="51">
      <c r="A51" s="61" t="n"/>
      <c r="B51" s="62" t="n"/>
      <c r="C51" s="63" t="n"/>
      <c r="D51" s="64" t="s">
        <v>35</v>
      </c>
      <c r="E51" s="65" t="n"/>
      <c r="F51" s="67" t="n">
        <f aca="false" ca="false" dt2D="false" dtr="false" t="normal">SUM(F44:F50)</f>
        <v>500</v>
      </c>
      <c r="G51" s="66" t="n">
        <f aca="false" ca="false" dt2D="false" dtr="false" t="normal">SUM(G44:G50)</f>
        <v>18.88</v>
      </c>
      <c r="H51" s="66" t="n">
        <f aca="false" ca="false" dt2D="false" dtr="false" t="normal">SUM(H44:H50)</f>
        <v>16.99</v>
      </c>
      <c r="I51" s="66" t="n">
        <f aca="false" ca="false" dt2D="false" dtr="false" t="normal">SUM(I44:I50)</f>
        <v>76.2</v>
      </c>
      <c r="J51" s="67" t="n">
        <f aca="false" ca="false" dt2D="false" dtr="false" t="normal">SUM(J44:J50)</f>
        <v>569</v>
      </c>
      <c r="K51" s="68" t="n"/>
      <c r="L51" s="69" t="n">
        <f aca="false" ca="false" dt2D="false" dtr="false" t="normal">SUM(L44:L50)</f>
        <v>69.43</v>
      </c>
    </row>
    <row customHeight="true" ht="12.75" outlineLevel="0" r="52">
      <c r="A52" s="70" t="n">
        <f aca="false" ca="false" dt2D="false" dtr="false" t="normal">A44</f>
        <v>1</v>
      </c>
      <c r="B52" s="71" t="n">
        <f aca="false" ca="false" dt2D="false" dtr="false" t="normal">B44</f>
        <v>3</v>
      </c>
      <c r="C52" s="72" t="s">
        <v>36</v>
      </c>
      <c r="D52" s="73" t="s">
        <v>37</v>
      </c>
      <c r="E52" s="52" t="n"/>
      <c r="F52" s="53" t="n"/>
      <c r="G52" s="53" t="n"/>
      <c r="H52" s="53" t="n"/>
      <c r="I52" s="53" t="n"/>
      <c r="J52" s="53" t="n"/>
      <c r="K52" s="54" t="n"/>
      <c r="L52" s="55" t="n"/>
    </row>
    <row customHeight="true" ht="12.75" outlineLevel="0" r="53">
      <c r="A53" s="42" t="n"/>
      <c r="B53" s="43" t="n"/>
      <c r="C53" s="44" t="n"/>
      <c r="D53" s="73" t="s">
        <v>38</v>
      </c>
      <c r="E53" s="52" t="n"/>
      <c r="F53" s="53" t="n"/>
      <c r="G53" s="53" t="n"/>
      <c r="H53" s="53" t="n"/>
      <c r="I53" s="53" t="n"/>
      <c r="J53" s="53" t="n"/>
      <c r="K53" s="54" t="n"/>
      <c r="L53" s="55" t="n"/>
    </row>
    <row customHeight="true" ht="12.75" outlineLevel="0" r="54">
      <c r="A54" s="42" t="n"/>
      <c r="B54" s="43" t="n"/>
      <c r="C54" s="44" t="n"/>
      <c r="D54" s="73" t="s">
        <v>39</v>
      </c>
      <c r="E54" s="52" t="n"/>
      <c r="F54" s="53" t="n"/>
      <c r="G54" s="53" t="n"/>
      <c r="H54" s="53" t="n"/>
      <c r="I54" s="53" t="n"/>
      <c r="J54" s="53" t="n"/>
      <c r="K54" s="54" t="n"/>
      <c r="L54" s="55" t="n"/>
    </row>
    <row customHeight="true" ht="12.75" outlineLevel="0" r="55">
      <c r="A55" s="42" t="n"/>
      <c r="B55" s="43" t="n"/>
      <c r="C55" s="44" t="n"/>
      <c r="D55" s="73" t="s">
        <v>25</v>
      </c>
      <c r="E55" s="52" t="n"/>
      <c r="F55" s="53" t="n"/>
      <c r="G55" s="53" t="n"/>
      <c r="H55" s="53" t="n"/>
      <c r="I55" s="53" t="n"/>
      <c r="J55" s="53" t="n"/>
      <c r="K55" s="54" t="n"/>
      <c r="L55" s="55" t="n"/>
    </row>
    <row customHeight="true" ht="12.75" outlineLevel="0" r="56">
      <c r="A56" s="42" t="n"/>
      <c r="B56" s="43" t="n"/>
      <c r="C56" s="44" t="n"/>
      <c r="D56" s="73" t="s">
        <v>40</v>
      </c>
      <c r="E56" s="52" t="n"/>
      <c r="F56" s="53" t="n"/>
      <c r="G56" s="53" t="n"/>
      <c r="H56" s="53" t="n"/>
      <c r="I56" s="53" t="n"/>
      <c r="J56" s="53" t="n"/>
      <c r="K56" s="54" t="n"/>
      <c r="L56" s="55" t="n"/>
    </row>
    <row customHeight="true" ht="12.75" outlineLevel="0" r="57">
      <c r="A57" s="42" t="n"/>
      <c r="B57" s="43" t="n"/>
      <c r="C57" s="44" t="n"/>
      <c r="D57" s="73" t="s">
        <v>41</v>
      </c>
      <c r="E57" s="52" t="n"/>
      <c r="F57" s="53" t="n"/>
      <c r="G57" s="53" t="n"/>
      <c r="H57" s="53" t="n"/>
      <c r="I57" s="53" t="n"/>
      <c r="J57" s="53" t="n"/>
      <c r="K57" s="54" t="n"/>
      <c r="L57" s="55" t="n"/>
    </row>
    <row customHeight="true" ht="12.75" outlineLevel="0" r="58">
      <c r="A58" s="42" t="n"/>
      <c r="B58" s="43" t="n"/>
      <c r="C58" s="44" t="n"/>
      <c r="D58" s="73" t="s">
        <v>42</v>
      </c>
      <c r="E58" s="52" t="n"/>
      <c r="F58" s="53" t="n"/>
      <c r="G58" s="53" t="n"/>
      <c r="H58" s="53" t="n"/>
      <c r="I58" s="53" t="n"/>
      <c r="J58" s="53" t="n"/>
      <c r="K58" s="54" t="n"/>
      <c r="L58" s="55" t="n"/>
    </row>
    <row customHeight="true" ht="12.75" outlineLevel="0" r="59">
      <c r="A59" s="42" t="n"/>
      <c r="B59" s="43" t="n"/>
      <c r="C59" s="44" t="n"/>
      <c r="D59" s="56" t="n"/>
      <c r="E59" s="52" t="n"/>
      <c r="F59" s="53" t="n"/>
      <c r="G59" s="53" t="n"/>
      <c r="H59" s="53" t="n"/>
      <c r="I59" s="53" t="n"/>
      <c r="J59" s="53" t="n"/>
      <c r="K59" s="54" t="n"/>
      <c r="L59" s="55" t="n"/>
    </row>
    <row customHeight="true" ht="12.75" outlineLevel="0" r="60">
      <c r="A60" s="42" t="n"/>
      <c r="B60" s="43" t="n"/>
      <c r="C60" s="44" t="n"/>
      <c r="D60" s="56" t="n"/>
      <c r="E60" s="52" t="n"/>
      <c r="F60" s="53" t="n"/>
      <c r="G60" s="53" t="n"/>
      <c r="H60" s="53" t="n"/>
      <c r="I60" s="53" t="n"/>
      <c r="J60" s="53" t="n"/>
      <c r="K60" s="54" t="n"/>
      <c r="L60" s="55" t="n"/>
    </row>
    <row customHeight="true" ht="12.75" outlineLevel="0" r="61">
      <c r="A61" s="61" t="n"/>
      <c r="B61" s="62" t="n"/>
      <c r="C61" s="63" t="n"/>
      <c r="D61" s="64" t="s">
        <v>35</v>
      </c>
      <c r="E61" s="65" t="n"/>
      <c r="F61" s="67" t="n">
        <f aca="false" ca="false" dt2D="false" dtr="false" t="normal">SUM(F52:F60)</f>
        <v>0</v>
      </c>
      <c r="G61" s="67" t="n">
        <f aca="false" ca="false" dt2D="false" dtr="false" t="normal">SUM(G52:G60)</f>
        <v>0</v>
      </c>
      <c r="H61" s="67" t="n">
        <f aca="false" ca="false" dt2D="false" dtr="false" t="normal">SUM(H52:H60)</f>
        <v>0</v>
      </c>
      <c r="I61" s="67" t="n">
        <f aca="false" ca="false" dt2D="false" dtr="false" t="normal">SUM(I52:I60)</f>
        <v>0</v>
      </c>
      <c r="J61" s="67" t="n">
        <f aca="false" ca="false" dt2D="false" dtr="false" t="normal">SUM(J52:J60)</f>
        <v>0</v>
      </c>
      <c r="K61" s="68" t="n"/>
      <c r="L61" s="69" t="n">
        <f aca="false" ca="false" dt2D="false" dtr="false" t="normal">SUM(L52:L60)</f>
        <v>0</v>
      </c>
    </row>
    <row customHeight="true" ht="15.75" outlineLevel="0" r="62">
      <c r="A62" s="115" t="n">
        <f aca="false" ca="false" dt2D="false" dtr="false" t="normal">A44</f>
        <v>1</v>
      </c>
      <c r="B62" s="116" t="n">
        <f aca="false" ca="false" dt2D="false" dtr="false" t="normal">B44</f>
        <v>3</v>
      </c>
      <c r="C62" s="117" t="s">
        <v>43</v>
      </c>
      <c r="D62" s="118" t="s"/>
      <c r="E62" s="119" t="n"/>
      <c r="F62" s="120" t="n">
        <f aca="false" ca="false" dt2D="false" dtr="false" t="normal">F51+F61</f>
        <v>500</v>
      </c>
      <c r="G62" s="120" t="n">
        <f aca="false" ca="false" dt2D="false" dtr="false" t="normal">G51+G61</f>
        <v>18.88</v>
      </c>
      <c r="H62" s="120" t="n">
        <f aca="false" ca="false" dt2D="false" dtr="false" t="normal">H51+H61</f>
        <v>16.99</v>
      </c>
      <c r="I62" s="120" t="n">
        <f aca="false" ca="false" dt2D="false" dtr="false" t="normal">I51+I61</f>
        <v>76.2</v>
      </c>
      <c r="J62" s="120" t="n">
        <f aca="false" ca="false" dt2D="false" dtr="false" t="normal">J51+J61</f>
        <v>569</v>
      </c>
      <c r="K62" s="134" t="n"/>
      <c r="L62" s="81" t="n">
        <f aca="false" ca="false" dt2D="false" dtr="false" t="normal">L51+L61</f>
        <v>69.43</v>
      </c>
    </row>
    <row customHeight="true" ht="12.75" outlineLevel="0" r="63">
      <c r="A63" s="135" t="n">
        <v>1</v>
      </c>
      <c r="B63" s="136" t="n">
        <v>4</v>
      </c>
      <c r="C63" s="137" t="s">
        <v>24</v>
      </c>
      <c r="D63" s="138" t="s">
        <v>37</v>
      </c>
      <c r="E63" s="139" t="s">
        <v>56</v>
      </c>
      <c r="F63" s="140" t="n">
        <v>60</v>
      </c>
      <c r="G63" s="27" t="n">
        <v>0.65</v>
      </c>
      <c r="H63" s="27" t="n">
        <v>0.05</v>
      </c>
      <c r="I63" s="27" t="n">
        <v>4.53</v>
      </c>
      <c r="J63" s="141" t="n">
        <v>18</v>
      </c>
      <c r="K63" s="140" t="s">
        <v>57</v>
      </c>
      <c r="L63" s="142" t="n">
        <v>6</v>
      </c>
    </row>
    <row customHeight="true" ht="12.75" outlineLevel="0" r="64">
      <c r="A64" s="96" t="n"/>
      <c r="B64" s="97" t="n"/>
      <c r="C64" s="143" t="n"/>
      <c r="D64" s="144" t="s">
        <v>39</v>
      </c>
      <c r="E64" s="37" t="s">
        <v>58</v>
      </c>
      <c r="F64" s="145" t="n">
        <v>180</v>
      </c>
      <c r="G64" s="39" t="n">
        <v>12.5</v>
      </c>
      <c r="H64" s="39" t="n">
        <v>12.7</v>
      </c>
      <c r="I64" s="39" t="n">
        <v>40.1</v>
      </c>
      <c r="J64" s="39" t="n">
        <v>326</v>
      </c>
      <c r="K64" s="146" t="s">
        <v>59</v>
      </c>
      <c r="L64" s="41" t="n">
        <v>51</v>
      </c>
    </row>
    <row customHeight="true" ht="12.75" outlineLevel="0" r="65">
      <c r="A65" s="96" t="n"/>
      <c r="B65" s="97" t="n"/>
      <c r="C65" s="143" t="n"/>
      <c r="D65" s="73" t="s">
        <v>28</v>
      </c>
      <c r="E65" s="37" t="s">
        <v>53</v>
      </c>
      <c r="F65" s="146" t="n">
        <v>215</v>
      </c>
      <c r="G65" s="39" t="n">
        <v>0.2</v>
      </c>
      <c r="H65" s="39" t="n">
        <v>0.05</v>
      </c>
      <c r="I65" s="39" t="n">
        <v>15.01</v>
      </c>
      <c r="J65" s="39" t="n">
        <v>57</v>
      </c>
      <c r="K65" s="146" t="s">
        <v>54</v>
      </c>
      <c r="L65" s="41" t="n">
        <v>3.2</v>
      </c>
    </row>
    <row customFormat="true" customHeight="true" ht="12.75" outlineLevel="0" r="66" s="95">
      <c r="A66" s="96" t="n"/>
      <c r="B66" s="97" t="n"/>
      <c r="C66" s="147" t="n"/>
      <c r="D66" s="144" t="s">
        <v>31</v>
      </c>
      <c r="E66" s="37" t="s">
        <v>32</v>
      </c>
      <c r="F66" s="145" t="n">
        <v>33</v>
      </c>
      <c r="G66" s="148" t="n">
        <v>1.81</v>
      </c>
      <c r="H66" s="148" t="n">
        <v>0.33</v>
      </c>
      <c r="I66" s="148" t="n">
        <v>14.85</v>
      </c>
      <c r="J66" s="148" t="n">
        <v>102</v>
      </c>
      <c r="K66" s="146" t="s">
        <v>33</v>
      </c>
      <c r="L66" s="41" t="n">
        <v>3.13</v>
      </c>
    </row>
    <row customHeight="true" ht="12.75" outlineLevel="0" r="67">
      <c r="A67" s="96" t="n"/>
      <c r="B67" s="97" t="n"/>
      <c r="C67" s="143" t="n"/>
      <c r="D67" s="73" t="n"/>
      <c r="E67" s="37" t="s">
        <v>60</v>
      </c>
      <c r="F67" s="145" t="n">
        <v>20</v>
      </c>
      <c r="G67" s="148" t="n">
        <v>1.42</v>
      </c>
      <c r="H67" s="148" t="n">
        <v>4.52</v>
      </c>
      <c r="I67" s="148" t="n">
        <v>8.62</v>
      </c>
      <c r="J67" s="148" t="n">
        <v>99</v>
      </c>
      <c r="K67" s="149" t="n"/>
      <c r="L67" s="41" t="n">
        <v>6.1</v>
      </c>
    </row>
    <row customHeight="true" ht="12.75" outlineLevel="0" r="68">
      <c r="A68" s="96" t="n"/>
      <c r="B68" s="97" t="n"/>
      <c r="C68" s="44" t="n"/>
      <c r="D68" s="150" t="n"/>
      <c r="E68" s="151" t="n"/>
      <c r="F68" s="152" t="n"/>
      <c r="G68" s="153" t="n"/>
      <c r="H68" s="153" t="n"/>
      <c r="I68" s="153" t="n"/>
      <c r="J68" s="153" t="n"/>
      <c r="K68" s="154" t="n"/>
      <c r="L68" s="155" t="n"/>
    </row>
    <row customHeight="true" ht="12.75" outlineLevel="0" r="69">
      <c r="A69" s="96" t="n"/>
      <c r="B69" s="97" t="n"/>
      <c r="C69" s="44" t="n"/>
      <c r="D69" s="56" t="n"/>
      <c r="E69" s="156" t="n"/>
      <c r="F69" s="157" t="n"/>
      <c r="G69" s="158" t="n"/>
      <c r="H69" s="158" t="n"/>
      <c r="I69" s="158" t="n"/>
      <c r="J69" s="158" t="n"/>
      <c r="K69" s="159" t="n"/>
      <c r="L69" s="160" t="n"/>
    </row>
    <row customHeight="true" ht="12.75" outlineLevel="0" r="70">
      <c r="A70" s="161" t="n"/>
      <c r="B70" s="162" t="n"/>
      <c r="C70" s="63" t="n"/>
      <c r="D70" s="64" t="s">
        <v>35</v>
      </c>
      <c r="E70" s="65" t="n"/>
      <c r="F70" s="67" t="n">
        <f aca="false" ca="false" dt2D="false" dtr="false" t="normal">SUM(F63:F69)</f>
        <v>508</v>
      </c>
      <c r="G70" s="66" t="n">
        <f aca="false" ca="false" dt2D="false" dtr="false" t="normal">SUM(G63:G69)</f>
        <v>16.58</v>
      </c>
      <c r="H70" s="66" t="n">
        <f aca="false" ca="false" dt2D="false" dtr="false" t="normal">SUM(H63:H69)</f>
        <v>17.65</v>
      </c>
      <c r="I70" s="66" t="n">
        <f aca="false" ca="false" dt2D="false" dtr="false" t="normal">SUM(I63:I69)</f>
        <v>83.11</v>
      </c>
      <c r="J70" s="67" t="n">
        <f aca="false" ca="false" dt2D="false" dtr="false" t="normal">SUM(J63:J69)</f>
        <v>602</v>
      </c>
      <c r="K70" s="114" t="n"/>
      <c r="L70" s="69" t="n">
        <f aca="false" ca="false" dt2D="false" dtr="false" t="normal">SUM(L63:L69)</f>
        <v>69.43</v>
      </c>
    </row>
    <row customHeight="true" ht="12.75" outlineLevel="0" r="71">
      <c r="A71" s="70" t="n">
        <f aca="false" ca="false" dt2D="false" dtr="false" t="normal">A63</f>
        <v>1</v>
      </c>
      <c r="B71" s="71" t="n">
        <f aca="false" ca="false" dt2D="false" dtr="false" t="normal">B63</f>
        <v>4</v>
      </c>
      <c r="C71" s="72" t="s">
        <v>36</v>
      </c>
      <c r="D71" s="73" t="s">
        <v>37</v>
      </c>
      <c r="E71" s="52" t="n"/>
      <c r="F71" s="53" t="n"/>
      <c r="G71" s="53" t="n"/>
      <c r="H71" s="53" t="n"/>
      <c r="I71" s="53" t="n"/>
      <c r="J71" s="53" t="n"/>
      <c r="K71" s="108" t="n"/>
      <c r="L71" s="55" t="n"/>
    </row>
    <row customHeight="true" ht="12.75" outlineLevel="0" r="72">
      <c r="A72" s="42" t="n"/>
      <c r="B72" s="43" t="n"/>
      <c r="C72" s="44" t="n"/>
      <c r="D72" s="73" t="s">
        <v>38</v>
      </c>
      <c r="E72" s="52" t="n"/>
      <c r="F72" s="53" t="n"/>
      <c r="G72" s="53" t="n"/>
      <c r="H72" s="53" t="n"/>
      <c r="I72" s="53" t="n"/>
      <c r="J72" s="53" t="n"/>
      <c r="K72" s="108" t="n"/>
      <c r="L72" s="55" t="n"/>
    </row>
    <row customHeight="true" ht="12.75" outlineLevel="0" r="73">
      <c r="A73" s="42" t="n"/>
      <c r="B73" s="43" t="n"/>
      <c r="C73" s="44" t="n"/>
      <c r="D73" s="73" t="s">
        <v>39</v>
      </c>
      <c r="E73" s="52" t="n"/>
      <c r="F73" s="53" t="n"/>
      <c r="G73" s="53" t="n"/>
      <c r="H73" s="53" t="n"/>
      <c r="I73" s="53" t="n"/>
      <c r="J73" s="53" t="n"/>
      <c r="K73" s="108" t="n"/>
      <c r="L73" s="55" t="n"/>
    </row>
    <row customHeight="true" ht="12.75" outlineLevel="0" r="74">
      <c r="A74" s="42" t="n"/>
      <c r="B74" s="43" t="n"/>
      <c r="C74" s="44" t="n"/>
      <c r="D74" s="73" t="s">
        <v>25</v>
      </c>
      <c r="E74" s="52" t="n"/>
      <c r="F74" s="53" t="n"/>
      <c r="G74" s="53" t="n"/>
      <c r="H74" s="53" t="n"/>
      <c r="I74" s="53" t="n"/>
      <c r="J74" s="53" t="n"/>
      <c r="K74" s="108" t="n"/>
      <c r="L74" s="55" t="n"/>
    </row>
    <row customHeight="true" ht="12.75" outlineLevel="0" r="75">
      <c r="A75" s="42" t="n"/>
      <c r="B75" s="43" t="n"/>
      <c r="C75" s="44" t="n"/>
      <c r="D75" s="73" t="s">
        <v>40</v>
      </c>
      <c r="E75" s="52" t="n"/>
      <c r="F75" s="53" t="n"/>
      <c r="G75" s="53" t="n"/>
      <c r="H75" s="53" t="n"/>
      <c r="I75" s="53" t="n"/>
      <c r="J75" s="53" t="n"/>
      <c r="K75" s="108" t="n"/>
      <c r="L75" s="55" t="n"/>
    </row>
    <row customHeight="true" ht="12.75" outlineLevel="0" r="76">
      <c r="A76" s="42" t="n"/>
      <c r="B76" s="43" t="n"/>
      <c r="C76" s="44" t="n"/>
      <c r="D76" s="73" t="s">
        <v>41</v>
      </c>
      <c r="E76" s="52" t="n"/>
      <c r="F76" s="53" t="n"/>
      <c r="G76" s="53" t="n"/>
      <c r="H76" s="53" t="n"/>
      <c r="I76" s="53" t="n"/>
      <c r="J76" s="53" t="n"/>
      <c r="K76" s="108" t="n"/>
      <c r="L76" s="55" t="n"/>
    </row>
    <row customHeight="true" ht="12.75" outlineLevel="0" r="77">
      <c r="A77" s="42" t="n"/>
      <c r="B77" s="43" t="n"/>
      <c r="C77" s="44" t="n"/>
      <c r="D77" s="73" t="s">
        <v>42</v>
      </c>
      <c r="E77" s="52" t="n"/>
      <c r="F77" s="53" t="n"/>
      <c r="G77" s="53" t="n"/>
      <c r="H77" s="53" t="n"/>
      <c r="I77" s="53" t="n"/>
      <c r="J77" s="53" t="n"/>
      <c r="K77" s="108" t="n"/>
      <c r="L77" s="55" t="n"/>
    </row>
    <row customHeight="true" ht="12.75" outlineLevel="0" r="78">
      <c r="A78" s="42" t="n"/>
      <c r="B78" s="43" t="n"/>
      <c r="C78" s="44" t="n"/>
      <c r="D78" s="56" t="n"/>
      <c r="E78" s="52" t="n"/>
      <c r="F78" s="53" t="n"/>
      <c r="G78" s="53" t="n"/>
      <c r="H78" s="53" t="n"/>
      <c r="I78" s="53" t="n"/>
      <c r="J78" s="53" t="n"/>
      <c r="K78" s="108" t="n"/>
      <c r="L78" s="55" t="n"/>
    </row>
    <row customHeight="true" ht="12.75" outlineLevel="0" r="79">
      <c r="A79" s="42" t="n"/>
      <c r="B79" s="43" t="n"/>
      <c r="C79" s="44" t="n"/>
      <c r="D79" s="56" t="n"/>
      <c r="E79" s="52" t="n"/>
      <c r="F79" s="53" t="n"/>
      <c r="G79" s="53" t="n"/>
      <c r="H79" s="53" t="n"/>
      <c r="I79" s="53" t="n"/>
      <c r="J79" s="53" t="n"/>
      <c r="K79" s="108" t="n"/>
      <c r="L79" s="55" t="n"/>
    </row>
    <row customHeight="true" ht="12.75" outlineLevel="0" r="80">
      <c r="A80" s="61" t="n"/>
      <c r="B80" s="62" t="n"/>
      <c r="C80" s="63" t="n"/>
      <c r="D80" s="64" t="s">
        <v>35</v>
      </c>
      <c r="E80" s="65" t="n"/>
      <c r="F80" s="67" t="n">
        <f aca="false" ca="false" dt2D="false" dtr="false" t="normal">SUM(F71:F79)</f>
        <v>0</v>
      </c>
      <c r="G80" s="67" t="n">
        <f aca="false" ca="false" dt2D="false" dtr="false" t="normal">SUM(G71:G79)</f>
        <v>0</v>
      </c>
      <c r="H80" s="67" t="n">
        <f aca="false" ca="false" dt2D="false" dtr="false" t="normal">SUM(H71:H79)</f>
        <v>0</v>
      </c>
      <c r="I80" s="67" t="n">
        <f aca="false" ca="false" dt2D="false" dtr="false" t="normal">SUM(I71:I79)</f>
        <v>0</v>
      </c>
      <c r="J80" s="67" t="n">
        <f aca="false" ca="false" dt2D="false" dtr="false" t="normal">SUM(J71:J79)</f>
        <v>0</v>
      </c>
      <c r="K80" s="114" t="n"/>
      <c r="L80" s="69" t="n">
        <f aca="false" ca="false" dt2D="false" dtr="false" t="normal">SUM(L71:L79)</f>
        <v>0</v>
      </c>
    </row>
    <row customHeight="true" ht="15.75" outlineLevel="0" r="81">
      <c r="A81" s="115" t="n">
        <f aca="false" ca="false" dt2D="false" dtr="false" t="normal">A63</f>
        <v>1</v>
      </c>
      <c r="B81" s="116" t="n">
        <f aca="false" ca="false" dt2D="false" dtr="false" t="normal">B63</f>
        <v>4</v>
      </c>
      <c r="C81" s="117" t="s">
        <v>43</v>
      </c>
      <c r="D81" s="118" t="s"/>
      <c r="E81" s="119" t="n"/>
      <c r="F81" s="120" t="n">
        <f aca="false" ca="false" dt2D="false" dtr="false" t="normal">F70+F80</f>
        <v>508</v>
      </c>
      <c r="G81" s="120" t="n">
        <f aca="false" ca="false" dt2D="false" dtr="false" t="normal">G70+G80</f>
        <v>16.58</v>
      </c>
      <c r="H81" s="120" t="n">
        <f aca="false" ca="false" dt2D="false" dtr="false" t="normal">H70+H80</f>
        <v>17.65</v>
      </c>
      <c r="I81" s="120" t="n">
        <f aca="false" ca="false" dt2D="false" dtr="false" t="normal">I70+I80</f>
        <v>83.11</v>
      </c>
      <c r="J81" s="120" t="n">
        <f aca="false" ca="false" dt2D="false" dtr="false" t="normal">J70+J80</f>
        <v>602</v>
      </c>
      <c r="K81" s="121" t="n"/>
      <c r="L81" s="81" t="n">
        <f aca="false" ca="false" dt2D="false" dtr="false" t="normal">L70+L80</f>
        <v>69.43</v>
      </c>
    </row>
    <row customHeight="true" ht="12.75" outlineLevel="0" r="82">
      <c r="A82" s="163" t="n">
        <v>1</v>
      </c>
      <c r="B82" s="164" t="n">
        <v>5</v>
      </c>
      <c r="C82" s="137" t="s">
        <v>24</v>
      </c>
      <c r="D82" s="138" t="s">
        <v>39</v>
      </c>
      <c r="E82" s="26" t="s">
        <v>61</v>
      </c>
      <c r="F82" s="27" t="n">
        <v>100</v>
      </c>
      <c r="G82" s="27" t="n">
        <v>11.5</v>
      </c>
      <c r="H82" s="27" t="n">
        <v>15.5</v>
      </c>
      <c r="I82" s="27" t="n">
        <v>12</v>
      </c>
      <c r="J82" s="27" t="n">
        <v>211</v>
      </c>
      <c r="K82" s="140" t="s">
        <v>62</v>
      </c>
      <c r="L82" s="31" t="n">
        <v>50.6</v>
      </c>
    </row>
    <row customHeight="true" ht="12.75" outlineLevel="0" r="83">
      <c r="A83" s="42" t="n"/>
      <c r="B83" s="43" t="n"/>
      <c r="C83" s="143" t="n"/>
      <c r="D83" s="144" t="s">
        <v>25</v>
      </c>
      <c r="E83" s="37" t="s">
        <v>63</v>
      </c>
      <c r="F83" s="39" t="n">
        <v>170</v>
      </c>
      <c r="G83" s="39" t="n">
        <v>5.9</v>
      </c>
      <c r="H83" s="39" t="n">
        <v>4.5</v>
      </c>
      <c r="I83" s="39" t="n">
        <v>36.2</v>
      </c>
      <c r="J83" s="39" t="n">
        <v>213</v>
      </c>
      <c r="K83" s="146" t="s">
        <v>47</v>
      </c>
      <c r="L83" s="41" t="n">
        <v>10.4</v>
      </c>
    </row>
    <row customHeight="true" ht="12.75" outlineLevel="0" r="84">
      <c r="A84" s="42" t="n"/>
      <c r="B84" s="43" t="n"/>
      <c r="C84" s="143" t="n"/>
      <c r="D84" s="73" t="s">
        <v>28</v>
      </c>
      <c r="E84" s="37" t="s">
        <v>29</v>
      </c>
      <c r="F84" s="38" t="n">
        <v>222</v>
      </c>
      <c r="G84" s="39" t="n">
        <v>0.26</v>
      </c>
      <c r="H84" s="39" t="n">
        <v>0.06</v>
      </c>
      <c r="I84" s="39" t="n">
        <v>15.27</v>
      </c>
      <c r="J84" s="39" t="n">
        <v>59</v>
      </c>
      <c r="K84" s="146" t="s">
        <v>30</v>
      </c>
      <c r="L84" s="41" t="n">
        <v>5.9</v>
      </c>
    </row>
    <row customHeight="true" ht="12.75" outlineLevel="0" r="85">
      <c r="A85" s="42" t="n"/>
      <c r="B85" s="43" t="n"/>
      <c r="C85" s="143" t="n"/>
      <c r="D85" s="73" t="s">
        <v>31</v>
      </c>
      <c r="E85" s="37" t="s">
        <v>32</v>
      </c>
      <c r="F85" s="39" t="n">
        <v>27</v>
      </c>
      <c r="G85" s="39" t="n">
        <v>1.48</v>
      </c>
      <c r="H85" s="39" t="n">
        <v>0.27</v>
      </c>
      <c r="I85" s="39" t="n">
        <v>12.15</v>
      </c>
      <c r="J85" s="39" t="n">
        <v>84</v>
      </c>
      <c r="K85" s="146" t="s">
        <v>33</v>
      </c>
      <c r="L85" s="41" t="n">
        <v>2.53</v>
      </c>
    </row>
    <row customHeight="true" ht="12.75" outlineLevel="0" r="86">
      <c r="A86" s="42" t="n"/>
      <c r="B86" s="43" t="n"/>
      <c r="C86" s="143" t="n"/>
      <c r="D86" s="165" t="n"/>
      <c r="E86" s="46" t="n"/>
      <c r="F86" s="47" t="n"/>
      <c r="G86" s="47" t="n"/>
      <c r="H86" s="47" t="n"/>
      <c r="I86" s="47" t="n"/>
      <c r="J86" s="47" t="n"/>
      <c r="K86" s="166" t="n"/>
      <c r="L86" s="50" t="n"/>
    </row>
    <row customHeight="true" ht="12.75" outlineLevel="0" r="87">
      <c r="A87" s="42" t="n"/>
      <c r="B87" s="43" t="n"/>
      <c r="C87" s="143" t="n"/>
      <c r="D87" s="56" t="n"/>
      <c r="E87" s="52" t="n"/>
      <c r="F87" s="53" t="n"/>
      <c r="G87" s="53" t="n"/>
      <c r="H87" s="53" t="n"/>
      <c r="I87" s="53" t="n"/>
      <c r="J87" s="53" t="n"/>
      <c r="K87" s="108" t="n"/>
      <c r="L87" s="55" t="n"/>
    </row>
    <row customHeight="true" ht="12.75" outlineLevel="0" r="88">
      <c r="A88" s="42" t="n"/>
      <c r="B88" s="43" t="n"/>
      <c r="C88" s="143" t="n"/>
      <c r="D88" s="56" t="n"/>
      <c r="E88" s="52" t="n"/>
      <c r="F88" s="53" t="n"/>
      <c r="G88" s="53" t="n"/>
      <c r="H88" s="53" t="n"/>
      <c r="I88" s="53" t="n"/>
      <c r="J88" s="53" t="n"/>
      <c r="K88" s="108" t="n"/>
      <c r="L88" s="55" t="n"/>
    </row>
    <row customHeight="true" ht="12.75" outlineLevel="0" r="89">
      <c r="A89" s="61" t="n"/>
      <c r="B89" s="62" t="n"/>
      <c r="C89" s="90" t="n"/>
      <c r="D89" s="64" t="s">
        <v>35</v>
      </c>
      <c r="E89" s="65" t="n"/>
      <c r="F89" s="67" t="n">
        <f aca="false" ca="false" dt2D="false" dtr="false" t="normal">SUM(F82:F88)</f>
        <v>519</v>
      </c>
      <c r="G89" s="66" t="n">
        <f aca="false" ca="false" dt2D="false" dtr="false" t="normal">SUM(G82:G88)</f>
        <v>19.14</v>
      </c>
      <c r="H89" s="66" t="n">
        <f aca="false" ca="false" dt2D="false" dtr="false" t="normal">SUM(H82:H88)</f>
        <v>20.33</v>
      </c>
      <c r="I89" s="66" t="n">
        <f aca="false" ca="false" dt2D="false" dtr="false" t="normal">SUM(I82:I88)</f>
        <v>75.62</v>
      </c>
      <c r="J89" s="67" t="n">
        <f aca="false" ca="false" dt2D="false" dtr="false" t="normal">SUM(J82:J88)</f>
        <v>567</v>
      </c>
      <c r="K89" s="114" t="n"/>
      <c r="L89" s="69" t="n">
        <f aca="false" ca="false" dt2D="false" dtr="false" t="normal">SUM(L82:L88)</f>
        <v>69.43</v>
      </c>
    </row>
    <row customHeight="true" ht="12.75" outlineLevel="0" r="90">
      <c r="A90" s="70" t="n">
        <f aca="false" ca="false" dt2D="false" dtr="false" t="normal">A82</f>
        <v>1</v>
      </c>
      <c r="B90" s="71" t="n">
        <f aca="false" ca="false" dt2D="false" dtr="false" t="normal">B82</f>
        <v>5</v>
      </c>
      <c r="C90" s="72" t="s">
        <v>36</v>
      </c>
      <c r="D90" s="63" t="s">
        <v>37</v>
      </c>
      <c r="E90" s="57" t="n"/>
      <c r="F90" s="58" t="n"/>
      <c r="G90" s="58" t="n"/>
      <c r="H90" s="58" t="n"/>
      <c r="I90" s="58" t="n"/>
      <c r="J90" s="58" t="n"/>
      <c r="K90" s="167" t="n"/>
      <c r="L90" s="60" t="n"/>
    </row>
    <row customHeight="true" ht="12.75" outlineLevel="0" r="91">
      <c r="A91" s="42" t="n"/>
      <c r="B91" s="43" t="n"/>
      <c r="C91" s="44" t="n"/>
      <c r="D91" s="73" t="s">
        <v>38</v>
      </c>
      <c r="E91" s="52" t="n"/>
      <c r="F91" s="53" t="n"/>
      <c r="G91" s="53" t="n"/>
      <c r="H91" s="53" t="n"/>
      <c r="I91" s="53" t="n"/>
      <c r="J91" s="53" t="n"/>
      <c r="K91" s="108" t="n"/>
      <c r="L91" s="55" t="n"/>
    </row>
    <row customHeight="true" ht="12.75" outlineLevel="0" r="92">
      <c r="A92" s="42" t="n"/>
      <c r="B92" s="43" t="n"/>
      <c r="C92" s="44" t="n"/>
      <c r="D92" s="73" t="s">
        <v>39</v>
      </c>
      <c r="E92" s="52" t="n"/>
      <c r="F92" s="53" t="n"/>
      <c r="G92" s="53" t="n"/>
      <c r="H92" s="53" t="n"/>
      <c r="I92" s="53" t="n"/>
      <c r="J92" s="53" t="n"/>
      <c r="K92" s="108" t="n"/>
      <c r="L92" s="55" t="n"/>
    </row>
    <row customHeight="true" ht="12.75" outlineLevel="0" r="93">
      <c r="A93" s="42" t="n"/>
      <c r="B93" s="43" t="n"/>
      <c r="C93" s="44" t="n"/>
      <c r="D93" s="73" t="s">
        <v>25</v>
      </c>
      <c r="E93" s="52" t="n"/>
      <c r="F93" s="53" t="n"/>
      <c r="G93" s="53" t="n"/>
      <c r="H93" s="53" t="n"/>
      <c r="I93" s="53" t="n"/>
      <c r="J93" s="53" t="n"/>
      <c r="K93" s="108" t="n"/>
      <c r="L93" s="55" t="n"/>
    </row>
    <row customHeight="true" ht="12.75" outlineLevel="0" r="94">
      <c r="A94" s="42" t="n"/>
      <c r="B94" s="43" t="n"/>
      <c r="C94" s="44" t="n"/>
      <c r="D94" s="73" t="s">
        <v>40</v>
      </c>
      <c r="E94" s="52" t="n"/>
      <c r="F94" s="53" t="n"/>
      <c r="G94" s="53" t="n"/>
      <c r="H94" s="53" t="n"/>
      <c r="I94" s="53" t="n"/>
      <c r="J94" s="53" t="n"/>
      <c r="K94" s="108" t="n"/>
      <c r="L94" s="55" t="n"/>
    </row>
    <row customHeight="true" ht="12.75" outlineLevel="0" r="95">
      <c r="A95" s="42" t="n"/>
      <c r="B95" s="43" t="n"/>
      <c r="C95" s="44" t="n"/>
      <c r="D95" s="73" t="s">
        <v>41</v>
      </c>
      <c r="E95" s="52" t="n"/>
      <c r="F95" s="53" t="n"/>
      <c r="G95" s="53" t="n"/>
      <c r="H95" s="53" t="n"/>
      <c r="I95" s="53" t="n"/>
      <c r="J95" s="53" t="n"/>
      <c r="K95" s="108" t="n"/>
      <c r="L95" s="55" t="n"/>
    </row>
    <row customHeight="true" ht="12.75" outlineLevel="0" r="96">
      <c r="A96" s="42" t="n"/>
      <c r="B96" s="43" t="n"/>
      <c r="C96" s="44" t="n"/>
      <c r="D96" s="73" t="s">
        <v>42</v>
      </c>
      <c r="E96" s="52" t="n"/>
      <c r="F96" s="53" t="n"/>
      <c r="G96" s="53" t="n"/>
      <c r="H96" s="53" t="n"/>
      <c r="I96" s="53" t="n"/>
      <c r="J96" s="53" t="n"/>
      <c r="K96" s="108" t="n"/>
      <c r="L96" s="55" t="n"/>
    </row>
    <row customHeight="true" ht="12.75" outlineLevel="0" r="97">
      <c r="A97" s="42" t="n"/>
      <c r="B97" s="43" t="n"/>
      <c r="C97" s="44" t="n"/>
      <c r="D97" s="56" t="n"/>
      <c r="E97" s="52" t="n"/>
      <c r="F97" s="53" t="n"/>
      <c r="G97" s="53" t="n"/>
      <c r="H97" s="53" t="n"/>
      <c r="I97" s="53" t="n"/>
      <c r="J97" s="53" t="n"/>
      <c r="K97" s="108" t="n"/>
      <c r="L97" s="55" t="n"/>
    </row>
    <row customHeight="true" ht="12.75" outlineLevel="0" r="98">
      <c r="A98" s="42" t="n"/>
      <c r="B98" s="43" t="n"/>
      <c r="C98" s="44" t="n"/>
      <c r="D98" s="56" t="n"/>
      <c r="E98" s="52" t="n"/>
      <c r="F98" s="53" t="n"/>
      <c r="G98" s="53" t="n"/>
      <c r="H98" s="53" t="n"/>
      <c r="I98" s="53" t="n"/>
      <c r="J98" s="53" t="n"/>
      <c r="K98" s="108" t="n"/>
      <c r="L98" s="55" t="n"/>
    </row>
    <row customHeight="true" ht="12.75" outlineLevel="0" r="99">
      <c r="A99" s="61" t="n"/>
      <c r="B99" s="62" t="n"/>
      <c r="C99" s="63" t="n"/>
      <c r="D99" s="64" t="s">
        <v>35</v>
      </c>
      <c r="E99" s="65" t="n"/>
      <c r="F99" s="67" t="n">
        <f aca="false" ca="false" dt2D="false" dtr="false" t="normal">SUM(F90:F98)</f>
        <v>0</v>
      </c>
      <c r="G99" s="67" t="n">
        <f aca="false" ca="false" dt2D="false" dtr="false" t="normal">SUM(G90:G98)</f>
        <v>0</v>
      </c>
      <c r="H99" s="67" t="n">
        <f aca="false" ca="false" dt2D="false" dtr="false" t="normal">SUM(H90:H98)</f>
        <v>0</v>
      </c>
      <c r="I99" s="67" t="n">
        <f aca="false" ca="false" dt2D="false" dtr="false" t="normal">SUM(I90:I98)</f>
        <v>0</v>
      </c>
      <c r="J99" s="67" t="n">
        <f aca="false" ca="false" dt2D="false" dtr="false" t="normal">SUM(J90:J98)</f>
        <v>0</v>
      </c>
      <c r="K99" s="114" t="n"/>
      <c r="L99" s="69" t="n">
        <f aca="false" ca="false" dt2D="false" dtr="false" t="normal">SUM(L90:L98)</f>
        <v>0</v>
      </c>
    </row>
    <row customHeight="true" ht="15.75" outlineLevel="0" r="100">
      <c r="A100" s="115" t="n">
        <f aca="false" ca="false" dt2D="false" dtr="false" t="normal">A82</f>
        <v>1</v>
      </c>
      <c r="B100" s="116" t="n">
        <f aca="false" ca="false" dt2D="false" dtr="false" t="normal">B82</f>
        <v>5</v>
      </c>
      <c r="C100" s="117" t="s">
        <v>43</v>
      </c>
      <c r="D100" s="118" t="s"/>
      <c r="E100" s="119" t="n"/>
      <c r="F100" s="120" t="n">
        <f aca="false" ca="false" dt2D="false" dtr="false" t="normal">F89+F99</f>
        <v>519</v>
      </c>
      <c r="G100" s="120" t="n">
        <f aca="false" ca="false" dt2D="false" dtr="false" t="normal">G89+G99</f>
        <v>19.14</v>
      </c>
      <c r="H100" s="120" t="n">
        <f aca="false" ca="false" dt2D="false" dtr="false" t="normal">H89+H99</f>
        <v>20.33</v>
      </c>
      <c r="I100" s="120" t="n">
        <f aca="false" ca="false" dt2D="false" dtr="false" t="normal">I89+I99</f>
        <v>75.62</v>
      </c>
      <c r="J100" s="120" t="n">
        <f aca="false" ca="false" dt2D="false" dtr="false" t="normal">J89+J99</f>
        <v>567</v>
      </c>
      <c r="K100" s="121" t="n"/>
      <c r="L100" s="81" t="n">
        <f aca="false" ca="false" dt2D="false" dtr="false" t="normal">L89+L99</f>
        <v>69.43</v>
      </c>
    </row>
    <row customHeight="true" hidden="false" ht="25.4998779296875" outlineLevel="0" r="101">
      <c r="A101" s="163" t="n">
        <v>1</v>
      </c>
      <c r="B101" s="164" t="n">
        <v>6</v>
      </c>
      <c r="C101" s="137" t="s">
        <v>24</v>
      </c>
      <c r="D101" s="138" t="s">
        <v>25</v>
      </c>
      <c r="E101" s="26" t="s">
        <v>64</v>
      </c>
      <c r="F101" s="141" t="n">
        <v>230</v>
      </c>
      <c r="G101" s="27" t="n">
        <v>11.54</v>
      </c>
      <c r="H101" s="27" t="n">
        <v>13.51</v>
      </c>
      <c r="I101" s="27" t="n">
        <v>27.58</v>
      </c>
      <c r="J101" s="27" t="n">
        <v>281</v>
      </c>
      <c r="K101" s="140" t="s">
        <v>65</v>
      </c>
      <c r="L101" s="31" t="n">
        <f aca="false" ca="false" dt2D="false" dtr="false" t="normal">11.8+34.7</f>
        <v>46.5</v>
      </c>
    </row>
    <row customHeight="true" ht="12.75" outlineLevel="0" r="102">
      <c r="A102" s="42" t="n"/>
      <c r="B102" s="43" t="n"/>
      <c r="C102" s="143" t="n"/>
      <c r="D102" s="73" t="s">
        <v>66</v>
      </c>
      <c r="E102" s="37" t="s">
        <v>67</v>
      </c>
      <c r="F102" s="168" t="n">
        <v>200</v>
      </c>
      <c r="G102" s="39" t="n">
        <v>0.24</v>
      </c>
      <c r="H102" s="39" t="n">
        <v>0.19</v>
      </c>
      <c r="I102" s="39" t="n">
        <v>22.49</v>
      </c>
      <c r="J102" s="39" t="n">
        <v>77</v>
      </c>
      <c r="K102" s="146" t="s">
        <v>68</v>
      </c>
      <c r="L102" s="41" t="n">
        <v>4.6</v>
      </c>
    </row>
    <row customHeight="true" ht="12.75" outlineLevel="0" r="103">
      <c r="A103" s="42" t="n"/>
      <c r="B103" s="43" t="n"/>
      <c r="C103" s="143" t="n"/>
      <c r="D103" s="73" t="s">
        <v>31</v>
      </c>
      <c r="E103" s="37" t="s">
        <v>32</v>
      </c>
      <c r="F103" s="168" t="n">
        <v>35</v>
      </c>
      <c r="G103" s="39" t="n">
        <v>1.92</v>
      </c>
      <c r="H103" s="39" t="n">
        <v>0.35</v>
      </c>
      <c r="I103" s="39" t="n">
        <v>15.75</v>
      </c>
      <c r="J103" s="39" t="n">
        <v>108</v>
      </c>
      <c r="K103" s="169" t="s">
        <v>69</v>
      </c>
      <c r="L103" s="41" t="n">
        <v>3.33</v>
      </c>
    </row>
    <row customHeight="true" ht="12.75" outlineLevel="0" r="104">
      <c r="A104" s="42" t="n"/>
      <c r="B104" s="43" t="n"/>
      <c r="C104" s="143" t="n"/>
      <c r="D104" s="73" t="n"/>
      <c r="E104" s="37" t="s">
        <v>70</v>
      </c>
      <c r="F104" s="38" t="n">
        <v>39</v>
      </c>
      <c r="G104" s="39" t="n">
        <v>2.34</v>
      </c>
      <c r="H104" s="39" t="n">
        <v>6</v>
      </c>
      <c r="I104" s="39" t="n">
        <v>16</v>
      </c>
      <c r="J104" s="39" t="n">
        <v>149</v>
      </c>
      <c r="K104" s="146" t="s">
        <v>33</v>
      </c>
      <c r="L104" s="41" t="n">
        <v>15</v>
      </c>
    </row>
    <row customHeight="true" ht="12.75" outlineLevel="0" r="105">
      <c r="A105" s="42" t="n"/>
      <c r="B105" s="43" t="n"/>
      <c r="C105" s="143" t="n"/>
      <c r="D105" s="165" t="n"/>
      <c r="E105" s="46" t="n"/>
      <c r="F105" s="47" t="n"/>
      <c r="G105" s="47" t="n"/>
      <c r="H105" s="47" t="n"/>
      <c r="I105" s="47" t="n"/>
      <c r="J105" s="47" t="n"/>
      <c r="K105" s="166" t="n"/>
      <c r="L105" s="50" t="n"/>
    </row>
    <row customHeight="true" ht="12.75" outlineLevel="0" r="106">
      <c r="A106" s="42" t="n"/>
      <c r="B106" s="43" t="n"/>
      <c r="C106" s="143" t="n"/>
      <c r="D106" s="56" t="n"/>
      <c r="E106" s="46" t="n"/>
      <c r="F106" s="47" t="n"/>
      <c r="G106" s="47" t="n"/>
      <c r="H106" s="47" t="n"/>
      <c r="I106" s="47" t="n"/>
      <c r="J106" s="47" t="n"/>
      <c r="K106" s="166" t="n"/>
      <c r="L106" s="50" t="n"/>
    </row>
    <row customHeight="true" ht="12.75" outlineLevel="0" r="107">
      <c r="A107" s="42" t="n"/>
      <c r="B107" s="43" t="n"/>
      <c r="C107" s="143" t="n"/>
      <c r="D107" s="56" t="n"/>
      <c r="E107" s="170" t="n"/>
      <c r="F107" s="171" t="n"/>
      <c r="G107" s="171" t="n"/>
      <c r="H107" s="171" t="n"/>
      <c r="I107" s="171" t="n"/>
      <c r="J107" s="171" t="n"/>
      <c r="K107" s="172" t="n"/>
      <c r="L107" s="173" t="n"/>
    </row>
    <row customHeight="true" ht="12.75" outlineLevel="0" r="108">
      <c r="A108" s="61" t="n"/>
      <c r="B108" s="62" t="n"/>
      <c r="C108" s="90" t="n"/>
      <c r="D108" s="64" t="s">
        <v>35</v>
      </c>
      <c r="E108" s="65" t="n"/>
      <c r="F108" s="67" t="n">
        <f aca="false" ca="false" dt2D="false" dtr="false" t="normal">SUM(F101:F107)</f>
        <v>504</v>
      </c>
      <c r="G108" s="66" t="n">
        <f aca="false" ca="false" dt2D="false" dtr="false" t="normal">SUM(G101:G107)</f>
        <v>16.04</v>
      </c>
      <c r="H108" s="66" t="n">
        <f aca="false" ca="false" dt2D="false" dtr="false" t="normal">SUM(H101:H107)</f>
        <v>20.05</v>
      </c>
      <c r="I108" s="66" t="n">
        <f aca="false" ca="false" dt2D="false" dtr="false" t="normal">SUM(I101:I107)</f>
        <v>81.82</v>
      </c>
      <c r="J108" s="67" t="n">
        <f aca="false" ca="false" dt2D="false" dtr="false" t="normal">SUM(J101:J107)</f>
        <v>615</v>
      </c>
      <c r="K108" s="114" t="n"/>
      <c r="L108" s="69" t="n">
        <f aca="false" ca="false" dt2D="false" dtr="false" t="normal">SUM(L101:L107)</f>
        <v>69.43</v>
      </c>
    </row>
    <row customHeight="true" ht="12.75" outlineLevel="0" r="109">
      <c r="A109" s="70" t="n">
        <f aca="false" ca="false" dt2D="false" dtr="false" t="normal">A101</f>
        <v>1</v>
      </c>
      <c r="B109" s="71" t="n">
        <f aca="false" ca="false" dt2D="false" dtr="false" t="normal">B101</f>
        <v>6</v>
      </c>
      <c r="C109" s="72" t="s">
        <v>36</v>
      </c>
      <c r="D109" s="63" t="s">
        <v>37</v>
      </c>
      <c r="E109" s="57" t="n"/>
      <c r="F109" s="58" t="n"/>
      <c r="G109" s="58" t="n"/>
      <c r="H109" s="58" t="n"/>
      <c r="I109" s="58" t="n"/>
      <c r="J109" s="58" t="n"/>
      <c r="K109" s="167" t="n"/>
      <c r="L109" s="60" t="n"/>
    </row>
    <row customHeight="true" ht="12.75" outlineLevel="0" r="110">
      <c r="A110" s="42" t="n"/>
      <c r="B110" s="43" t="n"/>
      <c r="C110" s="44" t="n"/>
      <c r="D110" s="73" t="s">
        <v>38</v>
      </c>
      <c r="E110" s="52" t="n"/>
      <c r="F110" s="53" t="n"/>
      <c r="G110" s="53" t="n"/>
      <c r="H110" s="53" t="n"/>
      <c r="I110" s="53" t="n"/>
      <c r="J110" s="53" t="n"/>
      <c r="K110" s="108" t="n"/>
      <c r="L110" s="55" t="n"/>
    </row>
    <row customHeight="true" ht="12.75" outlineLevel="0" r="111">
      <c r="A111" s="42" t="n"/>
      <c r="B111" s="43" t="n"/>
      <c r="C111" s="44" t="n"/>
      <c r="D111" s="73" t="s">
        <v>39</v>
      </c>
      <c r="E111" s="52" t="n"/>
      <c r="F111" s="53" t="n"/>
      <c r="G111" s="53" t="n"/>
      <c r="H111" s="53" t="n"/>
      <c r="I111" s="53" t="n"/>
      <c r="J111" s="53" t="n"/>
      <c r="K111" s="108" t="n"/>
      <c r="L111" s="55" t="n"/>
    </row>
    <row customHeight="true" ht="12.75" outlineLevel="0" r="112">
      <c r="A112" s="42" t="n"/>
      <c r="B112" s="43" t="n"/>
      <c r="C112" s="44" t="n"/>
      <c r="D112" s="73" t="s">
        <v>25</v>
      </c>
      <c r="E112" s="52" t="n"/>
      <c r="F112" s="53" t="n"/>
      <c r="G112" s="53" t="n"/>
      <c r="H112" s="53" t="n"/>
      <c r="I112" s="53" t="n"/>
      <c r="J112" s="53" t="n"/>
      <c r="K112" s="108" t="n"/>
      <c r="L112" s="55" t="n"/>
    </row>
    <row customHeight="true" ht="12.75" outlineLevel="0" r="113">
      <c r="A113" s="42" t="n"/>
      <c r="B113" s="43" t="n"/>
      <c r="C113" s="44" t="n"/>
      <c r="D113" s="73" t="s">
        <v>40</v>
      </c>
      <c r="E113" s="52" t="n"/>
      <c r="F113" s="53" t="n"/>
      <c r="G113" s="53" t="n"/>
      <c r="H113" s="53" t="n"/>
      <c r="I113" s="53" t="n"/>
      <c r="J113" s="53" t="n"/>
      <c r="K113" s="108" t="n"/>
      <c r="L113" s="55" t="n"/>
    </row>
    <row customHeight="true" ht="12.75" outlineLevel="0" r="114">
      <c r="A114" s="42" t="n"/>
      <c r="B114" s="43" t="n"/>
      <c r="C114" s="44" t="n"/>
      <c r="D114" s="73" t="s">
        <v>41</v>
      </c>
      <c r="E114" s="52" t="n"/>
      <c r="F114" s="53" t="n"/>
      <c r="G114" s="53" t="n"/>
      <c r="H114" s="53" t="n"/>
      <c r="I114" s="53" t="n"/>
      <c r="J114" s="53" t="n"/>
      <c r="K114" s="108" t="n"/>
      <c r="L114" s="55" t="n"/>
    </row>
    <row customHeight="true" ht="12.75" outlineLevel="0" r="115">
      <c r="A115" s="42" t="n"/>
      <c r="B115" s="43" t="n"/>
      <c r="C115" s="44" t="n"/>
      <c r="D115" s="73" t="s">
        <v>42</v>
      </c>
      <c r="E115" s="52" t="n"/>
      <c r="F115" s="53" t="n"/>
      <c r="G115" s="53" t="n"/>
      <c r="H115" s="53" t="n"/>
      <c r="I115" s="53" t="n"/>
      <c r="J115" s="53" t="n"/>
      <c r="K115" s="108" t="n"/>
      <c r="L115" s="55" t="n"/>
    </row>
    <row customHeight="true" ht="12.75" outlineLevel="0" r="116">
      <c r="A116" s="42" t="n"/>
      <c r="B116" s="43" t="n"/>
      <c r="C116" s="44" t="n"/>
      <c r="D116" s="56" t="n"/>
      <c r="E116" s="52" t="n"/>
      <c r="F116" s="53" t="n"/>
      <c r="G116" s="53" t="n"/>
      <c r="H116" s="53" t="n"/>
      <c r="I116" s="53" t="n"/>
      <c r="J116" s="53" t="n"/>
      <c r="K116" s="108" t="n"/>
      <c r="L116" s="55" t="n"/>
    </row>
    <row customHeight="true" ht="12.75" outlineLevel="0" r="117">
      <c r="A117" s="42" t="n"/>
      <c r="B117" s="43" t="n"/>
      <c r="C117" s="44" t="n"/>
      <c r="D117" s="56" t="n"/>
      <c r="E117" s="52" t="n"/>
      <c r="F117" s="53" t="n"/>
      <c r="G117" s="53" t="n"/>
      <c r="H117" s="53" t="n"/>
      <c r="I117" s="53" t="n"/>
      <c r="J117" s="53" t="n"/>
      <c r="K117" s="108" t="n"/>
      <c r="L117" s="55" t="n"/>
    </row>
    <row customHeight="true" ht="12.75" outlineLevel="0" r="118">
      <c r="A118" s="61" t="n"/>
      <c r="B118" s="62" t="n"/>
      <c r="C118" s="63" t="n"/>
      <c r="D118" s="64" t="s">
        <v>35</v>
      </c>
      <c r="E118" s="65" t="n"/>
      <c r="F118" s="67" t="n">
        <f aca="false" ca="false" dt2D="false" dtr="false" t="normal">SUM(F109:F117)</f>
        <v>0</v>
      </c>
      <c r="G118" s="67" t="n">
        <f aca="false" ca="false" dt2D="false" dtr="false" t="normal">SUM(G109:G117)</f>
        <v>0</v>
      </c>
      <c r="H118" s="67" t="n">
        <f aca="false" ca="false" dt2D="false" dtr="false" t="normal">SUM(H109:H117)</f>
        <v>0</v>
      </c>
      <c r="I118" s="67" t="n">
        <f aca="false" ca="false" dt2D="false" dtr="false" t="normal">SUM(I109:I117)</f>
        <v>0</v>
      </c>
      <c r="J118" s="67" t="n">
        <f aca="false" ca="false" dt2D="false" dtr="false" t="normal">SUM(J109:J117)</f>
        <v>0</v>
      </c>
      <c r="K118" s="114" t="n"/>
      <c r="L118" s="69" t="n">
        <f aca="false" ca="false" dt2D="false" dtr="false" t="normal">SUM(L109:L117)</f>
        <v>0</v>
      </c>
    </row>
    <row customHeight="true" ht="15.75" outlineLevel="0" r="119">
      <c r="A119" s="115" t="n">
        <f aca="false" ca="false" dt2D="false" dtr="false" t="normal">A101</f>
        <v>1</v>
      </c>
      <c r="B119" s="116" t="n">
        <f aca="false" ca="false" dt2D="false" dtr="false" t="normal">B101</f>
        <v>6</v>
      </c>
      <c r="C119" s="117" t="s">
        <v>43</v>
      </c>
      <c r="D119" s="118" t="s"/>
      <c r="E119" s="119" t="n"/>
      <c r="F119" s="120" t="n">
        <f aca="false" ca="false" dt2D="false" dtr="false" t="normal">F108+F118</f>
        <v>504</v>
      </c>
      <c r="G119" s="120" t="n">
        <f aca="false" ca="false" dt2D="false" dtr="false" t="normal">G108+G118</f>
        <v>16.04</v>
      </c>
      <c r="H119" s="120" t="n">
        <f aca="false" ca="false" dt2D="false" dtr="false" t="normal">H108+H118</f>
        <v>20.05</v>
      </c>
      <c r="I119" s="120" t="n">
        <f aca="false" ca="false" dt2D="false" dtr="false" t="normal">I108+I118</f>
        <v>81.82</v>
      </c>
      <c r="J119" s="120" t="n">
        <f aca="false" ca="false" dt2D="false" dtr="false" t="normal">J108+J118</f>
        <v>615</v>
      </c>
      <c r="K119" s="121" t="n"/>
      <c r="L119" s="81" t="n">
        <f aca="false" ca="false" dt2D="false" dtr="false" t="normal">L108+L118</f>
        <v>69.43</v>
      </c>
    </row>
    <row customFormat="true" customHeight="true" ht="27.75" outlineLevel="0" r="120" s="32">
      <c r="A120" s="22" t="n">
        <v>2</v>
      </c>
      <c r="B120" s="23" t="n">
        <v>1</v>
      </c>
      <c r="C120" s="174" t="s">
        <v>24</v>
      </c>
      <c r="D120" s="175" t="s">
        <v>25</v>
      </c>
      <c r="E120" s="26" t="s">
        <v>71</v>
      </c>
      <c r="F120" s="27" t="n">
        <v>233</v>
      </c>
      <c r="G120" s="27" t="n">
        <v>11.94</v>
      </c>
      <c r="H120" s="27" t="n">
        <v>14</v>
      </c>
      <c r="I120" s="27" t="n">
        <v>36.03</v>
      </c>
      <c r="J120" s="27" t="n">
        <v>305</v>
      </c>
      <c r="K120" s="30" t="s">
        <v>72</v>
      </c>
      <c r="L120" s="31" t="n">
        <f aca="false" ca="false" dt2D="false" dtr="false" t="normal">16.7+6.7+19.9</f>
        <v>43.3</v>
      </c>
    </row>
    <row customHeight="true" ht="13.5" outlineLevel="0" r="121">
      <c r="A121" s="42" t="n"/>
      <c r="B121" s="43" t="n"/>
      <c r="C121" s="143" t="n"/>
      <c r="D121" s="176" t="s">
        <v>40</v>
      </c>
      <c r="E121" s="37" t="s">
        <v>73</v>
      </c>
      <c r="F121" s="39" t="n">
        <v>200</v>
      </c>
      <c r="G121" s="39" t="n">
        <v>0</v>
      </c>
      <c r="H121" s="39" t="n">
        <v>0</v>
      </c>
      <c r="I121" s="39" t="n">
        <v>19.4</v>
      </c>
      <c r="J121" s="39" t="n">
        <v>78</v>
      </c>
      <c r="K121" s="40" t="s">
        <v>74</v>
      </c>
      <c r="L121" s="41" t="n">
        <v>15.2</v>
      </c>
    </row>
    <row customHeight="true" ht="12.75" outlineLevel="0" r="122">
      <c r="A122" s="42" t="n"/>
      <c r="B122" s="43" t="n"/>
      <c r="C122" s="143" t="n"/>
      <c r="D122" s="73" t="s">
        <v>31</v>
      </c>
      <c r="E122" s="37" t="s">
        <v>32</v>
      </c>
      <c r="F122" s="39" t="n">
        <v>36</v>
      </c>
      <c r="G122" s="39" t="n">
        <v>1.98</v>
      </c>
      <c r="H122" s="39" t="n">
        <v>0.36</v>
      </c>
      <c r="I122" s="39" t="n">
        <v>16.2</v>
      </c>
      <c r="J122" s="39" t="n">
        <v>112</v>
      </c>
      <c r="K122" s="40" t="s">
        <v>33</v>
      </c>
      <c r="L122" s="41" t="n">
        <v>3.43</v>
      </c>
    </row>
    <row customHeight="true" ht="12.75" outlineLevel="0" r="123">
      <c r="A123" s="42" t="n"/>
      <c r="B123" s="43" t="n"/>
      <c r="C123" s="143" t="n"/>
      <c r="D123" s="73" t="n"/>
      <c r="E123" s="37" t="s">
        <v>75</v>
      </c>
      <c r="F123" s="39" t="n">
        <v>39</v>
      </c>
      <c r="G123" s="39" t="n">
        <v>2.14</v>
      </c>
      <c r="H123" s="39" t="n">
        <v>1.95</v>
      </c>
      <c r="I123" s="39" t="n">
        <v>11.49</v>
      </c>
      <c r="J123" s="39" t="n">
        <v>109</v>
      </c>
      <c r="K123" s="40" t="n"/>
      <c r="L123" s="41" t="n">
        <v>7.5</v>
      </c>
    </row>
    <row customHeight="true" ht="12.75" outlineLevel="0" r="124">
      <c r="A124" s="42" t="n"/>
      <c r="B124" s="43" t="n"/>
      <c r="C124" s="143" t="n"/>
      <c r="D124" s="165" t="n"/>
      <c r="E124" s="46" t="n"/>
      <c r="F124" s="47" t="n"/>
      <c r="G124" s="47" t="n"/>
      <c r="H124" s="47" t="n"/>
      <c r="I124" s="47" t="n"/>
      <c r="J124" s="47" t="n"/>
      <c r="K124" s="133" t="n"/>
      <c r="L124" s="50" t="n"/>
    </row>
    <row customHeight="true" ht="12.75" outlineLevel="0" r="125">
      <c r="A125" s="42" t="n"/>
      <c r="B125" s="43" t="n"/>
      <c r="C125" s="143" t="n"/>
      <c r="D125" s="56" t="n"/>
      <c r="E125" s="52" t="n"/>
      <c r="F125" s="53" t="n"/>
      <c r="G125" s="47" t="n"/>
      <c r="H125" s="47" t="n"/>
      <c r="I125" s="47" t="n"/>
      <c r="J125" s="47" t="n"/>
      <c r="K125" s="54" t="n"/>
      <c r="L125" s="55" t="n"/>
    </row>
    <row customHeight="true" ht="12.75" outlineLevel="0" r="126">
      <c r="A126" s="42" t="n"/>
      <c r="B126" s="43" t="n"/>
      <c r="C126" s="44" t="n"/>
      <c r="D126" s="150" t="n"/>
      <c r="E126" s="57" t="n"/>
      <c r="F126" s="58" t="n"/>
      <c r="G126" s="58" t="n"/>
      <c r="H126" s="58" t="n"/>
      <c r="I126" s="58" t="n"/>
      <c r="J126" s="58" t="n"/>
      <c r="K126" s="59" t="n"/>
      <c r="L126" s="60" t="n"/>
    </row>
    <row customHeight="true" ht="12.75" outlineLevel="0" r="127">
      <c r="A127" s="61" t="n"/>
      <c r="B127" s="62" t="n"/>
      <c r="C127" s="63" t="n"/>
      <c r="D127" s="64" t="s">
        <v>35</v>
      </c>
      <c r="E127" s="65" t="n"/>
      <c r="F127" s="67" t="n">
        <f aca="false" ca="false" dt2D="false" dtr="false" t="normal">SUM(F120:F126)</f>
        <v>508</v>
      </c>
      <c r="G127" s="66" t="n">
        <f aca="false" ca="false" dt2D="false" dtr="false" t="normal">SUM(G120:G126)</f>
        <v>16.06</v>
      </c>
      <c r="H127" s="66" t="n">
        <f aca="false" ca="false" dt2D="false" dtr="false" t="normal">SUM(H120:H126)</f>
        <v>16.31</v>
      </c>
      <c r="I127" s="66" t="n">
        <f aca="false" ca="false" dt2D="false" dtr="false" t="normal">SUM(I120:I126)</f>
        <v>83.12</v>
      </c>
      <c r="J127" s="67" t="n">
        <f aca="false" ca="false" dt2D="false" dtr="false" t="normal">SUM(J120:J126)</f>
        <v>604</v>
      </c>
      <c r="K127" s="68" t="n"/>
      <c r="L127" s="69" t="n">
        <f aca="false" ca="false" dt2D="false" dtr="false" t="normal">SUM(L120:L126)</f>
        <v>69.43</v>
      </c>
    </row>
    <row customHeight="true" ht="12.75" outlineLevel="0" r="128">
      <c r="A128" s="70" t="n">
        <f aca="false" ca="false" dt2D="false" dtr="false" t="normal">A120</f>
        <v>2</v>
      </c>
      <c r="B128" s="71" t="n">
        <f aca="false" ca="false" dt2D="false" dtr="false" t="normal">B120</f>
        <v>1</v>
      </c>
      <c r="C128" s="72" t="s">
        <v>36</v>
      </c>
      <c r="D128" s="73" t="s">
        <v>37</v>
      </c>
      <c r="E128" s="52" t="n"/>
      <c r="F128" s="53" t="n"/>
      <c r="G128" s="53" t="n"/>
      <c r="H128" s="53" t="n"/>
      <c r="I128" s="53" t="n"/>
      <c r="J128" s="53" t="n"/>
      <c r="K128" s="54" t="n"/>
      <c r="L128" s="55" t="n"/>
    </row>
    <row customHeight="true" ht="12.75" outlineLevel="0" r="129">
      <c r="A129" s="42" t="n"/>
      <c r="B129" s="43" t="n"/>
      <c r="C129" s="44" t="n"/>
      <c r="D129" s="73" t="s">
        <v>38</v>
      </c>
      <c r="E129" s="52" t="n"/>
      <c r="F129" s="53" t="n"/>
      <c r="G129" s="53" t="n"/>
      <c r="H129" s="53" t="n"/>
      <c r="I129" s="53" t="n"/>
      <c r="J129" s="53" t="n"/>
      <c r="K129" s="54" t="n"/>
      <c r="L129" s="55" t="n"/>
    </row>
    <row customHeight="true" ht="12.75" outlineLevel="0" r="130">
      <c r="A130" s="42" t="n"/>
      <c r="B130" s="43" t="n"/>
      <c r="C130" s="44" t="n"/>
      <c r="D130" s="73" t="s">
        <v>39</v>
      </c>
      <c r="E130" s="52" t="n"/>
      <c r="F130" s="53" t="n"/>
      <c r="G130" s="53" t="n"/>
      <c r="H130" s="53" t="n"/>
      <c r="I130" s="53" t="n"/>
      <c r="J130" s="53" t="n"/>
      <c r="K130" s="54" t="n"/>
      <c r="L130" s="55" t="n"/>
    </row>
    <row customHeight="true" ht="12.75" outlineLevel="0" r="131">
      <c r="A131" s="42" t="n"/>
      <c r="B131" s="43" t="n"/>
      <c r="C131" s="44" t="n"/>
      <c r="D131" s="73" t="s">
        <v>25</v>
      </c>
      <c r="E131" s="52" t="n"/>
      <c r="F131" s="53" t="n"/>
      <c r="G131" s="53" t="n"/>
      <c r="H131" s="53" t="n"/>
      <c r="I131" s="53" t="n"/>
      <c r="J131" s="53" t="n"/>
      <c r="K131" s="54" t="n"/>
      <c r="L131" s="55" t="n"/>
    </row>
    <row customHeight="true" ht="12.75" outlineLevel="0" r="132">
      <c r="A132" s="42" t="n"/>
      <c r="B132" s="43" t="n"/>
      <c r="C132" s="44" t="n"/>
      <c r="D132" s="73" t="s">
        <v>40</v>
      </c>
      <c r="E132" s="52" t="n"/>
      <c r="F132" s="53" t="n"/>
      <c r="G132" s="53" t="n"/>
      <c r="H132" s="53" t="n"/>
      <c r="I132" s="53" t="n"/>
      <c r="J132" s="53" t="n"/>
      <c r="K132" s="54" t="n"/>
      <c r="L132" s="55" t="n"/>
    </row>
    <row customHeight="true" ht="12.75" outlineLevel="0" r="133">
      <c r="A133" s="42" t="n"/>
      <c r="B133" s="43" t="n"/>
      <c r="C133" s="44" t="n"/>
      <c r="D133" s="73" t="s">
        <v>41</v>
      </c>
      <c r="E133" s="52" t="n"/>
      <c r="F133" s="53" t="n"/>
      <c r="G133" s="53" t="n"/>
      <c r="H133" s="53" t="n"/>
      <c r="I133" s="53" t="n"/>
      <c r="J133" s="53" t="n"/>
      <c r="K133" s="54" t="n"/>
      <c r="L133" s="55" t="n"/>
    </row>
    <row customHeight="true" ht="12.75" outlineLevel="0" r="134">
      <c r="A134" s="42" t="n"/>
      <c r="B134" s="43" t="n"/>
      <c r="C134" s="44" t="n"/>
      <c r="D134" s="73" t="s">
        <v>42</v>
      </c>
      <c r="E134" s="52" t="n"/>
      <c r="F134" s="53" t="n"/>
      <c r="G134" s="53" t="n"/>
      <c r="H134" s="53" t="n"/>
      <c r="I134" s="53" t="n"/>
      <c r="J134" s="53" t="n"/>
      <c r="K134" s="54" t="n"/>
      <c r="L134" s="55" t="n"/>
    </row>
    <row customHeight="true" ht="12.75" outlineLevel="0" r="135">
      <c r="A135" s="42" t="n"/>
      <c r="B135" s="43" t="n"/>
      <c r="C135" s="44" t="n"/>
      <c r="D135" s="56" t="n"/>
      <c r="E135" s="52" t="n"/>
      <c r="F135" s="53" t="n"/>
      <c r="G135" s="53" t="n"/>
      <c r="H135" s="53" t="n"/>
      <c r="I135" s="53" t="n"/>
      <c r="J135" s="53" t="n"/>
      <c r="K135" s="54" t="n"/>
      <c r="L135" s="55" t="n"/>
    </row>
    <row customHeight="true" ht="12.75" outlineLevel="0" r="136">
      <c r="A136" s="42" t="n"/>
      <c r="B136" s="43" t="n"/>
      <c r="C136" s="44" t="n"/>
      <c r="D136" s="56" t="n"/>
      <c r="E136" s="52" t="n"/>
      <c r="F136" s="53" t="n"/>
      <c r="G136" s="53" t="n"/>
      <c r="H136" s="53" t="n"/>
      <c r="I136" s="53" t="n"/>
      <c r="J136" s="53" t="n"/>
      <c r="K136" s="54" t="n"/>
      <c r="L136" s="55" t="n"/>
    </row>
    <row customHeight="true" ht="12.75" outlineLevel="0" r="137">
      <c r="A137" s="42" t="n"/>
      <c r="B137" s="43" t="n"/>
      <c r="C137" s="44" t="n"/>
      <c r="D137" s="177" t="s">
        <v>35</v>
      </c>
      <c r="E137" s="178" t="n"/>
      <c r="F137" s="179" t="n">
        <f aca="false" ca="false" dt2D="false" dtr="false" t="normal">SUM(F128:F136)</f>
        <v>0</v>
      </c>
      <c r="G137" s="179" t="n">
        <f aca="false" ca="false" dt2D="false" dtr="false" t="normal">SUM(G128:G136)</f>
        <v>0</v>
      </c>
      <c r="H137" s="179" t="n">
        <f aca="false" ca="false" dt2D="false" dtr="false" t="normal">SUM(H128:H136)</f>
        <v>0</v>
      </c>
      <c r="I137" s="179" t="n">
        <f aca="false" ca="false" dt2D="false" dtr="false" t="normal">SUM(I128:I136)</f>
        <v>0</v>
      </c>
      <c r="J137" s="179" t="n">
        <f aca="false" ca="false" dt2D="false" dtr="false" t="normal">SUM(J128:J136)</f>
        <v>0</v>
      </c>
      <c r="K137" s="180" t="n"/>
      <c r="L137" s="181" t="n">
        <f aca="false" ca="false" dt2D="false" dtr="false" t="normal">SUM(L128:L136)</f>
        <v>0</v>
      </c>
    </row>
    <row customFormat="true" customHeight="true" ht="12.75" outlineLevel="0" r="138" s="32">
      <c r="A138" s="182" t="n">
        <f aca="false" ca="false" dt2D="false" dtr="false" t="normal">A120</f>
        <v>2</v>
      </c>
      <c r="B138" s="183" t="n">
        <f aca="false" ca="false" dt2D="false" dtr="false" t="normal">B120</f>
        <v>1</v>
      </c>
      <c r="C138" s="117" t="s">
        <v>43</v>
      </c>
      <c r="D138" s="118" t="s"/>
      <c r="E138" s="184" t="n"/>
      <c r="F138" s="185" t="n">
        <f aca="false" ca="false" dt2D="false" dtr="false" t="normal">F127+F137</f>
        <v>508</v>
      </c>
      <c r="G138" s="185" t="n">
        <f aca="false" ca="false" dt2D="false" dtr="false" t="normal">G127+G137</f>
        <v>16.06</v>
      </c>
      <c r="H138" s="185" t="n">
        <f aca="false" ca="false" dt2D="false" dtr="false" t="normal">H127+H137</f>
        <v>16.31</v>
      </c>
      <c r="I138" s="185" t="n">
        <f aca="false" ca="false" dt2D="false" dtr="false" t="normal">I127+I137</f>
        <v>83.12</v>
      </c>
      <c r="J138" s="185" t="n">
        <f aca="false" ca="false" dt2D="false" dtr="false" t="normal">J127+J137</f>
        <v>604</v>
      </c>
      <c r="K138" s="186" t="n"/>
      <c r="L138" s="187" t="n">
        <f aca="false" ca="false" dt2D="false" dtr="false" t="normal">L127+L137</f>
        <v>69.43</v>
      </c>
    </row>
    <row customHeight="true" ht="14.25" outlineLevel="0" r="139">
      <c r="A139" s="22" t="n">
        <v>2</v>
      </c>
      <c r="B139" s="23" t="n">
        <v>2</v>
      </c>
      <c r="C139" s="174" t="s">
        <v>24</v>
      </c>
      <c r="D139" s="175" t="s">
        <v>37</v>
      </c>
      <c r="E139" s="188" t="s">
        <v>56</v>
      </c>
      <c r="F139" s="189" t="n">
        <v>60</v>
      </c>
      <c r="G139" s="27" t="n">
        <v>0.65</v>
      </c>
      <c r="H139" s="27" t="n">
        <v>0.05</v>
      </c>
      <c r="I139" s="27" t="n">
        <v>4.53</v>
      </c>
      <c r="J139" s="27" t="n">
        <v>18</v>
      </c>
      <c r="K139" s="30" t="s">
        <v>57</v>
      </c>
      <c r="L139" s="31" t="n">
        <v>6</v>
      </c>
    </row>
    <row customHeight="true" ht="12.75" outlineLevel="0" r="140">
      <c r="A140" s="42" t="n"/>
      <c r="B140" s="43" t="n"/>
      <c r="C140" s="143" t="n"/>
      <c r="D140" s="190" t="s">
        <v>39</v>
      </c>
      <c r="E140" s="91" t="s">
        <v>76</v>
      </c>
      <c r="F140" s="92" t="n">
        <v>200</v>
      </c>
      <c r="G140" s="39" t="n">
        <v>12.86</v>
      </c>
      <c r="H140" s="39" t="n">
        <v>15.49</v>
      </c>
      <c r="I140" s="39" t="n">
        <v>43.02</v>
      </c>
      <c r="J140" s="39" t="n">
        <v>305</v>
      </c>
      <c r="K140" s="40" t="s">
        <v>77</v>
      </c>
      <c r="L140" s="41" t="n">
        <v>53.4</v>
      </c>
    </row>
    <row customHeight="true" ht="12.75" outlineLevel="0" r="141">
      <c r="A141" s="42" t="n"/>
      <c r="B141" s="43" t="n"/>
      <c r="C141" s="143" t="n"/>
      <c r="D141" s="73" t="s">
        <v>48</v>
      </c>
      <c r="E141" s="91" t="s">
        <v>78</v>
      </c>
      <c r="F141" s="92" t="n">
        <v>217</v>
      </c>
      <c r="G141" s="39" t="n">
        <v>0.56</v>
      </c>
      <c r="H141" s="39" t="n">
        <v>0.07</v>
      </c>
      <c r="I141" s="39" t="n">
        <v>13.59</v>
      </c>
      <c r="J141" s="39" t="n">
        <v>54</v>
      </c>
      <c r="K141" s="40" t="s">
        <v>79</v>
      </c>
      <c r="L141" s="41" t="n">
        <v>6.2</v>
      </c>
    </row>
    <row customHeight="true" ht="12.75" outlineLevel="0" r="142">
      <c r="A142" s="42" t="n"/>
      <c r="B142" s="43" t="n"/>
      <c r="C142" s="143" t="n"/>
      <c r="D142" s="73" t="s">
        <v>31</v>
      </c>
      <c r="E142" s="37" t="s">
        <v>32</v>
      </c>
      <c r="F142" s="92" t="n">
        <v>40</v>
      </c>
      <c r="G142" s="39" t="n">
        <v>2.2</v>
      </c>
      <c r="H142" s="39" t="n">
        <v>0.4</v>
      </c>
      <c r="I142" s="39" t="n">
        <v>18</v>
      </c>
      <c r="J142" s="39" t="n">
        <v>124</v>
      </c>
      <c r="K142" s="40" t="s">
        <v>33</v>
      </c>
      <c r="L142" s="41" t="n">
        <v>3.83</v>
      </c>
    </row>
    <row customHeight="true" ht="12.75" outlineLevel="0" r="143">
      <c r="A143" s="42" t="n"/>
      <c r="B143" s="43" t="n"/>
      <c r="C143" s="143" t="n"/>
      <c r="D143" s="165" t="n"/>
      <c r="E143" s="91" t="n"/>
      <c r="F143" s="92" t="n"/>
      <c r="G143" s="39" t="n"/>
      <c r="H143" s="39" t="n"/>
      <c r="I143" s="39" t="n"/>
      <c r="J143" s="39" t="n"/>
      <c r="K143" s="191" t="n"/>
      <c r="L143" s="41" t="n"/>
    </row>
    <row customHeight="true" ht="12.75" outlineLevel="0" r="144">
      <c r="A144" s="42" t="n"/>
      <c r="B144" s="43" t="n"/>
      <c r="C144" s="143" t="n"/>
      <c r="D144" s="56" t="n"/>
      <c r="E144" s="52" t="n"/>
      <c r="F144" s="53" t="n"/>
      <c r="G144" s="53" t="n"/>
      <c r="H144" s="53" t="n"/>
      <c r="I144" s="53" t="n"/>
      <c r="J144" s="53" t="n"/>
      <c r="K144" s="54" t="n"/>
      <c r="L144" s="55" t="n"/>
    </row>
    <row customHeight="true" ht="12.75" outlineLevel="0" r="145">
      <c r="A145" s="42" t="n"/>
      <c r="B145" s="43" t="n"/>
      <c r="C145" s="44" t="n"/>
      <c r="D145" s="150" t="n"/>
      <c r="E145" s="57" t="n"/>
      <c r="F145" s="58" t="n"/>
      <c r="G145" s="58" t="n"/>
      <c r="H145" s="58" t="n"/>
      <c r="I145" s="58" t="n"/>
      <c r="J145" s="58" t="n"/>
      <c r="K145" s="59" t="n"/>
      <c r="L145" s="60" t="n"/>
    </row>
    <row customHeight="true" ht="12.75" outlineLevel="0" r="146">
      <c r="A146" s="61" t="n"/>
      <c r="B146" s="62" t="n"/>
      <c r="C146" s="63" t="n"/>
      <c r="D146" s="64" t="s">
        <v>35</v>
      </c>
      <c r="E146" s="65" t="n"/>
      <c r="F146" s="67" t="n">
        <f aca="false" ca="false" dt2D="false" dtr="false" t="normal">SUM(F139:F145)</f>
        <v>517</v>
      </c>
      <c r="G146" s="66" t="n">
        <f aca="false" ca="false" dt2D="false" dtr="false" t="normal">SUM(G139:G145)</f>
        <v>16.27</v>
      </c>
      <c r="H146" s="66" t="n">
        <f aca="false" ca="false" dt2D="false" dtr="false" t="normal">SUM(H139:H145)</f>
        <v>16.01</v>
      </c>
      <c r="I146" s="66" t="n">
        <f aca="false" ca="false" dt2D="false" dtr="false" t="normal">SUM(I139:I145)</f>
        <v>79.14</v>
      </c>
      <c r="J146" s="67" t="n">
        <f aca="false" ca="false" dt2D="false" dtr="false" t="normal">SUM(J139:J145)</f>
        <v>501</v>
      </c>
      <c r="K146" s="68" t="n"/>
      <c r="L146" s="69" t="n">
        <f aca="false" ca="false" dt2D="false" dtr="false" t="normal">SUM(L139:L145)</f>
        <v>69.43</v>
      </c>
    </row>
    <row customHeight="true" ht="12.75" outlineLevel="0" r="147">
      <c r="A147" s="70" t="n">
        <f aca="false" ca="false" dt2D="false" dtr="false" t="normal">A139</f>
        <v>2</v>
      </c>
      <c r="B147" s="71" t="n">
        <f aca="false" ca="false" dt2D="false" dtr="false" t="normal">B139</f>
        <v>2</v>
      </c>
      <c r="C147" s="72" t="s">
        <v>36</v>
      </c>
      <c r="D147" s="73" t="s">
        <v>37</v>
      </c>
      <c r="E147" s="52" t="n"/>
      <c r="F147" s="53" t="n"/>
      <c r="G147" s="53" t="n"/>
      <c r="H147" s="53" t="n"/>
      <c r="I147" s="53" t="n"/>
      <c r="J147" s="53" t="n"/>
      <c r="K147" s="54" t="n"/>
      <c r="L147" s="55" t="n"/>
    </row>
    <row customHeight="true" ht="12.75" outlineLevel="0" r="148">
      <c r="A148" s="42" t="n"/>
      <c r="B148" s="43" t="n"/>
      <c r="C148" s="44" t="n"/>
      <c r="D148" s="73" t="s">
        <v>38</v>
      </c>
      <c r="E148" s="52" t="n"/>
      <c r="F148" s="53" t="n"/>
      <c r="G148" s="53" t="n"/>
      <c r="H148" s="53" t="n"/>
      <c r="I148" s="53" t="n"/>
      <c r="J148" s="53" t="n"/>
      <c r="K148" s="54" t="n"/>
      <c r="L148" s="55" t="n"/>
    </row>
    <row customHeight="true" ht="12.75" outlineLevel="0" r="149">
      <c r="A149" s="42" t="n"/>
      <c r="B149" s="43" t="n"/>
      <c r="C149" s="44" t="n"/>
      <c r="D149" s="73" t="s">
        <v>39</v>
      </c>
      <c r="E149" s="52" t="n"/>
      <c r="F149" s="53" t="n"/>
      <c r="G149" s="53" t="n"/>
      <c r="H149" s="53" t="n"/>
      <c r="I149" s="53" t="n"/>
      <c r="J149" s="53" t="n"/>
      <c r="K149" s="54" t="n"/>
      <c r="L149" s="55" t="n"/>
    </row>
    <row customHeight="true" ht="12.75" outlineLevel="0" r="150">
      <c r="A150" s="42" t="n"/>
      <c r="B150" s="43" t="n"/>
      <c r="C150" s="44" t="n"/>
      <c r="D150" s="73" t="s">
        <v>25</v>
      </c>
      <c r="E150" s="52" t="n"/>
      <c r="F150" s="53" t="n"/>
      <c r="G150" s="53" t="n"/>
      <c r="H150" s="53" t="n"/>
      <c r="I150" s="53" t="n"/>
      <c r="J150" s="53" t="n"/>
      <c r="K150" s="54" t="n"/>
      <c r="L150" s="55" t="n"/>
    </row>
    <row customHeight="true" ht="12.75" outlineLevel="0" r="151">
      <c r="A151" s="42" t="n"/>
      <c r="B151" s="43" t="n"/>
      <c r="C151" s="44" t="n"/>
      <c r="D151" s="73" t="s">
        <v>40</v>
      </c>
      <c r="E151" s="52" t="n"/>
      <c r="F151" s="53" t="n"/>
      <c r="G151" s="53" t="n"/>
      <c r="H151" s="53" t="n"/>
      <c r="I151" s="53" t="n"/>
      <c r="J151" s="53" t="n"/>
      <c r="K151" s="54" t="n"/>
      <c r="L151" s="55" t="n"/>
    </row>
    <row customHeight="true" ht="12.75" outlineLevel="0" r="152">
      <c r="A152" s="42" t="n"/>
      <c r="B152" s="43" t="n"/>
      <c r="C152" s="44" t="n"/>
      <c r="D152" s="73" t="s">
        <v>41</v>
      </c>
      <c r="E152" s="52" t="n"/>
      <c r="F152" s="53" t="n"/>
      <c r="G152" s="53" t="n"/>
      <c r="H152" s="53" t="n"/>
      <c r="I152" s="53" t="n"/>
      <c r="J152" s="53" t="n"/>
      <c r="K152" s="54" t="n"/>
      <c r="L152" s="55" t="n"/>
    </row>
    <row customHeight="true" ht="12.75" outlineLevel="0" r="153">
      <c r="A153" s="42" t="n"/>
      <c r="B153" s="43" t="n"/>
      <c r="C153" s="44" t="n"/>
      <c r="D153" s="73" t="s">
        <v>42</v>
      </c>
      <c r="E153" s="52" t="n"/>
      <c r="F153" s="53" t="n"/>
      <c r="G153" s="53" t="n"/>
      <c r="H153" s="53" t="n"/>
      <c r="I153" s="53" t="n"/>
      <c r="J153" s="53" t="n"/>
      <c r="K153" s="54" t="n"/>
      <c r="L153" s="55" t="n"/>
    </row>
    <row customHeight="true" ht="12.75" outlineLevel="0" r="154">
      <c r="A154" s="42" t="n"/>
      <c r="B154" s="43" t="n"/>
      <c r="C154" s="44" t="n"/>
      <c r="D154" s="56" t="n"/>
      <c r="E154" s="52" t="n"/>
      <c r="F154" s="53" t="n"/>
      <c r="G154" s="53" t="n"/>
      <c r="H154" s="53" t="n"/>
      <c r="I154" s="53" t="n"/>
      <c r="J154" s="53" t="n"/>
      <c r="K154" s="54" t="n"/>
      <c r="L154" s="55" t="n"/>
    </row>
    <row customHeight="true" ht="12.75" outlineLevel="0" r="155">
      <c r="A155" s="42" t="n"/>
      <c r="B155" s="43" t="n"/>
      <c r="C155" s="44" t="n"/>
      <c r="D155" s="56" t="n"/>
      <c r="E155" s="52" t="n"/>
      <c r="F155" s="53" t="n"/>
      <c r="G155" s="53" t="n"/>
      <c r="H155" s="53" t="n"/>
      <c r="I155" s="53" t="n"/>
      <c r="J155" s="53" t="n"/>
      <c r="K155" s="54" t="n"/>
      <c r="L155" s="55" t="n"/>
    </row>
    <row customHeight="true" ht="12.75" outlineLevel="0" r="156">
      <c r="A156" s="61" t="n"/>
      <c r="B156" s="62" t="n"/>
      <c r="C156" s="63" t="n"/>
      <c r="D156" s="64" t="s">
        <v>35</v>
      </c>
      <c r="E156" s="65" t="n"/>
      <c r="F156" s="67" t="n">
        <f aca="false" ca="false" dt2D="false" dtr="false" t="normal">SUM(F147:F155)</f>
        <v>0</v>
      </c>
      <c r="G156" s="67" t="n">
        <f aca="false" ca="false" dt2D="false" dtr="false" t="normal">SUM(G147:G155)</f>
        <v>0</v>
      </c>
      <c r="H156" s="67" t="n">
        <f aca="false" ca="false" dt2D="false" dtr="false" t="normal">SUM(H147:H155)</f>
        <v>0</v>
      </c>
      <c r="I156" s="67" t="n">
        <f aca="false" ca="false" dt2D="false" dtr="false" t="normal">SUM(I147:I155)</f>
        <v>0</v>
      </c>
      <c r="J156" s="67" t="n">
        <f aca="false" ca="false" dt2D="false" dtr="false" t="normal">SUM(J147:J155)</f>
        <v>0</v>
      </c>
      <c r="K156" s="68" t="n"/>
      <c r="L156" s="69" t="n">
        <f aca="false" ca="false" dt2D="false" dtr="false" t="normal">SUM(L147:L155)</f>
        <v>0</v>
      </c>
    </row>
    <row customHeight="true" ht="12.75" outlineLevel="0" r="157">
      <c r="A157" s="115" t="n">
        <f aca="false" ca="false" dt2D="false" dtr="false" t="normal">A139</f>
        <v>2</v>
      </c>
      <c r="B157" s="116" t="n">
        <f aca="false" ca="false" dt2D="false" dtr="false" t="normal">B139</f>
        <v>2</v>
      </c>
      <c r="C157" s="117" t="s">
        <v>43</v>
      </c>
      <c r="D157" s="118" t="s"/>
      <c r="E157" s="119" t="n"/>
      <c r="F157" s="120" t="n">
        <f aca="false" ca="false" dt2D="false" dtr="false" t="normal">F146+F156</f>
        <v>517</v>
      </c>
      <c r="G157" s="120" t="n">
        <f aca="false" ca="false" dt2D="false" dtr="false" t="normal">G146+G156</f>
        <v>16.27</v>
      </c>
      <c r="H157" s="120" t="n">
        <f aca="false" ca="false" dt2D="false" dtr="false" t="normal">H146+H156</f>
        <v>16.01</v>
      </c>
      <c r="I157" s="120" t="n">
        <f aca="false" ca="false" dt2D="false" dtr="false" t="normal">I146+I156</f>
        <v>79.14</v>
      </c>
      <c r="J157" s="120" t="n">
        <f aca="false" ca="false" dt2D="false" dtr="false" t="normal">J146+J156</f>
        <v>501</v>
      </c>
      <c r="K157" s="134" t="n"/>
      <c r="L157" s="81" t="n">
        <f aca="false" ca="false" dt2D="false" dtr="false" t="normal">L146+L156</f>
        <v>69.43</v>
      </c>
    </row>
    <row customHeight="true" ht="13.5" outlineLevel="0" r="158">
      <c r="A158" s="22" t="n">
        <v>2</v>
      </c>
      <c r="B158" s="23" t="n">
        <v>3</v>
      </c>
      <c r="C158" s="24" t="s">
        <v>24</v>
      </c>
      <c r="D158" s="25" t="s">
        <v>39</v>
      </c>
      <c r="E158" s="26" t="s">
        <v>80</v>
      </c>
      <c r="F158" s="27" t="n">
        <v>100</v>
      </c>
      <c r="G158" s="27" t="n">
        <v>9.72</v>
      </c>
      <c r="H158" s="27" t="n">
        <v>10.86</v>
      </c>
      <c r="I158" s="27" t="n">
        <v>10.29</v>
      </c>
      <c r="J158" s="27" t="n">
        <v>180</v>
      </c>
      <c r="K158" s="30" t="s">
        <v>81</v>
      </c>
      <c r="L158" s="31" t="n">
        <f aca="false" ca="false" dt2D="false" dtr="false" t="normal">52.1+0.8</f>
        <v>52.9</v>
      </c>
    </row>
    <row customHeight="true" ht="12.75" outlineLevel="0" r="159">
      <c r="A159" s="42" t="n"/>
      <c r="B159" s="43" t="n"/>
      <c r="C159" s="44" t="n"/>
      <c r="D159" s="36" t="s">
        <v>25</v>
      </c>
      <c r="E159" s="37" t="s">
        <v>63</v>
      </c>
      <c r="F159" s="39" t="n">
        <v>170</v>
      </c>
      <c r="G159" s="39" t="n">
        <v>5.9</v>
      </c>
      <c r="H159" s="39" t="n">
        <v>5.43</v>
      </c>
      <c r="I159" s="39" t="n">
        <v>36.2</v>
      </c>
      <c r="J159" s="39" t="n">
        <v>213</v>
      </c>
      <c r="K159" s="40" t="s">
        <v>47</v>
      </c>
      <c r="L159" s="41" t="n">
        <v>10.4</v>
      </c>
    </row>
    <row customHeight="true" ht="12.75" outlineLevel="0" r="160">
      <c r="A160" s="42" t="n"/>
      <c r="B160" s="43" t="n"/>
      <c r="C160" s="44" t="n"/>
      <c r="D160" s="126" t="s">
        <v>28</v>
      </c>
      <c r="E160" s="37" t="s">
        <v>53</v>
      </c>
      <c r="F160" s="38" t="n">
        <v>215</v>
      </c>
      <c r="G160" s="39" t="n">
        <v>0.2</v>
      </c>
      <c r="H160" s="39" t="n">
        <v>0.05</v>
      </c>
      <c r="I160" s="39" t="n">
        <v>15.01</v>
      </c>
      <c r="J160" s="39" t="n">
        <v>57</v>
      </c>
      <c r="K160" s="40" t="s">
        <v>54</v>
      </c>
      <c r="L160" s="41" t="n">
        <v>3.2</v>
      </c>
    </row>
    <row customHeight="true" ht="13.5" outlineLevel="0" r="161">
      <c r="A161" s="42" t="n"/>
      <c r="B161" s="43" t="n"/>
      <c r="C161" s="44" t="n"/>
      <c r="D161" s="192" t="s">
        <v>82</v>
      </c>
      <c r="E161" s="37" t="s">
        <v>32</v>
      </c>
      <c r="F161" s="39" t="n">
        <v>31</v>
      </c>
      <c r="G161" s="39" t="n">
        <v>1.7</v>
      </c>
      <c r="H161" s="39" t="n">
        <v>0.31</v>
      </c>
      <c r="I161" s="39" t="n">
        <v>13.95</v>
      </c>
      <c r="J161" s="39" t="n">
        <v>96</v>
      </c>
      <c r="K161" s="40" t="s">
        <v>33</v>
      </c>
      <c r="L161" s="41" t="n">
        <v>2.93</v>
      </c>
    </row>
    <row customHeight="true" ht="12.75" outlineLevel="0" r="162">
      <c r="A162" s="42" t="n"/>
      <c r="B162" s="43" t="n"/>
      <c r="C162" s="44" t="n"/>
      <c r="D162" s="45" t="n"/>
      <c r="E162" s="46" t="n"/>
      <c r="F162" s="47" t="n"/>
      <c r="G162" s="47" t="n"/>
      <c r="H162" s="47" t="n"/>
      <c r="I162" s="47" t="n"/>
      <c r="J162" s="47" t="n"/>
      <c r="K162" s="133" t="n"/>
      <c r="L162" s="50" t="n"/>
    </row>
    <row customHeight="true" ht="12.75" outlineLevel="0" r="163">
      <c r="A163" s="42" t="n"/>
      <c r="B163" s="43" t="n"/>
      <c r="C163" s="44" t="n"/>
      <c r="D163" s="56" t="n"/>
      <c r="E163" s="57" t="n"/>
      <c r="F163" s="58" t="n"/>
      <c r="G163" s="58" t="n"/>
      <c r="H163" s="58" t="n"/>
      <c r="I163" s="58" t="n"/>
      <c r="J163" s="58" t="n"/>
      <c r="K163" s="59" t="n"/>
      <c r="L163" s="60" t="n"/>
    </row>
    <row customHeight="true" ht="12.75" outlineLevel="0" r="164">
      <c r="A164" s="42" t="n"/>
      <c r="B164" s="43" t="n"/>
      <c r="C164" s="44" t="n"/>
      <c r="D164" s="56" t="n"/>
      <c r="E164" s="52" t="n"/>
      <c r="F164" s="53" t="n"/>
      <c r="G164" s="53" t="n"/>
      <c r="H164" s="53" t="n"/>
      <c r="I164" s="53" t="n"/>
      <c r="J164" s="53" t="n"/>
      <c r="K164" s="54" t="n"/>
      <c r="L164" s="55" t="n"/>
    </row>
    <row customHeight="true" ht="12.75" outlineLevel="0" r="165">
      <c r="A165" s="61" t="n"/>
      <c r="B165" s="62" t="n"/>
      <c r="C165" s="63" t="n"/>
      <c r="D165" s="64" t="s">
        <v>35</v>
      </c>
      <c r="E165" s="65" t="n"/>
      <c r="F165" s="67" t="n">
        <f aca="false" ca="false" dt2D="false" dtr="false" t="normal">SUM(F158:F164)</f>
        <v>516</v>
      </c>
      <c r="G165" s="66" t="n">
        <f aca="false" ca="false" dt2D="false" dtr="false" t="normal">SUM(G158:G164)</f>
        <v>17.52</v>
      </c>
      <c r="H165" s="66" t="n">
        <f aca="false" ca="false" dt2D="false" dtr="false" t="normal">SUM(H158:H164)</f>
        <v>16.65</v>
      </c>
      <c r="I165" s="66" t="n">
        <f aca="false" ca="false" dt2D="false" dtr="false" t="normal">SUM(I158:I164)</f>
        <v>75.45</v>
      </c>
      <c r="J165" s="67" t="n">
        <f aca="false" ca="false" dt2D="false" dtr="false" t="normal">SUM(J158:J164)</f>
        <v>546</v>
      </c>
      <c r="K165" s="68" t="n"/>
      <c r="L165" s="69" t="n">
        <f aca="false" ca="false" dt2D="false" dtr="false" t="normal">SUM(L158:L164)</f>
        <v>69.43</v>
      </c>
    </row>
    <row customHeight="true" ht="12.75" outlineLevel="0" r="166">
      <c r="A166" s="70" t="n">
        <f aca="false" ca="false" dt2D="false" dtr="false" t="normal">A158</f>
        <v>2</v>
      </c>
      <c r="B166" s="71" t="n">
        <f aca="false" ca="false" dt2D="false" dtr="false" t="normal">B158</f>
        <v>3</v>
      </c>
      <c r="C166" s="72" t="s">
        <v>36</v>
      </c>
      <c r="D166" s="73" t="s">
        <v>37</v>
      </c>
      <c r="E166" s="52" t="n"/>
      <c r="F166" s="53" t="n"/>
      <c r="G166" s="53" t="n"/>
      <c r="H166" s="53" t="n"/>
      <c r="I166" s="53" t="n"/>
      <c r="J166" s="53" t="n"/>
      <c r="K166" s="54" t="n"/>
      <c r="L166" s="55" t="n"/>
    </row>
    <row customHeight="true" ht="12.75" outlineLevel="0" r="167">
      <c r="A167" s="42" t="n"/>
      <c r="B167" s="43" t="n"/>
      <c r="C167" s="44" t="n"/>
      <c r="D167" s="73" t="s">
        <v>38</v>
      </c>
      <c r="E167" s="52" t="n"/>
      <c r="F167" s="53" t="n"/>
      <c r="G167" s="53" t="n"/>
      <c r="H167" s="53" t="n"/>
      <c r="I167" s="53" t="n"/>
      <c r="J167" s="53" t="n"/>
      <c r="K167" s="54" t="n"/>
      <c r="L167" s="55" t="n"/>
    </row>
    <row customHeight="true" ht="12.75" outlineLevel="0" r="168">
      <c r="A168" s="42" t="n"/>
      <c r="B168" s="43" t="n"/>
      <c r="C168" s="44" t="n"/>
      <c r="D168" s="73" t="s">
        <v>39</v>
      </c>
      <c r="E168" s="52" t="n"/>
      <c r="F168" s="53" t="n"/>
      <c r="G168" s="53" t="n"/>
      <c r="H168" s="53" t="n"/>
      <c r="I168" s="53" t="n"/>
      <c r="J168" s="53" t="n"/>
      <c r="K168" s="54" t="n"/>
      <c r="L168" s="55" t="n"/>
    </row>
    <row customHeight="true" ht="12.75" outlineLevel="0" r="169">
      <c r="A169" s="42" t="n"/>
      <c r="B169" s="43" t="n"/>
      <c r="C169" s="44" t="n"/>
      <c r="D169" s="73" t="s">
        <v>25</v>
      </c>
      <c r="E169" s="52" t="n"/>
      <c r="F169" s="53" t="n"/>
      <c r="G169" s="53" t="n"/>
      <c r="H169" s="53" t="n"/>
      <c r="I169" s="53" t="n"/>
      <c r="J169" s="53" t="n"/>
      <c r="K169" s="54" t="n"/>
      <c r="L169" s="55" t="n"/>
    </row>
    <row customHeight="true" ht="12.75" outlineLevel="0" r="170">
      <c r="A170" s="42" t="n"/>
      <c r="B170" s="43" t="n"/>
      <c r="C170" s="44" t="n"/>
      <c r="D170" s="73" t="s">
        <v>40</v>
      </c>
      <c r="E170" s="52" t="n"/>
      <c r="F170" s="53" t="n"/>
      <c r="G170" s="53" t="n"/>
      <c r="H170" s="53" t="n"/>
      <c r="I170" s="53" t="n"/>
      <c r="J170" s="53" t="n"/>
      <c r="K170" s="54" t="n"/>
      <c r="L170" s="55" t="n"/>
    </row>
    <row customHeight="true" ht="12.75" outlineLevel="0" r="171">
      <c r="A171" s="42" t="n"/>
      <c r="B171" s="43" t="n"/>
      <c r="C171" s="44" t="n"/>
      <c r="D171" s="73" t="s">
        <v>41</v>
      </c>
      <c r="E171" s="52" t="n"/>
      <c r="F171" s="53" t="n"/>
      <c r="G171" s="53" t="n"/>
      <c r="H171" s="53" t="n"/>
      <c r="I171" s="53" t="n"/>
      <c r="J171" s="53" t="n"/>
      <c r="K171" s="54" t="n"/>
      <c r="L171" s="55" t="n"/>
    </row>
    <row customHeight="true" ht="12.75" outlineLevel="0" r="172">
      <c r="A172" s="42" t="n"/>
      <c r="B172" s="43" t="n"/>
      <c r="C172" s="44" t="n"/>
      <c r="D172" s="73" t="s">
        <v>42</v>
      </c>
      <c r="E172" s="52" t="n"/>
      <c r="F172" s="53" t="n"/>
      <c r="G172" s="53" t="n"/>
      <c r="H172" s="53" t="n"/>
      <c r="I172" s="53" t="n"/>
      <c r="J172" s="53" t="n"/>
      <c r="K172" s="54" t="n"/>
      <c r="L172" s="55" t="n"/>
    </row>
    <row customHeight="true" ht="12.75" outlineLevel="0" r="173">
      <c r="A173" s="42" t="n"/>
      <c r="B173" s="43" t="n"/>
      <c r="C173" s="44" t="n"/>
      <c r="D173" s="56" t="n"/>
      <c r="E173" s="52" t="n"/>
      <c r="F173" s="53" t="n"/>
      <c r="G173" s="53" t="n"/>
      <c r="H173" s="53" t="n"/>
      <c r="I173" s="53" t="n"/>
      <c r="J173" s="53" t="n"/>
      <c r="K173" s="54" t="n"/>
      <c r="L173" s="55" t="n"/>
    </row>
    <row customHeight="true" ht="12.75" outlineLevel="0" r="174">
      <c r="A174" s="42" t="n"/>
      <c r="B174" s="43" t="n"/>
      <c r="C174" s="44" t="n"/>
      <c r="D174" s="56" t="n"/>
      <c r="E174" s="52" t="n"/>
      <c r="F174" s="53" t="n"/>
      <c r="G174" s="53" t="n"/>
      <c r="H174" s="53" t="n"/>
      <c r="I174" s="53" t="n"/>
      <c r="J174" s="53" t="n"/>
      <c r="K174" s="54" t="n"/>
      <c r="L174" s="55" t="n"/>
    </row>
    <row customHeight="true" ht="12.75" outlineLevel="0" r="175">
      <c r="A175" s="61" t="n"/>
      <c r="B175" s="62" t="n"/>
      <c r="C175" s="63" t="n"/>
      <c r="D175" s="64" t="s">
        <v>35</v>
      </c>
      <c r="E175" s="65" t="n"/>
      <c r="F175" s="67" t="n">
        <f aca="false" ca="false" dt2D="false" dtr="false" t="normal">SUM(F166:F174)</f>
        <v>0</v>
      </c>
      <c r="G175" s="67" t="n">
        <f aca="false" ca="false" dt2D="false" dtr="false" t="normal">SUM(G166:G174)</f>
        <v>0</v>
      </c>
      <c r="H175" s="67" t="n">
        <f aca="false" ca="false" dt2D="false" dtr="false" t="normal">SUM(H166:H174)</f>
        <v>0</v>
      </c>
      <c r="I175" s="67" t="n">
        <f aca="false" ca="false" dt2D="false" dtr="false" t="normal">SUM(I166:I174)</f>
        <v>0</v>
      </c>
      <c r="J175" s="67" t="n">
        <f aca="false" ca="false" dt2D="false" dtr="false" t="normal">SUM(J166:J174)</f>
        <v>0</v>
      </c>
      <c r="K175" s="68" t="n"/>
      <c r="L175" s="69" t="n">
        <f aca="false" ca="false" dt2D="false" dtr="false" t="normal">SUM(L166:L174)</f>
        <v>0</v>
      </c>
    </row>
    <row customHeight="true" ht="12.75" outlineLevel="0" r="176">
      <c r="A176" s="115" t="n">
        <f aca="false" ca="false" dt2D="false" dtr="false" t="normal">A158</f>
        <v>2</v>
      </c>
      <c r="B176" s="116" t="n">
        <f aca="false" ca="false" dt2D="false" dtr="false" t="normal">B158</f>
        <v>3</v>
      </c>
      <c r="C176" s="117" t="s">
        <v>43</v>
      </c>
      <c r="D176" s="118" t="s"/>
      <c r="E176" s="119" t="n"/>
      <c r="F176" s="120" t="n">
        <f aca="false" ca="false" dt2D="false" dtr="false" t="normal">F165+F175</f>
        <v>516</v>
      </c>
      <c r="G176" s="120" t="n">
        <f aca="false" ca="false" dt2D="false" dtr="false" t="normal">G165+G175</f>
        <v>17.52</v>
      </c>
      <c r="H176" s="120" t="n">
        <f aca="false" ca="false" dt2D="false" dtr="false" t="normal">H165+H175</f>
        <v>16.65</v>
      </c>
      <c r="I176" s="120" t="n">
        <f aca="false" ca="false" dt2D="false" dtr="false" t="normal">I165+I175</f>
        <v>75.45</v>
      </c>
      <c r="J176" s="120" t="n">
        <f aca="false" ca="false" dt2D="false" dtr="false" t="normal">J165+J175</f>
        <v>546</v>
      </c>
      <c r="K176" s="134" t="n"/>
      <c r="L176" s="81" t="n">
        <f aca="false" ca="false" dt2D="false" dtr="false" t="normal">L165+L175</f>
        <v>69.43</v>
      </c>
    </row>
    <row customHeight="true" ht="12.75" outlineLevel="0" r="177">
      <c r="A177" s="163" t="n">
        <v>2</v>
      </c>
      <c r="B177" s="164" t="n">
        <v>4</v>
      </c>
      <c r="C177" s="193" t="s">
        <v>24</v>
      </c>
      <c r="D177" s="194" t="s">
        <v>39</v>
      </c>
      <c r="E177" s="26" t="s">
        <v>83</v>
      </c>
      <c r="F177" s="195" t="n">
        <v>100</v>
      </c>
      <c r="G177" s="27" t="n">
        <v>12.28</v>
      </c>
      <c r="H177" s="27" t="n">
        <v>10.72</v>
      </c>
      <c r="I177" s="27" t="n">
        <v>11.69</v>
      </c>
      <c r="J177" s="27" t="n">
        <v>205</v>
      </c>
      <c r="K177" s="30" t="s">
        <v>45</v>
      </c>
      <c r="L177" s="31" t="n">
        <f aca="false" ca="false" dt2D="false" dtr="false" t="normal">50+0.8</f>
        <v>50.8</v>
      </c>
    </row>
    <row customHeight="true" ht="12.75" outlineLevel="0" r="178">
      <c r="A178" s="42" t="n"/>
      <c r="B178" s="43" t="n"/>
      <c r="C178" s="44" t="n"/>
      <c r="D178" s="196" t="s">
        <v>25</v>
      </c>
      <c r="E178" s="37" t="s">
        <v>84</v>
      </c>
      <c r="F178" s="168" t="n">
        <v>150</v>
      </c>
      <c r="G178" s="39" t="n">
        <v>4.51</v>
      </c>
      <c r="H178" s="39" t="n">
        <v>5.53</v>
      </c>
      <c r="I178" s="39" t="n">
        <v>22.13</v>
      </c>
      <c r="J178" s="39" t="n">
        <v>158</v>
      </c>
      <c r="K178" s="40" t="s">
        <v>85</v>
      </c>
      <c r="L178" s="41" t="n">
        <f aca="false" ca="false" dt2D="false" dtr="false" t="normal">9.8</f>
        <v>9.8</v>
      </c>
    </row>
    <row customHeight="true" ht="12.75" outlineLevel="0" r="179">
      <c r="A179" s="42" t="n"/>
      <c r="B179" s="43" t="n"/>
      <c r="C179" s="44" t="n"/>
      <c r="D179" s="36" t="s">
        <v>28</v>
      </c>
      <c r="E179" s="37" t="s">
        <v>86</v>
      </c>
      <c r="F179" s="38" t="n">
        <v>210</v>
      </c>
      <c r="G179" s="39" t="n">
        <v>0</v>
      </c>
      <c r="H179" s="39" t="n">
        <v>0</v>
      </c>
      <c r="I179" s="39" t="n">
        <v>9.98</v>
      </c>
      <c r="J179" s="39" t="n">
        <v>40</v>
      </c>
      <c r="K179" s="191" t="s">
        <v>87</v>
      </c>
      <c r="L179" s="41" t="n">
        <v>2.5</v>
      </c>
    </row>
    <row customHeight="true" ht="12.75" outlineLevel="0" r="180">
      <c r="A180" s="42" t="n"/>
      <c r="B180" s="43" t="n"/>
      <c r="C180" s="44" t="n"/>
      <c r="D180" s="36" t="s">
        <v>31</v>
      </c>
      <c r="E180" s="37" t="s">
        <v>32</v>
      </c>
      <c r="F180" s="38" t="n">
        <v>33</v>
      </c>
      <c r="G180" s="39" t="n">
        <v>1.81</v>
      </c>
      <c r="H180" s="39" t="n">
        <v>0.33</v>
      </c>
      <c r="I180" s="39" t="n">
        <v>14.85</v>
      </c>
      <c r="J180" s="39" t="n">
        <v>102</v>
      </c>
      <c r="K180" s="40" t="s">
        <v>69</v>
      </c>
      <c r="L180" s="41" t="n">
        <v>3.13</v>
      </c>
    </row>
    <row customHeight="true" ht="12.75" outlineLevel="0" r="181">
      <c r="A181" s="42" t="n"/>
      <c r="B181" s="43" t="n"/>
      <c r="C181" s="44" t="n"/>
      <c r="D181" s="36" t="n"/>
      <c r="E181" s="37" t="s">
        <v>88</v>
      </c>
      <c r="F181" s="38" t="n">
        <v>12</v>
      </c>
      <c r="G181" s="39" t="n">
        <v>0.74</v>
      </c>
      <c r="H181" s="39" t="n">
        <v>2.14</v>
      </c>
      <c r="I181" s="39" t="n">
        <v>9</v>
      </c>
      <c r="J181" s="39" t="n">
        <v>52</v>
      </c>
      <c r="K181" s="133" t="n"/>
      <c r="L181" s="41" t="n">
        <v>3.2</v>
      </c>
    </row>
    <row customHeight="true" ht="12.75" outlineLevel="0" r="182">
      <c r="A182" s="42" t="n"/>
      <c r="B182" s="43" t="n"/>
      <c r="C182" s="44" t="n"/>
      <c r="D182" s="51" t="n"/>
      <c r="E182" s="46" t="n"/>
      <c r="F182" s="47" t="n"/>
      <c r="G182" s="47" t="n"/>
      <c r="H182" s="47" t="n"/>
      <c r="I182" s="47" t="n"/>
      <c r="J182" s="47" t="n"/>
      <c r="K182" s="133" t="n"/>
      <c r="L182" s="50" t="n"/>
    </row>
    <row customHeight="true" ht="12.75" outlineLevel="0" r="183">
      <c r="A183" s="42" t="n"/>
      <c r="B183" s="43" t="n"/>
      <c r="C183" s="44" t="n"/>
      <c r="D183" s="56" t="n"/>
      <c r="E183" s="57" t="n"/>
      <c r="F183" s="58" t="n"/>
      <c r="G183" s="58" t="n"/>
      <c r="H183" s="58" t="n"/>
      <c r="I183" s="58" t="n"/>
      <c r="J183" s="58" t="n"/>
      <c r="K183" s="59" t="n"/>
      <c r="L183" s="60" t="n"/>
    </row>
    <row customHeight="true" ht="12.75" outlineLevel="0" r="184">
      <c r="A184" s="61" t="n"/>
      <c r="B184" s="62" t="n"/>
      <c r="C184" s="63" t="n"/>
      <c r="D184" s="64" t="s">
        <v>35</v>
      </c>
      <c r="E184" s="65" t="n"/>
      <c r="F184" s="67" t="n">
        <f aca="false" ca="false" dt2D="false" dtr="false" t="normal">SUM(F177:F183)</f>
        <v>505</v>
      </c>
      <c r="G184" s="66" t="n">
        <f aca="false" ca="false" dt2D="false" dtr="false" t="normal">SUM(G177:G183)</f>
        <v>19.34</v>
      </c>
      <c r="H184" s="66" t="n">
        <f aca="false" ca="false" dt2D="false" dtr="false" t="normal">SUM(H177:H183)</f>
        <v>18.72</v>
      </c>
      <c r="I184" s="66" t="n">
        <f aca="false" ca="false" dt2D="false" dtr="false" t="normal">SUM(I177:I183)</f>
        <v>67.65</v>
      </c>
      <c r="J184" s="67" t="n">
        <f aca="false" ca="false" dt2D="false" dtr="false" t="normal">SUM(J177:J183)</f>
        <v>557</v>
      </c>
      <c r="K184" s="68" t="n"/>
      <c r="L184" s="69" t="n">
        <f aca="false" ca="false" dt2D="false" dtr="false" t="normal">SUM(L177:L183)</f>
        <v>69.43</v>
      </c>
    </row>
    <row customHeight="true" ht="12.75" outlineLevel="0" r="185">
      <c r="A185" s="70" t="n">
        <f aca="false" ca="false" dt2D="false" dtr="false" t="normal">A177</f>
        <v>2</v>
      </c>
      <c r="B185" s="71" t="n">
        <f aca="false" ca="false" dt2D="false" dtr="false" t="normal">B177</f>
        <v>4</v>
      </c>
      <c r="C185" s="72" t="s">
        <v>36</v>
      </c>
      <c r="D185" s="73" t="s">
        <v>37</v>
      </c>
      <c r="E185" s="52" t="n"/>
      <c r="F185" s="53" t="n"/>
      <c r="G185" s="53" t="n"/>
      <c r="H185" s="53" t="n"/>
      <c r="I185" s="53" t="n"/>
      <c r="J185" s="53" t="n"/>
      <c r="K185" s="54" t="n"/>
      <c r="L185" s="55" t="n"/>
    </row>
    <row customHeight="true" ht="12.75" outlineLevel="0" r="186">
      <c r="A186" s="42" t="n"/>
      <c r="B186" s="43" t="n"/>
      <c r="C186" s="44" t="n"/>
      <c r="D186" s="73" t="s">
        <v>38</v>
      </c>
      <c r="E186" s="52" t="n"/>
      <c r="F186" s="53" t="n"/>
      <c r="G186" s="53" t="n"/>
      <c r="H186" s="53" t="n"/>
      <c r="I186" s="53" t="n"/>
      <c r="J186" s="53" t="n"/>
      <c r="K186" s="54" t="n"/>
      <c r="L186" s="55" t="n"/>
    </row>
    <row customHeight="true" ht="12.75" outlineLevel="0" r="187">
      <c r="A187" s="42" t="n"/>
      <c r="B187" s="43" t="n"/>
      <c r="C187" s="44" t="n"/>
      <c r="D187" s="73" t="s">
        <v>39</v>
      </c>
      <c r="E187" s="52" t="n"/>
      <c r="F187" s="53" t="n"/>
      <c r="G187" s="53" t="n"/>
      <c r="H187" s="53" t="n"/>
      <c r="I187" s="53" t="n"/>
      <c r="J187" s="53" t="n"/>
      <c r="K187" s="54" t="n"/>
      <c r="L187" s="55" t="n"/>
    </row>
    <row customHeight="true" ht="12.75" outlineLevel="0" r="188">
      <c r="A188" s="42" t="n"/>
      <c r="B188" s="43" t="n"/>
      <c r="C188" s="44" t="n"/>
      <c r="D188" s="73" t="s">
        <v>25</v>
      </c>
      <c r="E188" s="52" t="n"/>
      <c r="F188" s="53" t="n"/>
      <c r="G188" s="53" t="n"/>
      <c r="H188" s="53" t="n"/>
      <c r="I188" s="53" t="n"/>
      <c r="J188" s="53" t="n"/>
      <c r="K188" s="54" t="n"/>
      <c r="L188" s="55" t="n"/>
    </row>
    <row customHeight="true" ht="12.75" outlineLevel="0" r="189">
      <c r="A189" s="42" t="n"/>
      <c r="B189" s="43" t="n"/>
      <c r="C189" s="44" t="n"/>
      <c r="D189" s="73" t="s">
        <v>40</v>
      </c>
      <c r="E189" s="52" t="n"/>
      <c r="F189" s="53" t="n"/>
      <c r="G189" s="53" t="n"/>
      <c r="H189" s="53" t="n"/>
      <c r="I189" s="53" t="n"/>
      <c r="J189" s="53" t="n"/>
      <c r="K189" s="54" t="n"/>
      <c r="L189" s="55" t="n"/>
    </row>
    <row customHeight="true" ht="12.75" outlineLevel="0" r="190">
      <c r="A190" s="42" t="n"/>
      <c r="B190" s="43" t="n"/>
      <c r="C190" s="44" t="n"/>
      <c r="D190" s="73" t="s">
        <v>41</v>
      </c>
      <c r="E190" s="52" t="n"/>
      <c r="F190" s="53" t="n"/>
      <c r="G190" s="53" t="n"/>
      <c r="H190" s="53" t="n"/>
      <c r="I190" s="53" t="n"/>
      <c r="J190" s="53" t="n"/>
      <c r="K190" s="54" t="n"/>
      <c r="L190" s="55" t="n"/>
    </row>
    <row customHeight="true" ht="12.75" outlineLevel="0" r="191">
      <c r="A191" s="42" t="n"/>
      <c r="B191" s="43" t="n"/>
      <c r="C191" s="44" t="n"/>
      <c r="D191" s="73" t="s">
        <v>42</v>
      </c>
      <c r="E191" s="52" t="n"/>
      <c r="F191" s="53" t="n"/>
      <c r="G191" s="53" t="n"/>
      <c r="H191" s="53" t="n"/>
      <c r="I191" s="53" t="n"/>
      <c r="J191" s="53" t="n"/>
      <c r="K191" s="54" t="n"/>
      <c r="L191" s="55" t="n"/>
    </row>
    <row customHeight="true" ht="12.75" outlineLevel="0" r="192">
      <c r="A192" s="42" t="n"/>
      <c r="B192" s="43" t="n"/>
      <c r="C192" s="44" t="n"/>
      <c r="D192" s="56" t="n"/>
      <c r="E192" s="52" t="n"/>
      <c r="F192" s="53" t="n"/>
      <c r="G192" s="53" t="n"/>
      <c r="H192" s="53" t="n"/>
      <c r="I192" s="53" t="n"/>
      <c r="J192" s="53" t="n"/>
      <c r="K192" s="54" t="n"/>
      <c r="L192" s="55" t="n"/>
    </row>
    <row customHeight="true" ht="12.75" outlineLevel="0" r="193">
      <c r="A193" s="42" t="n"/>
      <c r="B193" s="43" t="n"/>
      <c r="C193" s="44" t="n"/>
      <c r="D193" s="56" t="n"/>
      <c r="E193" s="52" t="n"/>
      <c r="F193" s="53" t="n"/>
      <c r="G193" s="53" t="n"/>
      <c r="H193" s="53" t="n"/>
      <c r="I193" s="53" t="n"/>
      <c r="J193" s="53" t="n"/>
      <c r="K193" s="54" t="n"/>
      <c r="L193" s="55" t="n"/>
    </row>
    <row customHeight="true" ht="12.75" outlineLevel="0" r="194">
      <c r="A194" s="61" t="n"/>
      <c r="B194" s="62" t="n"/>
      <c r="C194" s="63" t="n"/>
      <c r="D194" s="64" t="s">
        <v>35</v>
      </c>
      <c r="E194" s="65" t="n"/>
      <c r="F194" s="67" t="n">
        <f aca="false" ca="false" dt2D="false" dtr="false" t="normal">SUM(F185:F193)</f>
        <v>0</v>
      </c>
      <c r="G194" s="67" t="n">
        <f aca="false" ca="false" dt2D="false" dtr="false" t="normal">SUM(G185:G193)</f>
        <v>0</v>
      </c>
      <c r="H194" s="67" t="n">
        <f aca="false" ca="false" dt2D="false" dtr="false" t="normal">SUM(H185:H193)</f>
        <v>0</v>
      </c>
      <c r="I194" s="67" t="n">
        <f aca="false" ca="false" dt2D="false" dtr="false" t="normal">SUM(I185:I193)</f>
        <v>0</v>
      </c>
      <c r="J194" s="67" t="n">
        <f aca="false" ca="false" dt2D="false" dtr="false" t="normal">SUM(J185:J193)</f>
        <v>0</v>
      </c>
      <c r="K194" s="68" t="n"/>
      <c r="L194" s="69" t="n">
        <f aca="false" ca="false" dt2D="false" dtr="false" t="normal">SUM(L185:L193)</f>
        <v>0</v>
      </c>
    </row>
    <row customHeight="true" ht="12.75" outlineLevel="0" r="195">
      <c r="A195" s="115" t="n">
        <f aca="false" ca="false" dt2D="false" dtr="false" t="normal">A177</f>
        <v>2</v>
      </c>
      <c r="B195" s="116" t="n">
        <f aca="false" ca="false" dt2D="false" dtr="false" t="normal">B177</f>
        <v>4</v>
      </c>
      <c r="C195" s="117" t="s">
        <v>43</v>
      </c>
      <c r="D195" s="118" t="s"/>
      <c r="E195" s="119" t="n"/>
      <c r="F195" s="120" t="n">
        <f aca="false" ca="false" dt2D="false" dtr="false" t="normal">F184+F194</f>
        <v>505</v>
      </c>
      <c r="G195" s="120" t="n">
        <f aca="false" ca="false" dt2D="false" dtr="false" t="normal">G184+G194</f>
        <v>19.34</v>
      </c>
      <c r="H195" s="120" t="n">
        <f aca="false" ca="false" dt2D="false" dtr="false" t="normal">H184+H194</f>
        <v>18.72</v>
      </c>
      <c r="I195" s="120" t="n">
        <f aca="false" ca="false" dt2D="false" dtr="false" t="normal">I184+I194</f>
        <v>67.65</v>
      </c>
      <c r="J195" s="120" t="n">
        <f aca="false" ca="false" dt2D="false" dtr="false" t="normal">J184+J194</f>
        <v>557</v>
      </c>
      <c r="K195" s="134" t="n"/>
      <c r="L195" s="81" t="n">
        <f aca="false" ca="false" dt2D="false" dtr="false" t="normal">L184+L194</f>
        <v>69.43</v>
      </c>
    </row>
    <row customHeight="true" ht="12.75" outlineLevel="0" r="196">
      <c r="A196" s="163" t="n">
        <v>2</v>
      </c>
      <c r="B196" s="164" t="n">
        <v>5</v>
      </c>
      <c r="C196" s="193" t="s">
        <v>24</v>
      </c>
      <c r="D196" s="194" t="s">
        <v>39</v>
      </c>
      <c r="E196" s="26" t="s">
        <v>89</v>
      </c>
      <c r="F196" s="27" t="n">
        <v>100</v>
      </c>
      <c r="G196" s="27" t="n">
        <v>10.49</v>
      </c>
      <c r="H196" s="27" t="n">
        <v>9.49</v>
      </c>
      <c r="I196" s="27" t="n">
        <v>14.49</v>
      </c>
      <c r="J196" s="27" t="n">
        <v>134</v>
      </c>
      <c r="K196" s="30" t="s">
        <v>90</v>
      </c>
      <c r="L196" s="31" t="n">
        <v>43.9</v>
      </c>
    </row>
    <row customHeight="true" ht="12.75" outlineLevel="0" r="197">
      <c r="A197" s="42" t="n"/>
      <c r="B197" s="43" t="n"/>
      <c r="C197" s="44" t="n"/>
      <c r="D197" s="197" t="s">
        <v>25</v>
      </c>
      <c r="E197" s="37" t="s">
        <v>91</v>
      </c>
      <c r="F197" s="39" t="n">
        <v>150</v>
      </c>
      <c r="G197" s="39" t="n">
        <v>3.09</v>
      </c>
      <c r="H197" s="39" t="n">
        <v>5.49</v>
      </c>
      <c r="I197" s="39" t="n">
        <v>19.49</v>
      </c>
      <c r="J197" s="39" t="n">
        <v>146</v>
      </c>
      <c r="K197" s="40" t="s">
        <v>92</v>
      </c>
      <c r="L197" s="41" t="n">
        <v>18.5</v>
      </c>
    </row>
    <row customHeight="true" ht="12.75" outlineLevel="0" r="198">
      <c r="A198" s="42" t="n"/>
      <c r="B198" s="43" t="n"/>
      <c r="C198" s="44" t="n"/>
      <c r="D198" s="36" t="s">
        <v>28</v>
      </c>
      <c r="E198" s="37" t="s">
        <v>53</v>
      </c>
      <c r="F198" s="38" t="n">
        <v>215</v>
      </c>
      <c r="G198" s="39" t="n">
        <v>0.2</v>
      </c>
      <c r="H198" s="39" t="n">
        <v>0.49</v>
      </c>
      <c r="I198" s="39" t="n">
        <v>15.49</v>
      </c>
      <c r="J198" s="39" t="n">
        <v>57</v>
      </c>
      <c r="K198" s="40" t="s">
        <v>54</v>
      </c>
      <c r="L198" s="41" t="n">
        <v>3.2</v>
      </c>
    </row>
    <row customHeight="true" ht="12.75" outlineLevel="0" r="199">
      <c r="A199" s="42" t="n"/>
      <c r="B199" s="43" t="n"/>
      <c r="C199" s="44" t="n"/>
      <c r="D199" s="36" t="s">
        <v>31</v>
      </c>
      <c r="E199" s="37" t="s">
        <v>32</v>
      </c>
      <c r="F199" s="39" t="n">
        <v>40</v>
      </c>
      <c r="G199" s="39" t="n">
        <v>2.2</v>
      </c>
      <c r="H199" s="39" t="n">
        <v>0.4</v>
      </c>
      <c r="I199" s="39" t="n">
        <v>18</v>
      </c>
      <c r="J199" s="39" t="n">
        <v>124</v>
      </c>
      <c r="K199" s="40" t="s">
        <v>33</v>
      </c>
      <c r="L199" s="41" t="n">
        <v>3.83</v>
      </c>
    </row>
    <row customHeight="true" ht="12.75" outlineLevel="0" r="200">
      <c r="A200" s="42" t="n"/>
      <c r="B200" s="43" t="n"/>
      <c r="C200" s="44" t="n"/>
      <c r="D200" s="45" t="n"/>
      <c r="E200" s="46" t="n"/>
      <c r="F200" s="47" t="n"/>
      <c r="G200" s="47" t="n"/>
      <c r="H200" s="47" t="n"/>
      <c r="I200" s="47" t="n"/>
      <c r="J200" s="47" t="n"/>
      <c r="K200" s="133" t="n"/>
      <c r="L200" s="50" t="n"/>
    </row>
    <row customHeight="true" ht="12.75" outlineLevel="0" r="201">
      <c r="A201" s="42" t="n"/>
      <c r="B201" s="43" t="n"/>
      <c r="C201" s="44" t="n"/>
      <c r="D201" s="56" t="n"/>
      <c r="E201" s="57" t="n"/>
      <c r="F201" s="153" t="n"/>
      <c r="G201" s="153" t="n"/>
      <c r="H201" s="153" t="n"/>
      <c r="I201" s="153" t="n"/>
      <c r="J201" s="153" t="n"/>
      <c r="K201" s="198" t="n"/>
      <c r="L201" s="155" t="n"/>
    </row>
    <row customHeight="true" ht="12.75" outlineLevel="0" r="202">
      <c r="A202" s="42" t="n"/>
      <c r="B202" s="43" t="n"/>
      <c r="C202" s="44" t="n"/>
      <c r="D202" s="56" t="n"/>
      <c r="E202" s="52" t="n"/>
      <c r="F202" s="53" t="n"/>
      <c r="G202" s="53" t="n"/>
      <c r="H202" s="53" t="n"/>
      <c r="I202" s="53" t="n"/>
      <c r="J202" s="53" t="n"/>
      <c r="K202" s="54" t="n"/>
      <c r="L202" s="55" t="n"/>
    </row>
    <row customHeight="true" ht="15.75" outlineLevel="0" r="203">
      <c r="A203" s="61" t="n"/>
      <c r="B203" s="62" t="n"/>
      <c r="C203" s="63" t="n"/>
      <c r="D203" s="64" t="s">
        <v>35</v>
      </c>
      <c r="E203" s="65" t="n"/>
      <c r="F203" s="67" t="n">
        <f aca="false" ca="false" dt2D="false" dtr="false" t="normal">SUM(F196:F202)</f>
        <v>505</v>
      </c>
      <c r="G203" s="66" t="n">
        <f aca="false" ca="false" dt2D="false" dtr="false" t="normal">SUM(G196:G202)</f>
        <v>15.98</v>
      </c>
      <c r="H203" s="66" t="n">
        <f aca="false" ca="false" dt2D="false" dtr="false" t="normal">SUM(H196:H202)</f>
        <v>15.87</v>
      </c>
      <c r="I203" s="66" t="n">
        <f aca="false" ca="false" dt2D="false" dtr="false" t="normal">SUM(I196:I202)</f>
        <v>67.47</v>
      </c>
      <c r="J203" s="67" t="n">
        <f aca="false" ca="false" dt2D="false" dtr="false" t="normal">SUM(J196:J202)</f>
        <v>461</v>
      </c>
      <c r="K203" s="68" t="n"/>
      <c r="L203" s="69" t="n">
        <f aca="false" ca="false" dt2D="false" dtr="false" t="normal">SUM(L196:L202)</f>
        <v>69.43</v>
      </c>
    </row>
    <row customHeight="true" ht="12.75" outlineLevel="0" r="204">
      <c r="A204" s="70" t="n">
        <f aca="false" ca="false" dt2D="false" dtr="false" t="normal">A196</f>
        <v>2</v>
      </c>
      <c r="B204" s="71" t="n">
        <f aca="false" ca="false" dt2D="false" dtr="false" t="normal">B196</f>
        <v>5</v>
      </c>
      <c r="C204" s="72" t="s">
        <v>36</v>
      </c>
      <c r="D204" s="73" t="s">
        <v>37</v>
      </c>
      <c r="E204" s="52" t="n"/>
      <c r="F204" s="53" t="n"/>
      <c r="G204" s="53" t="n"/>
      <c r="H204" s="53" t="n"/>
      <c r="I204" s="53" t="n"/>
      <c r="J204" s="53" t="n"/>
      <c r="K204" s="54" t="n"/>
      <c r="L204" s="55" t="n"/>
    </row>
    <row customHeight="true" ht="12.75" outlineLevel="0" r="205">
      <c r="A205" s="42" t="n"/>
      <c r="B205" s="43" t="n"/>
      <c r="C205" s="44" t="n"/>
      <c r="D205" s="73" t="s">
        <v>38</v>
      </c>
      <c r="E205" s="52" t="n"/>
      <c r="F205" s="53" t="n"/>
      <c r="G205" s="53" t="n"/>
      <c r="H205" s="53" t="n"/>
      <c r="I205" s="53" t="n"/>
      <c r="J205" s="53" t="n"/>
      <c r="K205" s="54" t="n"/>
      <c r="L205" s="55" t="n"/>
    </row>
    <row customHeight="true" ht="12.75" outlineLevel="0" r="206">
      <c r="A206" s="42" t="n"/>
      <c r="B206" s="43" t="n"/>
      <c r="C206" s="44" t="n"/>
      <c r="D206" s="73" t="s">
        <v>39</v>
      </c>
      <c r="E206" s="52" t="n"/>
      <c r="F206" s="53" t="n"/>
      <c r="G206" s="53" t="n"/>
      <c r="H206" s="53" t="n"/>
      <c r="I206" s="53" t="n"/>
      <c r="J206" s="53" t="n"/>
      <c r="K206" s="54" t="n"/>
      <c r="L206" s="55" t="n"/>
    </row>
    <row customHeight="true" ht="12.75" outlineLevel="0" r="207">
      <c r="A207" s="42" t="n"/>
      <c r="B207" s="43" t="n"/>
      <c r="C207" s="44" t="n"/>
      <c r="D207" s="73" t="s">
        <v>25</v>
      </c>
      <c r="E207" s="52" t="n"/>
      <c r="F207" s="53" t="n"/>
      <c r="G207" s="53" t="n"/>
      <c r="H207" s="53" t="n"/>
      <c r="I207" s="53" t="n"/>
      <c r="J207" s="53" t="n"/>
      <c r="K207" s="54" t="n"/>
      <c r="L207" s="55" t="n"/>
    </row>
    <row customHeight="true" ht="12.75" outlineLevel="0" r="208">
      <c r="A208" s="42" t="n"/>
      <c r="B208" s="43" t="n"/>
      <c r="C208" s="44" t="n"/>
      <c r="D208" s="73" t="s">
        <v>40</v>
      </c>
      <c r="E208" s="52" t="n"/>
      <c r="F208" s="53" t="n"/>
      <c r="G208" s="53" t="n"/>
      <c r="H208" s="53" t="n"/>
      <c r="I208" s="53" t="n"/>
      <c r="J208" s="53" t="n"/>
      <c r="K208" s="54" t="n"/>
      <c r="L208" s="55" t="n"/>
    </row>
    <row customHeight="true" ht="12.75" outlineLevel="0" r="209">
      <c r="A209" s="42" t="n"/>
      <c r="B209" s="43" t="n"/>
      <c r="C209" s="44" t="n"/>
      <c r="D209" s="73" t="s">
        <v>41</v>
      </c>
      <c r="E209" s="52" t="n"/>
      <c r="F209" s="53" t="n"/>
      <c r="G209" s="53" t="n"/>
      <c r="H209" s="53" t="n"/>
      <c r="I209" s="53" t="n"/>
      <c r="J209" s="53" t="n"/>
      <c r="K209" s="54" t="n"/>
      <c r="L209" s="55" t="n"/>
    </row>
    <row customHeight="true" ht="12.75" outlineLevel="0" r="210">
      <c r="A210" s="42" t="n"/>
      <c r="B210" s="43" t="n"/>
      <c r="C210" s="44" t="n"/>
      <c r="D210" s="73" t="s">
        <v>42</v>
      </c>
      <c r="E210" s="52" t="n"/>
      <c r="F210" s="53" t="n"/>
      <c r="G210" s="53" t="n"/>
      <c r="H210" s="53" t="n"/>
      <c r="I210" s="53" t="n"/>
      <c r="J210" s="53" t="n"/>
      <c r="K210" s="54" t="n"/>
      <c r="L210" s="55" t="n"/>
    </row>
    <row customHeight="true" ht="12.75" outlineLevel="0" r="211">
      <c r="A211" s="42" t="n"/>
      <c r="B211" s="43" t="n"/>
      <c r="C211" s="44" t="n"/>
      <c r="D211" s="56" t="n"/>
      <c r="E211" s="52" t="n"/>
      <c r="F211" s="53" t="n"/>
      <c r="G211" s="53" t="n"/>
      <c r="H211" s="53" t="n"/>
      <c r="I211" s="53" t="n"/>
      <c r="J211" s="53" t="n"/>
      <c r="K211" s="54" t="n"/>
      <c r="L211" s="55" t="n"/>
    </row>
    <row customHeight="true" ht="12.75" outlineLevel="0" r="212">
      <c r="A212" s="42" t="n"/>
      <c r="B212" s="43" t="n"/>
      <c r="C212" s="44" t="n"/>
      <c r="D212" s="56" t="n"/>
      <c r="E212" s="52" t="n"/>
      <c r="F212" s="53" t="n"/>
      <c r="G212" s="53" t="n"/>
      <c r="H212" s="53" t="n"/>
      <c r="I212" s="53" t="n"/>
      <c r="J212" s="53" t="n"/>
      <c r="K212" s="54" t="n"/>
      <c r="L212" s="55" t="n"/>
    </row>
    <row customHeight="true" ht="12.75" outlineLevel="0" r="213">
      <c r="A213" s="61" t="n"/>
      <c r="B213" s="62" t="n"/>
      <c r="C213" s="63" t="n"/>
      <c r="D213" s="64" t="s">
        <v>35</v>
      </c>
      <c r="E213" s="65" t="n"/>
      <c r="F213" s="67" t="n">
        <f aca="false" ca="false" dt2D="false" dtr="false" t="normal">SUM(F204:F212)</f>
        <v>0</v>
      </c>
      <c r="G213" s="67" t="n">
        <f aca="false" ca="false" dt2D="false" dtr="false" t="normal">SUM(G204:G212)</f>
        <v>0</v>
      </c>
      <c r="H213" s="67" t="n">
        <f aca="false" ca="false" dt2D="false" dtr="false" t="normal">SUM(H204:H212)</f>
        <v>0</v>
      </c>
      <c r="I213" s="67" t="n">
        <f aca="false" ca="false" dt2D="false" dtr="false" t="normal">SUM(I204:I212)</f>
        <v>0</v>
      </c>
      <c r="J213" s="67" t="n">
        <f aca="false" ca="false" dt2D="false" dtr="false" t="normal">SUM(J204:J212)</f>
        <v>0</v>
      </c>
      <c r="K213" s="68" t="n"/>
      <c r="L213" s="69" t="n">
        <f aca="false" ca="false" dt2D="false" dtr="false" t="normal">SUM(L204:L212)</f>
        <v>0</v>
      </c>
    </row>
    <row customHeight="true" ht="12.75" outlineLevel="0" r="214">
      <c r="A214" s="115" t="n">
        <f aca="false" ca="false" dt2D="false" dtr="false" t="normal">A196</f>
        <v>2</v>
      </c>
      <c r="B214" s="116" t="n">
        <f aca="false" ca="false" dt2D="false" dtr="false" t="normal">B196</f>
        <v>5</v>
      </c>
      <c r="C214" s="117" t="s">
        <v>43</v>
      </c>
      <c r="D214" s="118" t="s"/>
      <c r="E214" s="119" t="n"/>
      <c r="F214" s="120" t="n">
        <f aca="false" ca="false" dt2D="false" dtr="false" t="normal">F203+F213</f>
        <v>505</v>
      </c>
      <c r="G214" s="120" t="n">
        <f aca="false" ca="false" dt2D="false" dtr="false" t="normal">G203+G213</f>
        <v>15.98</v>
      </c>
      <c r="H214" s="120" t="n">
        <f aca="false" ca="false" dt2D="false" dtr="false" t="normal">H203+H213</f>
        <v>15.87</v>
      </c>
      <c r="I214" s="120" t="n">
        <f aca="false" ca="false" dt2D="false" dtr="false" t="normal">I203+I213</f>
        <v>67.47</v>
      </c>
      <c r="J214" s="120" t="n">
        <f aca="false" ca="false" dt2D="false" dtr="false" t="normal">J203+J213</f>
        <v>461</v>
      </c>
      <c r="K214" s="134" t="n"/>
      <c r="L214" s="81" t="n">
        <f aca="false" ca="false" dt2D="false" dtr="false" t="normal">L203+L213</f>
        <v>69.43</v>
      </c>
    </row>
    <row customHeight="true" ht="12.75" outlineLevel="0" r="215">
      <c r="A215" s="163" t="n">
        <v>2</v>
      </c>
      <c r="B215" s="164" t="n">
        <v>6</v>
      </c>
      <c r="C215" s="193" t="s">
        <v>24</v>
      </c>
      <c r="D215" s="199" t="s">
        <v>25</v>
      </c>
      <c r="E215" s="200" t="s">
        <v>93</v>
      </c>
      <c r="F215" s="195" t="n">
        <v>175</v>
      </c>
      <c r="G215" s="27" t="n">
        <v>12.49</v>
      </c>
      <c r="H215" s="27" t="n">
        <v>14.98</v>
      </c>
      <c r="I215" s="27" t="n">
        <v>31.93</v>
      </c>
      <c r="J215" s="27" t="n">
        <v>264</v>
      </c>
      <c r="K215" s="30" t="s">
        <v>94</v>
      </c>
      <c r="L215" s="31" t="n">
        <f aca="false" ca="false" dt2D="false" dtr="false" t="normal">9.1+22.3</f>
        <v>31.4</v>
      </c>
    </row>
    <row customHeight="true" ht="12.75" outlineLevel="0" r="216">
      <c r="A216" s="42" t="n"/>
      <c r="B216" s="43" t="n"/>
      <c r="C216" s="44" t="n"/>
      <c r="D216" s="36" t="s">
        <v>28</v>
      </c>
      <c r="E216" s="201" t="s">
        <v>53</v>
      </c>
      <c r="F216" s="38" t="n">
        <v>215</v>
      </c>
      <c r="G216" s="39" t="n">
        <v>0.2</v>
      </c>
      <c r="H216" s="39" t="n">
        <v>0.05</v>
      </c>
      <c r="I216" s="39" t="n">
        <v>15.01</v>
      </c>
      <c r="J216" s="39" t="n">
        <v>57</v>
      </c>
      <c r="K216" s="40" t="s">
        <v>95</v>
      </c>
      <c r="L216" s="41" t="n">
        <v>3.2</v>
      </c>
    </row>
    <row customHeight="true" ht="12.75" outlineLevel="0" r="217">
      <c r="A217" s="42" t="n"/>
      <c r="B217" s="43" t="n"/>
      <c r="C217" s="44" t="n"/>
      <c r="D217" s="36" t="s">
        <v>31</v>
      </c>
      <c r="E217" s="201" t="s">
        <v>32</v>
      </c>
      <c r="F217" s="38" t="n">
        <v>28</v>
      </c>
      <c r="G217" s="39" t="n">
        <v>1.54</v>
      </c>
      <c r="H217" s="39" t="n">
        <v>0.28</v>
      </c>
      <c r="I217" s="39" t="n">
        <v>12.6</v>
      </c>
      <c r="J217" s="39" t="n">
        <v>87</v>
      </c>
      <c r="K217" s="40" t="s">
        <v>33</v>
      </c>
      <c r="L217" s="41" t="n">
        <v>2.63</v>
      </c>
    </row>
    <row customHeight="true" ht="12.75" outlineLevel="0" r="218">
      <c r="A218" s="42" t="n"/>
      <c r="B218" s="43" t="n"/>
      <c r="C218" s="44" t="n"/>
      <c r="D218" s="36" t="n"/>
      <c r="E218" s="201" t="s">
        <v>96</v>
      </c>
      <c r="F218" s="168" t="n">
        <v>125</v>
      </c>
      <c r="G218" s="39" t="n">
        <v>0.49</v>
      </c>
      <c r="H218" s="39" t="n">
        <v>0.49</v>
      </c>
      <c r="I218" s="39" t="n">
        <v>11.25</v>
      </c>
      <c r="J218" s="39" t="n">
        <v>62</v>
      </c>
      <c r="K218" s="40" t="n"/>
      <c r="L218" s="41" t="n">
        <v>32.2</v>
      </c>
    </row>
    <row customHeight="true" ht="12.75" outlineLevel="0" r="219">
      <c r="A219" s="42" t="n"/>
      <c r="B219" s="43" t="n"/>
      <c r="C219" s="44" t="n"/>
      <c r="D219" s="45" t="n"/>
      <c r="E219" s="201" t="n"/>
      <c r="F219" s="39" t="n"/>
      <c r="G219" s="39" t="n"/>
      <c r="H219" s="39" t="n"/>
      <c r="I219" s="39" t="n"/>
      <c r="J219" s="39" t="n"/>
      <c r="K219" s="133" t="n"/>
      <c r="L219" s="41" t="n"/>
    </row>
    <row customHeight="true" ht="12.75" outlineLevel="0" r="220">
      <c r="A220" s="42" t="n"/>
      <c r="B220" s="43" t="n"/>
      <c r="C220" s="44" t="n"/>
      <c r="D220" s="51" t="n"/>
      <c r="E220" s="202" t="n"/>
      <c r="F220" s="47" t="n"/>
      <c r="G220" s="47" t="n"/>
      <c r="H220" s="47" t="n"/>
      <c r="I220" s="47" t="n"/>
      <c r="J220" s="47" t="n"/>
      <c r="K220" s="49" t="n"/>
      <c r="L220" s="50" t="n"/>
    </row>
    <row customHeight="true" ht="12.75" outlineLevel="0" r="221">
      <c r="A221" s="42" t="n"/>
      <c r="B221" s="43" t="n"/>
      <c r="C221" s="44" t="n"/>
      <c r="D221" s="56" t="n"/>
      <c r="E221" s="203" t="n"/>
      <c r="F221" s="53" t="n"/>
      <c r="G221" s="53" t="n"/>
      <c r="H221" s="53" t="n"/>
      <c r="I221" s="53" t="n"/>
      <c r="J221" s="53" t="n"/>
      <c r="K221" s="54" t="n"/>
      <c r="L221" s="55" t="n"/>
    </row>
    <row customHeight="true" ht="15.75" outlineLevel="0" r="222">
      <c r="A222" s="61" t="n"/>
      <c r="B222" s="62" t="n"/>
      <c r="C222" s="63" t="n"/>
      <c r="D222" s="64" t="s">
        <v>35</v>
      </c>
      <c r="E222" s="204" t="n"/>
      <c r="F222" s="67" t="n">
        <f aca="false" ca="false" dt2D="false" dtr="false" t="normal">SUM(F215:F221)</f>
        <v>543</v>
      </c>
      <c r="G222" s="66" t="n">
        <f aca="false" ca="false" dt2D="false" dtr="false" t="normal">SUM(G215:G221)</f>
        <v>14.72</v>
      </c>
      <c r="H222" s="66" t="n">
        <f aca="false" ca="false" dt2D="false" dtr="false" t="normal">SUM(H215:H221)</f>
        <v>15.8</v>
      </c>
      <c r="I222" s="66" t="n">
        <f aca="false" ca="false" dt2D="false" dtr="false" t="normal">SUM(I215:I221)</f>
        <v>70.79</v>
      </c>
      <c r="J222" s="66" t="n">
        <f aca="false" ca="false" dt2D="false" dtr="false" t="normal">SUM(J215:J221)</f>
        <v>470</v>
      </c>
      <c r="K222" s="68" t="n"/>
      <c r="L222" s="69" t="n">
        <f aca="false" ca="false" dt2D="false" dtr="false" t="normal">SUM(L215:L221)</f>
        <v>69.43</v>
      </c>
    </row>
    <row customHeight="true" ht="12.75" outlineLevel="0" r="223">
      <c r="A223" s="70" t="n">
        <f aca="false" ca="false" dt2D="false" dtr="false" t="normal">A215</f>
        <v>2</v>
      </c>
      <c r="B223" s="71" t="n">
        <f aca="false" ca="false" dt2D="false" dtr="false" t="normal">B215</f>
        <v>6</v>
      </c>
      <c r="C223" s="72" t="s">
        <v>36</v>
      </c>
      <c r="D223" s="73" t="s">
        <v>37</v>
      </c>
      <c r="E223" s="52" t="n"/>
      <c r="F223" s="58" t="n"/>
      <c r="G223" s="58" t="n"/>
      <c r="H223" s="58" t="n"/>
      <c r="I223" s="58" t="n"/>
      <c r="J223" s="58" t="n"/>
      <c r="K223" s="59" t="n"/>
      <c r="L223" s="60" t="n"/>
    </row>
    <row customHeight="true" ht="12.75" outlineLevel="0" r="224">
      <c r="A224" s="42" t="n"/>
      <c r="B224" s="43" t="n"/>
      <c r="C224" s="44" t="n"/>
      <c r="D224" s="73" t="s">
        <v>38</v>
      </c>
      <c r="E224" s="52" t="n"/>
      <c r="F224" s="53" t="n"/>
      <c r="G224" s="53" t="n"/>
      <c r="H224" s="53" t="n"/>
      <c r="I224" s="53" t="n"/>
      <c r="J224" s="53" t="n"/>
      <c r="K224" s="54" t="n"/>
      <c r="L224" s="55" t="n"/>
    </row>
    <row customHeight="true" ht="12.75" outlineLevel="0" r="225">
      <c r="A225" s="42" t="n"/>
      <c r="B225" s="43" t="n"/>
      <c r="C225" s="44" t="n"/>
      <c r="D225" s="73" t="s">
        <v>39</v>
      </c>
      <c r="E225" s="52" t="n"/>
      <c r="F225" s="53" t="n"/>
      <c r="G225" s="53" t="n"/>
      <c r="H225" s="53" t="n"/>
      <c r="I225" s="53" t="n"/>
      <c r="J225" s="53" t="n"/>
      <c r="K225" s="54" t="n"/>
      <c r="L225" s="55" t="n"/>
    </row>
    <row customHeight="true" ht="12.75" outlineLevel="0" r="226">
      <c r="A226" s="42" t="n"/>
      <c r="B226" s="43" t="n"/>
      <c r="C226" s="44" t="n"/>
      <c r="D226" s="73" t="s">
        <v>25</v>
      </c>
      <c r="E226" s="52" t="n"/>
      <c r="F226" s="53" t="n"/>
      <c r="G226" s="53" t="n"/>
      <c r="H226" s="53" t="n"/>
      <c r="I226" s="53" t="n"/>
      <c r="J226" s="53" t="n"/>
      <c r="K226" s="54" t="n"/>
      <c r="L226" s="55" t="n"/>
    </row>
    <row customHeight="true" ht="12.75" outlineLevel="0" r="227">
      <c r="A227" s="42" t="n"/>
      <c r="B227" s="43" t="n"/>
      <c r="C227" s="44" t="n"/>
      <c r="D227" s="73" t="s">
        <v>40</v>
      </c>
      <c r="E227" s="52" t="n"/>
      <c r="F227" s="53" t="n"/>
      <c r="G227" s="53" t="n"/>
      <c r="H227" s="53" t="n"/>
      <c r="I227" s="53" t="n"/>
      <c r="J227" s="53" t="n"/>
      <c r="K227" s="54" t="n"/>
      <c r="L227" s="55" t="n"/>
    </row>
    <row customHeight="true" ht="12.75" outlineLevel="0" r="228">
      <c r="A228" s="42" t="n"/>
      <c r="B228" s="43" t="n"/>
      <c r="C228" s="44" t="n"/>
      <c r="D228" s="73" t="s">
        <v>41</v>
      </c>
      <c r="E228" s="52" t="n"/>
      <c r="F228" s="53" t="n"/>
      <c r="G228" s="53" t="n"/>
      <c r="H228" s="53" t="n"/>
      <c r="I228" s="53" t="n"/>
      <c r="J228" s="53" t="n"/>
      <c r="K228" s="54" t="n"/>
      <c r="L228" s="55" t="n"/>
    </row>
    <row customHeight="true" ht="12.75" outlineLevel="0" r="229">
      <c r="A229" s="42" t="n"/>
      <c r="B229" s="43" t="n"/>
      <c r="C229" s="44" t="n"/>
      <c r="D229" s="73" t="s">
        <v>42</v>
      </c>
      <c r="E229" s="52" t="n"/>
      <c r="F229" s="53" t="n"/>
      <c r="G229" s="53" t="n"/>
      <c r="H229" s="53" t="n"/>
      <c r="I229" s="53" t="n"/>
      <c r="J229" s="53" t="n"/>
      <c r="K229" s="54" t="n"/>
      <c r="L229" s="55" t="n"/>
    </row>
    <row customHeight="true" ht="12.75" outlineLevel="0" r="230">
      <c r="A230" s="42" t="n"/>
      <c r="B230" s="43" t="n"/>
      <c r="C230" s="44" t="n"/>
      <c r="D230" s="56" t="n"/>
      <c r="E230" s="52" t="n"/>
      <c r="F230" s="53" t="n"/>
      <c r="G230" s="53" t="n"/>
      <c r="H230" s="53" t="n"/>
      <c r="I230" s="53" t="n"/>
      <c r="J230" s="53" t="n"/>
      <c r="K230" s="54" t="n"/>
      <c r="L230" s="55" t="n"/>
    </row>
    <row customHeight="true" ht="12.75" outlineLevel="0" r="231">
      <c r="A231" s="42" t="n"/>
      <c r="B231" s="43" t="n"/>
      <c r="C231" s="44" t="n"/>
      <c r="D231" s="56" t="n"/>
      <c r="E231" s="52" t="n"/>
      <c r="F231" s="53" t="n"/>
      <c r="G231" s="53" t="n"/>
      <c r="H231" s="53" t="n"/>
      <c r="I231" s="53" t="n"/>
      <c r="J231" s="53" t="n"/>
      <c r="K231" s="54" t="n"/>
      <c r="L231" s="55" t="n"/>
    </row>
    <row customHeight="true" ht="12.75" outlineLevel="0" r="232">
      <c r="A232" s="61" t="n"/>
      <c r="B232" s="62" t="n"/>
      <c r="C232" s="63" t="n"/>
      <c r="D232" s="64" t="s">
        <v>35</v>
      </c>
      <c r="E232" s="65" t="n"/>
      <c r="F232" s="67" t="n">
        <f aca="false" ca="false" dt2D="false" dtr="false" t="normal">SUM(F223:F231)</f>
        <v>0</v>
      </c>
      <c r="G232" s="67" t="n">
        <f aca="false" ca="false" dt2D="false" dtr="false" t="normal">SUM(G223:G231)</f>
        <v>0</v>
      </c>
      <c r="H232" s="67" t="n">
        <f aca="false" ca="false" dt2D="false" dtr="false" t="normal">SUM(H223:H231)</f>
        <v>0</v>
      </c>
      <c r="I232" s="67" t="n">
        <f aca="false" ca="false" dt2D="false" dtr="false" t="normal">SUM(I223:I231)</f>
        <v>0</v>
      </c>
      <c r="J232" s="67" t="n">
        <f aca="false" ca="false" dt2D="false" dtr="false" t="normal">SUM(J223:J231)</f>
        <v>0</v>
      </c>
      <c r="K232" s="68" t="n"/>
      <c r="L232" s="69" t="n">
        <f aca="false" ca="false" dt2D="false" dtr="false" t="normal">SUM(L223:L231)</f>
        <v>0</v>
      </c>
    </row>
    <row customHeight="true" ht="12.75" outlineLevel="0" r="233">
      <c r="A233" s="74" t="n">
        <f aca="false" ca="false" dt2D="false" dtr="false" t="normal">A215</f>
        <v>2</v>
      </c>
      <c r="B233" s="75" t="n">
        <f aca="false" ca="false" dt2D="false" dtr="false" t="normal">B215</f>
        <v>6</v>
      </c>
      <c r="C233" s="76" t="s">
        <v>43</v>
      </c>
      <c r="D233" s="77" t="s"/>
      <c r="E233" s="78" t="n"/>
      <c r="F233" s="79" t="n">
        <f aca="false" ca="false" dt2D="false" dtr="false" t="normal">F222+F232</f>
        <v>543</v>
      </c>
      <c r="G233" s="79" t="n">
        <f aca="false" ca="false" dt2D="false" dtr="false" t="normal">G222+G232</f>
        <v>14.72</v>
      </c>
      <c r="H233" s="79" t="n">
        <f aca="false" ca="false" dt2D="false" dtr="false" t="normal">H222+H232</f>
        <v>15.8</v>
      </c>
      <c r="I233" s="79" t="n">
        <f aca="false" ca="false" dt2D="false" dtr="false" t="normal">I222+I232</f>
        <v>70.79</v>
      </c>
      <c r="J233" s="79" t="n">
        <f aca="false" ca="false" dt2D="false" dtr="false" t="normal">J222+J232</f>
        <v>470</v>
      </c>
      <c r="K233" s="80" t="n"/>
      <c r="L233" s="205" t="n">
        <f aca="false" ca="false" dt2D="false" dtr="false" t="normal">L222+L232</f>
        <v>69.43</v>
      </c>
    </row>
    <row customHeight="true" ht="12.75" outlineLevel="0" r="234">
      <c r="A234" s="206" t="n"/>
      <c r="B234" s="207" t="n"/>
      <c r="C234" s="208" t="s">
        <v>97</v>
      </c>
      <c r="D234" s="209" t="s"/>
      <c r="E234" s="210" t="s"/>
      <c r="F234" s="211" t="n">
        <f aca="false" ca="false" dt2D="false" dtr="false" t="normal">(F24+F43+F62+F81+F100+F138+F157+F176+F195+F214)/(IF(F24=0, 0, 1)+IF(F43=0, 0, 1)+IF(F62=0, 0, 1)+IF(F81=0, 0, 1)+IF(F100=0, 0, 1)+IF(F138=0, 0, 1)+IF(F157=0, 0, 1)+IF(F176=0, 0, 1)+IF(F195=0, 0, 1)+IF(F214=0, 0, 1))</f>
        <v>509</v>
      </c>
      <c r="G234" s="211" t="n">
        <f aca="false" ca="false" dt2D="false" dtr="false" t="normal">(G24+G43+G62+G81+G100+G138+G157+G176+G195+G214)/(IF(G24=0, 0, 1)+IF(G43=0, 0, 1)+IF(G62=0, 0, 1)+IF(G81=0, 0, 1)+IF(G100=0, 0, 1)+IF(G138=0, 0, 1)+IF(G157=0, 0, 1)+IF(G176=0, 0, 1)+IF(G195=0, 0, 1)+IF(G214=0, 0, 1))</f>
        <v>17.387</v>
      </c>
      <c r="H234" s="211" t="n">
        <f aca="false" ca="false" dt2D="false" dtr="false" t="normal">(H24+H43+H62+H81+H100+H138+H157+H176+H195+H214)/(IF(H24=0, 0, 1)+IF(H43=0, 0, 1)+IF(H62=0, 0, 1)+IF(H81=0, 0, 1)+IF(H100=0, 0, 1)+IF(H138=0, 0, 1)+IF(H157=0, 0, 1)+IF(H176=0, 0, 1)+IF(H195=0, 0, 1)+IF(H214=0, 0, 1))</f>
        <v>17.123</v>
      </c>
      <c r="I234" s="211" t="n">
        <f aca="false" ca="false" dt2D="false" dtr="false" t="normal">(I24+I43+I62+I81+I100+I138+I157+I176+I195+I214)/(IF(I24=0, 0, 1)+IF(I43=0, 0, 1)+IF(I62=0, 0, 1)+IF(I81=0, 0, 1)+IF(I100=0, 0, 1)+IF(I138=0, 0, 1)+IF(I157=0, 0, 1)+IF(I176=0, 0, 1)+IF(I195=0, 0, 1)+IF(I214=0, 0, 1))</f>
        <v>76.07</v>
      </c>
      <c r="J234" s="211" t="n">
        <f aca="false" ca="false" dt2D="false" dtr="false" t="normal">(J24+J43+J62+J81+J100+J138+J157+J176+J195+J214)/(IF(J24=0, 0, 1)+IF(J43=0, 0, 1)+IF(J62=0, 0, 1)+IF(J81=0, 0, 1)+IF(J100=0, 0, 1)+IF(J138=0, 0, 1)+IF(J157=0, 0, 1)+IF(J176=0, 0, 1)+IF(J195=0, 0, 1)+IF(J214=0, 0, 1))</f>
        <v>552.3</v>
      </c>
      <c r="K234" s="212" t="n"/>
      <c r="L234" s="213" t="n">
        <f aca="false" ca="false" dt2D="false" dtr="false" t="normal">(L24+L43+L62+L81+L100+L138+L157+L176+L195+L214)/(IF(L24=0, 0, 1)+IF(L43=0, 0, 1)+IF(L62=0, 0, 1)+IF(L81=0, 0, 1)+IF(L100=0, 0, 1)+IF(L138=0, 0, 1)+IF(L157=0, 0, 1)+IF(L176=0, 0, 1)+IF(L195=0, 0, 1)+IF(L214=0, 0, 1))</f>
        <v>69.43</v>
      </c>
    </row>
  </sheetData>
  <mergeCells count="16">
    <mergeCell ref="C62:D62"/>
    <mergeCell ref="C1:E1"/>
    <mergeCell ref="H1:K1"/>
    <mergeCell ref="H2:K2"/>
    <mergeCell ref="C24:D24"/>
    <mergeCell ref="C43:D43"/>
    <mergeCell ref="C195:D195"/>
    <mergeCell ref="C214:D214"/>
    <mergeCell ref="C233:D233"/>
    <mergeCell ref="C234:E234"/>
    <mergeCell ref="C81:D81"/>
    <mergeCell ref="C100:D100"/>
    <mergeCell ref="C119:D119"/>
    <mergeCell ref="C138:D138"/>
    <mergeCell ref="C157:D157"/>
    <mergeCell ref="C176:D176"/>
  </mergeCells>
  <pageMargins bottom="0.354330688714981" footer="0" header="0" left="0.511811017990112" right="0.118110232055187" top="0.551181077957153"/>
  <pageSetup fitToHeight="1" fitToWidth="1" orientation="portrait" paperHeight="297mm" paperSize="9" paperWidth="210mm" scale="48"/>
  <rowBreaks count="1" manualBreakCount="1">
    <brk id="119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2025-01-09T22:39:23Z</dcterms:modified>
</cp:coreProperties>
</file>