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жамиля Фатиховна\Downloads\"/>
    </mc:Choice>
  </mc:AlternateContent>
  <bookViews>
    <workbookView xWindow="0" yWindow="0" windowWidth="28800" windowHeight="117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222" i="1" l="1"/>
  <c r="F203" i="1"/>
  <c r="F214" i="1" s="1"/>
  <c r="F184" i="1"/>
  <c r="F165" i="1"/>
  <c r="F146" i="1"/>
  <c r="F127" i="1"/>
  <c r="F108" i="1"/>
  <c r="J89" i="1"/>
  <c r="F89" i="1"/>
  <c r="F70" i="1"/>
  <c r="F51" i="1"/>
  <c r="F32" i="1"/>
  <c r="B233" i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G233" i="1" s="1"/>
  <c r="B214" i="1"/>
  <c r="A214" i="1"/>
  <c r="L213" i="1"/>
  <c r="J213" i="1"/>
  <c r="I213" i="1"/>
  <c r="H213" i="1"/>
  <c r="G213" i="1"/>
  <c r="F213" i="1"/>
  <c r="B204" i="1"/>
  <c r="A204" i="1"/>
  <c r="L203" i="1"/>
  <c r="L214" i="1" s="1"/>
  <c r="J203" i="1"/>
  <c r="J214" i="1" s="1"/>
  <c r="I203" i="1"/>
  <c r="I214" i="1" s="1"/>
  <c r="H203" i="1"/>
  <c r="H214" i="1" s="1"/>
  <c r="G203" i="1"/>
  <c r="G214" i="1" s="1"/>
  <c r="F233" i="1" l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95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76" i="1"/>
  <c r="B157" i="1"/>
  <c r="A157" i="1"/>
  <c r="L156" i="1"/>
  <c r="J156" i="1"/>
  <c r="I156" i="1"/>
  <c r="H156" i="1"/>
  <c r="G156" i="1"/>
  <c r="F156" i="1"/>
  <c r="F157" i="1" s="1"/>
  <c r="A147" i="1"/>
  <c r="L146" i="1"/>
  <c r="J146" i="1"/>
  <c r="I146" i="1"/>
  <c r="H146" i="1"/>
  <c r="G146" i="1"/>
  <c r="B138" i="1"/>
  <c r="A138" i="1"/>
  <c r="L137" i="1"/>
  <c r="J137" i="1"/>
  <c r="I137" i="1"/>
  <c r="H137" i="1"/>
  <c r="G137" i="1"/>
  <c r="F137" i="1"/>
  <c r="A128" i="1"/>
  <c r="L127" i="1"/>
  <c r="J127" i="1"/>
  <c r="I127" i="1"/>
  <c r="H127" i="1"/>
  <c r="G127" i="1"/>
  <c r="B119" i="1"/>
  <c r="A119" i="1"/>
  <c r="L118" i="1"/>
  <c r="J118" i="1"/>
  <c r="I118" i="1"/>
  <c r="H118" i="1"/>
  <c r="G118" i="1"/>
  <c r="F118" i="1"/>
  <c r="A109" i="1"/>
  <c r="L108" i="1"/>
  <c r="J108" i="1"/>
  <c r="J119" i="1" s="1"/>
  <c r="I108" i="1"/>
  <c r="H108" i="1"/>
  <c r="G108" i="1"/>
  <c r="F119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100" i="1"/>
  <c r="I89" i="1"/>
  <c r="I100" i="1" s="1"/>
  <c r="H89" i="1"/>
  <c r="H100" i="1" s="1"/>
  <c r="G89" i="1"/>
  <c r="G100" i="1" s="1"/>
  <c r="F100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81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62" i="1"/>
  <c r="B43" i="1"/>
  <c r="A43" i="1"/>
  <c r="L42" i="1"/>
  <c r="J42" i="1"/>
  <c r="I42" i="1"/>
  <c r="H42" i="1"/>
  <c r="G42" i="1"/>
  <c r="F42" i="1"/>
  <c r="B33" i="1"/>
  <c r="A33" i="1"/>
  <c r="L43" i="1"/>
  <c r="J32" i="1"/>
  <c r="J43" i="1" s="1"/>
  <c r="I32" i="1"/>
  <c r="I43" i="1" s="1"/>
  <c r="H32" i="1"/>
  <c r="H43" i="1" s="1"/>
  <c r="G32" i="1"/>
  <c r="G43" i="1" s="1"/>
  <c r="F43" i="1"/>
  <c r="B24" i="1"/>
  <c r="A24" i="1"/>
  <c r="L23" i="1"/>
  <c r="J23" i="1"/>
  <c r="I23" i="1"/>
  <c r="H23" i="1"/>
  <c r="G23" i="1"/>
  <c r="F23" i="1"/>
  <c r="B14" i="1"/>
  <c r="A14" i="1"/>
  <c r="L13" i="1"/>
  <c r="J24" i="1"/>
  <c r="I24" i="1"/>
  <c r="H24" i="1"/>
  <c r="G24" i="1"/>
  <c r="F24" i="1"/>
  <c r="I138" i="1" l="1"/>
  <c r="L138" i="1"/>
  <c r="I157" i="1"/>
  <c r="G119" i="1"/>
  <c r="L119" i="1"/>
  <c r="H157" i="1"/>
  <c r="I119" i="1"/>
  <c r="I234" i="1" s="1"/>
  <c r="G157" i="1"/>
  <c r="L157" i="1"/>
  <c r="H119" i="1"/>
  <c r="J157" i="1"/>
  <c r="J138" i="1"/>
  <c r="H138" i="1"/>
  <c r="G138" i="1"/>
  <c r="F138" i="1"/>
  <c r="F234" i="1" s="1"/>
  <c r="J234" i="1" l="1"/>
  <c r="H234" i="1"/>
  <c r="L234" i="1"/>
  <c r="G234" i="1"/>
</calcChain>
</file>

<file path=xl/sharedStrings.xml><?xml version="1.0" encoding="utf-8"?>
<sst xmlns="http://schemas.openxmlformats.org/spreadsheetml/2006/main" count="335" uniqueCount="122">
  <si>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</si>
  <si>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</si>
  <si>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</si>
  <si>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</si>
  <si>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</si>
  <si>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</si>
  <si>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</si>
  <si>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</si>
  <si>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</si>
  <si>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</si>
  <si>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</si>
  <si>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</si>
  <si>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</si>
  <si>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</si>
  <si>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</si>
  <si>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</si>
  <si>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</si>
  <si>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</si>
  <si>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</si>
  <si>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</si>
  <si>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</si>
  <si>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</si>
  <si>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</si>
  <si>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</si>
  <si>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</si>
  <si>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</si>
  <si>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</si>
  <si>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</si>
  <si>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</si>
  <si>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</si>
  <si>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</si>
  <si>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</si>
  <si>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</si>
  <si>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</si>
  <si>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</si>
  <si>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Салат-бар</t>
  </si>
  <si>
    <t>директор школы</t>
  </si>
  <si>
    <t>Пюре картофельное</t>
  </si>
  <si>
    <t>Салат</t>
  </si>
  <si>
    <t>Второе блюдо</t>
  </si>
  <si>
    <t>Гарнир</t>
  </si>
  <si>
    <t>Гор. напиток</t>
  </si>
  <si>
    <t>Хлеб</t>
  </si>
  <si>
    <t>ТТК-473</t>
  </si>
  <si>
    <t>510/04</t>
  </si>
  <si>
    <t>686/04</t>
  </si>
  <si>
    <t>Фрукты</t>
  </si>
  <si>
    <t>Напиток</t>
  </si>
  <si>
    <t>516/04</t>
  </si>
  <si>
    <t>ТТК-257н</t>
  </si>
  <si>
    <t>Десерт фруктовый Яблоко</t>
  </si>
  <si>
    <t>Макаронные изделия отварные</t>
  </si>
  <si>
    <t>Напиток "Плодово-ягодный" из сухофруктов</t>
  </si>
  <si>
    <t>Салат " Зайка"</t>
  </si>
  <si>
    <t>Каша гречневая вязкая</t>
  </si>
  <si>
    <t>Чай с лимоном</t>
  </si>
  <si>
    <t>Хол. закуска</t>
  </si>
  <si>
    <t>Гор.блюдо</t>
  </si>
  <si>
    <t>337/04</t>
  </si>
  <si>
    <t>ТТК-270</t>
  </si>
  <si>
    <t>Яйцо вареное</t>
  </si>
  <si>
    <t>62/11</t>
  </si>
  <si>
    <t>Салат из моркови с сахаром</t>
  </si>
  <si>
    <t>Каша рисовая вязкая</t>
  </si>
  <si>
    <t>20/2010</t>
  </si>
  <si>
    <t>ттк№-202н</t>
  </si>
  <si>
    <t>Салат из белокочанной капусты</t>
  </si>
  <si>
    <t>Каша молочная мультизлаковая (вязкая) с маслом</t>
  </si>
  <si>
    <t>ТТК-360н</t>
  </si>
  <si>
    <t>ттк№253н</t>
  </si>
  <si>
    <t>Салат " Солнышко"</t>
  </si>
  <si>
    <t>Мякоть птицы тушеная в соусе</t>
  </si>
  <si>
    <t>Напиток "Плодово-ягодный" из урюка</t>
  </si>
  <si>
    <t>Салат из свеклы отварной</t>
  </si>
  <si>
    <t>52/11</t>
  </si>
  <si>
    <t>ТТК491н</t>
  </si>
  <si>
    <t>520/04</t>
  </si>
  <si>
    <t>ттк-66</t>
  </si>
  <si>
    <t>ТТК-53к</t>
  </si>
  <si>
    <t>ТТК-81н</t>
  </si>
  <si>
    <t>ТТК-357н</t>
  </si>
  <si>
    <t>Огурцы консервированные порциями</t>
  </si>
  <si>
    <t>ТТК-495н</t>
  </si>
  <si>
    <t>Пельмени мясные отварные с маслом</t>
  </si>
  <si>
    <t>392/11</t>
  </si>
  <si>
    <t>ТТК-475</t>
  </si>
  <si>
    <t>Котлеты "Крестьянские" с овощами (горош.зел.)</t>
  </si>
  <si>
    <t>Каша пшеничная вязкая</t>
  </si>
  <si>
    <t>Напиток "Плодово-ягодный" из красной смородины</t>
  </si>
  <si>
    <t>ТТК261</t>
  </si>
  <si>
    <t>Хлеб пшеничный</t>
  </si>
  <si>
    <t>Каша молочная вязка "Дружба" с маслом</t>
  </si>
  <si>
    <t>Чай "Витаминный"полусл.с печеньем сахарным</t>
  </si>
  <si>
    <t>Мякоть птицы "По-Грузински"</t>
  </si>
  <si>
    <t>ттк№344н</t>
  </si>
  <si>
    <t>ТТК-258к</t>
  </si>
  <si>
    <t>Палочки рыбо-крупяные из минтая с овощ.(мексик см)</t>
  </si>
  <si>
    <t>Закуска</t>
  </si>
  <si>
    <t>Плов Азиатский</t>
  </si>
  <si>
    <t>ттк-№398н</t>
  </si>
  <si>
    <t>Чай полусладкий с печеньем сахарным в ассортименте</t>
  </si>
  <si>
    <t>Колбасные изд. отварные (сосиски) с овощ.(мекс.см)</t>
  </si>
  <si>
    <t>ТТК-358н</t>
  </si>
  <si>
    <t>Компот "Плодово-ягодный" ассорти</t>
  </si>
  <si>
    <t>ТТК-356н</t>
  </si>
  <si>
    <t>Гуляш</t>
  </si>
  <si>
    <t>437/04</t>
  </si>
  <si>
    <t>Чай "Витаминный" полусладкий</t>
  </si>
  <si>
    <t>ТТК-253к</t>
  </si>
  <si>
    <t>Салат "Капуста квашеная"</t>
  </si>
  <si>
    <t>Котлеты "Любимые" с овощами (гор.зел.)</t>
  </si>
  <si>
    <t>ттк№-201н</t>
  </si>
  <si>
    <t>Чай с лимоном с печ. сахарн в ассорт.</t>
  </si>
  <si>
    <t>Кофейный напиток полусладкий</t>
  </si>
  <si>
    <t>ТТК-343н</t>
  </si>
  <si>
    <t>Котлеты "Татарские" с овощами(кукур.замор.)</t>
  </si>
  <si>
    <t>ТТК-84н</t>
  </si>
  <si>
    <t>Пюре из бобовых "Янтарное"</t>
  </si>
  <si>
    <t>ТТК-446</t>
  </si>
  <si>
    <t>Чай полусладкий</t>
  </si>
  <si>
    <t>МБОУ "Чубуклинская ООШ"</t>
  </si>
  <si>
    <t xml:space="preserve">Д.Ф. Мухаметзянова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</si>
</sst>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4" borderId="0" xfId="0" applyFont="1" applyFill="1"/>
    <xf numFmtId="0" fontId="2" fillId="0" borderId="0" xfId="0" applyFont="1" applyAlignment="1" applyProtection="1">
      <alignment horizontal="left"/>
      <protection locked="0"/>
    </xf>
    <xf numFmtId="1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10" xfId="0" applyNumberFormat="1" applyFont="1" applyBorder="1" applyAlignment="1">
      <alignment horizontal="center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workbookViewId="0">
      <pane xSplit="4" ySplit="5" topLeftCell="E207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5.8554687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8" t="s">
        <v>120</v>
      </c>
      <c r="D1" s="59"/>
      <c r="E1" s="59"/>
      <c r="F1" s="12" t="s">
        <v>16</v>
      </c>
      <c r="G1" s="2" t="s">
        <v>17</v>
      </c>
      <c r="H1" s="60" t="s">
        <v>36</v>
      </c>
      <c r="I1" s="60"/>
      <c r="J1" s="60"/>
      <c r="K1" s="60"/>
    </row>
    <row r="2" spans="1:12" ht="18" x14ac:dyDescent="0.2">
      <c r="A2" s="35" t="s">
        <v>6</v>
      </c>
      <c r="C2" s="2"/>
      <c r="G2" s="2" t="s">
        <v>18</v>
      </c>
      <c r="H2" s="60" t="s">
        <v>121</v>
      </c>
      <c r="I2" s="60"/>
      <c r="J2" s="60"/>
      <c r="K2" s="60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1</v>
      </c>
      <c r="J3" s="49">
        <v>2025</v>
      </c>
      <c r="K3" s="50"/>
    </row>
    <row r="4" spans="1:12" x14ac:dyDescent="0.2">
      <c r="C4" s="2"/>
      <c r="D4" s="4"/>
      <c r="H4" s="47" t="s">
        <v>32</v>
      </c>
      <c r="I4" s="47" t="s">
        <v>33</v>
      </c>
      <c r="J4" s="47" t="s">
        <v>34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30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31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38</v>
      </c>
      <c r="E6" s="39" t="s">
        <v>66</v>
      </c>
      <c r="F6" s="40">
        <v>60</v>
      </c>
      <c r="G6" s="40">
        <v>1.1599999999999999</v>
      </c>
      <c r="H6" s="40">
        <v>3.06</v>
      </c>
      <c r="I6" s="40">
        <v>6.29</v>
      </c>
      <c r="J6" s="40">
        <v>57.39</v>
      </c>
      <c r="K6" s="41" t="s">
        <v>64</v>
      </c>
      <c r="L6" s="40">
        <v>69.430000000000007</v>
      </c>
    </row>
    <row r="7" spans="1:12" ht="15" x14ac:dyDescent="0.25">
      <c r="A7" s="23"/>
      <c r="B7" s="15"/>
      <c r="C7" s="11"/>
      <c r="D7" s="6" t="s">
        <v>57</v>
      </c>
      <c r="E7" s="42" t="s">
        <v>86</v>
      </c>
      <c r="F7" s="43">
        <v>90</v>
      </c>
      <c r="G7" s="43">
        <v>11.21</v>
      </c>
      <c r="H7" s="43">
        <v>12.43</v>
      </c>
      <c r="I7" s="43">
        <v>12.84</v>
      </c>
      <c r="J7" s="43">
        <v>208.1</v>
      </c>
      <c r="K7" s="44" t="s">
        <v>65</v>
      </c>
      <c r="L7" s="43"/>
    </row>
    <row r="8" spans="1:12" ht="15" x14ac:dyDescent="0.25">
      <c r="A8" s="23"/>
      <c r="B8" s="15"/>
      <c r="C8" s="11"/>
      <c r="D8" s="7" t="s">
        <v>40</v>
      </c>
      <c r="E8" s="42" t="s">
        <v>87</v>
      </c>
      <c r="F8" s="43">
        <v>150</v>
      </c>
      <c r="G8" s="43">
        <v>4.6500000000000004</v>
      </c>
      <c r="H8" s="43">
        <v>4.3899999999999997</v>
      </c>
      <c r="I8" s="43">
        <v>24.35</v>
      </c>
      <c r="J8" s="43">
        <v>155.47999999999999</v>
      </c>
      <c r="K8" s="44" t="s">
        <v>44</v>
      </c>
      <c r="L8" s="43"/>
    </row>
    <row r="9" spans="1:12" ht="15" x14ac:dyDescent="0.25">
      <c r="A9" s="23"/>
      <c r="B9" s="15"/>
      <c r="C9" s="11"/>
      <c r="D9" s="7" t="s">
        <v>47</v>
      </c>
      <c r="E9" s="42" t="s">
        <v>88</v>
      </c>
      <c r="F9" s="43">
        <v>200</v>
      </c>
      <c r="G9" s="43">
        <v>0.12</v>
      </c>
      <c r="H9" s="43">
        <v>0.04</v>
      </c>
      <c r="I9" s="43">
        <v>16.55</v>
      </c>
      <c r="J9" s="43">
        <v>67.06</v>
      </c>
      <c r="K9" s="44" t="s">
        <v>89</v>
      </c>
      <c r="L9" s="43"/>
    </row>
    <row r="10" spans="1:12" ht="15" x14ac:dyDescent="0.25">
      <c r="A10" s="23"/>
      <c r="B10" s="15"/>
      <c r="C10" s="11"/>
      <c r="D10" s="7" t="s">
        <v>42</v>
      </c>
      <c r="E10" s="42" t="s">
        <v>90</v>
      </c>
      <c r="F10" s="43">
        <v>30</v>
      </c>
      <c r="G10" s="43">
        <v>2.2799999999999998</v>
      </c>
      <c r="H10" s="43">
        <v>0.27</v>
      </c>
      <c r="I10" s="43">
        <v>14.91</v>
      </c>
      <c r="J10" s="43">
        <v>71.19</v>
      </c>
      <c r="K10" s="44"/>
      <c r="L10" s="43"/>
    </row>
    <row r="11" spans="1:12" ht="15" x14ac:dyDescent="0.25">
      <c r="A11" s="23"/>
      <c r="B11" s="15"/>
      <c r="C11" s="11"/>
      <c r="D11" s="6" t="s">
        <v>29</v>
      </c>
      <c r="E11" s="42"/>
      <c r="F11" s="43">
        <v>530</v>
      </c>
      <c r="G11" s="43">
        <v>19.420000000000002</v>
      </c>
      <c r="H11" s="43">
        <v>20.190000000000001</v>
      </c>
      <c r="I11" s="43">
        <v>74.94</v>
      </c>
      <c r="J11" s="43">
        <v>559.22</v>
      </c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29</v>
      </c>
      <c r="E13" s="9"/>
      <c r="F13" s="19">
        <v>530</v>
      </c>
      <c r="G13" s="19">
        <v>19.420000000000002</v>
      </c>
      <c r="H13" s="19">
        <v>20.190000000000001</v>
      </c>
      <c r="I13" s="19">
        <v>74.94</v>
      </c>
      <c r="J13" s="19">
        <v>559.22</v>
      </c>
      <c r="K13" s="25"/>
      <c r="L13" s="19">
        <f t="shared" ref="L13" si="0">SUM(L6:L12)</f>
        <v>69.430000000000007</v>
      </c>
    </row>
    <row r="14" spans="1:12" ht="15" x14ac:dyDescent="0.25">
      <c r="A14" s="26">
        <f>A6</f>
        <v>1</v>
      </c>
      <c r="B14" s="13">
        <f>B6</f>
        <v>1</v>
      </c>
      <c r="C14" s="10" t="s">
        <v>21</v>
      </c>
      <c r="D14" s="7" t="s">
        <v>22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23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24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25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26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27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28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29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530</v>
      </c>
      <c r="G24" s="32">
        <f t="shared" ref="G24:J24" si="3">G13+G23</f>
        <v>19.420000000000002</v>
      </c>
      <c r="H24" s="32">
        <f t="shared" si="3"/>
        <v>20.190000000000001</v>
      </c>
      <c r="I24" s="32">
        <f t="shared" si="3"/>
        <v>74.94</v>
      </c>
      <c r="J24" s="32">
        <f t="shared" si="3"/>
        <v>559.22</v>
      </c>
      <c r="K24" s="32"/>
      <c r="L24" s="32">
        <v>69.430000000000007</v>
      </c>
    </row>
    <row r="25" spans="1:12" ht="15.75" thickBot="1" x14ac:dyDescent="0.3">
      <c r="A25" s="14">
        <v>1</v>
      </c>
      <c r="B25" s="15">
        <v>2</v>
      </c>
      <c r="C25" s="22" t="s">
        <v>20</v>
      </c>
      <c r="D25" s="5" t="s">
        <v>46</v>
      </c>
      <c r="E25" s="39" t="s">
        <v>50</v>
      </c>
      <c r="F25" s="40">
        <v>150</v>
      </c>
      <c r="G25" s="40">
        <v>0.6</v>
      </c>
      <c r="H25" s="40">
        <v>0.6</v>
      </c>
      <c r="I25" s="40">
        <v>13.5</v>
      </c>
      <c r="J25" s="41">
        <v>61.8</v>
      </c>
      <c r="K25" s="43" t="s">
        <v>82</v>
      </c>
      <c r="L25" s="40">
        <v>69.430000000000007</v>
      </c>
    </row>
    <row r="26" spans="1:12" ht="15.75" thickBot="1" x14ac:dyDescent="0.3">
      <c r="A26" s="14"/>
      <c r="B26" s="15"/>
      <c r="C26" s="11"/>
      <c r="D26" s="6" t="s">
        <v>56</v>
      </c>
      <c r="E26" s="42" t="s">
        <v>60</v>
      </c>
      <c r="F26" s="43">
        <v>48</v>
      </c>
      <c r="G26" s="43">
        <v>5.52</v>
      </c>
      <c r="H26" s="43">
        <v>5.04</v>
      </c>
      <c r="I26" s="43"/>
      <c r="J26" s="41">
        <v>67.44</v>
      </c>
      <c r="K26" s="44" t="s">
        <v>58</v>
      </c>
      <c r="L26" s="43"/>
    </row>
    <row r="27" spans="1:12" ht="15.75" thickBot="1" x14ac:dyDescent="0.3">
      <c r="A27" s="14"/>
      <c r="B27" s="15"/>
      <c r="C27" s="11"/>
      <c r="D27" s="7" t="s">
        <v>57</v>
      </c>
      <c r="E27" s="42" t="s">
        <v>91</v>
      </c>
      <c r="F27" s="43">
        <v>183</v>
      </c>
      <c r="G27" s="43">
        <v>6.46</v>
      </c>
      <c r="H27" s="43">
        <v>5.25</v>
      </c>
      <c r="I27" s="43">
        <v>38.979999999999997</v>
      </c>
      <c r="J27" s="41">
        <v>229.05</v>
      </c>
      <c r="K27" s="44" t="s">
        <v>59</v>
      </c>
      <c r="L27" s="43"/>
    </row>
    <row r="28" spans="1:12" ht="15" x14ac:dyDescent="0.25">
      <c r="A28" s="14"/>
      <c r="B28" s="15"/>
      <c r="C28" s="11"/>
      <c r="D28" s="7" t="s">
        <v>41</v>
      </c>
      <c r="E28" s="42" t="s">
        <v>92</v>
      </c>
      <c r="F28" s="43">
        <v>236</v>
      </c>
      <c r="G28" s="43">
        <v>6.16</v>
      </c>
      <c r="H28" s="43">
        <v>11.51</v>
      </c>
      <c r="I28" s="43">
        <v>52.18</v>
      </c>
      <c r="J28" s="41">
        <v>336.93</v>
      </c>
      <c r="K28" s="44" t="s">
        <v>69</v>
      </c>
      <c r="L28" s="43"/>
    </row>
    <row r="29" spans="1:12" ht="15" x14ac:dyDescent="0.25">
      <c r="A29" s="14"/>
      <c r="B29" s="15"/>
      <c r="C29" s="11"/>
      <c r="D29" s="7" t="s">
        <v>42</v>
      </c>
      <c r="E29" s="42" t="s">
        <v>90</v>
      </c>
      <c r="F29" s="43">
        <v>30</v>
      </c>
      <c r="G29" s="43">
        <v>2.2799999999999998</v>
      </c>
      <c r="H29" s="43">
        <v>0.27</v>
      </c>
      <c r="I29" s="43">
        <v>14.91</v>
      </c>
      <c r="J29" s="43">
        <v>71.19</v>
      </c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29</v>
      </c>
      <c r="E32" s="9"/>
      <c r="F32" s="19">
        <f>SUM(F25:F29)</f>
        <v>647</v>
      </c>
      <c r="G32" s="19">
        <f t="shared" ref="G32" si="4">SUM(G25:G31)</f>
        <v>21.02</v>
      </c>
      <c r="H32" s="19">
        <f t="shared" ref="H32" si="5">SUM(H25:H31)</f>
        <v>22.669999999999998</v>
      </c>
      <c r="I32" s="19">
        <f t="shared" ref="I32" si="6">SUM(I25:I31)</f>
        <v>119.57</v>
      </c>
      <c r="J32" s="19">
        <f t="shared" ref="J32" si="7">SUM(J25:J31)</f>
        <v>766.41000000000008</v>
      </c>
      <c r="K32" s="25"/>
      <c r="L32" s="19">
        <v>69.430000000000007</v>
      </c>
    </row>
    <row r="33" spans="1:12" ht="15" x14ac:dyDescent="0.25">
      <c r="A33" s="13">
        <f>A25</f>
        <v>1</v>
      </c>
      <c r="B33" s="13">
        <f>B25</f>
        <v>2</v>
      </c>
      <c r="C33" s="10" t="s">
        <v>21</v>
      </c>
      <c r="D33" s="7" t="s">
        <v>22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23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24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25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26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27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28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29</v>
      </c>
      <c r="E42" s="9"/>
      <c r="F42" s="19">
        <f>SUM(F33:F41)</f>
        <v>0</v>
      </c>
      <c r="G42" s="19">
        <f t="shared" ref="G42" si="8">SUM(G33:G41)</f>
        <v>0</v>
      </c>
      <c r="H42" s="19">
        <f t="shared" ref="H42" si="9">SUM(H33:H41)</f>
        <v>0</v>
      </c>
      <c r="I42" s="19">
        <f t="shared" ref="I42" si="10">SUM(I33:I41)</f>
        <v>0</v>
      </c>
      <c r="J42" s="19">
        <f t="shared" ref="J42:L42" si="11">SUM(J33:J41)</f>
        <v>0</v>
      </c>
      <c r="K42" s="25"/>
      <c r="L42" s="19">
        <f t="shared" si="11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647</v>
      </c>
      <c r="G43" s="32">
        <f t="shared" ref="G43" si="12">G32+G42</f>
        <v>21.02</v>
      </c>
      <c r="H43" s="32">
        <f t="shared" ref="H43" si="13">H32+H42</f>
        <v>22.669999999999998</v>
      </c>
      <c r="I43" s="32">
        <f t="shared" ref="I43" si="14">I32+I42</f>
        <v>119.57</v>
      </c>
      <c r="J43" s="32">
        <f t="shared" ref="J43:L43" si="15">J32+J42</f>
        <v>766.41000000000008</v>
      </c>
      <c r="K43" s="32"/>
      <c r="L43" s="32">
        <f t="shared" si="15"/>
        <v>69.430000000000007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38</v>
      </c>
      <c r="E44" s="39" t="s">
        <v>70</v>
      </c>
      <c r="F44" s="40">
        <v>60</v>
      </c>
      <c r="G44" s="40">
        <v>0.71</v>
      </c>
      <c r="H44" s="40">
        <v>6.11</v>
      </c>
      <c r="I44" s="40">
        <v>8.5500000000000007</v>
      </c>
      <c r="J44" s="40">
        <v>92.07</v>
      </c>
      <c r="K44" s="41" t="s">
        <v>77</v>
      </c>
      <c r="L44" s="40">
        <v>69.430000000000007</v>
      </c>
    </row>
    <row r="45" spans="1:12" ht="15" x14ac:dyDescent="0.25">
      <c r="A45" s="23"/>
      <c r="B45" s="15"/>
      <c r="C45" s="11"/>
      <c r="D45" s="6"/>
      <c r="E45" s="42" t="s">
        <v>93</v>
      </c>
      <c r="F45" s="43">
        <v>100</v>
      </c>
      <c r="G45" s="43">
        <v>21.15</v>
      </c>
      <c r="H45" s="43">
        <v>3.55</v>
      </c>
      <c r="I45" s="43">
        <v>6.23</v>
      </c>
      <c r="J45" s="43">
        <v>141.41</v>
      </c>
      <c r="K45" s="44" t="s">
        <v>94</v>
      </c>
      <c r="L45" s="43"/>
    </row>
    <row r="46" spans="1:12" ht="15" x14ac:dyDescent="0.25">
      <c r="A46" s="23"/>
      <c r="B46" s="15"/>
      <c r="C46" s="11"/>
      <c r="D46" s="7" t="s">
        <v>40</v>
      </c>
      <c r="E46" s="42" t="s">
        <v>51</v>
      </c>
      <c r="F46" s="43">
        <v>150</v>
      </c>
      <c r="G46" s="43">
        <v>5.36</v>
      </c>
      <c r="H46" s="43">
        <v>4.37</v>
      </c>
      <c r="I46" s="43">
        <v>36.54</v>
      </c>
      <c r="J46" s="43">
        <v>206.89</v>
      </c>
      <c r="K46" s="44" t="s">
        <v>48</v>
      </c>
      <c r="L46" s="43"/>
    </row>
    <row r="47" spans="1:12" ht="15" x14ac:dyDescent="0.25">
      <c r="A47" s="23"/>
      <c r="B47" s="15"/>
      <c r="C47" s="11"/>
      <c r="D47" s="7" t="s">
        <v>47</v>
      </c>
      <c r="E47" s="42" t="s">
        <v>72</v>
      </c>
      <c r="F47" s="43">
        <v>200</v>
      </c>
      <c r="G47" s="43">
        <v>0.51</v>
      </c>
      <c r="H47" s="43">
        <v>0.08</v>
      </c>
      <c r="I47" s="43">
        <v>19.38</v>
      </c>
      <c r="J47" s="43">
        <v>80.23</v>
      </c>
      <c r="K47" s="44" t="s">
        <v>95</v>
      </c>
      <c r="L47" s="43"/>
    </row>
    <row r="48" spans="1:12" ht="15" x14ac:dyDescent="0.25">
      <c r="A48" s="23"/>
      <c r="B48" s="15"/>
      <c r="C48" s="11"/>
      <c r="D48" s="7" t="s">
        <v>42</v>
      </c>
      <c r="E48" s="42" t="s">
        <v>90</v>
      </c>
      <c r="F48" s="43">
        <v>30</v>
      </c>
      <c r="G48" s="43">
        <v>2.2799999999999998</v>
      </c>
      <c r="H48" s="43">
        <v>0.27</v>
      </c>
      <c r="I48" s="43">
        <v>14.91</v>
      </c>
      <c r="J48" s="43">
        <v>71.19</v>
      </c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29</v>
      </c>
      <c r="E51" s="9"/>
      <c r="F51" s="19">
        <f>SUM(F44:F50)</f>
        <v>540</v>
      </c>
      <c r="G51" s="19">
        <f t="shared" ref="G51" si="16">SUM(G44:G50)</f>
        <v>30.01</v>
      </c>
      <c r="H51" s="19">
        <f t="shared" ref="H51" si="17">SUM(H44:H50)</f>
        <v>14.38</v>
      </c>
      <c r="I51" s="19">
        <f t="shared" ref="I51" si="18">SUM(I44:I50)</f>
        <v>85.61</v>
      </c>
      <c r="J51" s="19">
        <f t="shared" ref="J51:L51" si="19">SUM(J44:J50)</f>
        <v>591.79</v>
      </c>
      <c r="K51" s="25"/>
      <c r="L51" s="19">
        <f t="shared" si="19"/>
        <v>69.430000000000007</v>
      </c>
    </row>
    <row r="52" spans="1:12" ht="15" x14ac:dyDescent="0.25">
      <c r="A52" s="26">
        <f>A44</f>
        <v>1</v>
      </c>
      <c r="B52" s="13">
        <f>B44</f>
        <v>3</v>
      </c>
      <c r="C52" s="10" t="s">
        <v>21</v>
      </c>
      <c r="D52" s="7" t="s">
        <v>22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23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24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25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26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27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28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29</v>
      </c>
      <c r="E61" s="9"/>
      <c r="F61" s="19">
        <f>SUM(F52:F60)</f>
        <v>0</v>
      </c>
      <c r="G61" s="19">
        <f t="shared" ref="G61" si="20">SUM(G52:G60)</f>
        <v>0</v>
      </c>
      <c r="H61" s="19">
        <f t="shared" ref="H61" si="21">SUM(H52:H60)</f>
        <v>0</v>
      </c>
      <c r="I61" s="19">
        <f t="shared" ref="I61" si="22">SUM(I52:I60)</f>
        <v>0</v>
      </c>
      <c r="J61" s="19">
        <f t="shared" ref="J61:L61" si="23">SUM(J52:J60)</f>
        <v>0</v>
      </c>
      <c r="K61" s="25"/>
      <c r="L61" s="19">
        <f t="shared" si="23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540</v>
      </c>
      <c r="G62" s="32">
        <f t="shared" ref="G62" si="24">G51+G61</f>
        <v>30.01</v>
      </c>
      <c r="H62" s="32">
        <f t="shared" ref="H62" si="25">H51+H61</f>
        <v>14.38</v>
      </c>
      <c r="I62" s="32">
        <f t="shared" ref="I62" si="26">I51+I61</f>
        <v>85.61</v>
      </c>
      <c r="J62" s="32">
        <f t="shared" ref="J62:L62" si="27">J51+J61</f>
        <v>591.79</v>
      </c>
      <c r="K62" s="32"/>
      <c r="L62" s="32">
        <f t="shared" si="27"/>
        <v>69.430000000000007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46</v>
      </c>
      <c r="E63" s="39" t="s">
        <v>50</v>
      </c>
      <c r="F63" s="40">
        <v>150</v>
      </c>
      <c r="G63" s="40">
        <v>0.6</v>
      </c>
      <c r="H63" s="40">
        <v>0.6</v>
      </c>
      <c r="I63" s="40">
        <v>13.5</v>
      </c>
      <c r="J63" s="40">
        <v>61.8</v>
      </c>
      <c r="K63" s="41" t="s">
        <v>82</v>
      </c>
      <c r="L63" s="40">
        <v>69.430000000000007</v>
      </c>
    </row>
    <row r="64" spans="1:12" ht="15" x14ac:dyDescent="0.25">
      <c r="A64" s="23"/>
      <c r="B64" s="15"/>
      <c r="C64" s="11"/>
      <c r="D64" s="6" t="s">
        <v>39</v>
      </c>
      <c r="E64" s="42" t="s">
        <v>96</v>
      </c>
      <c r="F64" s="43">
        <v>90</v>
      </c>
      <c r="G64" s="43">
        <v>11.01</v>
      </c>
      <c r="H64" s="43">
        <v>7.86</v>
      </c>
      <c r="I64" s="43">
        <v>16.649999999999999</v>
      </c>
      <c r="J64" s="43">
        <v>181.38</v>
      </c>
      <c r="K64" s="44" t="s">
        <v>75</v>
      </c>
      <c r="L64" s="43"/>
    </row>
    <row r="65" spans="1:12" ht="15" x14ac:dyDescent="0.25">
      <c r="A65" s="23"/>
      <c r="B65" s="15"/>
      <c r="C65" s="11"/>
      <c r="D65" s="7" t="s">
        <v>40</v>
      </c>
      <c r="E65" s="42" t="s">
        <v>37</v>
      </c>
      <c r="F65" s="43">
        <v>150</v>
      </c>
      <c r="G65" s="43">
        <v>3.12</v>
      </c>
      <c r="H65" s="43">
        <v>4.58</v>
      </c>
      <c r="I65" s="43">
        <v>14.05</v>
      </c>
      <c r="J65" s="43">
        <v>109.93</v>
      </c>
      <c r="K65" s="44" t="s">
        <v>76</v>
      </c>
      <c r="L65" s="43"/>
    </row>
    <row r="66" spans="1:12" ht="15" x14ac:dyDescent="0.25">
      <c r="A66" s="23"/>
      <c r="B66" s="15"/>
      <c r="C66" s="11"/>
      <c r="D66" s="7" t="s">
        <v>41</v>
      </c>
      <c r="E66" s="42" t="s">
        <v>55</v>
      </c>
      <c r="F66" s="43">
        <v>207</v>
      </c>
      <c r="G66" s="43">
        <v>0.27</v>
      </c>
      <c r="H66" s="43">
        <v>0.06</v>
      </c>
      <c r="I66" s="43">
        <v>15.28</v>
      </c>
      <c r="J66" s="43">
        <v>62.73</v>
      </c>
      <c r="K66" s="44" t="s">
        <v>45</v>
      </c>
      <c r="L66" s="43"/>
    </row>
    <row r="67" spans="1:12" ht="15" x14ac:dyDescent="0.25">
      <c r="A67" s="23"/>
      <c r="B67" s="15"/>
      <c r="C67" s="11"/>
      <c r="D67" s="7" t="s">
        <v>42</v>
      </c>
      <c r="E67" s="42" t="s">
        <v>90</v>
      </c>
      <c r="F67" s="43">
        <v>30</v>
      </c>
      <c r="G67" s="43">
        <v>2.2799999999999998</v>
      </c>
      <c r="H67" s="43">
        <v>0.27</v>
      </c>
      <c r="I67" s="43">
        <v>14.91</v>
      </c>
      <c r="J67" s="43">
        <v>71.19</v>
      </c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29</v>
      </c>
      <c r="E70" s="9"/>
      <c r="F70" s="19">
        <f>SUM(F63:F68)</f>
        <v>627</v>
      </c>
      <c r="G70" s="19">
        <f t="shared" ref="G70" si="28">SUM(G63:G69)</f>
        <v>17.28</v>
      </c>
      <c r="H70" s="19">
        <f t="shared" ref="H70" si="29">SUM(H63:H69)</f>
        <v>13.370000000000001</v>
      </c>
      <c r="I70" s="19">
        <f t="shared" ref="I70" si="30">SUM(I63:I69)</f>
        <v>74.39</v>
      </c>
      <c r="J70" s="19">
        <f t="shared" ref="J70:L70" si="31">SUM(J63:J69)</f>
        <v>487.03000000000003</v>
      </c>
      <c r="K70" s="25"/>
      <c r="L70" s="19">
        <f t="shared" si="31"/>
        <v>69.430000000000007</v>
      </c>
    </row>
    <row r="71" spans="1:12" ht="15" x14ac:dyDescent="0.25">
      <c r="A71" s="26">
        <f>A63</f>
        <v>1</v>
      </c>
      <c r="B71" s="13">
        <f>B63</f>
        <v>4</v>
      </c>
      <c r="C71" s="10" t="s">
        <v>21</v>
      </c>
      <c r="D71" s="7" t="s">
        <v>22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23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24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25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26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27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28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29</v>
      </c>
      <c r="E80" s="9"/>
      <c r="F80" s="19">
        <f>SUM(F71:F79)</f>
        <v>0</v>
      </c>
      <c r="G80" s="19">
        <f t="shared" ref="G80" si="32">SUM(G71:G79)</f>
        <v>0</v>
      </c>
      <c r="H80" s="19">
        <f t="shared" ref="H80" si="33">SUM(H71:H79)</f>
        <v>0</v>
      </c>
      <c r="I80" s="19">
        <f t="shared" ref="I80" si="34">SUM(I71:I79)</f>
        <v>0</v>
      </c>
      <c r="J80" s="19">
        <f t="shared" ref="J80:L80" si="35">SUM(J71:J79)</f>
        <v>0</v>
      </c>
      <c r="K80" s="25"/>
      <c r="L80" s="19">
        <f t="shared" si="35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627</v>
      </c>
      <c r="G81" s="32">
        <f t="shared" ref="G81" si="36">G70+G80</f>
        <v>17.28</v>
      </c>
      <c r="H81" s="32">
        <f t="shared" ref="H81" si="37">H70+H80</f>
        <v>13.370000000000001</v>
      </c>
      <c r="I81" s="32">
        <f t="shared" ref="I81" si="38">I70+I80</f>
        <v>74.39</v>
      </c>
      <c r="J81" s="32">
        <f t="shared" ref="J81:L81" si="39">J70+J80</f>
        <v>487.03000000000003</v>
      </c>
      <c r="K81" s="32"/>
      <c r="L81" s="32">
        <f t="shared" si="39"/>
        <v>69.430000000000007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97</v>
      </c>
      <c r="E82" s="39" t="s">
        <v>73</v>
      </c>
      <c r="F82" s="40">
        <v>60</v>
      </c>
      <c r="G82" s="40">
        <v>1.0900000000000001</v>
      </c>
      <c r="H82" s="40">
        <v>3.67</v>
      </c>
      <c r="I82" s="40">
        <v>6.4</v>
      </c>
      <c r="J82" s="40">
        <v>62.98</v>
      </c>
      <c r="K82" s="41" t="s">
        <v>74</v>
      </c>
      <c r="L82" s="40">
        <v>69.430000000000007</v>
      </c>
    </row>
    <row r="83" spans="1:12" ht="15" x14ac:dyDescent="0.25">
      <c r="A83" s="23"/>
      <c r="B83" s="15"/>
      <c r="C83" s="11"/>
      <c r="D83" s="6" t="s">
        <v>57</v>
      </c>
      <c r="E83" s="42" t="s">
        <v>98</v>
      </c>
      <c r="F83" s="43">
        <v>200</v>
      </c>
      <c r="G83" s="43">
        <v>16.739999999999998</v>
      </c>
      <c r="H83" s="43">
        <v>10.92</v>
      </c>
      <c r="I83" s="43">
        <v>41.63</v>
      </c>
      <c r="J83" s="43">
        <v>331.8</v>
      </c>
      <c r="K83" s="44" t="s">
        <v>99</v>
      </c>
      <c r="L83" s="43"/>
    </row>
    <row r="84" spans="1:12" ht="15" x14ac:dyDescent="0.25">
      <c r="A84" s="23"/>
      <c r="B84" s="15"/>
      <c r="C84" s="11"/>
      <c r="D84" s="7"/>
      <c r="E84" s="42" t="s">
        <v>81</v>
      </c>
      <c r="F84" s="43">
        <v>10</v>
      </c>
      <c r="G84" s="43">
        <v>0.51</v>
      </c>
      <c r="H84" s="43"/>
      <c r="I84" s="43">
        <v>0.55000000000000004</v>
      </c>
      <c r="J84" s="43">
        <v>4.22</v>
      </c>
      <c r="K84" s="44" t="s">
        <v>79</v>
      </c>
      <c r="L84" s="43"/>
    </row>
    <row r="85" spans="1:12" ht="15" x14ac:dyDescent="0.25">
      <c r="A85" s="23"/>
      <c r="B85" s="15"/>
      <c r="C85" s="11"/>
      <c r="D85" s="7" t="s">
        <v>47</v>
      </c>
      <c r="E85" s="42" t="s">
        <v>52</v>
      </c>
      <c r="F85" s="43">
        <v>200</v>
      </c>
      <c r="G85" s="43">
        <v>0.5</v>
      </c>
      <c r="H85" s="43">
        <v>0.02</v>
      </c>
      <c r="I85" s="43">
        <v>19.43</v>
      </c>
      <c r="J85" s="43">
        <v>79.92</v>
      </c>
      <c r="K85" s="44" t="s">
        <v>49</v>
      </c>
      <c r="L85" s="43"/>
    </row>
    <row r="86" spans="1:12" ht="15" x14ac:dyDescent="0.25">
      <c r="A86" s="23"/>
      <c r="B86" s="15"/>
      <c r="C86" s="11"/>
      <c r="D86" s="7" t="s">
        <v>42</v>
      </c>
      <c r="E86" s="42" t="s">
        <v>90</v>
      </c>
      <c r="F86" s="43">
        <v>30</v>
      </c>
      <c r="G86" s="43">
        <v>2.2799999999999998</v>
      </c>
      <c r="H86" s="43">
        <v>0.27</v>
      </c>
      <c r="I86" s="43">
        <v>14.91</v>
      </c>
      <c r="J86" s="43">
        <v>71.19</v>
      </c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29</v>
      </c>
      <c r="E89" s="9"/>
      <c r="F89" s="19">
        <f>SUM(F82:F88)</f>
        <v>500</v>
      </c>
      <c r="G89" s="19">
        <f t="shared" ref="G89" si="40">SUM(G82:G88)</f>
        <v>21.12</v>
      </c>
      <c r="H89" s="19">
        <f t="shared" ref="H89" si="41">SUM(H82:H88)</f>
        <v>14.879999999999999</v>
      </c>
      <c r="I89" s="19">
        <f t="shared" ref="I89" si="42">SUM(I82:I88)</f>
        <v>82.919999999999987</v>
      </c>
      <c r="J89" s="19">
        <f>SUM(J82:J85)</f>
        <v>478.92000000000007</v>
      </c>
      <c r="K89" s="25"/>
      <c r="L89" s="19">
        <f t="shared" ref="L89" si="43">SUM(L82:L88)</f>
        <v>69.430000000000007</v>
      </c>
    </row>
    <row r="90" spans="1:12" ht="15" x14ac:dyDescent="0.25">
      <c r="A90" s="26">
        <f>A82</f>
        <v>1</v>
      </c>
      <c r="B90" s="13">
        <f>B82</f>
        <v>5</v>
      </c>
      <c r="C90" s="10" t="s">
        <v>21</v>
      </c>
      <c r="D90" s="7" t="s">
        <v>22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23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24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25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26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27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28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29</v>
      </c>
      <c r="E99" s="9"/>
      <c r="F99" s="19">
        <f>SUM(F90:F98)</f>
        <v>0</v>
      </c>
      <c r="G99" s="19">
        <f t="shared" ref="G99" si="44">SUM(G90:G98)</f>
        <v>0</v>
      </c>
      <c r="H99" s="19">
        <f t="shared" ref="H99" si="45">SUM(H90:H98)</f>
        <v>0</v>
      </c>
      <c r="I99" s="19">
        <f t="shared" ref="I99" si="46">SUM(I90:I98)</f>
        <v>0</v>
      </c>
      <c r="J99" s="19">
        <f t="shared" ref="J99:L99" si="47">SUM(J90:J98)</f>
        <v>0</v>
      </c>
      <c r="K99" s="25"/>
      <c r="L99" s="19">
        <f t="shared" si="47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500</v>
      </c>
      <c r="G100" s="32">
        <f t="shared" ref="G100" si="48">G89+G99</f>
        <v>21.12</v>
      </c>
      <c r="H100" s="32">
        <f t="shared" ref="H100" si="49">H89+H99</f>
        <v>14.879999999999999</v>
      </c>
      <c r="I100" s="32">
        <f t="shared" ref="I100" si="50">I89+I99</f>
        <v>82.919999999999987</v>
      </c>
      <c r="J100" s="32">
        <f t="shared" ref="J100:L100" si="51">J89+J99</f>
        <v>478.92000000000007</v>
      </c>
      <c r="K100" s="32"/>
      <c r="L100" s="32">
        <f t="shared" si="51"/>
        <v>69.430000000000007</v>
      </c>
    </row>
    <row r="101" spans="1:12" ht="15" x14ac:dyDescent="0.25">
      <c r="A101" s="20">
        <v>1</v>
      </c>
      <c r="B101" s="21">
        <v>6</v>
      </c>
      <c r="C101" s="22" t="s">
        <v>20</v>
      </c>
      <c r="D101" s="5" t="s">
        <v>46</v>
      </c>
      <c r="E101" s="39" t="s">
        <v>50</v>
      </c>
      <c r="F101" s="40">
        <v>150</v>
      </c>
      <c r="G101" s="40">
        <v>0.6</v>
      </c>
      <c r="H101" s="40">
        <v>0.6</v>
      </c>
      <c r="I101" s="40">
        <v>13.5</v>
      </c>
      <c r="J101" s="40">
        <v>61.8</v>
      </c>
      <c r="K101" s="41" t="s">
        <v>82</v>
      </c>
      <c r="L101" s="40">
        <v>69.430000000000007</v>
      </c>
    </row>
    <row r="102" spans="1:12" ht="15" x14ac:dyDescent="0.25">
      <c r="A102" s="23"/>
      <c r="B102" s="15"/>
      <c r="C102" s="11"/>
      <c r="D102" s="6" t="s">
        <v>57</v>
      </c>
      <c r="E102" s="42" t="s">
        <v>83</v>
      </c>
      <c r="F102" s="43">
        <v>183</v>
      </c>
      <c r="G102" s="43">
        <v>15.01</v>
      </c>
      <c r="H102" s="43">
        <v>27.15</v>
      </c>
      <c r="I102" s="43">
        <v>31.68</v>
      </c>
      <c r="J102" s="43">
        <v>431.12</v>
      </c>
      <c r="K102" s="44" t="s">
        <v>84</v>
      </c>
      <c r="L102" s="43"/>
    </row>
    <row r="103" spans="1:12" ht="15" x14ac:dyDescent="0.25">
      <c r="A103" s="23"/>
      <c r="B103" s="15"/>
      <c r="C103" s="11"/>
      <c r="D103" s="7" t="s">
        <v>41</v>
      </c>
      <c r="E103" s="42" t="s">
        <v>100</v>
      </c>
      <c r="F103" s="43">
        <v>236</v>
      </c>
      <c r="G103" s="43">
        <v>5.6</v>
      </c>
      <c r="H103" s="43">
        <v>11.5</v>
      </c>
      <c r="I103" s="43">
        <v>39.619999999999997</v>
      </c>
      <c r="J103" s="43">
        <v>284.37</v>
      </c>
      <c r="K103" s="44" t="s">
        <v>85</v>
      </c>
      <c r="L103" s="43"/>
    </row>
    <row r="104" spans="1:12" ht="15" x14ac:dyDescent="0.25">
      <c r="A104" s="23"/>
      <c r="B104" s="15"/>
      <c r="C104" s="11"/>
      <c r="D104" s="7" t="s">
        <v>42</v>
      </c>
      <c r="E104" s="42" t="s">
        <v>90</v>
      </c>
      <c r="F104" s="43">
        <v>30</v>
      </c>
      <c r="G104" s="43">
        <v>2.2799999999999998</v>
      </c>
      <c r="H104" s="43">
        <v>0.27</v>
      </c>
      <c r="I104" s="43">
        <v>14.91</v>
      </c>
      <c r="J104" s="43">
        <v>71.19</v>
      </c>
      <c r="K104" s="44"/>
      <c r="L104" s="43"/>
    </row>
    <row r="105" spans="1:12" ht="15" x14ac:dyDescent="0.25">
      <c r="A105" s="23"/>
      <c r="B105" s="15"/>
      <c r="C105" s="11"/>
      <c r="D105" s="7"/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29</v>
      </c>
      <c r="E108" s="9"/>
      <c r="F108" s="19">
        <f>SUM(F101:F106)</f>
        <v>599</v>
      </c>
      <c r="G108" s="19">
        <f t="shared" ref="G108:J108" si="52">SUM(G101:G107)</f>
        <v>23.490000000000002</v>
      </c>
      <c r="H108" s="19">
        <f t="shared" si="52"/>
        <v>39.520000000000003</v>
      </c>
      <c r="I108" s="19">
        <f t="shared" si="52"/>
        <v>99.71</v>
      </c>
      <c r="J108" s="19">
        <f t="shared" si="52"/>
        <v>848.48</v>
      </c>
      <c r="K108" s="25"/>
      <c r="L108" s="19">
        <f t="shared" ref="L108" si="53">SUM(L101:L107)</f>
        <v>69.430000000000007</v>
      </c>
    </row>
    <row r="109" spans="1:12" ht="15" x14ac:dyDescent="0.25">
      <c r="A109" s="26">
        <f>A101</f>
        <v>1</v>
      </c>
      <c r="B109" s="13">
        <v>6</v>
      </c>
      <c r="C109" s="10" t="s">
        <v>21</v>
      </c>
      <c r="D109" s="7" t="s">
        <v>22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23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24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25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26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27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28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29</v>
      </c>
      <c r="E118" s="9"/>
      <c r="F118" s="19">
        <f>SUM(F109:F117)</f>
        <v>0</v>
      </c>
      <c r="G118" s="19">
        <f t="shared" ref="G118:J118" si="54">SUM(G109:G117)</f>
        <v>0</v>
      </c>
      <c r="H118" s="19">
        <f t="shared" si="54"/>
        <v>0</v>
      </c>
      <c r="I118" s="19">
        <f t="shared" si="54"/>
        <v>0</v>
      </c>
      <c r="J118" s="19">
        <f t="shared" si="54"/>
        <v>0</v>
      </c>
      <c r="K118" s="25"/>
      <c r="L118" s="19">
        <f t="shared" ref="L118" si="55">SUM(L109:L117)</f>
        <v>0</v>
      </c>
    </row>
    <row r="119" spans="1:12" ht="15" x14ac:dyDescent="0.2">
      <c r="A119" s="29">
        <f>A101</f>
        <v>1</v>
      </c>
      <c r="B119" s="30">
        <f>B101</f>
        <v>6</v>
      </c>
      <c r="C119" s="55" t="s">
        <v>4</v>
      </c>
      <c r="D119" s="56"/>
      <c r="E119" s="31"/>
      <c r="F119" s="32">
        <f>F108+F118</f>
        <v>599</v>
      </c>
      <c r="G119" s="32">
        <f t="shared" ref="G119" si="56">G108+G118</f>
        <v>23.490000000000002</v>
      </c>
      <c r="H119" s="32">
        <f t="shared" ref="H119" si="57">H108+H118</f>
        <v>39.520000000000003</v>
      </c>
      <c r="I119" s="32">
        <f t="shared" ref="I119" si="58">I108+I118</f>
        <v>99.71</v>
      </c>
      <c r="J119" s="32">
        <f t="shared" ref="J119:L119" si="59">J108+J118</f>
        <v>848.48</v>
      </c>
      <c r="K119" s="32"/>
      <c r="L119" s="32">
        <f t="shared" si="59"/>
        <v>69.430000000000007</v>
      </c>
    </row>
    <row r="120" spans="1:12" ht="15" x14ac:dyDescent="0.25">
      <c r="A120" s="14">
        <v>1</v>
      </c>
      <c r="B120" s="15">
        <v>7</v>
      </c>
      <c r="C120" s="22" t="s">
        <v>20</v>
      </c>
      <c r="D120" s="5" t="s">
        <v>38</v>
      </c>
      <c r="E120" s="39" t="s">
        <v>53</v>
      </c>
      <c r="F120" s="40">
        <v>60</v>
      </c>
      <c r="G120" s="40">
        <v>0.99</v>
      </c>
      <c r="H120" s="40">
        <v>3.09</v>
      </c>
      <c r="I120" s="40">
        <v>6.66</v>
      </c>
      <c r="J120" s="40">
        <v>58.43</v>
      </c>
      <c r="K120" s="41" t="s">
        <v>43</v>
      </c>
      <c r="L120" s="40">
        <v>69.430000000000007</v>
      </c>
    </row>
    <row r="121" spans="1:12" ht="15" x14ac:dyDescent="0.25">
      <c r="A121" s="14"/>
      <c r="B121" s="15"/>
      <c r="C121" s="11"/>
      <c r="D121" s="6" t="s">
        <v>39</v>
      </c>
      <c r="E121" s="42" t="s">
        <v>101</v>
      </c>
      <c r="F121" s="43">
        <v>90</v>
      </c>
      <c r="G121" s="43">
        <v>9.6300000000000008</v>
      </c>
      <c r="H121" s="43">
        <v>12.36</v>
      </c>
      <c r="I121" s="43">
        <v>1.66</v>
      </c>
      <c r="J121" s="43">
        <v>156.38999999999999</v>
      </c>
      <c r="K121" s="44" t="s">
        <v>102</v>
      </c>
      <c r="L121" s="43"/>
    </row>
    <row r="122" spans="1:12" ht="15" x14ac:dyDescent="0.25">
      <c r="A122" s="14"/>
      <c r="B122" s="15"/>
      <c r="C122" s="11"/>
      <c r="D122" s="7" t="s">
        <v>40</v>
      </c>
      <c r="E122" s="42" t="s">
        <v>63</v>
      </c>
      <c r="F122" s="43">
        <v>150</v>
      </c>
      <c r="G122" s="43">
        <v>2.31</v>
      </c>
      <c r="H122" s="43">
        <v>4.13</v>
      </c>
      <c r="I122" s="43">
        <v>22.97</v>
      </c>
      <c r="J122" s="43">
        <v>138.28</v>
      </c>
      <c r="K122" s="44" t="s">
        <v>44</v>
      </c>
      <c r="L122" s="43"/>
    </row>
    <row r="123" spans="1:12" ht="15" x14ac:dyDescent="0.25">
      <c r="A123" s="14"/>
      <c r="B123" s="15"/>
      <c r="C123" s="11"/>
      <c r="D123" s="7" t="s">
        <v>47</v>
      </c>
      <c r="E123" s="42" t="s">
        <v>103</v>
      </c>
      <c r="F123" s="43">
        <v>200</v>
      </c>
      <c r="G123" s="43">
        <v>0.01</v>
      </c>
      <c r="H123" s="43">
        <v>0.01</v>
      </c>
      <c r="I123" s="43">
        <v>16.66</v>
      </c>
      <c r="J123" s="43">
        <v>66.73</v>
      </c>
      <c r="K123" s="44" t="s">
        <v>104</v>
      </c>
      <c r="L123" s="43"/>
    </row>
    <row r="124" spans="1:12" ht="15" x14ac:dyDescent="0.25">
      <c r="A124" s="14"/>
      <c r="B124" s="15"/>
      <c r="C124" s="11"/>
      <c r="D124" s="7" t="s">
        <v>42</v>
      </c>
      <c r="E124" s="42" t="s">
        <v>90</v>
      </c>
      <c r="F124" s="43">
        <v>30</v>
      </c>
      <c r="G124" s="43">
        <v>2.2799999999999998</v>
      </c>
      <c r="H124" s="43">
        <v>0.27</v>
      </c>
      <c r="I124" s="43">
        <v>14.91</v>
      </c>
      <c r="J124" s="43">
        <v>71.19</v>
      </c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29</v>
      </c>
      <c r="E127" s="9"/>
      <c r="F127" s="19">
        <f>SUM(F120:F124)</f>
        <v>530</v>
      </c>
      <c r="G127" s="19">
        <f t="shared" ref="G127:J127" si="60">SUM(G120:G126)</f>
        <v>15.22</v>
      </c>
      <c r="H127" s="19">
        <f t="shared" si="60"/>
        <v>19.86</v>
      </c>
      <c r="I127" s="19">
        <f t="shared" si="60"/>
        <v>62.86</v>
      </c>
      <c r="J127" s="19">
        <f t="shared" si="60"/>
        <v>491.02000000000004</v>
      </c>
      <c r="K127" s="25"/>
      <c r="L127" s="19">
        <f t="shared" ref="L127" si="61">SUM(L120:L126)</f>
        <v>69.430000000000007</v>
      </c>
    </row>
    <row r="128" spans="1:12" ht="15" x14ac:dyDescent="0.25">
      <c r="A128" s="13">
        <f>A120</f>
        <v>1</v>
      </c>
      <c r="B128" s="13">
        <v>7</v>
      </c>
      <c r="C128" s="10" t="s">
        <v>21</v>
      </c>
      <c r="D128" s="7" t="s">
        <v>22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23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24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25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26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27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28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 t="s">
        <v>35</v>
      </c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29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" x14ac:dyDescent="0.2">
      <c r="A138" s="33">
        <f>A120</f>
        <v>1</v>
      </c>
      <c r="B138" s="33">
        <f>B120</f>
        <v>7</v>
      </c>
      <c r="C138" s="55" t="s">
        <v>4</v>
      </c>
      <c r="D138" s="56"/>
      <c r="E138" s="31"/>
      <c r="F138" s="32">
        <f>F127+F137</f>
        <v>530</v>
      </c>
      <c r="G138" s="32">
        <f t="shared" ref="G138" si="64">G127+G137</f>
        <v>15.22</v>
      </c>
      <c r="H138" s="32">
        <f t="shared" ref="H138" si="65">H127+H137</f>
        <v>19.86</v>
      </c>
      <c r="I138" s="32">
        <f t="shared" ref="I138" si="66">I127+I137</f>
        <v>62.86</v>
      </c>
      <c r="J138" s="32">
        <f t="shared" ref="J138:L138" si="67">J127+J137</f>
        <v>491.02000000000004</v>
      </c>
      <c r="K138" s="32"/>
      <c r="L138" s="32">
        <f t="shared" si="67"/>
        <v>69.430000000000007</v>
      </c>
    </row>
    <row r="139" spans="1:12" ht="15" x14ac:dyDescent="0.25">
      <c r="A139" s="20">
        <v>1</v>
      </c>
      <c r="B139" s="21">
        <v>8</v>
      </c>
      <c r="C139" s="22" t="s">
        <v>20</v>
      </c>
      <c r="D139" s="5" t="s">
        <v>46</v>
      </c>
      <c r="E139" s="39" t="s">
        <v>50</v>
      </c>
      <c r="F139" s="40">
        <v>100</v>
      </c>
      <c r="G139" s="40">
        <v>0.4</v>
      </c>
      <c r="H139" s="40">
        <v>0.4</v>
      </c>
      <c r="I139" s="40">
        <v>9</v>
      </c>
      <c r="J139" s="40">
        <v>41.2</v>
      </c>
      <c r="K139" s="41" t="s">
        <v>82</v>
      </c>
      <c r="L139" s="40">
        <v>69.430000000000007</v>
      </c>
    </row>
    <row r="140" spans="1:12" ht="15" x14ac:dyDescent="0.25">
      <c r="A140" s="23"/>
      <c r="B140" s="15"/>
      <c r="C140" s="11"/>
      <c r="D140" s="6" t="s">
        <v>39</v>
      </c>
      <c r="E140" s="42" t="s">
        <v>105</v>
      </c>
      <c r="F140" s="43">
        <v>100</v>
      </c>
      <c r="G140" s="43">
        <v>15.99</v>
      </c>
      <c r="H140" s="43">
        <v>5.88</v>
      </c>
      <c r="I140" s="43">
        <v>3.74</v>
      </c>
      <c r="J140" s="43">
        <v>131.82</v>
      </c>
      <c r="K140" s="44" t="s">
        <v>106</v>
      </c>
      <c r="L140" s="43"/>
    </row>
    <row r="141" spans="1:12" ht="15" x14ac:dyDescent="0.25">
      <c r="A141" s="23"/>
      <c r="B141" s="15"/>
      <c r="C141" s="11"/>
      <c r="D141" s="7" t="s">
        <v>40</v>
      </c>
      <c r="E141" s="42" t="s">
        <v>51</v>
      </c>
      <c r="F141" s="43">
        <v>150</v>
      </c>
      <c r="G141" s="43">
        <v>5.36</v>
      </c>
      <c r="H141" s="43">
        <v>4.37</v>
      </c>
      <c r="I141" s="43">
        <v>36.54</v>
      </c>
      <c r="J141" s="43">
        <v>206.89</v>
      </c>
      <c r="K141" s="44" t="s">
        <v>48</v>
      </c>
      <c r="L141" s="43"/>
    </row>
    <row r="142" spans="1:12" ht="15.75" customHeight="1" x14ac:dyDescent="0.25">
      <c r="A142" s="23"/>
      <c r="B142" s="15"/>
      <c r="C142" s="11"/>
      <c r="D142" s="7" t="s">
        <v>41</v>
      </c>
      <c r="E142" s="42" t="s">
        <v>107</v>
      </c>
      <c r="F142" s="43">
        <v>200</v>
      </c>
      <c r="G142" s="43">
        <v>0.16</v>
      </c>
      <c r="H142" s="43">
        <v>0.05</v>
      </c>
      <c r="I142" s="43">
        <v>5.79</v>
      </c>
      <c r="J142" s="43">
        <v>24.23</v>
      </c>
      <c r="K142" s="44" t="s">
        <v>108</v>
      </c>
      <c r="L142" s="43"/>
    </row>
    <row r="143" spans="1:12" ht="15" x14ac:dyDescent="0.25">
      <c r="A143" s="23"/>
      <c r="B143" s="15"/>
      <c r="C143" s="11"/>
      <c r="D143" s="7" t="s">
        <v>42</v>
      </c>
      <c r="E143" s="42" t="s">
        <v>90</v>
      </c>
      <c r="F143" s="43">
        <v>30</v>
      </c>
      <c r="G143" s="43">
        <v>2.2799999999999998</v>
      </c>
      <c r="H143" s="43">
        <v>0.27</v>
      </c>
      <c r="I143" s="43">
        <v>14.91</v>
      </c>
      <c r="J143" s="43">
        <v>71.19</v>
      </c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29</v>
      </c>
      <c r="E146" s="9"/>
      <c r="F146" s="19">
        <f>SUM(F139:F145)</f>
        <v>580</v>
      </c>
      <c r="G146" s="19">
        <f t="shared" ref="G146:J146" si="68">SUM(G139:G145)</f>
        <v>24.19</v>
      </c>
      <c r="H146" s="19">
        <f t="shared" si="68"/>
        <v>10.97</v>
      </c>
      <c r="I146" s="19">
        <f t="shared" si="68"/>
        <v>69.98</v>
      </c>
      <c r="J146" s="19">
        <f t="shared" si="68"/>
        <v>475.33</v>
      </c>
      <c r="K146" s="25"/>
      <c r="L146" s="19">
        <f t="shared" ref="L146" si="69">SUM(L139:L145)</f>
        <v>69.430000000000007</v>
      </c>
    </row>
    <row r="147" spans="1:12" ht="15" x14ac:dyDescent="0.25">
      <c r="A147" s="26">
        <f>A139</f>
        <v>1</v>
      </c>
      <c r="B147" s="13">
        <v>8</v>
      </c>
      <c r="C147" s="10" t="s">
        <v>21</v>
      </c>
      <c r="D147" s="7" t="s">
        <v>22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23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24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25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26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27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28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29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5" x14ac:dyDescent="0.2">
      <c r="A157" s="29">
        <f>A139</f>
        <v>1</v>
      </c>
      <c r="B157" s="30">
        <f>B139</f>
        <v>8</v>
      </c>
      <c r="C157" s="55" t="s">
        <v>4</v>
      </c>
      <c r="D157" s="56"/>
      <c r="E157" s="31"/>
      <c r="F157" s="32">
        <f>F146+F156</f>
        <v>580</v>
      </c>
      <c r="G157" s="32">
        <f t="shared" ref="G157" si="72">G146+G156</f>
        <v>24.19</v>
      </c>
      <c r="H157" s="32">
        <f t="shared" ref="H157" si="73">H146+H156</f>
        <v>10.97</v>
      </c>
      <c r="I157" s="32">
        <f t="shared" ref="I157" si="74">I146+I156</f>
        <v>69.98</v>
      </c>
      <c r="J157" s="32">
        <f t="shared" ref="J157:L157" si="75">J146+J156</f>
        <v>475.33</v>
      </c>
      <c r="K157" s="32"/>
      <c r="L157" s="32">
        <f t="shared" si="75"/>
        <v>69.430000000000007</v>
      </c>
    </row>
    <row r="158" spans="1:12" ht="15" x14ac:dyDescent="0.25">
      <c r="A158" s="20">
        <v>1</v>
      </c>
      <c r="B158" s="21">
        <v>9</v>
      </c>
      <c r="C158" s="22" t="s">
        <v>20</v>
      </c>
      <c r="D158" s="5" t="s">
        <v>38</v>
      </c>
      <c r="E158" s="39" t="s">
        <v>109</v>
      </c>
      <c r="F158" s="40">
        <v>60</v>
      </c>
      <c r="G158" s="40">
        <v>1.07</v>
      </c>
      <c r="H158" s="40">
        <v>3.01</v>
      </c>
      <c r="I158" s="40">
        <v>5.2</v>
      </c>
      <c r="J158" s="40">
        <v>52.21</v>
      </c>
      <c r="K158" s="41" t="s">
        <v>80</v>
      </c>
      <c r="L158" s="40">
        <v>69.430000000000007</v>
      </c>
    </row>
    <row r="159" spans="1:12" ht="15" x14ac:dyDescent="0.25">
      <c r="A159" s="23"/>
      <c r="B159" s="15"/>
      <c r="C159" s="11"/>
      <c r="D159" s="6" t="s">
        <v>57</v>
      </c>
      <c r="E159" s="42" t="s">
        <v>110</v>
      </c>
      <c r="F159" s="43">
        <v>90</v>
      </c>
      <c r="G159" s="43">
        <v>8.9700000000000006</v>
      </c>
      <c r="H159" s="43">
        <v>11.85</v>
      </c>
      <c r="I159" s="43">
        <v>11.19</v>
      </c>
      <c r="J159" s="43">
        <v>187.26</v>
      </c>
      <c r="K159" s="44" t="s">
        <v>111</v>
      </c>
      <c r="L159" s="43"/>
    </row>
    <row r="160" spans="1:12" ht="15" x14ac:dyDescent="0.25">
      <c r="A160" s="23"/>
      <c r="B160" s="15"/>
      <c r="C160" s="11"/>
      <c r="D160" s="7" t="s">
        <v>40</v>
      </c>
      <c r="E160" s="42" t="s">
        <v>37</v>
      </c>
      <c r="F160" s="53">
        <v>150</v>
      </c>
      <c r="G160" s="43">
        <v>3.12</v>
      </c>
      <c r="H160" s="43">
        <v>4.58</v>
      </c>
      <c r="I160" s="43">
        <v>14.05</v>
      </c>
      <c r="J160" s="43">
        <v>109.93</v>
      </c>
      <c r="K160" s="44" t="s">
        <v>76</v>
      </c>
      <c r="L160" s="43"/>
    </row>
    <row r="161" spans="1:12" ht="15" x14ac:dyDescent="0.25">
      <c r="A161" s="23"/>
      <c r="B161" s="15"/>
      <c r="C161" s="11"/>
      <c r="D161" s="7" t="s">
        <v>47</v>
      </c>
      <c r="E161" s="42" t="s">
        <v>72</v>
      </c>
      <c r="F161" s="43">
        <v>200</v>
      </c>
      <c r="G161" s="43">
        <v>0.51</v>
      </c>
      <c r="H161" s="43">
        <v>0.08</v>
      </c>
      <c r="I161" s="43">
        <v>19.38</v>
      </c>
      <c r="J161" s="43">
        <v>80.23</v>
      </c>
      <c r="K161" s="44" t="s">
        <v>95</v>
      </c>
      <c r="L161" s="43"/>
    </row>
    <row r="162" spans="1:12" ht="15" x14ac:dyDescent="0.25">
      <c r="A162" s="23"/>
      <c r="B162" s="15"/>
      <c r="C162" s="11"/>
      <c r="D162" s="7" t="s">
        <v>42</v>
      </c>
      <c r="E162" s="42" t="s">
        <v>90</v>
      </c>
      <c r="F162" s="43">
        <v>30</v>
      </c>
      <c r="G162" s="43">
        <v>2.2799999999999998</v>
      </c>
      <c r="H162" s="43">
        <v>0.27</v>
      </c>
      <c r="I162" s="43">
        <v>14.91</v>
      </c>
      <c r="J162" s="43">
        <v>71.19</v>
      </c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29</v>
      </c>
      <c r="E165" s="9"/>
      <c r="F165" s="19">
        <f>SUM(F158:F164)</f>
        <v>530</v>
      </c>
      <c r="G165" s="19">
        <f t="shared" ref="G165:J165" si="76">SUM(G158:G164)</f>
        <v>15.95</v>
      </c>
      <c r="H165" s="19">
        <f t="shared" si="76"/>
        <v>19.789999999999996</v>
      </c>
      <c r="I165" s="19">
        <f t="shared" si="76"/>
        <v>64.73</v>
      </c>
      <c r="J165" s="19">
        <f t="shared" si="76"/>
        <v>500.82</v>
      </c>
      <c r="K165" s="25"/>
      <c r="L165" s="19">
        <f t="shared" ref="L165" si="77">SUM(L158:L164)</f>
        <v>69.430000000000007</v>
      </c>
    </row>
    <row r="166" spans="1:12" ht="15" x14ac:dyDescent="0.25">
      <c r="A166" s="26">
        <f>A158</f>
        <v>1</v>
      </c>
      <c r="B166" s="13">
        <f>B158</f>
        <v>9</v>
      </c>
      <c r="C166" s="10" t="s">
        <v>21</v>
      </c>
      <c r="D166" s="7" t="s">
        <v>22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23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24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25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26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27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28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29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5" x14ac:dyDescent="0.2">
      <c r="A176" s="29">
        <f>A158</f>
        <v>1</v>
      </c>
      <c r="B176" s="30">
        <f>B158</f>
        <v>9</v>
      </c>
      <c r="C176" s="55" t="s">
        <v>4</v>
      </c>
      <c r="D176" s="56"/>
      <c r="E176" s="31"/>
      <c r="F176" s="32">
        <f>F165+F175</f>
        <v>530</v>
      </c>
      <c r="G176" s="32">
        <f t="shared" ref="G176" si="80">G165+G175</f>
        <v>15.95</v>
      </c>
      <c r="H176" s="32">
        <f t="shared" ref="H176" si="81">H165+H175</f>
        <v>19.789999999999996</v>
      </c>
      <c r="I176" s="32">
        <f t="shared" ref="I176" si="82">I165+I175</f>
        <v>64.73</v>
      </c>
      <c r="J176" s="32">
        <f t="shared" ref="J176:L176" si="83">J165+J175</f>
        <v>500.82</v>
      </c>
      <c r="K176" s="32"/>
      <c r="L176" s="32">
        <f t="shared" si="83"/>
        <v>69.430000000000007</v>
      </c>
    </row>
    <row r="177" spans="1:12" ht="15" x14ac:dyDescent="0.25">
      <c r="A177" s="20">
        <v>1</v>
      </c>
      <c r="B177" s="21">
        <v>10</v>
      </c>
      <c r="C177" s="22" t="s">
        <v>20</v>
      </c>
      <c r="D177" s="5" t="s">
        <v>46</v>
      </c>
      <c r="E177" s="39" t="s">
        <v>50</v>
      </c>
      <c r="F177" s="40">
        <v>100</v>
      </c>
      <c r="G177" s="40">
        <v>0.4</v>
      </c>
      <c r="H177" s="40">
        <v>0.4</v>
      </c>
      <c r="I177" s="40">
        <v>9</v>
      </c>
      <c r="J177" s="40">
        <v>41.2</v>
      </c>
      <c r="K177" s="41" t="s">
        <v>82</v>
      </c>
      <c r="L177" s="40">
        <v>69.430000000000007</v>
      </c>
    </row>
    <row r="178" spans="1:12" ht="15" x14ac:dyDescent="0.25">
      <c r="A178" s="23"/>
      <c r="B178" s="15"/>
      <c r="C178" s="11"/>
      <c r="D178" s="6" t="s">
        <v>56</v>
      </c>
      <c r="E178" s="42" t="s">
        <v>60</v>
      </c>
      <c r="F178" s="43">
        <v>48</v>
      </c>
      <c r="G178" s="43">
        <v>5.52</v>
      </c>
      <c r="H178" s="43">
        <v>5.04</v>
      </c>
      <c r="I178" s="43"/>
      <c r="J178" s="43">
        <v>67.44</v>
      </c>
      <c r="K178" s="44" t="s">
        <v>58</v>
      </c>
      <c r="L178" s="43"/>
    </row>
    <row r="179" spans="1:12" ht="15" x14ac:dyDescent="0.25">
      <c r="A179" s="23"/>
      <c r="B179" s="15"/>
      <c r="C179" s="11"/>
      <c r="D179" s="7" t="s">
        <v>40</v>
      </c>
      <c r="E179" s="42" t="s">
        <v>67</v>
      </c>
      <c r="F179" s="43">
        <v>183</v>
      </c>
      <c r="G179" s="43">
        <v>6.09</v>
      </c>
      <c r="H179" s="43">
        <v>6.12</v>
      </c>
      <c r="I179" s="43">
        <v>25.17</v>
      </c>
      <c r="J179" s="43">
        <v>180.07</v>
      </c>
      <c r="K179" s="44" t="s">
        <v>68</v>
      </c>
      <c r="L179" s="43"/>
    </row>
    <row r="180" spans="1:12" ht="15" x14ac:dyDescent="0.25">
      <c r="A180" s="23"/>
      <c r="B180" s="15"/>
      <c r="C180" s="11"/>
      <c r="D180" s="7" t="s">
        <v>41</v>
      </c>
      <c r="E180" s="42" t="s">
        <v>112</v>
      </c>
      <c r="F180" s="43">
        <v>225</v>
      </c>
      <c r="G180" s="43">
        <v>2.97</v>
      </c>
      <c r="H180" s="43">
        <v>5.78</v>
      </c>
      <c r="I180" s="43">
        <v>32.56</v>
      </c>
      <c r="J180" s="43">
        <v>194.17</v>
      </c>
      <c r="K180" s="44" t="s">
        <v>45</v>
      </c>
      <c r="L180" s="43"/>
    </row>
    <row r="181" spans="1:12" ht="15" x14ac:dyDescent="0.25">
      <c r="A181" s="23"/>
      <c r="B181" s="15"/>
      <c r="C181" s="11"/>
      <c r="D181" s="7" t="s">
        <v>42</v>
      </c>
      <c r="E181" s="42" t="s">
        <v>90</v>
      </c>
      <c r="F181" s="43">
        <v>30</v>
      </c>
      <c r="G181" s="43">
        <v>2.2799999999999998</v>
      </c>
      <c r="H181" s="43">
        <v>0.27</v>
      </c>
      <c r="I181" s="43">
        <v>14.91</v>
      </c>
      <c r="J181" s="43">
        <v>71.19</v>
      </c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29</v>
      </c>
      <c r="E184" s="9"/>
      <c r="F184" s="19">
        <f>SUM(F177:F182)</f>
        <v>586</v>
      </c>
      <c r="G184" s="19">
        <f t="shared" ref="G184:J184" si="84">SUM(G177:G183)</f>
        <v>17.260000000000002</v>
      </c>
      <c r="H184" s="19">
        <f t="shared" si="84"/>
        <v>17.61</v>
      </c>
      <c r="I184" s="19">
        <f t="shared" si="84"/>
        <v>81.64</v>
      </c>
      <c r="J184" s="19">
        <f t="shared" si="84"/>
        <v>554.06999999999994</v>
      </c>
      <c r="K184" s="25"/>
      <c r="L184" s="19">
        <f t="shared" ref="L184" si="85">SUM(L177:L183)</f>
        <v>69.430000000000007</v>
      </c>
    </row>
    <row r="185" spans="1:12" ht="15" x14ac:dyDescent="0.25">
      <c r="A185" s="26">
        <f>A177</f>
        <v>1</v>
      </c>
      <c r="B185" s="13">
        <f>B177</f>
        <v>10</v>
      </c>
      <c r="C185" s="10" t="s">
        <v>21</v>
      </c>
      <c r="D185" s="7" t="s">
        <v>22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23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24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25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26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27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28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29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.75" thickBot="1" x14ac:dyDescent="0.25">
      <c r="A195" s="29">
        <f>A177</f>
        <v>1</v>
      </c>
      <c r="B195" s="30">
        <f>B177</f>
        <v>10</v>
      </c>
      <c r="C195" s="55" t="s">
        <v>4</v>
      </c>
      <c r="D195" s="56"/>
      <c r="E195" s="31"/>
      <c r="F195" s="32">
        <f>F184+F194</f>
        <v>586</v>
      </c>
      <c r="G195" s="32">
        <f t="shared" ref="G195" si="88">G184+G194</f>
        <v>17.260000000000002</v>
      </c>
      <c r="H195" s="32">
        <f t="shared" ref="H195" si="89">H184+H194</f>
        <v>17.61</v>
      </c>
      <c r="I195" s="32">
        <f t="shared" ref="I195" si="90">I184+I194</f>
        <v>81.64</v>
      </c>
      <c r="J195" s="32">
        <f t="shared" ref="J195:L195" si="91">J184+J194</f>
        <v>554.06999999999994</v>
      </c>
      <c r="K195" s="32"/>
      <c r="L195" s="32">
        <f t="shared" si="91"/>
        <v>69.430000000000007</v>
      </c>
    </row>
    <row r="196" spans="1:12" s="51" customFormat="1" ht="15" x14ac:dyDescent="0.25">
      <c r="A196" s="20">
        <v>1</v>
      </c>
      <c r="B196" s="21">
        <v>11</v>
      </c>
      <c r="C196" s="22" t="s">
        <v>20</v>
      </c>
      <c r="D196" s="5" t="s">
        <v>38</v>
      </c>
      <c r="E196" s="39" t="s">
        <v>62</v>
      </c>
      <c r="F196" s="40">
        <v>60</v>
      </c>
      <c r="G196" s="40">
        <v>0.94</v>
      </c>
      <c r="H196" s="40">
        <v>7.0000000000000007E-2</v>
      </c>
      <c r="I196" s="40">
        <v>7.96</v>
      </c>
      <c r="J196" s="40">
        <v>36.24</v>
      </c>
      <c r="K196" s="41" t="s">
        <v>61</v>
      </c>
      <c r="L196" s="40">
        <v>69.430000000000007</v>
      </c>
    </row>
    <row r="197" spans="1:12" s="51" customFormat="1" ht="15" x14ac:dyDescent="0.25">
      <c r="A197" s="23"/>
      <c r="B197" s="15"/>
      <c r="C197" s="11"/>
      <c r="D197" s="6" t="s">
        <v>39</v>
      </c>
      <c r="E197" s="42" t="s">
        <v>71</v>
      </c>
      <c r="F197" s="43">
        <v>100</v>
      </c>
      <c r="G197" s="43">
        <v>23.64</v>
      </c>
      <c r="H197" s="43">
        <v>4.5999999999999996</v>
      </c>
      <c r="I197" s="43">
        <v>3.76</v>
      </c>
      <c r="J197" s="43">
        <v>150.97999999999999</v>
      </c>
      <c r="K197" s="44" t="s">
        <v>78</v>
      </c>
      <c r="L197" s="43"/>
    </row>
    <row r="198" spans="1:12" ht="13.5" customHeight="1" x14ac:dyDescent="0.25">
      <c r="A198" s="23"/>
      <c r="B198" s="15"/>
      <c r="C198" s="11"/>
      <c r="D198" s="7" t="s">
        <v>40</v>
      </c>
      <c r="E198" s="42" t="s">
        <v>54</v>
      </c>
      <c r="F198" s="43">
        <v>150</v>
      </c>
      <c r="G198" s="43">
        <v>4.6500000000000004</v>
      </c>
      <c r="H198" s="43">
        <v>4.75</v>
      </c>
      <c r="I198" s="43">
        <v>24.86</v>
      </c>
      <c r="J198" s="43">
        <v>160.80000000000001</v>
      </c>
      <c r="K198" s="44" t="s">
        <v>44</v>
      </c>
      <c r="L198" s="43"/>
    </row>
    <row r="199" spans="1:12" ht="15" x14ac:dyDescent="0.25">
      <c r="A199" s="23"/>
      <c r="B199" s="15"/>
      <c r="C199" s="11"/>
      <c r="D199" s="7" t="s">
        <v>41</v>
      </c>
      <c r="E199" s="42" t="s">
        <v>113</v>
      </c>
      <c r="F199" s="43">
        <v>200</v>
      </c>
      <c r="G199" s="43">
        <v>3.02</v>
      </c>
      <c r="H199" s="43">
        <v>5.22</v>
      </c>
      <c r="I199" s="43">
        <v>15.9</v>
      </c>
      <c r="J199" s="43">
        <v>122.65</v>
      </c>
      <c r="K199" s="44" t="s">
        <v>114</v>
      </c>
      <c r="L199" s="43"/>
    </row>
    <row r="200" spans="1:12" ht="15" x14ac:dyDescent="0.25">
      <c r="A200" s="23"/>
      <c r="B200" s="15"/>
      <c r="C200" s="11"/>
      <c r="D200" s="7" t="s">
        <v>42</v>
      </c>
      <c r="E200" s="42" t="s">
        <v>90</v>
      </c>
      <c r="F200" s="43">
        <v>30</v>
      </c>
      <c r="G200" s="43">
        <v>2.2799999999999998</v>
      </c>
      <c r="H200" s="43">
        <v>0.27</v>
      </c>
      <c r="I200" s="43">
        <v>14.91</v>
      </c>
      <c r="J200" s="43">
        <v>71.19</v>
      </c>
      <c r="K200" s="44"/>
      <c r="L200" s="43"/>
    </row>
    <row r="201" spans="1:12" ht="15" x14ac:dyDescent="0.2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" x14ac:dyDescent="0.25">
      <c r="A203" s="24"/>
      <c r="B203" s="17"/>
      <c r="C203" s="8"/>
      <c r="D203" s="18" t="s">
        <v>29</v>
      </c>
      <c r="E203" s="9"/>
      <c r="F203" s="19">
        <f>SUM(F196:F201)</f>
        <v>540</v>
      </c>
      <c r="G203" s="19">
        <f t="shared" ref="G203:J203" si="92">SUM(G196:G202)</f>
        <v>34.530000000000008</v>
      </c>
      <c r="H203" s="19">
        <f t="shared" si="92"/>
        <v>14.91</v>
      </c>
      <c r="I203" s="19">
        <f t="shared" si="92"/>
        <v>67.39</v>
      </c>
      <c r="J203" s="19">
        <f t="shared" si="92"/>
        <v>541.8599999999999</v>
      </c>
      <c r="K203" s="25"/>
      <c r="L203" s="19">
        <f t="shared" ref="L203" si="93">SUM(L196:L202)</f>
        <v>69.430000000000007</v>
      </c>
    </row>
    <row r="204" spans="1:12" ht="15" x14ac:dyDescent="0.25">
      <c r="A204" s="26">
        <f>A196</f>
        <v>1</v>
      </c>
      <c r="B204" s="13">
        <f>B196</f>
        <v>11</v>
      </c>
      <c r="C204" s="10" t="s">
        <v>21</v>
      </c>
      <c r="D204" s="7" t="s">
        <v>22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23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24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25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26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 t="s">
        <v>27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 t="s">
        <v>28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29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.75" thickBot="1" x14ac:dyDescent="0.25">
      <c r="A214" s="29">
        <f>A196</f>
        <v>1</v>
      </c>
      <c r="B214" s="30">
        <f>B196</f>
        <v>11</v>
      </c>
      <c r="C214" s="55" t="s">
        <v>4</v>
      </c>
      <c r="D214" s="56"/>
      <c r="E214" s="31"/>
      <c r="F214" s="32">
        <f>F203+F213</f>
        <v>540</v>
      </c>
      <c r="G214" s="32">
        <f t="shared" ref="G214:J214" si="96">G203+G213</f>
        <v>34.530000000000008</v>
      </c>
      <c r="H214" s="32">
        <f t="shared" si="96"/>
        <v>14.91</v>
      </c>
      <c r="I214" s="32">
        <f t="shared" si="96"/>
        <v>67.39</v>
      </c>
      <c r="J214" s="32">
        <f t="shared" si="96"/>
        <v>541.8599999999999</v>
      </c>
      <c r="K214" s="32"/>
      <c r="L214" s="32">
        <f t="shared" ref="L214" si="97">L203+L213</f>
        <v>69.430000000000007</v>
      </c>
    </row>
    <row r="215" spans="1:12" ht="15" x14ac:dyDescent="0.25">
      <c r="A215" s="14">
        <v>1</v>
      </c>
      <c r="B215" s="15">
        <v>12</v>
      </c>
      <c r="C215" s="22" t="s">
        <v>20</v>
      </c>
      <c r="D215" s="5" t="s">
        <v>46</v>
      </c>
      <c r="E215" s="39" t="s">
        <v>50</v>
      </c>
      <c r="F215" s="40">
        <v>100</v>
      </c>
      <c r="G215" s="40">
        <v>0.4</v>
      </c>
      <c r="H215" s="40">
        <v>0.4</v>
      </c>
      <c r="I215" s="40">
        <v>9</v>
      </c>
      <c r="J215" s="40">
        <v>41.2</v>
      </c>
      <c r="K215" s="41" t="s">
        <v>82</v>
      </c>
      <c r="L215" s="40">
        <v>69.430000000000007</v>
      </c>
    </row>
    <row r="216" spans="1:12" ht="15" x14ac:dyDescent="0.25">
      <c r="A216" s="14"/>
      <c r="B216" s="15"/>
      <c r="C216" s="11"/>
      <c r="D216" s="6"/>
      <c r="E216" s="42" t="s">
        <v>115</v>
      </c>
      <c r="F216" s="43">
        <v>90</v>
      </c>
      <c r="G216" s="43">
        <v>12.16</v>
      </c>
      <c r="H216" s="43">
        <v>17.079999999999998</v>
      </c>
      <c r="I216" s="43">
        <v>11.68</v>
      </c>
      <c r="J216" s="43">
        <v>249.17</v>
      </c>
      <c r="K216" s="44" t="s">
        <v>116</v>
      </c>
      <c r="L216" s="43"/>
    </row>
    <row r="217" spans="1:12" ht="15" x14ac:dyDescent="0.25">
      <c r="A217" s="14"/>
      <c r="B217" s="15"/>
      <c r="C217" s="11"/>
      <c r="D217" s="7" t="s">
        <v>40</v>
      </c>
      <c r="E217" s="42" t="s">
        <v>117</v>
      </c>
      <c r="F217" s="43">
        <v>150</v>
      </c>
      <c r="G217" s="43">
        <v>16.96</v>
      </c>
      <c r="H217" s="43">
        <v>4.9800000000000004</v>
      </c>
      <c r="I217" s="43">
        <v>37.409999999999997</v>
      </c>
      <c r="J217" s="43">
        <v>262.32</v>
      </c>
      <c r="K217" s="44" t="s">
        <v>118</v>
      </c>
      <c r="L217" s="43"/>
    </row>
    <row r="218" spans="1:12" ht="15" x14ac:dyDescent="0.25">
      <c r="A218" s="14"/>
      <c r="B218" s="15"/>
      <c r="C218" s="11"/>
      <c r="D218" s="7" t="s">
        <v>41</v>
      </c>
      <c r="E218" s="42" t="s">
        <v>119</v>
      </c>
      <c r="F218" s="43">
        <v>200</v>
      </c>
      <c r="G218" s="43">
        <v>0.2</v>
      </c>
      <c r="H218" s="43">
        <v>0.05</v>
      </c>
      <c r="I218" s="43">
        <v>5.0599999999999996</v>
      </c>
      <c r="J218" s="43">
        <v>21.5</v>
      </c>
      <c r="K218" s="44" t="s">
        <v>85</v>
      </c>
      <c r="L218" s="43"/>
    </row>
    <row r="219" spans="1:12" ht="15" x14ac:dyDescent="0.25">
      <c r="A219" s="14"/>
      <c r="B219" s="15"/>
      <c r="C219" s="11"/>
      <c r="D219" s="7" t="s">
        <v>42</v>
      </c>
      <c r="E219" s="42" t="s">
        <v>90</v>
      </c>
      <c r="F219" s="43">
        <v>30</v>
      </c>
      <c r="G219" s="43">
        <v>2.2799999999999998</v>
      </c>
      <c r="H219" s="43">
        <v>0.27</v>
      </c>
      <c r="I219" s="43">
        <v>14.91</v>
      </c>
      <c r="J219" s="43">
        <v>71.19</v>
      </c>
      <c r="K219" s="44"/>
      <c r="L219" s="43"/>
    </row>
    <row r="220" spans="1:12" ht="15" x14ac:dyDescent="0.25">
      <c r="A220" s="14"/>
      <c r="B220" s="15"/>
      <c r="C220" s="11"/>
      <c r="D220" s="52"/>
      <c r="E220" s="42"/>
      <c r="F220" s="43"/>
      <c r="G220" s="43"/>
      <c r="H220" s="43"/>
      <c r="I220" s="43"/>
      <c r="J220" s="43"/>
      <c r="K220" s="44"/>
      <c r="L220" s="43"/>
    </row>
    <row r="221" spans="1:12" ht="15" x14ac:dyDescent="0.25">
      <c r="A221" s="14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" x14ac:dyDescent="0.25">
      <c r="A222" s="16"/>
      <c r="B222" s="17"/>
      <c r="C222" s="8"/>
      <c r="D222" s="18" t="s">
        <v>29</v>
      </c>
      <c r="E222" s="9"/>
      <c r="F222" s="19">
        <f>SUM(F215:F221)</f>
        <v>570</v>
      </c>
      <c r="G222" s="19">
        <f t="shared" ref="G222:L222" si="98">SUM(G215:G221)</f>
        <v>32</v>
      </c>
      <c r="H222" s="19">
        <f t="shared" si="98"/>
        <v>22.779999999999998</v>
      </c>
      <c r="I222" s="19">
        <f t="shared" si="98"/>
        <v>78.06</v>
      </c>
      <c r="J222" s="19">
        <f t="shared" si="98"/>
        <v>645.38000000000011</v>
      </c>
      <c r="K222" s="25"/>
      <c r="L222" s="19">
        <f t="shared" si="98"/>
        <v>69.430000000000007</v>
      </c>
    </row>
    <row r="223" spans="1:12" ht="15" x14ac:dyDescent="0.25">
      <c r="A223" s="13">
        <f>A215</f>
        <v>1</v>
      </c>
      <c r="B223" s="13">
        <f>B215</f>
        <v>12</v>
      </c>
      <c r="C223" s="10" t="s">
        <v>21</v>
      </c>
      <c r="D223" s="7" t="s">
        <v>22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14"/>
      <c r="B224" s="15"/>
      <c r="C224" s="11"/>
      <c r="D224" s="7" t="s">
        <v>23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14"/>
      <c r="B225" s="15"/>
      <c r="C225" s="11"/>
      <c r="D225" s="7" t="s">
        <v>24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14"/>
      <c r="B226" s="15"/>
      <c r="C226" s="11"/>
      <c r="D226" s="7" t="s">
        <v>25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14"/>
      <c r="B227" s="15"/>
      <c r="C227" s="11"/>
      <c r="D227" s="7" t="s">
        <v>26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14"/>
      <c r="B228" s="15"/>
      <c r="C228" s="11"/>
      <c r="D228" s="7" t="s">
        <v>27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14"/>
      <c r="B229" s="15"/>
      <c r="C229" s="11"/>
      <c r="D229" s="7" t="s">
        <v>28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14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14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16"/>
      <c r="B232" s="17"/>
      <c r="C232" s="8"/>
      <c r="D232" s="18" t="s">
        <v>29</v>
      </c>
      <c r="E232" s="9"/>
      <c r="F232" s="19">
        <f>SUM(F223:F231)</f>
        <v>0</v>
      </c>
      <c r="G232" s="19">
        <f t="shared" ref="G232:L232" si="99">SUM(G223:G231)</f>
        <v>0</v>
      </c>
      <c r="H232" s="19">
        <f t="shared" si="99"/>
        <v>0</v>
      </c>
      <c r="I232" s="19">
        <f t="shared" si="99"/>
        <v>0</v>
      </c>
      <c r="J232" s="19">
        <f t="shared" si="99"/>
        <v>0</v>
      </c>
      <c r="K232" s="25"/>
      <c r="L232" s="19">
        <f t="shared" si="99"/>
        <v>0</v>
      </c>
    </row>
    <row r="233" spans="1:12" ht="15.75" thickBot="1" x14ac:dyDescent="0.25">
      <c r="A233" s="33">
        <f>A215</f>
        <v>1</v>
      </c>
      <c r="B233" s="33">
        <f>B215</f>
        <v>12</v>
      </c>
      <c r="C233" s="55" t="s">
        <v>4</v>
      </c>
      <c r="D233" s="56"/>
      <c r="E233" s="31"/>
      <c r="F233" s="32">
        <f>F222+F232</f>
        <v>570</v>
      </c>
      <c r="G233" s="32">
        <f t="shared" ref="G233:L233" si="100">G222+G232</f>
        <v>32</v>
      </c>
      <c r="H233" s="32">
        <f t="shared" si="100"/>
        <v>22.779999999999998</v>
      </c>
      <c r="I233" s="32">
        <f t="shared" si="100"/>
        <v>78.06</v>
      </c>
      <c r="J233" s="32">
        <f t="shared" si="100"/>
        <v>645.38000000000011</v>
      </c>
      <c r="K233" s="32"/>
      <c r="L233" s="32">
        <f t="shared" si="100"/>
        <v>69.430000000000007</v>
      </c>
    </row>
    <row r="234" spans="1:12" ht="13.5" thickBot="1" x14ac:dyDescent="0.25">
      <c r="A234" s="27"/>
      <c r="B234" s="28"/>
      <c r="C234" s="57" t="s">
        <v>5</v>
      </c>
      <c r="D234" s="57"/>
      <c r="E234" s="57"/>
      <c r="F234" s="34">
        <f>AVERAGE(F24,F43,F62,F81,F100,F119,F138,F157,F176,F195,F214,F233)</f>
        <v>564.91666666666663</v>
      </c>
      <c r="G234" s="54">
        <f>AVERAGE(G24,G43,G62,G81,G100,G119,G138,G157,G176,G195,G214,G233)</f>
        <v>22.624166666666667</v>
      </c>
      <c r="H234" s="54">
        <f t="shared" ref="H234:J234" si="101">AVERAGE(H24,H43,H62,H81,H100,H119,H138,H157,H176,H195,H214,H233)</f>
        <v>19.244166666666668</v>
      </c>
      <c r="I234" s="54">
        <f t="shared" si="101"/>
        <v>80.149999999999991</v>
      </c>
      <c r="J234" s="54">
        <f t="shared" si="101"/>
        <v>578.36083333333329</v>
      </c>
      <c r="K234" s="34"/>
      <c r="L234" s="34">
        <f t="shared" ref="L234" si="102">(L62+L81+L100+L119+L138+L157+L176+L195+L214+L233)/(IF(L62=0,0,1)+IF(L81=0,0,1)+IF(L100=0,0,1)+IF(L119=0,0,1)+IF(L138=0,0,1)+IF(L157=0,0,1)+IF(L176=0,0,1)+IF(L195=0,0,1)+IF(L214=0,0,1)+IF(L233=0,0,1))</f>
        <v>69.430000000000021</v>
      </c>
    </row>
  </sheetData>
  <mergeCells count="16">
    <mergeCell ref="C214:D214"/>
    <mergeCell ref="C233:D233"/>
    <mergeCell ref="C234:E234"/>
    <mergeCell ref="C1:E1"/>
    <mergeCell ref="H1:K1"/>
    <mergeCell ref="H2:K2"/>
    <mergeCell ref="C43:D43"/>
    <mergeCell ref="C62:D62"/>
    <mergeCell ref="C81:D81"/>
    <mergeCell ref="C100:D100"/>
    <mergeCell ref="C24:D24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Джамиля Фатиховна</cp:lastModifiedBy>
  <cp:lastPrinted>2023-10-16T06:38:48Z</cp:lastPrinted>
  <dcterms:created xsi:type="dcterms:W3CDTF">2022-05-16T14:23:56Z</dcterms:created>
  <dcterms:modified xsi:type="dcterms:W3CDTF">2025-02-01T04:10:21Z</dcterms:modified>
</cp:coreProperties>
</file>