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57" i="1" l="1"/>
  <c r="I157" i="1"/>
  <c r="H157" i="1"/>
  <c r="G157" i="1"/>
  <c r="F157" i="1"/>
  <c r="G156" i="1"/>
  <c r="H156" i="1"/>
  <c r="I156" i="1"/>
  <c r="J156" i="1"/>
  <c r="L157" i="1"/>
  <c r="J146" i="1"/>
  <c r="I146" i="1"/>
  <c r="H146" i="1"/>
  <c r="G146" i="1"/>
  <c r="L43" i="1"/>
  <c r="J43" i="1"/>
  <c r="F43" i="1"/>
  <c r="J42" i="1"/>
  <c r="I42" i="1"/>
  <c r="H42" i="1"/>
  <c r="G42" i="1"/>
  <c r="G43" i="1" s="1"/>
  <c r="J32" i="1"/>
  <c r="I32" i="1"/>
  <c r="I43" i="1" s="1"/>
  <c r="H32" i="1"/>
  <c r="H43" i="1" s="1"/>
  <c r="G32" i="1"/>
  <c r="B195" i="1"/>
  <c r="A195" i="1"/>
  <c r="J194" i="1"/>
  <c r="I194" i="1"/>
  <c r="H194" i="1"/>
  <c r="G194" i="1"/>
  <c r="F195" i="1"/>
  <c r="B185" i="1"/>
  <c r="A185" i="1"/>
  <c r="L195" i="1"/>
  <c r="J184" i="1"/>
  <c r="I184" i="1"/>
  <c r="H184" i="1"/>
  <c r="G184" i="1"/>
  <c r="B176" i="1"/>
  <c r="A176" i="1"/>
  <c r="J175" i="1"/>
  <c r="I175" i="1"/>
  <c r="H175" i="1"/>
  <c r="G175" i="1"/>
  <c r="B166" i="1"/>
  <c r="A166" i="1"/>
  <c r="L176" i="1"/>
  <c r="J165" i="1"/>
  <c r="I165" i="1"/>
  <c r="H165" i="1"/>
  <c r="H176" i="1" s="1"/>
  <c r="G165" i="1"/>
  <c r="B157" i="1"/>
  <c r="A157" i="1"/>
  <c r="B147" i="1"/>
  <c r="A147" i="1"/>
  <c r="B138" i="1"/>
  <c r="A138" i="1"/>
  <c r="J137" i="1"/>
  <c r="I137" i="1"/>
  <c r="H137" i="1"/>
  <c r="G137" i="1"/>
  <c r="B128" i="1"/>
  <c r="A128" i="1"/>
  <c r="L138" i="1"/>
  <c r="J127" i="1"/>
  <c r="J138" i="1" s="1"/>
  <c r="I127" i="1"/>
  <c r="I138" i="1" s="1"/>
  <c r="H127" i="1"/>
  <c r="G127" i="1"/>
  <c r="F138" i="1"/>
  <c r="B119" i="1"/>
  <c r="A119" i="1"/>
  <c r="J118" i="1"/>
  <c r="I118" i="1"/>
  <c r="H118" i="1"/>
  <c r="G118" i="1"/>
  <c r="B109" i="1"/>
  <c r="A109" i="1"/>
  <c r="L119" i="1"/>
  <c r="J108" i="1"/>
  <c r="I108" i="1"/>
  <c r="H108" i="1"/>
  <c r="H119" i="1" s="1"/>
  <c r="G108" i="1"/>
  <c r="F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B81" i="1"/>
  <c r="A81" i="1"/>
  <c r="J80" i="1"/>
  <c r="I80" i="1"/>
  <c r="H80" i="1"/>
  <c r="G80" i="1"/>
  <c r="F81" i="1"/>
  <c r="B71" i="1"/>
  <c r="A71" i="1"/>
  <c r="L81" i="1"/>
  <c r="J70" i="1"/>
  <c r="I70" i="1"/>
  <c r="H70" i="1"/>
  <c r="G70" i="1"/>
  <c r="B62" i="1"/>
  <c r="A62" i="1"/>
  <c r="J61" i="1"/>
  <c r="I61" i="1"/>
  <c r="H61" i="1"/>
  <c r="G61" i="1"/>
  <c r="F62" i="1"/>
  <c r="B52" i="1"/>
  <c r="A52" i="1"/>
  <c r="L62" i="1"/>
  <c r="J51" i="1"/>
  <c r="I51" i="1"/>
  <c r="H51" i="1"/>
  <c r="G51" i="1"/>
  <c r="B43" i="1"/>
  <c r="A43" i="1"/>
  <c r="B33" i="1"/>
  <c r="A33" i="1"/>
  <c r="B24" i="1"/>
  <c r="A24" i="1"/>
  <c r="J23" i="1"/>
  <c r="I23" i="1"/>
  <c r="H23" i="1"/>
  <c r="G23" i="1"/>
  <c r="B14" i="1"/>
  <c r="A14" i="1"/>
  <c r="J13" i="1"/>
  <c r="I13" i="1"/>
  <c r="H13" i="1"/>
  <c r="G13" i="1"/>
  <c r="G195" i="1" l="1"/>
  <c r="J195" i="1"/>
  <c r="I195" i="1"/>
  <c r="H195" i="1"/>
  <c r="G176" i="1"/>
  <c r="J176" i="1"/>
  <c r="I176" i="1"/>
  <c r="F176" i="1"/>
  <c r="H138" i="1"/>
  <c r="G138" i="1"/>
  <c r="J119" i="1"/>
  <c r="G119" i="1"/>
  <c r="I119" i="1"/>
  <c r="I100" i="1"/>
  <c r="H100" i="1"/>
  <c r="G100" i="1"/>
  <c r="J81" i="1"/>
  <c r="I81" i="1"/>
  <c r="H81" i="1"/>
  <c r="G81" i="1"/>
  <c r="J62" i="1"/>
  <c r="H62" i="1"/>
  <c r="G62" i="1"/>
  <c r="J24" i="1"/>
  <c r="I24" i="1"/>
  <c r="H24" i="1"/>
  <c r="G24" i="1"/>
  <c r="F24" i="1"/>
  <c r="L24" i="1"/>
  <c r="L196" i="1" s="1"/>
  <c r="I62" i="1"/>
  <c r="J100" i="1"/>
  <c r="F196" i="1" l="1"/>
  <c r="J196" i="1"/>
  <c r="H196" i="1"/>
  <c r="G196" i="1"/>
  <c r="I196" i="1"/>
</calcChain>
</file>

<file path=xl/sharedStrings.xml><?xml version="1.0" encoding="utf-8"?>
<sst xmlns="http://schemas.openxmlformats.org/spreadsheetml/2006/main" count="346" uniqueCount="127">
  <si>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</si>
  <si>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</si>
  <si>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</si>
  <si>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</si>
  <si>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</si>
  <si>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</si>
  <si>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</si>
  <si>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</si>
  <si>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</si>
  <si>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</si>
  <si>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</si>
  <si>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</si>
  <si>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</si>
  <si>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</si>
  <si>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</si>
  <si>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</si>
  <si>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</si>
  <si>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</si>
  <si>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</si>
  <si>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</si>
  <si>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</si>
  <si>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</si>
  <si>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</si>
  <si>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</si>
  <si>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</si>
  <si>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</si>
  <si>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</si>
  <si>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</si>
  <si>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</si>
  <si>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</si>
  <si>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</si>
  <si>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</si>
  <si>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</si>
  <si>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</si>
  <si>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</si>
  <si>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</si>
  <si>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</si>
  <si>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</si>
  <si>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</si>
  <si>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</si>
  <si>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Сырники из творога с молочной кашей "Дружба"</t>
  </si>
  <si>
    <t>50/150</t>
  </si>
  <si>
    <t>№175, 219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</si>
  <si>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</si>
  <si>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</si>
  <si>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</si>
  <si>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</si>
  <si>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</si>
  <si>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</si>
  <si>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</si>
  <si>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</si>
  <si>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</si>
  <si>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</si>
  <si>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</si>
  <si>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</si>
  <si>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</si>
  <si>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</si>
  <si>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</si>
  <si>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</si>
  <si>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</si>
  <si>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</si>
  <si>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Зеленый горошек к/с (доп. гарнир)</t>
  </si>
  <si>
    <t>Компот из сухофруктов (75С)</t>
  </si>
  <si>
    <t>№349</t>
  </si>
  <si>
    <t xml:space="preserve">Сыр порционно </t>
  </si>
  <si>
    <t>№15</t>
  </si>
  <si>
    <t xml:space="preserve">Гуляш из говядины </t>
  </si>
  <si>
    <t>50/50</t>
  </si>
  <si>
    <t>№260</t>
  </si>
  <si>
    <t>Каша гречневая рассыпчатая</t>
  </si>
  <si>
    <t>№171</t>
  </si>
  <si>
    <t>Чай с сахаром, с лимоном</t>
  </si>
  <si>
    <t>185/10/5</t>
  </si>
  <si>
    <t>№377</t>
  </si>
  <si>
    <t>Шулпа с говядиной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</si>
  <si>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</si>
  <si>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</si>
  <si>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</si>
  <si>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</si>
  <si>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</si>
  <si>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</si>
  <si>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</si>
  <si>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</si>
  <si>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Салат из свеклы отварной с маслом растительным</t>
  </si>
  <si>
    <t>№52</t>
  </si>
  <si>
    <t>Суп крестьянский с крупой (пшено) с куриными фрикадельками, со сметаной</t>
  </si>
  <si>
    <t>№98</t>
  </si>
  <si>
    <t>Чай с мармеладом</t>
  </si>
  <si>
    <t>Пельмени мясные отварные с маслом сливочным</t>
  </si>
  <si>
    <t>Кофейный напиток с молоком (сахар 20г)</t>
  </si>
  <si>
    <t>№379</t>
  </si>
  <si>
    <t>№390, 391, 392</t>
  </si>
  <si>
    <t>Хлеб пшеничный</t>
  </si>
  <si>
    <t>Харчо с мясом птицы, со сметаной</t>
  </si>
  <si>
    <t>№115</t>
  </si>
  <si>
    <t>Компот из сухофруктов</t>
  </si>
  <si>
    <t>Каша пшенная молочная с маслом сливочным</t>
  </si>
  <si>
    <t>180/3</t>
  </si>
  <si>
    <t>№182</t>
  </si>
  <si>
    <t>Чай "Витаминный" с шиповником</t>
  </si>
  <si>
    <t>Суп картофельный с вермишелью, с куриными фрикадельками</t>
  </si>
  <si>
    <t>№88</t>
  </si>
  <si>
    <t>Плов из говядины с рисовой крупой</t>
  </si>
  <si>
    <t>№265</t>
  </si>
  <si>
    <t>Щи из свежей капусты с картофелем с мясом, со сментаной</t>
  </si>
  <si>
    <t>Рыба, тушенная в томате с овощами</t>
  </si>
  <si>
    <t>№229</t>
  </si>
  <si>
    <t>Пюре картофельное</t>
  </si>
  <si>
    <t>Компот из свежих яблок (75С)</t>
  </si>
  <si>
    <t>№342</t>
  </si>
  <si>
    <t>капуста тушеная (доп. гарнир)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</si>
  <si>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</si>
  <si>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</si>
  <si>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</si>
  <si>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</si>
  <si>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</si>
  <si>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</si>
  <si>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</si>
  <si>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</si>
  <si>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</si>
  <si>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</si>
  <si>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</si>
  <si>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</si>
  <si>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</si>
  <si>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</si>
  <si>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 xml:space="preserve">   МБОУ "Марсовская СОШ " ДМР РТ</t>
  </si>
  <si>
    <t xml:space="preserve"> Шарафутдинова Г.Х.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</si>
</sst>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125</v>
      </c>
      <c r="D1" s="64"/>
      <c r="E1" s="64"/>
      <c r="F1" s="6" t="s">
        <v>16</v>
      </c>
      <c r="G1" s="2" t="s">
        <v>17</v>
      </c>
      <c r="H1" s="65" t="s">
        <v>39</v>
      </c>
      <c r="I1" s="65"/>
      <c r="J1" s="65"/>
      <c r="K1" s="65"/>
    </row>
    <row r="2" spans="1:12" ht="18" x14ac:dyDescent="0.2">
      <c r="A2" s="8" t="s">
        <v>6</v>
      </c>
      <c r="C2" s="2"/>
      <c r="G2" s="2" t="s">
        <v>18</v>
      </c>
      <c r="H2" s="65" t="s">
        <v>126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2024</v>
      </c>
      <c r="K3" s="19"/>
    </row>
    <row r="4" spans="1:12" x14ac:dyDescent="0.2">
      <c r="C4" s="2"/>
      <c r="D4" s="4"/>
      <c r="H4" s="16" t="s">
        <v>36</v>
      </c>
      <c r="I4" s="16" t="s">
        <v>37</v>
      </c>
      <c r="J4" s="16" t="s">
        <v>38</v>
      </c>
    </row>
    <row r="5" spans="1:12" ht="33.75" x14ac:dyDescent="0.2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5" x14ac:dyDescent="0.25">
      <c r="A6" s="30">
        <v>1</v>
      </c>
      <c r="B6" s="31">
        <v>1</v>
      </c>
      <c r="C6" s="32" t="s">
        <v>20</v>
      </c>
      <c r="D6" s="33" t="s">
        <v>21</v>
      </c>
      <c r="E6" s="10" t="s">
        <v>57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52</v>
      </c>
      <c r="L6" s="11"/>
    </row>
    <row r="7" spans="1:12" ht="15" x14ac:dyDescent="0.25">
      <c r="A7" s="34"/>
      <c r="B7" s="35"/>
      <c r="C7" s="36"/>
      <c r="D7" s="5"/>
      <c r="E7" s="13" t="s">
        <v>58</v>
      </c>
      <c r="F7" s="14" t="s">
        <v>59</v>
      </c>
      <c r="G7" s="14">
        <v>5.7</v>
      </c>
      <c r="H7" s="14">
        <v>4.3</v>
      </c>
      <c r="I7" s="14">
        <v>31.99</v>
      </c>
      <c r="J7" s="14">
        <v>189.3</v>
      </c>
      <c r="K7" s="15" t="s">
        <v>60</v>
      </c>
      <c r="L7" s="14"/>
    </row>
    <row r="8" spans="1:12" ht="15" x14ac:dyDescent="0.25">
      <c r="A8" s="34"/>
      <c r="B8" s="35"/>
      <c r="C8" s="36"/>
      <c r="D8" s="37" t="s">
        <v>22</v>
      </c>
      <c r="E8" s="13" t="s">
        <v>62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63</v>
      </c>
      <c r="L8" s="14"/>
    </row>
    <row r="9" spans="1:12" ht="15" x14ac:dyDescent="0.25">
      <c r="A9" s="34"/>
      <c r="B9" s="35"/>
      <c r="C9" s="36"/>
      <c r="D9" s="37" t="s">
        <v>23</v>
      </c>
      <c r="E9" s="13" t="s">
        <v>46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5" x14ac:dyDescent="0.25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5" x14ac:dyDescent="0.25">
      <c r="A11" s="34"/>
      <c r="B11" s="35"/>
      <c r="C11" s="36"/>
      <c r="D11" s="5"/>
      <c r="E11" s="13" t="s">
        <v>61</v>
      </c>
      <c r="F11" s="14">
        <v>40</v>
      </c>
      <c r="G11" s="14">
        <v>1.19</v>
      </c>
      <c r="H11" s="14">
        <v>2.08</v>
      </c>
      <c r="I11" s="14">
        <v>2.5</v>
      </c>
      <c r="J11" s="14">
        <v>33.44</v>
      </c>
      <c r="K11" s="15" t="s">
        <v>52</v>
      </c>
      <c r="L11" s="14"/>
    </row>
    <row r="12" spans="1:12" ht="15" x14ac:dyDescent="0.25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5" x14ac:dyDescent="0.25">
      <c r="A13" s="38"/>
      <c r="B13" s="39"/>
      <c r="C13" s="40"/>
      <c r="D13" s="7" t="s">
        <v>33</v>
      </c>
      <c r="E13" s="41"/>
      <c r="F13" s="42">
        <v>515</v>
      </c>
      <c r="G13" s="42">
        <f t="shared" ref="G13:J13" si="0">SUM(G6:G12)</f>
        <v>19.73</v>
      </c>
      <c r="H13" s="42">
        <f t="shared" si="0"/>
        <v>19.759999999999998</v>
      </c>
      <c r="I13" s="42">
        <f t="shared" si="0"/>
        <v>82.19</v>
      </c>
      <c r="J13" s="42">
        <f t="shared" si="0"/>
        <v>572.94000000000005</v>
      </c>
      <c r="K13" s="43"/>
      <c r="L13" s="42">
        <v>66.760000000000005</v>
      </c>
    </row>
    <row r="14" spans="1:12" ht="15" x14ac:dyDescent="0.25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5.5" x14ac:dyDescent="0.25">
      <c r="A15" s="34"/>
      <c r="B15" s="35"/>
      <c r="C15" s="36"/>
      <c r="D15" s="47" t="s">
        <v>27</v>
      </c>
      <c r="E15" s="13" t="s">
        <v>53</v>
      </c>
      <c r="F15" s="20" t="s">
        <v>54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55</v>
      </c>
      <c r="L15" s="14"/>
    </row>
    <row r="16" spans="1:12" ht="15" x14ac:dyDescent="0.25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5" x14ac:dyDescent="0.25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5" x14ac:dyDescent="0.25">
      <c r="A18" s="34"/>
      <c r="B18" s="35"/>
      <c r="C18" s="36"/>
      <c r="D18" s="47" t="s">
        <v>30</v>
      </c>
      <c r="E18" s="13" t="s">
        <v>56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52</v>
      </c>
      <c r="L18" s="14"/>
    </row>
    <row r="19" spans="1:12" ht="15" x14ac:dyDescent="0.25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5" x14ac:dyDescent="0.25">
      <c r="A20" s="34"/>
      <c r="B20" s="35"/>
      <c r="C20" s="36"/>
      <c r="D20" s="47" t="s">
        <v>32</v>
      </c>
      <c r="E20" s="13" t="s">
        <v>46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5" x14ac:dyDescent="0.25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5" x14ac:dyDescent="0.25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5" x14ac:dyDescent="0.25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25</v>
      </c>
    </row>
    <row r="24" spans="1:12" ht="15.75" thickBot="1" x14ac:dyDescent="0.25">
      <c r="A24" s="48">
        <f>A6</f>
        <v>1</v>
      </c>
      <c r="B24" s="49">
        <f>B6</f>
        <v>1</v>
      </c>
      <c r="C24" s="60" t="s">
        <v>4</v>
      </c>
      <c r="D24" s="61"/>
      <c r="E24" s="50"/>
      <c r="F24" s="51">
        <f>F13+F23</f>
        <v>1010</v>
      </c>
      <c r="G24" s="51">
        <f t="shared" ref="G24:J24" si="2">G13+G23</f>
        <v>25.47</v>
      </c>
      <c r="H24" s="51">
        <f t="shared" si="2"/>
        <v>27.4</v>
      </c>
      <c r="I24" s="51">
        <f t="shared" si="2"/>
        <v>135.9</v>
      </c>
      <c r="J24" s="51">
        <f t="shared" si="2"/>
        <v>886.69</v>
      </c>
      <c r="K24" s="51"/>
      <c r="L24" s="51">
        <f t="shared" ref="L24" si="3">L13+L23</f>
        <v>91.76</v>
      </c>
    </row>
    <row r="25" spans="1:12" ht="25.5" x14ac:dyDescent="0.25">
      <c r="A25" s="52">
        <v>1</v>
      </c>
      <c r="B25" s="35">
        <v>2</v>
      </c>
      <c r="C25" s="32" t="s">
        <v>20</v>
      </c>
      <c r="D25" s="53" t="s">
        <v>21</v>
      </c>
      <c r="E25" s="22" t="s">
        <v>40</v>
      </c>
      <c r="F25" s="23" t="s">
        <v>41</v>
      </c>
      <c r="G25" s="23">
        <v>12.92</v>
      </c>
      <c r="H25" s="23">
        <v>14.39</v>
      </c>
      <c r="I25" s="23">
        <v>31.09</v>
      </c>
      <c r="J25" s="23">
        <v>292.26</v>
      </c>
      <c r="K25" s="24" t="s">
        <v>42</v>
      </c>
      <c r="L25" s="11"/>
    </row>
    <row r="26" spans="1:12" ht="15" x14ac:dyDescent="0.25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5" x14ac:dyDescent="0.25">
      <c r="A27" s="52"/>
      <c r="B27" s="35"/>
      <c r="C27" s="36"/>
      <c r="D27" s="37" t="s">
        <v>22</v>
      </c>
      <c r="E27" s="13" t="s">
        <v>43</v>
      </c>
      <c r="F27" s="14" t="s">
        <v>44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45</v>
      </c>
      <c r="L27" s="14"/>
    </row>
    <row r="28" spans="1:12" ht="15" x14ac:dyDescent="0.25">
      <c r="A28" s="52"/>
      <c r="B28" s="35"/>
      <c r="C28" s="36"/>
      <c r="D28" s="37" t="s">
        <v>23</v>
      </c>
      <c r="E28" s="13" t="s">
        <v>46</v>
      </c>
      <c r="F28" s="14">
        <v>40</v>
      </c>
      <c r="G28" s="14">
        <v>2.64</v>
      </c>
      <c r="H28" s="14">
        <v>0.48</v>
      </c>
      <c r="I28" s="14">
        <v>15.84</v>
      </c>
      <c r="J28" s="14">
        <v>79.2</v>
      </c>
      <c r="K28" s="15"/>
      <c r="L28" s="14"/>
    </row>
    <row r="29" spans="1:12" ht="15" x14ac:dyDescent="0.25">
      <c r="A29" s="52"/>
      <c r="B29" s="35"/>
      <c r="C29" s="36"/>
      <c r="D29" s="37" t="s">
        <v>24</v>
      </c>
      <c r="E29" s="13" t="s">
        <v>47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5" x14ac:dyDescent="0.25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5" x14ac:dyDescent="0.25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5" x14ac:dyDescent="0.25">
      <c r="A32" s="54"/>
      <c r="B32" s="39"/>
      <c r="C32" s="40"/>
      <c r="D32" s="7" t="s">
        <v>33</v>
      </c>
      <c r="E32" s="41"/>
      <c r="F32" s="42">
        <v>540</v>
      </c>
      <c r="G32" s="42">
        <f>SUM(G25:G31)</f>
        <v>16.03</v>
      </c>
      <c r="H32" s="42">
        <f>SUM(H25:H31)</f>
        <v>15.290000000000001</v>
      </c>
      <c r="I32" s="42">
        <f>SUM(I25:I31)</f>
        <v>66.739999999999995</v>
      </c>
      <c r="J32" s="42">
        <f>SUM(J25:J31)</f>
        <v>458.46</v>
      </c>
      <c r="K32" s="43"/>
      <c r="L32" s="42">
        <v>66.760000000000005</v>
      </c>
    </row>
    <row r="33" spans="1:12" ht="15" x14ac:dyDescent="0.25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5" x14ac:dyDescent="0.25">
      <c r="A34" s="52"/>
      <c r="B34" s="35"/>
      <c r="C34" s="36"/>
      <c r="D34" s="37" t="s">
        <v>27</v>
      </c>
      <c r="E34" s="13" t="s">
        <v>48</v>
      </c>
      <c r="F34" s="14" t="s">
        <v>49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50</v>
      </c>
      <c r="L34" s="14"/>
    </row>
    <row r="35" spans="1:12" ht="15" x14ac:dyDescent="0.25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5" x14ac:dyDescent="0.25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5" x14ac:dyDescent="0.25">
      <c r="A37" s="52"/>
      <c r="B37" s="35"/>
      <c r="C37" s="36"/>
      <c r="D37" s="37" t="s">
        <v>30</v>
      </c>
      <c r="E37" s="13" t="s">
        <v>51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52</v>
      </c>
      <c r="L37" s="14"/>
    </row>
    <row r="38" spans="1:12" ht="15" x14ac:dyDescent="0.25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5" x14ac:dyDescent="0.25">
      <c r="A39" s="52"/>
      <c r="B39" s="35"/>
      <c r="C39" s="36"/>
      <c r="D39" s="37" t="s">
        <v>32</v>
      </c>
      <c r="E39" s="13" t="s">
        <v>46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5" x14ac:dyDescent="0.25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5" x14ac:dyDescent="0.25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5" x14ac:dyDescent="0.25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25</v>
      </c>
    </row>
    <row r="43" spans="1:12" ht="15.75" customHeight="1" thickBot="1" x14ac:dyDescent="0.25">
      <c r="A43" s="55">
        <f>A25</f>
        <v>1</v>
      </c>
      <c r="B43" s="55">
        <f>B25</f>
        <v>2</v>
      </c>
      <c r="C43" s="60" t="s">
        <v>4</v>
      </c>
      <c r="D43" s="61"/>
      <c r="E43" s="50"/>
      <c r="F43" s="51">
        <f>F32+F42</f>
        <v>1030</v>
      </c>
      <c r="G43" s="51">
        <f>G32+G42</f>
        <v>24.340000000000003</v>
      </c>
      <c r="H43" s="51">
        <f>H32+H42</f>
        <v>22.03</v>
      </c>
      <c r="I43" s="51">
        <f>I32+I42</f>
        <v>101.02</v>
      </c>
      <c r="J43" s="51">
        <f>J32+J42</f>
        <v>698.61</v>
      </c>
      <c r="K43" s="51"/>
      <c r="L43" s="51">
        <f>L32+L42</f>
        <v>91.76</v>
      </c>
    </row>
    <row r="44" spans="1:12" ht="15" x14ac:dyDescent="0.25">
      <c r="A44" s="30">
        <v>1</v>
      </c>
      <c r="B44" s="31">
        <v>3</v>
      </c>
      <c r="C44" s="32" t="s">
        <v>20</v>
      </c>
      <c r="D44" s="33" t="s">
        <v>21</v>
      </c>
      <c r="E44" s="10" t="s">
        <v>66</v>
      </c>
      <c r="F44" s="11" t="s">
        <v>67</v>
      </c>
      <c r="G44" s="11">
        <v>10.39</v>
      </c>
      <c r="H44" s="11">
        <v>14.79</v>
      </c>
      <c r="I44" s="11">
        <v>10.3</v>
      </c>
      <c r="J44" s="11">
        <v>221</v>
      </c>
      <c r="K44" s="12" t="s">
        <v>68</v>
      </c>
      <c r="L44" s="11"/>
    </row>
    <row r="45" spans="1:12" ht="15" x14ac:dyDescent="0.25">
      <c r="A45" s="34"/>
      <c r="B45" s="35"/>
      <c r="C45" s="36"/>
      <c r="D45" s="5"/>
      <c r="E45" s="13" t="s">
        <v>69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70</v>
      </c>
      <c r="L45" s="14"/>
    </row>
    <row r="46" spans="1:12" ht="15" x14ac:dyDescent="0.25">
      <c r="A46" s="34"/>
      <c r="B46" s="35"/>
      <c r="C46" s="36"/>
      <c r="D46" s="37" t="s">
        <v>22</v>
      </c>
      <c r="E46" s="13" t="s">
        <v>71</v>
      </c>
      <c r="F46" s="14" t="s">
        <v>72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73</v>
      </c>
      <c r="L46" s="14"/>
    </row>
    <row r="47" spans="1:12" ht="15" x14ac:dyDescent="0.25">
      <c r="A47" s="34"/>
      <c r="B47" s="35"/>
      <c r="C47" s="36"/>
      <c r="D47" s="37" t="s">
        <v>23</v>
      </c>
      <c r="E47" s="13" t="s">
        <v>46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5" x14ac:dyDescent="0.25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5" x14ac:dyDescent="0.25">
      <c r="A49" s="34"/>
      <c r="B49" s="35"/>
      <c r="C49" s="36"/>
      <c r="D49" s="5"/>
      <c r="E49" s="13" t="s">
        <v>64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65</v>
      </c>
      <c r="L49" s="14"/>
    </row>
    <row r="50" spans="1:12" ht="15" x14ac:dyDescent="0.25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5" x14ac:dyDescent="0.25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20.2</v>
      </c>
      <c r="H51" s="42">
        <f t="shared" ref="H51" si="5">SUM(H44:H50)</f>
        <v>20.36</v>
      </c>
      <c r="I51" s="42">
        <f t="shared" ref="I51" si="6">SUM(I44:I50)</f>
        <v>79.97</v>
      </c>
      <c r="J51" s="42">
        <f t="shared" ref="J51" si="7">SUM(J44:J50)</f>
        <v>609.65</v>
      </c>
      <c r="K51" s="43"/>
      <c r="L51" s="42">
        <v>66.760000000000005</v>
      </c>
    </row>
    <row r="52" spans="1:12" ht="15" x14ac:dyDescent="0.25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5" x14ac:dyDescent="0.25">
      <c r="A53" s="34"/>
      <c r="B53" s="35"/>
      <c r="C53" s="36"/>
      <c r="D53" s="37" t="s">
        <v>27</v>
      </c>
      <c r="E53" s="13" t="s">
        <v>74</v>
      </c>
      <c r="F53" s="14" t="s">
        <v>49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52</v>
      </c>
      <c r="L53" s="14"/>
    </row>
    <row r="54" spans="1:12" ht="15" x14ac:dyDescent="0.25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5" x14ac:dyDescent="0.25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5" x14ac:dyDescent="0.25">
      <c r="A56" s="34"/>
      <c r="B56" s="35"/>
      <c r="C56" s="36"/>
      <c r="D56" s="37" t="s">
        <v>30</v>
      </c>
      <c r="E56" s="13" t="s">
        <v>75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76</v>
      </c>
      <c r="L56" s="14"/>
    </row>
    <row r="57" spans="1:12" ht="15" x14ac:dyDescent="0.25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5" x14ac:dyDescent="0.25">
      <c r="A58" s="34"/>
      <c r="B58" s="35"/>
      <c r="C58" s="36"/>
      <c r="D58" s="37" t="s">
        <v>32</v>
      </c>
      <c r="E58" s="13" t="s">
        <v>46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5" x14ac:dyDescent="0.25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5" x14ac:dyDescent="0.25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5" x14ac:dyDescent="0.25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25</v>
      </c>
    </row>
    <row r="62" spans="1:12" ht="15.75" customHeight="1" x14ac:dyDescent="0.2">
      <c r="A62" s="48">
        <f>A44</f>
        <v>1</v>
      </c>
      <c r="B62" s="49">
        <f>B44</f>
        <v>3</v>
      </c>
      <c r="C62" s="60" t="s">
        <v>4</v>
      </c>
      <c r="D62" s="61"/>
      <c r="E62" s="50"/>
      <c r="F62" s="51">
        <f>F51+F61</f>
        <v>1000</v>
      </c>
      <c r="G62" s="51">
        <f t="shared" ref="G62" si="12">G51+G61</f>
        <v>27.97</v>
      </c>
      <c r="H62" s="51">
        <f t="shared" ref="H62" si="13">H51+H61</f>
        <v>29.1</v>
      </c>
      <c r="I62" s="51">
        <f t="shared" ref="I62" si="14">I51+I61</f>
        <v>138.41</v>
      </c>
      <c r="J62" s="51">
        <f t="shared" ref="J62:L62" si="15">J51+J61</f>
        <v>958.76</v>
      </c>
      <c r="K62" s="51"/>
      <c r="L62" s="51">
        <f t="shared" si="15"/>
        <v>91.76</v>
      </c>
    </row>
    <row r="63" spans="1:12" ht="15" x14ac:dyDescent="0.25">
      <c r="A63" s="30">
        <v>1</v>
      </c>
      <c r="B63" s="31">
        <v>4</v>
      </c>
      <c r="C63" s="32" t="s">
        <v>20</v>
      </c>
      <c r="D63" s="33" t="s">
        <v>21</v>
      </c>
      <c r="E63" s="10" t="s">
        <v>57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52</v>
      </c>
      <c r="L63" s="11"/>
    </row>
    <row r="64" spans="1:12" ht="15" x14ac:dyDescent="0.25">
      <c r="A64" s="34"/>
      <c r="B64" s="35"/>
      <c r="C64" s="36"/>
      <c r="D64" s="5"/>
      <c r="E64" s="13" t="s">
        <v>77</v>
      </c>
      <c r="F64" s="14" t="s">
        <v>78</v>
      </c>
      <c r="G64" s="14">
        <v>4.1100000000000003</v>
      </c>
      <c r="H64" s="14">
        <v>3.55</v>
      </c>
      <c r="I64" s="14">
        <v>30.79</v>
      </c>
      <c r="J64" s="14">
        <v>202.8</v>
      </c>
      <c r="K64" s="15" t="s">
        <v>79</v>
      </c>
      <c r="L64" s="14"/>
    </row>
    <row r="65" spans="1:12" ht="15" x14ac:dyDescent="0.25">
      <c r="A65" s="34"/>
      <c r="B65" s="35"/>
      <c r="C65" s="36"/>
      <c r="D65" s="37" t="s">
        <v>22</v>
      </c>
      <c r="E65" s="13" t="s">
        <v>80</v>
      </c>
      <c r="F65" s="14" t="s">
        <v>81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45</v>
      </c>
      <c r="L65" s="14"/>
    </row>
    <row r="66" spans="1:12" ht="15" x14ac:dyDescent="0.25">
      <c r="A66" s="34"/>
      <c r="B66" s="35"/>
      <c r="C66" s="36"/>
      <c r="D66" s="37" t="s">
        <v>23</v>
      </c>
      <c r="E66" s="13" t="s">
        <v>82</v>
      </c>
      <c r="F66" s="14">
        <v>20</v>
      </c>
      <c r="G66" s="14">
        <v>1.52</v>
      </c>
      <c r="H66" s="14">
        <v>0.16</v>
      </c>
      <c r="I66" s="14">
        <v>9.84</v>
      </c>
      <c r="J66" s="14">
        <v>47</v>
      </c>
      <c r="K66" s="15"/>
      <c r="L66" s="14"/>
    </row>
    <row r="67" spans="1:12" ht="15" x14ac:dyDescent="0.25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5" x14ac:dyDescent="0.25">
      <c r="A68" s="34"/>
      <c r="B68" s="35"/>
      <c r="C68" s="36"/>
      <c r="D68" s="5"/>
      <c r="E68" s="13" t="s">
        <v>46</v>
      </c>
      <c r="F68" s="14">
        <v>30</v>
      </c>
      <c r="G68" s="14">
        <v>1.98</v>
      </c>
      <c r="H68" s="14">
        <v>0.36</v>
      </c>
      <c r="I68" s="14">
        <v>11.88</v>
      </c>
      <c r="J68" s="14">
        <v>59.4</v>
      </c>
      <c r="K68" s="15"/>
      <c r="L68" s="14"/>
    </row>
    <row r="69" spans="1:12" ht="15" x14ac:dyDescent="0.25">
      <c r="A69" s="34"/>
      <c r="B69" s="35"/>
      <c r="C69" s="36"/>
      <c r="D69" s="5"/>
      <c r="E69" s="13" t="s">
        <v>83</v>
      </c>
      <c r="F69" s="14">
        <v>60</v>
      </c>
      <c r="G69" s="14">
        <v>0.84</v>
      </c>
      <c r="H69" s="14">
        <v>3.61</v>
      </c>
      <c r="I69" s="14">
        <v>4.96</v>
      </c>
      <c r="J69" s="14">
        <v>55.68</v>
      </c>
      <c r="K69" s="15" t="s">
        <v>84</v>
      </c>
      <c r="L69" s="14"/>
    </row>
    <row r="70" spans="1:12" ht="15" x14ac:dyDescent="0.25">
      <c r="A70" s="38"/>
      <c r="B70" s="39"/>
      <c r="C70" s="40"/>
      <c r="D70" s="7" t="s">
        <v>33</v>
      </c>
      <c r="E70" s="41"/>
      <c r="F70" s="42">
        <v>553</v>
      </c>
      <c r="G70" s="42">
        <f t="shared" ref="G70" si="16">SUM(G63:G69)</f>
        <v>18.759999999999998</v>
      </c>
      <c r="H70" s="42">
        <f t="shared" ref="H70" si="17">SUM(H63:H69)</f>
        <v>20.669999999999998</v>
      </c>
      <c r="I70" s="42">
        <f t="shared" ref="I70" si="18">SUM(I63:I69)</f>
        <v>82.24</v>
      </c>
      <c r="J70" s="42">
        <f t="shared" ref="J70" si="19">SUM(J63:J69)</f>
        <v>607.57999999999993</v>
      </c>
      <c r="K70" s="43"/>
      <c r="L70" s="42">
        <v>66.760000000000005</v>
      </c>
    </row>
    <row r="71" spans="1:12" ht="15" x14ac:dyDescent="0.25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5.5" x14ac:dyDescent="0.25">
      <c r="A72" s="34"/>
      <c r="B72" s="35"/>
      <c r="C72" s="36"/>
      <c r="D72" s="47" t="s">
        <v>27</v>
      </c>
      <c r="E72" s="25" t="s">
        <v>85</v>
      </c>
      <c r="F72" s="20" t="s">
        <v>54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86</v>
      </c>
      <c r="L72" s="14"/>
    </row>
    <row r="73" spans="1:12" ht="15" x14ac:dyDescent="0.25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5" x14ac:dyDescent="0.25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5" x14ac:dyDescent="0.25">
      <c r="A75" s="34"/>
      <c r="B75" s="35"/>
      <c r="C75" s="36"/>
      <c r="D75" s="37" t="s">
        <v>30</v>
      </c>
      <c r="E75" s="13" t="s">
        <v>87</v>
      </c>
      <c r="F75" s="14" t="s">
        <v>44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45</v>
      </c>
      <c r="L75" s="14"/>
    </row>
    <row r="76" spans="1:12" ht="15" x14ac:dyDescent="0.25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5" x14ac:dyDescent="0.25">
      <c r="A77" s="34"/>
      <c r="B77" s="35"/>
      <c r="C77" s="36"/>
      <c r="D77" s="37" t="s">
        <v>32</v>
      </c>
      <c r="E77" s="13" t="s">
        <v>46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5" x14ac:dyDescent="0.25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5" x14ac:dyDescent="0.25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5" x14ac:dyDescent="0.25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25</v>
      </c>
    </row>
    <row r="81" spans="1:12" ht="15.75" customHeight="1" thickBot="1" x14ac:dyDescent="0.25">
      <c r="A81" s="48">
        <f>A63</f>
        <v>1</v>
      </c>
      <c r="B81" s="49">
        <f>B63</f>
        <v>4</v>
      </c>
      <c r="C81" s="60" t="s">
        <v>4</v>
      </c>
      <c r="D81" s="61"/>
      <c r="E81" s="50"/>
      <c r="F81" s="51">
        <f>F70+F80</f>
        <v>1048</v>
      </c>
      <c r="G81" s="51">
        <f t="shared" ref="G81" si="24">G70+G80</f>
        <v>23.81</v>
      </c>
      <c r="H81" s="51">
        <f t="shared" ref="H81" si="25">H70+H80</f>
        <v>28.04</v>
      </c>
      <c r="I81" s="51">
        <f t="shared" ref="I81" si="26">I70+I80</f>
        <v>113.1</v>
      </c>
      <c r="J81" s="51">
        <f t="shared" ref="J81:L81" si="27">J70+J80</f>
        <v>820.07999999999993</v>
      </c>
      <c r="K81" s="51"/>
      <c r="L81" s="51">
        <f t="shared" si="27"/>
        <v>91.76</v>
      </c>
    </row>
    <row r="82" spans="1:12" ht="25.5" x14ac:dyDescent="0.25">
      <c r="A82" s="30">
        <v>1</v>
      </c>
      <c r="B82" s="31">
        <v>5</v>
      </c>
      <c r="C82" s="32" t="s">
        <v>20</v>
      </c>
      <c r="D82" s="53" t="s">
        <v>21</v>
      </c>
      <c r="E82" s="22" t="s">
        <v>88</v>
      </c>
      <c r="F82" s="23" t="s">
        <v>59</v>
      </c>
      <c r="G82" s="23">
        <v>8.7899999999999991</v>
      </c>
      <c r="H82" s="23">
        <v>11.2</v>
      </c>
      <c r="I82" s="23">
        <v>31.4</v>
      </c>
      <c r="J82" s="23">
        <v>295.64999999999998</v>
      </c>
      <c r="K82" s="24" t="s">
        <v>91</v>
      </c>
      <c r="L82" s="11"/>
    </row>
    <row r="83" spans="1:12" ht="15" x14ac:dyDescent="0.25">
      <c r="A83" s="34"/>
      <c r="B83" s="35"/>
      <c r="C83" s="36"/>
      <c r="D83" s="5"/>
      <c r="E83" s="13"/>
      <c r="F83" s="14"/>
      <c r="G83" s="14"/>
      <c r="H83" s="14"/>
      <c r="I83" s="14"/>
      <c r="J83" s="14"/>
      <c r="K83" s="15"/>
      <c r="L83" s="14"/>
    </row>
    <row r="84" spans="1:12" ht="15" x14ac:dyDescent="0.25">
      <c r="A84" s="34"/>
      <c r="B84" s="35"/>
      <c r="C84" s="36"/>
      <c r="D84" s="37" t="s">
        <v>22</v>
      </c>
      <c r="E84" s="13" t="s">
        <v>89</v>
      </c>
      <c r="F84" s="14">
        <v>200</v>
      </c>
      <c r="G84" s="14">
        <v>3.17</v>
      </c>
      <c r="H84" s="14">
        <v>2.68</v>
      </c>
      <c r="I84" s="14">
        <v>15.95</v>
      </c>
      <c r="J84" s="14">
        <v>100.6</v>
      </c>
      <c r="K84" s="15" t="s">
        <v>90</v>
      </c>
      <c r="L84" s="14"/>
    </row>
    <row r="85" spans="1:12" ht="15" x14ac:dyDescent="0.25">
      <c r="A85" s="34"/>
      <c r="B85" s="35"/>
      <c r="C85" s="36"/>
      <c r="D85" s="37" t="s">
        <v>23</v>
      </c>
      <c r="E85" s="13" t="s">
        <v>46</v>
      </c>
      <c r="F85" s="14">
        <v>30</v>
      </c>
      <c r="G85" s="14">
        <v>1.98</v>
      </c>
      <c r="H85" s="14">
        <v>0.36</v>
      </c>
      <c r="I85" s="14">
        <v>11.88</v>
      </c>
      <c r="J85" s="14">
        <v>59.4</v>
      </c>
      <c r="K85" s="15"/>
      <c r="L85" s="14"/>
    </row>
    <row r="86" spans="1:12" ht="15" x14ac:dyDescent="0.25">
      <c r="A86" s="34"/>
      <c r="B86" s="35"/>
      <c r="C86" s="36"/>
      <c r="D86" s="37" t="s">
        <v>24</v>
      </c>
      <c r="E86" s="13" t="s">
        <v>47</v>
      </c>
      <c r="F86" s="14">
        <v>100</v>
      </c>
      <c r="G86" s="14">
        <v>0.4</v>
      </c>
      <c r="H86" s="14">
        <v>0.4</v>
      </c>
      <c r="I86" s="14">
        <v>9.8000000000000007</v>
      </c>
      <c r="J86" s="14">
        <v>47</v>
      </c>
      <c r="K86" s="15"/>
      <c r="L86" s="14"/>
    </row>
    <row r="87" spans="1:12" ht="15" x14ac:dyDescent="0.25">
      <c r="A87" s="34"/>
      <c r="B87" s="35"/>
      <c r="C87" s="36"/>
      <c r="D87" s="5"/>
      <c r="E87" s="13" t="s">
        <v>64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65</v>
      </c>
      <c r="L87" s="14"/>
    </row>
    <row r="88" spans="1:12" ht="15" x14ac:dyDescent="0.25">
      <c r="A88" s="34"/>
      <c r="B88" s="35"/>
      <c r="C88" s="36"/>
      <c r="D88" s="5"/>
      <c r="E88" s="13" t="s">
        <v>92</v>
      </c>
      <c r="F88" s="14">
        <v>25</v>
      </c>
      <c r="G88" s="14">
        <v>1.9</v>
      </c>
      <c r="H88" s="14">
        <v>0.2</v>
      </c>
      <c r="I88" s="14">
        <v>12.3</v>
      </c>
      <c r="J88" s="14">
        <v>58.75</v>
      </c>
      <c r="K88" s="15"/>
      <c r="L88" s="14"/>
    </row>
    <row r="89" spans="1:12" ht="15" x14ac:dyDescent="0.25">
      <c r="A89" s="38"/>
      <c r="B89" s="39"/>
      <c r="C89" s="40"/>
      <c r="D89" s="7" t="s">
        <v>33</v>
      </c>
      <c r="E89" s="41"/>
      <c r="F89" s="42">
        <v>525</v>
      </c>
      <c r="G89" s="42">
        <f t="shared" ref="G89" si="28">SUM(G82:G88)</f>
        <v>20.189999999999998</v>
      </c>
      <c r="H89" s="42">
        <f t="shared" ref="H89" si="29">SUM(H82:H88)</f>
        <v>18.829999999999998</v>
      </c>
      <c r="I89" s="42">
        <f t="shared" ref="I89" si="30">SUM(I82:I88)</f>
        <v>81.33</v>
      </c>
      <c r="J89" s="42">
        <f t="shared" ref="J89" si="31">SUM(J82:J88)</f>
        <v>612.9</v>
      </c>
      <c r="K89" s="43"/>
      <c r="L89" s="42">
        <v>66.760000000000005</v>
      </c>
    </row>
    <row r="90" spans="1:12" ht="15" x14ac:dyDescent="0.25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5" x14ac:dyDescent="0.25">
      <c r="A91" s="34"/>
      <c r="B91" s="35"/>
      <c r="C91" s="36"/>
      <c r="D91" s="37" t="s">
        <v>27</v>
      </c>
      <c r="E91" s="13" t="s">
        <v>93</v>
      </c>
      <c r="F91" s="14" t="s">
        <v>54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94</v>
      </c>
      <c r="L91" s="14"/>
    </row>
    <row r="92" spans="1:12" ht="15" x14ac:dyDescent="0.25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5" x14ac:dyDescent="0.25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5" x14ac:dyDescent="0.25">
      <c r="A94" s="34"/>
      <c r="B94" s="35"/>
      <c r="C94" s="36"/>
      <c r="D94" s="37" t="s">
        <v>30</v>
      </c>
      <c r="E94" s="13" t="s">
        <v>95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63</v>
      </c>
      <c r="L94" s="14"/>
    </row>
    <row r="95" spans="1:12" ht="15" x14ac:dyDescent="0.25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5" x14ac:dyDescent="0.25">
      <c r="A96" s="34"/>
      <c r="B96" s="35"/>
      <c r="C96" s="36"/>
      <c r="D96" s="37" t="s">
        <v>32</v>
      </c>
      <c r="E96" s="13" t="s">
        <v>46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5" x14ac:dyDescent="0.25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5" x14ac:dyDescent="0.25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5" x14ac:dyDescent="0.25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32">SUM(G90:G98)</f>
        <v>5.82</v>
      </c>
      <c r="H99" s="42">
        <f t="shared" ref="H99" si="33">SUM(H90:H98)</f>
        <v>7.8500000000000005</v>
      </c>
      <c r="I99" s="42">
        <f t="shared" ref="I99" si="34">SUM(I90:I98)</f>
        <v>36.010000000000005</v>
      </c>
      <c r="J99" s="42">
        <f t="shared" ref="J99" si="35">SUM(J90:J98)</f>
        <v>239.1</v>
      </c>
      <c r="K99" s="43"/>
      <c r="L99" s="42">
        <v>25</v>
      </c>
    </row>
    <row r="100" spans="1:12" ht="15.75" customHeight="1" x14ac:dyDescent="0.2">
      <c r="A100" s="48">
        <f>A82</f>
        <v>1</v>
      </c>
      <c r="B100" s="49">
        <f>B82</f>
        <v>5</v>
      </c>
      <c r="C100" s="60" t="s">
        <v>4</v>
      </c>
      <c r="D100" s="61"/>
      <c r="E100" s="50"/>
      <c r="F100" s="51">
        <f>F89+F99</f>
        <v>1020</v>
      </c>
      <c r="G100" s="51">
        <f t="shared" ref="G100" si="36">G89+G99</f>
        <v>26.009999999999998</v>
      </c>
      <c r="H100" s="51">
        <f t="shared" ref="H100" si="37">H89+H99</f>
        <v>26.68</v>
      </c>
      <c r="I100" s="51">
        <f t="shared" ref="I100" si="38">I89+I99</f>
        <v>117.34</v>
      </c>
      <c r="J100" s="51">
        <f t="shared" ref="J100:L100" si="39">J89+J99</f>
        <v>852</v>
      </c>
      <c r="K100" s="51"/>
      <c r="L100" s="51">
        <f t="shared" si="39"/>
        <v>91.76</v>
      </c>
    </row>
    <row r="101" spans="1:12" ht="15" x14ac:dyDescent="0.25">
      <c r="A101" s="30">
        <v>2</v>
      </c>
      <c r="B101" s="31">
        <v>1</v>
      </c>
      <c r="C101" s="32" t="s">
        <v>20</v>
      </c>
      <c r="D101" s="33" t="s">
        <v>21</v>
      </c>
      <c r="E101" s="10" t="s">
        <v>57</v>
      </c>
      <c r="F101" s="11">
        <v>90</v>
      </c>
      <c r="G101" s="11">
        <v>10.199999999999999</v>
      </c>
      <c r="H101" s="11">
        <v>12.93</v>
      </c>
      <c r="I101" s="11">
        <v>13.79</v>
      </c>
      <c r="J101" s="11">
        <v>198</v>
      </c>
      <c r="K101" s="12" t="s">
        <v>52</v>
      </c>
      <c r="L101" s="11"/>
    </row>
    <row r="102" spans="1:12" ht="15" x14ac:dyDescent="0.25">
      <c r="A102" s="34"/>
      <c r="B102" s="35"/>
      <c r="C102" s="36"/>
      <c r="D102" s="5"/>
      <c r="E102" s="13" t="s">
        <v>96</v>
      </c>
      <c r="F102" s="14" t="s">
        <v>97</v>
      </c>
      <c r="G102" s="14">
        <v>4.09</v>
      </c>
      <c r="H102" s="14">
        <v>5.08</v>
      </c>
      <c r="I102" s="14">
        <v>37.26</v>
      </c>
      <c r="J102" s="14">
        <v>216.9</v>
      </c>
      <c r="K102" s="15" t="s">
        <v>98</v>
      </c>
      <c r="L102" s="14"/>
    </row>
    <row r="103" spans="1:12" ht="15" x14ac:dyDescent="0.25">
      <c r="A103" s="34"/>
      <c r="B103" s="35"/>
      <c r="C103" s="36"/>
      <c r="D103" s="37" t="s">
        <v>22</v>
      </c>
      <c r="E103" s="13" t="s">
        <v>99</v>
      </c>
      <c r="F103" s="14" t="s">
        <v>72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45</v>
      </c>
      <c r="L103" s="14"/>
    </row>
    <row r="104" spans="1:12" ht="15" x14ac:dyDescent="0.25">
      <c r="A104" s="34"/>
      <c r="B104" s="35"/>
      <c r="C104" s="36"/>
      <c r="D104" s="37" t="s">
        <v>23</v>
      </c>
      <c r="E104" s="13" t="s">
        <v>46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5" x14ac:dyDescent="0.25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5" x14ac:dyDescent="0.25">
      <c r="A106" s="34"/>
      <c r="B106" s="35"/>
      <c r="C106" s="36"/>
      <c r="D106" s="5"/>
      <c r="E106" s="13" t="s">
        <v>92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5" x14ac:dyDescent="0.25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5" x14ac:dyDescent="0.25">
      <c r="A108" s="38"/>
      <c r="B108" s="39"/>
      <c r="C108" s="40"/>
      <c r="D108" s="7" t="s">
        <v>33</v>
      </c>
      <c r="E108" s="41"/>
      <c r="F108" s="42">
        <v>528</v>
      </c>
      <c r="G108" s="42">
        <f t="shared" ref="G108:J108" si="40">SUM(G101:G107)</f>
        <v>18.409999999999997</v>
      </c>
      <c r="H108" s="42">
        <f t="shared" si="40"/>
        <v>18.659999999999997</v>
      </c>
      <c r="I108" s="42">
        <f t="shared" si="40"/>
        <v>87.66</v>
      </c>
      <c r="J108" s="42">
        <f t="shared" si="40"/>
        <v>587.25</v>
      </c>
      <c r="K108" s="43"/>
      <c r="L108" s="42">
        <v>66.760000000000005</v>
      </c>
    </row>
    <row r="109" spans="1:12" ht="15" x14ac:dyDescent="0.25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5.5" x14ac:dyDescent="0.25">
      <c r="A110" s="34"/>
      <c r="B110" s="35"/>
      <c r="C110" s="36"/>
      <c r="D110" s="47" t="s">
        <v>27</v>
      </c>
      <c r="E110" s="25" t="s">
        <v>100</v>
      </c>
      <c r="F110" s="20" t="s">
        <v>49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101</v>
      </c>
      <c r="L110" s="14"/>
    </row>
    <row r="111" spans="1:12" ht="15" x14ac:dyDescent="0.25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5" x14ac:dyDescent="0.25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5" x14ac:dyDescent="0.25">
      <c r="A113" s="34"/>
      <c r="B113" s="35"/>
      <c r="C113" s="36"/>
      <c r="D113" s="37" t="s">
        <v>30</v>
      </c>
      <c r="E113" s="13" t="s">
        <v>71</v>
      </c>
      <c r="F113" s="14" t="s">
        <v>72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73</v>
      </c>
      <c r="L113" s="14"/>
    </row>
    <row r="114" spans="1:12" ht="15" x14ac:dyDescent="0.25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5" x14ac:dyDescent="0.25">
      <c r="A115" s="34"/>
      <c r="B115" s="35"/>
      <c r="C115" s="36"/>
      <c r="D115" s="37" t="s">
        <v>32</v>
      </c>
      <c r="E115" s="13" t="s">
        <v>46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5" x14ac:dyDescent="0.25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5" x14ac:dyDescent="0.25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5" x14ac:dyDescent="0.25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41">SUM(G109:G117)</f>
        <v>6.16</v>
      </c>
      <c r="H118" s="42">
        <f t="shared" si="41"/>
        <v>4.54</v>
      </c>
      <c r="I118" s="42">
        <f t="shared" si="41"/>
        <v>40.33</v>
      </c>
      <c r="J118" s="42">
        <f t="shared" si="41"/>
        <v>240.25</v>
      </c>
      <c r="K118" s="43"/>
      <c r="L118" s="42">
        <v>25</v>
      </c>
    </row>
    <row r="119" spans="1:12" ht="15" x14ac:dyDescent="0.2">
      <c r="A119" s="48">
        <f>A101</f>
        <v>2</v>
      </c>
      <c r="B119" s="49">
        <f>B101</f>
        <v>1</v>
      </c>
      <c r="C119" s="60" t="s">
        <v>4</v>
      </c>
      <c r="D119" s="61"/>
      <c r="E119" s="50"/>
      <c r="F119" s="51">
        <f>F108+F118</f>
        <v>1018</v>
      </c>
      <c r="G119" s="51">
        <f t="shared" ref="G119" si="42">G108+G118</f>
        <v>24.569999999999997</v>
      </c>
      <c r="H119" s="51">
        <f t="shared" ref="H119" si="43">H108+H118</f>
        <v>23.199999999999996</v>
      </c>
      <c r="I119" s="51">
        <f t="shared" ref="I119" si="44">I108+I118</f>
        <v>127.99</v>
      </c>
      <c r="J119" s="51">
        <f t="shared" ref="J119:L119" si="45">J108+J118</f>
        <v>827.5</v>
      </c>
      <c r="K119" s="51"/>
      <c r="L119" s="51">
        <f t="shared" si="45"/>
        <v>91.76</v>
      </c>
    </row>
    <row r="120" spans="1:12" ht="15" x14ac:dyDescent="0.25">
      <c r="A120" s="52">
        <v>2</v>
      </c>
      <c r="B120" s="35">
        <v>2</v>
      </c>
      <c r="C120" s="32" t="s">
        <v>20</v>
      </c>
      <c r="D120" s="33" t="s">
        <v>21</v>
      </c>
      <c r="E120" s="10" t="s">
        <v>102</v>
      </c>
      <c r="F120" s="11" t="s">
        <v>41</v>
      </c>
      <c r="G120" s="11">
        <v>15.95</v>
      </c>
      <c r="H120" s="11">
        <v>19.55</v>
      </c>
      <c r="I120" s="11">
        <v>39.75</v>
      </c>
      <c r="J120" s="11">
        <v>408.42</v>
      </c>
      <c r="K120" s="12" t="s">
        <v>103</v>
      </c>
      <c r="L120" s="11"/>
    </row>
    <row r="121" spans="1:12" ht="15" x14ac:dyDescent="0.25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5" x14ac:dyDescent="0.25">
      <c r="A122" s="52"/>
      <c r="B122" s="35"/>
      <c r="C122" s="36"/>
      <c r="D122" s="37" t="s">
        <v>22</v>
      </c>
      <c r="E122" s="13" t="s">
        <v>43</v>
      </c>
      <c r="F122" s="14" t="s">
        <v>44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45</v>
      </c>
      <c r="L122" s="14"/>
    </row>
    <row r="123" spans="1:12" ht="15" x14ac:dyDescent="0.25">
      <c r="A123" s="52"/>
      <c r="B123" s="35"/>
      <c r="C123" s="36"/>
      <c r="D123" s="37" t="s">
        <v>23</v>
      </c>
      <c r="E123" s="13" t="s">
        <v>46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5" x14ac:dyDescent="0.25">
      <c r="A124" s="52"/>
      <c r="B124" s="35"/>
      <c r="C124" s="36"/>
      <c r="D124" s="37" t="s">
        <v>24</v>
      </c>
      <c r="E124" s="13" t="s">
        <v>47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5" x14ac:dyDescent="0.25">
      <c r="A125" s="52"/>
      <c r="B125" s="35"/>
      <c r="C125" s="36"/>
      <c r="D125" s="5"/>
      <c r="E125" s="13" t="s">
        <v>92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5" x14ac:dyDescent="0.25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5" x14ac:dyDescent="0.25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6">SUM(G120:G126)</f>
        <v>19.639999999999997</v>
      </c>
      <c r="H127" s="42">
        <f t="shared" si="46"/>
        <v>20.409999999999997</v>
      </c>
      <c r="I127" s="42">
        <f t="shared" si="46"/>
        <v>79.78</v>
      </c>
      <c r="J127" s="42">
        <f t="shared" si="46"/>
        <v>593.77</v>
      </c>
      <c r="K127" s="43"/>
      <c r="L127" s="42">
        <v>66.760000000000005</v>
      </c>
    </row>
    <row r="128" spans="1:12" ht="15" x14ac:dyDescent="0.25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5.5" x14ac:dyDescent="0.25">
      <c r="A129" s="52"/>
      <c r="B129" s="35"/>
      <c r="C129" s="36"/>
      <c r="D129" s="47" t="s">
        <v>27</v>
      </c>
      <c r="E129" s="25" t="s">
        <v>104</v>
      </c>
      <c r="F129" s="20" t="s">
        <v>54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101</v>
      </c>
      <c r="L129" s="14"/>
    </row>
    <row r="130" spans="1:12" ht="15" x14ac:dyDescent="0.25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5" x14ac:dyDescent="0.25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5" x14ac:dyDescent="0.25">
      <c r="A132" s="52"/>
      <c r="B132" s="35"/>
      <c r="C132" s="36"/>
      <c r="D132" s="37" t="s">
        <v>30</v>
      </c>
      <c r="E132" s="13" t="s">
        <v>95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63</v>
      </c>
      <c r="L132" s="14"/>
    </row>
    <row r="133" spans="1:12" ht="15" x14ac:dyDescent="0.25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5" x14ac:dyDescent="0.25">
      <c r="A134" s="52"/>
      <c r="B134" s="35"/>
      <c r="C134" s="36"/>
      <c r="D134" s="37" t="s">
        <v>32</v>
      </c>
      <c r="E134" s="13" t="s">
        <v>46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5" x14ac:dyDescent="0.25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5" x14ac:dyDescent="0.25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5" x14ac:dyDescent="0.25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7">SUM(G128:G136)</f>
        <v>7.34</v>
      </c>
      <c r="H137" s="42">
        <f t="shared" si="47"/>
        <v>6.53</v>
      </c>
      <c r="I137" s="42">
        <f t="shared" si="47"/>
        <v>42.040000000000006</v>
      </c>
      <c r="J137" s="42">
        <f t="shared" si="47"/>
        <v>264.98</v>
      </c>
      <c r="K137" s="43"/>
      <c r="L137" s="42">
        <v>25</v>
      </c>
    </row>
    <row r="138" spans="1:12" ht="15.75" thickBot="1" x14ac:dyDescent="0.25">
      <c r="A138" s="55">
        <f>A120</f>
        <v>2</v>
      </c>
      <c r="B138" s="55">
        <f>B120</f>
        <v>2</v>
      </c>
      <c r="C138" s="60" t="s">
        <v>4</v>
      </c>
      <c r="D138" s="61"/>
      <c r="E138" s="50"/>
      <c r="F138" s="51">
        <f>F127+F137</f>
        <v>1040</v>
      </c>
      <c r="G138" s="51">
        <f t="shared" ref="G138" si="48">G127+G137</f>
        <v>26.979999999999997</v>
      </c>
      <c r="H138" s="51">
        <f t="shared" ref="H138" si="49">H127+H137</f>
        <v>26.939999999999998</v>
      </c>
      <c r="I138" s="51">
        <f t="shared" ref="I138" si="50">I127+I137</f>
        <v>121.82000000000001</v>
      </c>
      <c r="J138" s="51">
        <f t="shared" ref="J138:L138" si="51">J127+J137</f>
        <v>858.75</v>
      </c>
      <c r="K138" s="51"/>
      <c r="L138" s="51">
        <f t="shared" si="51"/>
        <v>91.76</v>
      </c>
    </row>
    <row r="139" spans="1:12" ht="15" x14ac:dyDescent="0.25">
      <c r="A139" s="30">
        <v>2</v>
      </c>
      <c r="B139" s="31">
        <v>3</v>
      </c>
      <c r="C139" s="32" t="s">
        <v>20</v>
      </c>
      <c r="D139" s="33" t="s">
        <v>21</v>
      </c>
      <c r="E139" s="10" t="s">
        <v>105</v>
      </c>
      <c r="F139" s="11" t="s">
        <v>67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106</v>
      </c>
      <c r="L139" s="11"/>
    </row>
    <row r="140" spans="1:12" ht="15" x14ac:dyDescent="0.25">
      <c r="A140" s="34"/>
      <c r="B140" s="35"/>
      <c r="C140" s="36"/>
      <c r="D140" s="5"/>
      <c r="E140" s="13" t="s">
        <v>107</v>
      </c>
      <c r="F140" s="14">
        <v>150</v>
      </c>
      <c r="G140" s="14">
        <v>3.09</v>
      </c>
      <c r="H140" s="14">
        <v>6.98</v>
      </c>
      <c r="I140" s="14">
        <v>20.48</v>
      </c>
      <c r="J140" s="14">
        <v>157.05000000000001</v>
      </c>
      <c r="K140" s="15" t="s">
        <v>79</v>
      </c>
      <c r="L140" s="14"/>
    </row>
    <row r="141" spans="1:12" ht="15" x14ac:dyDescent="0.25">
      <c r="A141" s="34"/>
      <c r="B141" s="35"/>
      <c r="C141" s="36"/>
      <c r="D141" s="37" t="s">
        <v>22</v>
      </c>
      <c r="E141" s="13" t="s">
        <v>108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109</v>
      </c>
      <c r="L141" s="14"/>
    </row>
    <row r="142" spans="1:12" ht="15.75" customHeight="1" x14ac:dyDescent="0.25">
      <c r="A142" s="34"/>
      <c r="B142" s="35"/>
      <c r="C142" s="36"/>
      <c r="D142" s="37" t="s">
        <v>23</v>
      </c>
      <c r="E142" s="13" t="s">
        <v>92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5" x14ac:dyDescent="0.25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5" x14ac:dyDescent="0.25">
      <c r="A144" s="34"/>
      <c r="B144" s="35"/>
      <c r="C144" s="36"/>
      <c r="D144" s="5"/>
      <c r="E144" s="13" t="s">
        <v>110</v>
      </c>
      <c r="F144" s="14">
        <v>50</v>
      </c>
      <c r="G144" s="14">
        <v>1.03</v>
      </c>
      <c r="H144" s="14">
        <v>1.62</v>
      </c>
      <c r="I144" s="14">
        <v>4.71</v>
      </c>
      <c r="J144" s="14">
        <v>37.549999999999997</v>
      </c>
      <c r="K144" s="15" t="s">
        <v>111</v>
      </c>
      <c r="L144" s="14"/>
    </row>
    <row r="145" spans="1:12" ht="15" x14ac:dyDescent="0.25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5" x14ac:dyDescent="0.25">
      <c r="A146" s="38"/>
      <c r="B146" s="39"/>
      <c r="C146" s="40"/>
      <c r="D146" s="7" t="s">
        <v>33</v>
      </c>
      <c r="E146" s="41"/>
      <c r="F146" s="42">
        <v>538</v>
      </c>
      <c r="G146" s="42">
        <f>SUM(G139:G145)</f>
        <v>15.99</v>
      </c>
      <c r="H146" s="42">
        <f>SUM(H139:H145)</f>
        <v>15.129999999999999</v>
      </c>
      <c r="I146" s="42">
        <f>SUM(I139:I145)</f>
        <v>64.11</v>
      </c>
      <c r="J146" s="42">
        <f>SUM(J139:J145)</f>
        <v>456.45</v>
      </c>
      <c r="K146" s="43"/>
      <c r="L146" s="42">
        <v>66.760000000000005</v>
      </c>
    </row>
    <row r="147" spans="1:12" ht="15" x14ac:dyDescent="0.25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5" x14ac:dyDescent="0.25">
      <c r="A148" s="34"/>
      <c r="B148" s="35"/>
      <c r="C148" s="36"/>
      <c r="D148" s="37" t="s">
        <v>27</v>
      </c>
      <c r="E148" s="13" t="s">
        <v>112</v>
      </c>
      <c r="F148" s="14" t="s">
        <v>49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113</v>
      </c>
      <c r="L148" s="14"/>
    </row>
    <row r="149" spans="1:12" ht="15" x14ac:dyDescent="0.25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5" x14ac:dyDescent="0.25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5" x14ac:dyDescent="0.25">
      <c r="A151" s="34"/>
      <c r="B151" s="35"/>
      <c r="C151" s="36"/>
      <c r="D151" s="37" t="s">
        <v>30</v>
      </c>
      <c r="E151" s="13" t="s">
        <v>51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52</v>
      </c>
      <c r="L151" s="14"/>
    </row>
    <row r="152" spans="1:12" ht="15" x14ac:dyDescent="0.25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5" x14ac:dyDescent="0.25">
      <c r="A153" s="34"/>
      <c r="B153" s="35"/>
      <c r="C153" s="36"/>
      <c r="D153" s="37" t="s">
        <v>32</v>
      </c>
      <c r="E153" s="13" t="s">
        <v>46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5" x14ac:dyDescent="0.25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5" x14ac:dyDescent="0.25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5" x14ac:dyDescent="0.25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25</v>
      </c>
    </row>
    <row r="157" spans="1:12" ht="15.75" thickBot="1" x14ac:dyDescent="0.25">
      <c r="A157" s="48">
        <f>A139</f>
        <v>2</v>
      </c>
      <c r="B157" s="49">
        <f>B139</f>
        <v>3</v>
      </c>
      <c r="C157" s="60" t="s">
        <v>4</v>
      </c>
      <c r="D157" s="61"/>
      <c r="E157" s="50"/>
      <c r="F157" s="51">
        <f>SUM(F146+F156)</f>
        <v>1028</v>
      </c>
      <c r="G157" s="51">
        <f>SUM(G156,G146)</f>
        <v>21.22</v>
      </c>
      <c r="H157" s="51">
        <f>SUM(H156,H146)</f>
        <v>21.74</v>
      </c>
      <c r="I157" s="51">
        <f>SUM(I146+I156)</f>
        <v>88.57</v>
      </c>
      <c r="J157" s="51">
        <f>SUM(J146+J156)</f>
        <v>634.91</v>
      </c>
      <c r="K157" s="51"/>
      <c r="L157" s="51">
        <f>SUM(L146+L156)</f>
        <v>91.76</v>
      </c>
    </row>
    <row r="158" spans="1:12" ht="25.5" x14ac:dyDescent="0.25">
      <c r="A158" s="30">
        <v>2</v>
      </c>
      <c r="B158" s="31">
        <v>4</v>
      </c>
      <c r="C158" s="32" t="s">
        <v>20</v>
      </c>
      <c r="D158" s="53" t="s">
        <v>21</v>
      </c>
      <c r="E158" s="10" t="s">
        <v>116</v>
      </c>
      <c r="F158" s="23" t="s">
        <v>117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52</v>
      </c>
      <c r="L158" s="11"/>
    </row>
    <row r="159" spans="1:12" ht="15" x14ac:dyDescent="0.25">
      <c r="A159" s="34"/>
      <c r="B159" s="35"/>
      <c r="C159" s="36"/>
      <c r="D159" s="5"/>
      <c r="E159" s="13" t="s">
        <v>58</v>
      </c>
      <c r="F159" s="14" t="s">
        <v>97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60</v>
      </c>
      <c r="L159" s="14"/>
    </row>
    <row r="160" spans="1:12" ht="15" x14ac:dyDescent="0.25">
      <c r="A160" s="34"/>
      <c r="B160" s="35"/>
      <c r="C160" s="36"/>
      <c r="D160" s="37" t="s">
        <v>22</v>
      </c>
      <c r="E160" s="13" t="s">
        <v>118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119</v>
      </c>
      <c r="L160" s="14"/>
    </row>
    <row r="161" spans="1:12" ht="15" x14ac:dyDescent="0.25">
      <c r="A161" s="34"/>
      <c r="B161" s="35"/>
      <c r="C161" s="36"/>
      <c r="D161" s="37" t="s">
        <v>23</v>
      </c>
      <c r="E161" s="13" t="s">
        <v>92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5" x14ac:dyDescent="0.25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5" x14ac:dyDescent="0.25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5" x14ac:dyDescent="0.25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5" x14ac:dyDescent="0.25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52">SUM(G158:G164)</f>
        <v>16.169999999999998</v>
      </c>
      <c r="H165" s="42">
        <f t="shared" si="52"/>
        <v>16.569999999999997</v>
      </c>
      <c r="I165" s="42">
        <f t="shared" si="52"/>
        <v>63.99</v>
      </c>
      <c r="J165" s="42">
        <f t="shared" si="52"/>
        <v>489.04999999999995</v>
      </c>
      <c r="K165" s="43"/>
      <c r="L165" s="42">
        <v>66.760000000000005</v>
      </c>
    </row>
    <row r="166" spans="1:12" ht="15" x14ac:dyDescent="0.25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25.5" x14ac:dyDescent="0.25">
      <c r="A167" s="34"/>
      <c r="B167" s="35"/>
      <c r="C167" s="36"/>
      <c r="D167" s="56" t="s">
        <v>27</v>
      </c>
      <c r="E167" s="20" t="s">
        <v>114</v>
      </c>
      <c r="F167" s="20" t="s">
        <v>49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115</v>
      </c>
      <c r="L167" s="20"/>
    </row>
    <row r="168" spans="1:12" ht="15" x14ac:dyDescent="0.25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5" x14ac:dyDescent="0.25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5" x14ac:dyDescent="0.25">
      <c r="A170" s="34"/>
      <c r="B170" s="35"/>
      <c r="C170" s="36"/>
      <c r="D170" s="37" t="s">
        <v>30</v>
      </c>
      <c r="E170" s="13" t="s">
        <v>43</v>
      </c>
      <c r="F170" s="14" t="s">
        <v>44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45</v>
      </c>
      <c r="L170" s="14"/>
    </row>
    <row r="171" spans="1:12" ht="15" x14ac:dyDescent="0.25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5" x14ac:dyDescent="0.25">
      <c r="A172" s="34"/>
      <c r="B172" s="35"/>
      <c r="C172" s="36"/>
      <c r="D172" s="37" t="s">
        <v>32</v>
      </c>
      <c r="E172" s="13" t="s">
        <v>46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5" x14ac:dyDescent="0.25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5" x14ac:dyDescent="0.25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5" x14ac:dyDescent="0.25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53">SUM(G166:G174)</f>
        <v>8.34</v>
      </c>
      <c r="H175" s="42">
        <f t="shared" si="53"/>
        <v>5.85</v>
      </c>
      <c r="I175" s="42">
        <f t="shared" si="53"/>
        <v>38.43</v>
      </c>
      <c r="J175" s="42">
        <f t="shared" si="53"/>
        <v>252.65</v>
      </c>
      <c r="K175" s="43"/>
      <c r="L175" s="42">
        <v>25</v>
      </c>
    </row>
    <row r="176" spans="1:12" ht="15.75" thickBot="1" x14ac:dyDescent="0.25">
      <c r="A176" s="48">
        <f>A158</f>
        <v>2</v>
      </c>
      <c r="B176" s="49">
        <f>B158</f>
        <v>4</v>
      </c>
      <c r="C176" s="60" t="s">
        <v>4</v>
      </c>
      <c r="D176" s="61"/>
      <c r="E176" s="50"/>
      <c r="F176" s="51">
        <f>F165+F175</f>
        <v>1003</v>
      </c>
      <c r="G176" s="51">
        <f t="shared" ref="G176" si="54">G165+G175</f>
        <v>24.509999999999998</v>
      </c>
      <c r="H176" s="51">
        <f t="shared" ref="H176" si="55">H165+H175</f>
        <v>22.419999999999995</v>
      </c>
      <c r="I176" s="51">
        <f t="shared" ref="I176" si="56">I165+I175</f>
        <v>102.42</v>
      </c>
      <c r="J176" s="51">
        <f t="shared" ref="J176:L176" si="57">J165+J175</f>
        <v>741.69999999999993</v>
      </c>
      <c r="K176" s="51"/>
      <c r="L176" s="51">
        <f t="shared" si="57"/>
        <v>91.76</v>
      </c>
    </row>
    <row r="177" spans="1:12" ht="25.5" x14ac:dyDescent="0.25">
      <c r="A177" s="30">
        <v>2</v>
      </c>
      <c r="B177" s="31">
        <v>5</v>
      </c>
      <c r="C177" s="32" t="s">
        <v>20</v>
      </c>
      <c r="D177" s="53" t="s">
        <v>21</v>
      </c>
      <c r="E177" s="22" t="s">
        <v>120</v>
      </c>
      <c r="F177" s="23" t="s">
        <v>41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121</v>
      </c>
      <c r="L177" s="11"/>
    </row>
    <row r="178" spans="1:12" ht="15" x14ac:dyDescent="0.25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5" x14ac:dyDescent="0.25">
      <c r="A179" s="34"/>
      <c r="B179" s="35"/>
      <c r="C179" s="36"/>
      <c r="D179" s="37" t="s">
        <v>22</v>
      </c>
      <c r="E179" s="13" t="s">
        <v>62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63</v>
      </c>
      <c r="L179" s="14"/>
    </row>
    <row r="180" spans="1:12" ht="15" x14ac:dyDescent="0.25">
      <c r="A180" s="34"/>
      <c r="B180" s="35"/>
      <c r="C180" s="36"/>
      <c r="D180" s="37" t="s">
        <v>23</v>
      </c>
      <c r="E180" s="13" t="s">
        <v>92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5" x14ac:dyDescent="0.25">
      <c r="A181" s="34"/>
      <c r="B181" s="35"/>
      <c r="C181" s="36"/>
      <c r="D181" s="37" t="s">
        <v>24</v>
      </c>
      <c r="E181" s="13" t="s">
        <v>47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5" x14ac:dyDescent="0.25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5" x14ac:dyDescent="0.25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 x14ac:dyDescent="0.25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8">SUM(G177:G183)</f>
        <v>15.82</v>
      </c>
      <c r="H184" s="42">
        <f t="shared" si="58"/>
        <v>16.409999999999997</v>
      </c>
      <c r="I184" s="42">
        <f t="shared" si="58"/>
        <v>65.930000000000007</v>
      </c>
      <c r="J184" s="42">
        <f t="shared" si="58"/>
        <v>481.8</v>
      </c>
      <c r="K184" s="43"/>
      <c r="L184" s="42">
        <v>66.760000000000005</v>
      </c>
    </row>
    <row r="185" spans="1:12" ht="15" x14ac:dyDescent="0.25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5" x14ac:dyDescent="0.25">
      <c r="A186" s="34"/>
      <c r="B186" s="35"/>
      <c r="C186" s="36"/>
      <c r="D186" s="37" t="s">
        <v>27</v>
      </c>
      <c r="E186" s="13" t="s">
        <v>122</v>
      </c>
      <c r="F186" s="14" t="s">
        <v>49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123</v>
      </c>
      <c r="L186" s="14"/>
    </row>
    <row r="187" spans="1:12" ht="15" x14ac:dyDescent="0.25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5" x14ac:dyDescent="0.25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5" x14ac:dyDescent="0.25">
      <c r="A189" s="34"/>
      <c r="B189" s="35"/>
      <c r="C189" s="36"/>
      <c r="D189" s="37" t="s">
        <v>30</v>
      </c>
      <c r="E189" s="13" t="s">
        <v>124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52</v>
      </c>
      <c r="L189" s="14"/>
    </row>
    <row r="190" spans="1:12" ht="15" x14ac:dyDescent="0.25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5" x14ac:dyDescent="0.25">
      <c r="A191" s="34"/>
      <c r="B191" s="35"/>
      <c r="C191" s="36"/>
      <c r="D191" s="37" t="s">
        <v>32</v>
      </c>
      <c r="E191" s="13" t="s">
        <v>46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5" x14ac:dyDescent="0.25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5" x14ac:dyDescent="0.25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5" x14ac:dyDescent="0.25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9">SUM(G185:G193)</f>
        <v>6.6199999999999992</v>
      </c>
      <c r="H194" s="42">
        <f t="shared" si="59"/>
        <v>6.69</v>
      </c>
      <c r="I194" s="42">
        <f t="shared" si="59"/>
        <v>43.53</v>
      </c>
      <c r="J194" s="42">
        <f t="shared" si="59"/>
        <v>272.81</v>
      </c>
      <c r="K194" s="43"/>
      <c r="L194" s="42">
        <v>25</v>
      </c>
    </row>
    <row r="195" spans="1:12" ht="15" x14ac:dyDescent="0.2">
      <c r="A195" s="48">
        <f>A177</f>
        <v>2</v>
      </c>
      <c r="B195" s="49">
        <f>B177</f>
        <v>5</v>
      </c>
      <c r="C195" s="60" t="s">
        <v>4</v>
      </c>
      <c r="D195" s="61"/>
      <c r="E195" s="50"/>
      <c r="F195" s="51">
        <f>F184+F194</f>
        <v>1020</v>
      </c>
      <c r="G195" s="51">
        <f t="shared" ref="G195" si="60">G184+G194</f>
        <v>22.439999999999998</v>
      </c>
      <c r="H195" s="51">
        <f t="shared" ref="H195" si="61">H184+H194</f>
        <v>23.099999999999998</v>
      </c>
      <c r="I195" s="51">
        <f t="shared" ref="I195" si="62">I184+I194</f>
        <v>109.46000000000001</v>
      </c>
      <c r="J195" s="51">
        <f t="shared" ref="J195:L195" si="63">J184+J194</f>
        <v>754.61</v>
      </c>
      <c r="K195" s="51"/>
      <c r="L195" s="51">
        <f t="shared" si="63"/>
        <v>91.76</v>
      </c>
    </row>
    <row r="196" spans="1:12" x14ac:dyDescent="0.2">
      <c r="A196" s="57"/>
      <c r="B196" s="58"/>
      <c r="C196" s="62" t="s">
        <v>5</v>
      </c>
      <c r="D196" s="62"/>
      <c r="E196" s="62"/>
      <c r="F196" s="59">
        <f>(F24+F43+F62+F81+F100+F119+F138+F157+F176+F195)/(IF(F24=0,0,1)+IF(F43=0,0,1)+IF(F62=0,0,1)+IF(F81=0,0,1)+IF(F100=0,0,1)+IF(F119=0,0,1)+IF(F138=0,0,1)+IF(F157=0,0,1)+IF(F176=0,0,1)+IF(F195=0,0,1))</f>
        <v>1021.7</v>
      </c>
      <c r="G196" s="59">
        <f t="shared" ref="G196:J196" si="64">(G24+G43+G62+G81+G100+G119+G138+G157+G176+G195)/(IF(G24=0,0,1)+IF(G43=0,0,1)+IF(G62=0,0,1)+IF(G81=0,0,1)+IF(G100=0,0,1)+IF(G119=0,0,1)+IF(G138=0,0,1)+IF(G157=0,0,1)+IF(G176=0,0,1)+IF(G195=0,0,1))</f>
        <v>24.731999999999996</v>
      </c>
      <c r="H196" s="59">
        <f t="shared" si="64"/>
        <v>25.064999999999998</v>
      </c>
      <c r="I196" s="59">
        <f t="shared" si="64"/>
        <v>115.60300000000002</v>
      </c>
      <c r="J196" s="59">
        <f t="shared" si="64"/>
        <v>803.36099999999999</v>
      </c>
      <c r="K196" s="59"/>
      <c r="L196" s="59">
        <f t="shared" ref="L196" si="65">(L24+L43+L62+L81+L100+L119+L138+L157+L176+L195)/(IF(L24=0,0,1)+IF(L43=0,0,1)+IF(L62=0,0,1)+IF(L81=0,0,1)+IF(L100=0,0,1)+IF(L119=0,0,1)+IF(L138=0,0,1)+IF(L157=0,0,1)+IF(L176=0,0,1)+IF(L195=0,0,1))</f>
        <v>91.76</v>
      </c>
    </row>
  </sheetData>
  <sheetProtection insertColumns="0" insertRows="0" insertHyperlinks="0" deleteColumns="0" deleteRows="0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dcterms:created xsi:type="dcterms:W3CDTF">2022-05-16T14:23:56Z</dcterms:created>
  <dcterms:modified xsi:type="dcterms:W3CDTF">2024-06-06T07:22:11Z</dcterms:modified>
</cp:coreProperties>
</file>