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ур\Desktop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83" i="1" l="1"/>
  <c r="F107" i="1" l="1"/>
  <c r="J70" i="1"/>
  <c r="I70" i="1"/>
  <c r="H70" i="1"/>
  <c r="G70" i="1"/>
  <c r="L51" i="1" l="1"/>
  <c r="J51" i="1"/>
  <c r="I51" i="1"/>
  <c r="H51" i="1"/>
  <c r="G51" i="1"/>
  <c r="F51" i="1"/>
  <c r="L32" i="1"/>
  <c r="J32" i="1"/>
  <c r="I32" i="1"/>
  <c r="H32" i="1"/>
  <c r="G32" i="1"/>
  <c r="F32" i="1"/>
  <c r="G13" i="1"/>
  <c r="L145" i="1" l="1"/>
  <c r="J145" i="1"/>
  <c r="I145" i="1"/>
  <c r="H145" i="1"/>
  <c r="G145" i="1"/>
  <c r="F145" i="1"/>
  <c r="L202" i="1"/>
  <c r="J202" i="1"/>
  <c r="I202" i="1"/>
  <c r="H202" i="1"/>
  <c r="G202" i="1"/>
  <c r="F202" i="1"/>
  <c r="L13" i="1" l="1"/>
  <c r="J13" i="1"/>
  <c r="I13" i="1"/>
  <c r="H13" i="1"/>
  <c r="F13" i="1"/>
  <c r="B232" i="1" l="1"/>
  <c r="A232" i="1"/>
  <c r="L231" i="1"/>
  <c r="J231" i="1"/>
  <c r="I231" i="1"/>
  <c r="H231" i="1"/>
  <c r="G231" i="1"/>
  <c r="F231" i="1"/>
  <c r="B222" i="1"/>
  <c r="A222" i="1"/>
  <c r="L221" i="1"/>
  <c r="L232" i="1" s="1"/>
  <c r="J221" i="1"/>
  <c r="J232" i="1" s="1"/>
  <c r="I221" i="1"/>
  <c r="I232" i="1" s="1"/>
  <c r="H221" i="1"/>
  <c r="H232" i="1" s="1"/>
  <c r="G221" i="1"/>
  <c r="F221" i="1"/>
  <c r="B213" i="1"/>
  <c r="A213" i="1"/>
  <c r="L212" i="1"/>
  <c r="J212" i="1"/>
  <c r="I212" i="1"/>
  <c r="I213" i="1" s="1"/>
  <c r="H212" i="1"/>
  <c r="G212" i="1"/>
  <c r="F212" i="1"/>
  <c r="B203" i="1"/>
  <c r="A203" i="1"/>
  <c r="H213" i="1"/>
  <c r="B108" i="1"/>
  <c r="B118" i="1"/>
  <c r="A118" i="1"/>
  <c r="L117" i="1"/>
  <c r="J117" i="1"/>
  <c r="I117" i="1"/>
  <c r="H117" i="1"/>
  <c r="G117" i="1"/>
  <c r="F117" i="1"/>
  <c r="A108" i="1"/>
  <c r="L107" i="1"/>
  <c r="J107" i="1"/>
  <c r="I107" i="1"/>
  <c r="H107" i="1"/>
  <c r="G107" i="1"/>
  <c r="J213" i="1" l="1"/>
  <c r="L118" i="1"/>
  <c r="L213" i="1"/>
  <c r="H118" i="1"/>
  <c r="I118" i="1"/>
  <c r="J118" i="1"/>
  <c r="F213" i="1"/>
  <c r="G213" i="1"/>
  <c r="G232" i="1"/>
  <c r="G118" i="1"/>
  <c r="F232" i="1"/>
  <c r="F118" i="1"/>
  <c r="B194" i="1"/>
  <c r="A194" i="1"/>
  <c r="L193" i="1"/>
  <c r="J193" i="1"/>
  <c r="I193" i="1"/>
  <c r="H193" i="1"/>
  <c r="G193" i="1"/>
  <c r="F193" i="1"/>
  <c r="B184" i="1"/>
  <c r="A184" i="1"/>
  <c r="L183" i="1"/>
  <c r="J183" i="1"/>
  <c r="I183" i="1"/>
  <c r="H183" i="1"/>
  <c r="G183" i="1"/>
  <c r="B175" i="1"/>
  <c r="A175" i="1"/>
  <c r="L174" i="1"/>
  <c r="J174" i="1"/>
  <c r="I174" i="1"/>
  <c r="H174" i="1"/>
  <c r="G174" i="1"/>
  <c r="F174" i="1"/>
  <c r="B165" i="1"/>
  <c r="A165" i="1"/>
  <c r="L164" i="1"/>
  <c r="L175" i="1" s="1"/>
  <c r="J164" i="1"/>
  <c r="J175" i="1" s="1"/>
  <c r="I164" i="1"/>
  <c r="I175" i="1" s="1"/>
  <c r="H164" i="1"/>
  <c r="G164" i="1"/>
  <c r="F164" i="1"/>
  <c r="B156" i="1"/>
  <c r="A156" i="1"/>
  <c r="L155" i="1"/>
  <c r="J155" i="1"/>
  <c r="I155" i="1"/>
  <c r="H155" i="1"/>
  <c r="G155" i="1"/>
  <c r="F155" i="1"/>
  <c r="B146" i="1"/>
  <c r="A146" i="1"/>
  <c r="L156" i="1"/>
  <c r="J156" i="1"/>
  <c r="I156" i="1"/>
  <c r="H156" i="1"/>
  <c r="G156" i="1"/>
  <c r="F156" i="1"/>
  <c r="B137" i="1"/>
  <c r="A137" i="1"/>
  <c r="L136" i="1"/>
  <c r="J136" i="1"/>
  <c r="I136" i="1"/>
  <c r="H136" i="1"/>
  <c r="G136" i="1"/>
  <c r="F136" i="1"/>
  <c r="B127" i="1"/>
  <c r="A127" i="1"/>
  <c r="L126" i="1"/>
  <c r="J126" i="1"/>
  <c r="I126" i="1"/>
  <c r="H126" i="1"/>
  <c r="G126" i="1"/>
  <c r="G137" i="1" s="1"/>
  <c r="F126" i="1"/>
  <c r="B99" i="1"/>
  <c r="A99" i="1"/>
  <c r="L98" i="1"/>
  <c r="J98" i="1"/>
  <c r="I98" i="1"/>
  <c r="H98" i="1"/>
  <c r="G98" i="1"/>
  <c r="F98" i="1"/>
  <c r="B89" i="1"/>
  <c r="A89" i="1"/>
  <c r="L88" i="1"/>
  <c r="J88" i="1"/>
  <c r="I88" i="1"/>
  <c r="H88" i="1"/>
  <c r="G88" i="1"/>
  <c r="F88" i="1"/>
  <c r="B81" i="1"/>
  <c r="A81" i="1"/>
  <c r="L80" i="1"/>
  <c r="J80" i="1"/>
  <c r="I80" i="1"/>
  <c r="H80" i="1"/>
  <c r="G80" i="1"/>
  <c r="F80" i="1"/>
  <c r="B71" i="1"/>
  <c r="A71" i="1"/>
  <c r="B62" i="1"/>
  <c r="A62" i="1"/>
  <c r="L61" i="1"/>
  <c r="L62" i="1" s="1"/>
  <c r="J61" i="1"/>
  <c r="I61" i="1"/>
  <c r="H61" i="1"/>
  <c r="G61" i="1"/>
  <c r="F61" i="1"/>
  <c r="B52" i="1"/>
  <c r="A52" i="1"/>
  <c r="J62" i="1"/>
  <c r="I62" i="1"/>
  <c r="B43" i="1"/>
  <c r="A43" i="1"/>
  <c r="L42" i="1"/>
  <c r="L43" i="1" s="1"/>
  <c r="J42" i="1"/>
  <c r="J43" i="1" s="1"/>
  <c r="I42" i="1"/>
  <c r="I43" i="1" s="1"/>
  <c r="H42" i="1"/>
  <c r="H43" i="1" s="1"/>
  <c r="G42" i="1"/>
  <c r="F42" i="1"/>
  <c r="F43" i="1" s="1"/>
  <c r="B33" i="1"/>
  <c r="A33" i="1"/>
  <c r="G43" i="1"/>
  <c r="B24" i="1"/>
  <c r="A24" i="1"/>
  <c r="L23" i="1"/>
  <c r="J23" i="1"/>
  <c r="I23" i="1"/>
  <c r="H23" i="1"/>
  <c r="G23" i="1"/>
  <c r="G24" i="1" s="1"/>
  <c r="F23" i="1"/>
  <c r="B14" i="1"/>
  <c r="A14" i="1"/>
  <c r="F24" i="1"/>
  <c r="F137" i="1" l="1"/>
  <c r="H81" i="1"/>
  <c r="I194" i="1"/>
  <c r="F62" i="1"/>
  <c r="F233" i="1" s="1"/>
  <c r="J81" i="1"/>
  <c r="F175" i="1"/>
  <c r="J194" i="1"/>
  <c r="H194" i="1"/>
  <c r="I81" i="1"/>
  <c r="L81" i="1"/>
  <c r="G175" i="1"/>
  <c r="L194" i="1"/>
  <c r="G62" i="1"/>
  <c r="G233" i="1" s="1"/>
  <c r="H62" i="1"/>
  <c r="H175" i="1"/>
  <c r="H24" i="1"/>
  <c r="H137" i="1"/>
  <c r="J137" i="1"/>
  <c r="I24" i="1"/>
  <c r="I137" i="1"/>
  <c r="F99" i="1"/>
  <c r="L24" i="1"/>
  <c r="G99" i="1"/>
  <c r="L137" i="1"/>
  <c r="H99" i="1"/>
  <c r="I99" i="1"/>
  <c r="F81" i="1"/>
  <c r="J99" i="1"/>
  <c r="F194" i="1"/>
  <c r="J24" i="1"/>
  <c r="G81" i="1"/>
  <c r="L99" i="1"/>
  <c r="G194" i="1"/>
  <c r="I233" i="1" l="1"/>
  <c r="H233" i="1"/>
  <c r="L233" i="1"/>
  <c r="J233" i="1"/>
</calcChain>
</file>

<file path=xl/sharedStrings.xml><?xml version="1.0" encoding="utf-8"?>
<sst xmlns="http://schemas.openxmlformats.org/spreadsheetml/2006/main" count="314" uniqueCount="82">
  <si>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</si>
  <si>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</si>
  <si>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</si>
  <si>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</si>
  <si>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</si>
  <si>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</si>
  <si>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</si>
  <si>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</si>
  <si>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</si>
  <si>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</si>
  <si>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</si>
  <si>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</si>
  <si>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</si>
  <si>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</si>
  <si>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</si>
  <si>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</si>
  <si>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</si>
  <si>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</si>
  <si>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</si>
  <si>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</si>
  <si>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</si>
  <si>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</si>
  <si>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</si>
  <si>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</si>
  <si>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</si>
  <si>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</si>
  <si>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</si>
  <si>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</si>
  <si>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</si>
  <si>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</si>
  <si>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</si>
  <si>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</si>
  <si>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</si>
  <si>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</si>
  <si>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</si>
  <si>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</si>
  <si>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</si>
  <si>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</si>
  <si>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</si>
  <si>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Компот из сухофруктов (75С)</t>
  </si>
  <si>
    <t>Хлеб ржаной</t>
  </si>
  <si>
    <t>Чай с сахаром</t>
  </si>
  <si>
    <t>Плоды и ягоды свежие (яблоки)</t>
  </si>
  <si>
    <t>Каша гречневая рассыпчатая</t>
  </si>
  <si>
    <t>Чай с сахаром, с лимоном</t>
  </si>
  <si>
    <t>кисломол.</t>
  </si>
  <si>
    <t>Сыр порционно</t>
  </si>
  <si>
    <t>Пюре картофельное с маслом сливочным</t>
  </si>
  <si>
    <t>Хлеб пшеничный</t>
  </si>
  <si>
    <t>Свекла отварная дольками</t>
  </si>
  <si>
    <t>Напиток из свежих фруктов (75С)</t>
  </si>
  <si>
    <t>Сырники из творога с кашей пшенной молочной с маслом сливочным</t>
  </si>
  <si>
    <t>Чай "Витаминный" с шиповником</t>
  </si>
  <si>
    <t>Компот из свежих яблок (75С)</t>
  </si>
  <si>
    <t>Какао с молоком</t>
  </si>
  <si>
    <t>Овощи тушеные с мясом</t>
  </si>
  <si>
    <t>Котлета из мяса птицы с макаронными изделиями отварными, с маслом сливочным</t>
  </si>
  <si>
    <t>Гуляш из говядины</t>
  </si>
  <si>
    <t>Птица запеченная</t>
  </si>
  <si>
    <t>Биточки рыбные с рисом отварным рассыпчатым, с маслом сливочным</t>
  </si>
  <si>
    <t>Плоды и ягоды свежие (апельсины)</t>
  </si>
  <si>
    <t>Плов из говядины с рисовой крупой</t>
  </si>
  <si>
    <t>Котлеты "Аппетитные" с кашей гречневой рассыпчатой с маслом сливочным</t>
  </si>
  <si>
    <t>ТТК</t>
  </si>
  <si>
    <t>Хим.состав и калорийность российских продуктов питания, табл.6 стр.144, 2012 Дели+</t>
  </si>
  <si>
    <t>Хим.состав и калорийность российских продуктов питания, табл.9 стр.184, 2012 Дели+</t>
  </si>
  <si>
    <t>Хим.состав и калорийность российских продуктов питания, табл.6 стр.134, 2012 Дели+</t>
  </si>
  <si>
    <t>ТТК Хим.состав и калорийность российских продуктов питания, табл.8 стр.168, 2012 Дели+</t>
  </si>
  <si>
    <t>Рыба, тушенная в томате с овощами</t>
  </si>
  <si>
    <t>директор школы</t>
  </si>
  <si>
    <t>Икра кабачковая</t>
  </si>
  <si>
    <t>Напиток из шиповника (75С)</t>
  </si>
  <si>
    <t>Сырники из творога с кашей молочной "Дружба" с маслом сливочным</t>
  </si>
  <si>
    <t>Кофейный напиток с молоком</t>
  </si>
  <si>
    <t>Салат из кукурузы к/с</t>
  </si>
  <si>
    <t>Жаркое по-домашнему с индейкой</t>
  </si>
  <si>
    <t>Салат из квашеной капусты</t>
  </si>
  <si>
    <t>Салат из свеклы с сыром</t>
  </si>
  <si>
    <t>Салат из фасоли или кукурузы к/с, с солеными огурцами и гренками</t>
  </si>
  <si>
    <t>Салат из отварной свеклы с яблоками</t>
  </si>
  <si>
    <t>МБОУ "Учхозская СОШ"</t>
  </si>
  <si>
    <t xml:space="preserve">Мияссаров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</si>
</sst>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" fillId="2" borderId="2" xfId="0" applyFont="1" applyFill="1" applyBorder="1" applyProtection="1">
      <protection locked="0"/>
    </xf>
    <xf numFmtId="2" fontId="3" fillId="0" borderId="10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3"/>
  <sheetViews>
    <sheetView tabSelected="1" workbookViewId="0">
      <pane xSplit="4" ySplit="5" topLeftCell="E25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8" t="s">
        <v>80</v>
      </c>
      <c r="D1" s="59"/>
      <c r="E1" s="59"/>
      <c r="F1" s="12" t="s">
        <v>16</v>
      </c>
      <c r="G1" s="2" t="s">
        <v>17</v>
      </c>
      <c r="H1" s="60" t="s">
        <v>69</v>
      </c>
      <c r="I1" s="60"/>
      <c r="J1" s="60"/>
      <c r="K1" s="60"/>
    </row>
    <row r="2" spans="1:12" ht="18" x14ac:dyDescent="0.2">
      <c r="A2" s="35" t="s">
        <v>6</v>
      </c>
      <c r="C2" s="2"/>
      <c r="G2" s="2" t="s">
        <v>18</v>
      </c>
      <c r="H2" s="60" t="s">
        <v>81</v>
      </c>
      <c r="I2" s="60"/>
      <c r="J2" s="60"/>
      <c r="K2" s="6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3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56</v>
      </c>
      <c r="F6" s="40">
        <v>230</v>
      </c>
      <c r="G6" s="40">
        <v>11.45</v>
      </c>
      <c r="H6" s="40">
        <v>12.46</v>
      </c>
      <c r="I6" s="40">
        <v>31.32</v>
      </c>
      <c r="J6" s="40">
        <v>289.95</v>
      </c>
      <c r="K6" s="41" t="s">
        <v>63</v>
      </c>
      <c r="L6" s="40">
        <v>77.760000000000005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71</v>
      </c>
      <c r="F8" s="43">
        <v>200</v>
      </c>
      <c r="G8" s="43">
        <v>0.68</v>
      </c>
      <c r="H8" s="43">
        <v>0.28000000000000003</v>
      </c>
      <c r="I8" s="43">
        <v>20.76</v>
      </c>
      <c r="J8" s="43">
        <v>88.2</v>
      </c>
      <c r="K8" s="44">
        <v>349</v>
      </c>
      <c r="L8" s="43"/>
    </row>
    <row r="9" spans="1:12" ht="153" x14ac:dyDescent="0.25">
      <c r="A9" s="23"/>
      <c r="B9" s="15"/>
      <c r="C9" s="11"/>
      <c r="D9" s="7" t="s">
        <v>23</v>
      </c>
      <c r="E9" s="42" t="s">
        <v>40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 t="s">
        <v>64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51" t="s">
        <v>26</v>
      </c>
      <c r="E11" s="42" t="s">
        <v>70</v>
      </c>
      <c r="F11" s="43">
        <v>60</v>
      </c>
      <c r="G11" s="43">
        <v>0.64</v>
      </c>
      <c r="H11" s="43">
        <v>3.31</v>
      </c>
      <c r="I11" s="43">
        <v>6.33</v>
      </c>
      <c r="J11" s="43">
        <v>50.28</v>
      </c>
      <c r="K11" s="44" t="s">
        <v>63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>SUM(G6:G12)</f>
        <v>14.75</v>
      </c>
      <c r="H13" s="19">
        <f t="shared" ref="H13:J13" si="0">SUM(H6:H12)</f>
        <v>16.41</v>
      </c>
      <c r="I13" s="19">
        <f t="shared" si="0"/>
        <v>70.290000000000006</v>
      </c>
      <c r="J13" s="19">
        <f t="shared" si="0"/>
        <v>487.82999999999993</v>
      </c>
      <c r="K13" s="25"/>
      <c r="L13" s="19">
        <f t="shared" ref="L13" si="1">SUM(L6:L12)</f>
        <v>77.760000000000005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520</v>
      </c>
      <c r="G24" s="32">
        <f t="shared" ref="G24:J24" si="4">G13+G23</f>
        <v>14.75</v>
      </c>
      <c r="H24" s="32">
        <f t="shared" si="4"/>
        <v>16.41</v>
      </c>
      <c r="I24" s="32">
        <f t="shared" si="4"/>
        <v>70.290000000000006</v>
      </c>
      <c r="J24" s="32">
        <f t="shared" si="4"/>
        <v>487.82999999999993</v>
      </c>
      <c r="K24" s="32"/>
      <c r="L24" s="32">
        <f t="shared" ref="L24" si="5">L13+L23</f>
        <v>77.760000000000005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57</v>
      </c>
      <c r="F25" s="40">
        <v>100</v>
      </c>
      <c r="G25" s="40">
        <v>10.39</v>
      </c>
      <c r="H25" s="40">
        <v>14.79</v>
      </c>
      <c r="I25" s="40">
        <v>10.3</v>
      </c>
      <c r="J25" s="40">
        <v>221</v>
      </c>
      <c r="K25" s="41">
        <v>260</v>
      </c>
      <c r="L25" s="40">
        <v>77.760000000000005</v>
      </c>
    </row>
    <row r="26" spans="1:12" ht="15" x14ac:dyDescent="0.25">
      <c r="A26" s="14"/>
      <c r="B26" s="15"/>
      <c r="C26" s="11"/>
      <c r="D26" s="6" t="s">
        <v>21</v>
      </c>
      <c r="E26" s="42" t="s">
        <v>43</v>
      </c>
      <c r="F26" s="43">
        <v>150</v>
      </c>
      <c r="G26" s="43">
        <v>3.77</v>
      </c>
      <c r="H26" s="43">
        <v>2.29</v>
      </c>
      <c r="I26" s="43">
        <v>39.72</v>
      </c>
      <c r="J26" s="43">
        <v>214</v>
      </c>
      <c r="K26" s="44">
        <v>171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44</v>
      </c>
      <c r="F27" s="43">
        <v>200</v>
      </c>
      <c r="G27" s="43">
        <v>0.11</v>
      </c>
      <c r="H27" s="43">
        <v>0.02</v>
      </c>
      <c r="I27" s="43">
        <v>10.15</v>
      </c>
      <c r="J27" s="43">
        <v>41.32</v>
      </c>
      <c r="K27" s="44">
        <v>377</v>
      </c>
      <c r="L27" s="43"/>
    </row>
    <row r="28" spans="1:12" ht="153" x14ac:dyDescent="0.25">
      <c r="A28" s="14"/>
      <c r="B28" s="15"/>
      <c r="C28" s="11"/>
      <c r="D28" s="7" t="s">
        <v>23</v>
      </c>
      <c r="E28" s="42" t="s">
        <v>40</v>
      </c>
      <c r="F28" s="43">
        <v>50</v>
      </c>
      <c r="G28" s="43">
        <v>3.3</v>
      </c>
      <c r="H28" s="43">
        <v>0.6</v>
      </c>
      <c r="I28" s="43">
        <v>19.8</v>
      </c>
      <c r="J28" s="43">
        <v>99</v>
      </c>
      <c r="K28" s="44" t="s">
        <v>66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45</v>
      </c>
      <c r="E30" s="42" t="s">
        <v>46</v>
      </c>
      <c r="F30" s="43">
        <v>10</v>
      </c>
      <c r="G30" s="43">
        <v>2.63</v>
      </c>
      <c r="H30" s="43">
        <v>2.66</v>
      </c>
      <c r="I30" s="43">
        <v>0</v>
      </c>
      <c r="J30" s="43">
        <v>34.33</v>
      </c>
      <c r="K30" s="44">
        <v>15</v>
      </c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:J32" si="6">SUM(G25:G31)</f>
        <v>20.2</v>
      </c>
      <c r="H32" s="19">
        <f t="shared" si="6"/>
        <v>20.36</v>
      </c>
      <c r="I32" s="19">
        <f t="shared" si="6"/>
        <v>79.97</v>
      </c>
      <c r="J32" s="19">
        <f t="shared" si="6"/>
        <v>609.65</v>
      </c>
      <c r="K32" s="25"/>
      <c r="L32" s="19">
        <f t="shared" ref="L32" si="7">SUM(L25:L31)</f>
        <v>77.760000000000005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8">SUM(G33:G41)</f>
        <v>0</v>
      </c>
      <c r="H42" s="19">
        <f t="shared" ref="H42" si="9">SUM(H33:H41)</f>
        <v>0</v>
      </c>
      <c r="I42" s="19">
        <f t="shared" ref="I42" si="10">SUM(I33:I41)</f>
        <v>0</v>
      </c>
      <c r="J42" s="19">
        <f t="shared" ref="J42:L42" si="11">SUM(J33:J41)</f>
        <v>0</v>
      </c>
      <c r="K42" s="25"/>
      <c r="L42" s="19">
        <f t="shared" si="11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510</v>
      </c>
      <c r="G43" s="32">
        <f t="shared" ref="G43" si="12">G32+G42</f>
        <v>20.2</v>
      </c>
      <c r="H43" s="32">
        <f t="shared" ref="H43" si="13">H32+H42</f>
        <v>20.36</v>
      </c>
      <c r="I43" s="32">
        <f t="shared" ref="I43" si="14">I32+I42</f>
        <v>79.97</v>
      </c>
      <c r="J43" s="32">
        <f t="shared" ref="J43:L43" si="15">J32+J42</f>
        <v>609.65</v>
      </c>
      <c r="K43" s="32"/>
      <c r="L43" s="32">
        <f t="shared" si="15"/>
        <v>77.760000000000005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58</v>
      </c>
      <c r="F44" s="40">
        <v>100</v>
      </c>
      <c r="G44" s="40">
        <v>10.42</v>
      </c>
      <c r="H44" s="40">
        <v>12.43</v>
      </c>
      <c r="I44" s="40">
        <v>8.65</v>
      </c>
      <c r="J44" s="40">
        <v>192</v>
      </c>
      <c r="K44" s="41" t="s">
        <v>63</v>
      </c>
      <c r="L44" s="40">
        <v>77.760000000000005</v>
      </c>
    </row>
    <row r="45" spans="1:12" ht="15" x14ac:dyDescent="0.25">
      <c r="A45" s="23"/>
      <c r="B45" s="15"/>
      <c r="C45" s="11"/>
      <c r="D45" s="6" t="s">
        <v>21</v>
      </c>
      <c r="E45" s="42" t="s">
        <v>47</v>
      </c>
      <c r="F45" s="43">
        <v>153</v>
      </c>
      <c r="G45" s="43">
        <v>3.08</v>
      </c>
      <c r="H45" s="43">
        <v>6.25</v>
      </c>
      <c r="I45" s="43">
        <v>20.47</v>
      </c>
      <c r="J45" s="43">
        <v>150.44999999999999</v>
      </c>
      <c r="K45" s="44">
        <v>312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39</v>
      </c>
      <c r="F46" s="43">
        <v>200</v>
      </c>
      <c r="G46" s="43">
        <v>0.66</v>
      </c>
      <c r="H46" s="43">
        <v>0.09</v>
      </c>
      <c r="I46" s="43">
        <v>22.03</v>
      </c>
      <c r="J46" s="43">
        <v>92.8</v>
      </c>
      <c r="K46" s="44">
        <v>349</v>
      </c>
      <c r="L46" s="43"/>
    </row>
    <row r="47" spans="1:12" ht="153" x14ac:dyDescent="0.25">
      <c r="A47" s="23"/>
      <c r="B47" s="15"/>
      <c r="C47" s="11"/>
      <c r="D47" s="7" t="s">
        <v>23</v>
      </c>
      <c r="E47" s="42" t="s">
        <v>48</v>
      </c>
      <c r="F47" s="43">
        <v>30</v>
      </c>
      <c r="G47" s="43">
        <v>2.2799999999999998</v>
      </c>
      <c r="H47" s="43">
        <v>0.24</v>
      </c>
      <c r="I47" s="43">
        <v>14.76</v>
      </c>
      <c r="J47" s="43">
        <v>70.5</v>
      </c>
      <c r="K47" s="44" t="s">
        <v>66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3" x14ac:dyDescent="0.25">
      <c r="A49" s="23"/>
      <c r="B49" s="15"/>
      <c r="C49" s="11"/>
      <c r="D49" s="6" t="s">
        <v>23</v>
      </c>
      <c r="E49" s="42" t="s">
        <v>40</v>
      </c>
      <c r="F49" s="43">
        <v>40</v>
      </c>
      <c r="G49" s="43">
        <v>2.64</v>
      </c>
      <c r="H49" s="43">
        <v>0.48</v>
      </c>
      <c r="I49" s="43">
        <v>15.84</v>
      </c>
      <c r="J49" s="43">
        <v>79.2</v>
      </c>
      <c r="K49" s="44" t="s">
        <v>64</v>
      </c>
      <c r="L49" s="43"/>
    </row>
    <row r="50" spans="1:12" ht="165.75" x14ac:dyDescent="0.25">
      <c r="A50" s="23"/>
      <c r="B50" s="15"/>
      <c r="C50" s="11"/>
      <c r="D50" s="6" t="s">
        <v>26</v>
      </c>
      <c r="E50" s="42" t="s">
        <v>49</v>
      </c>
      <c r="F50" s="43">
        <v>60</v>
      </c>
      <c r="G50" s="43">
        <v>1.08</v>
      </c>
      <c r="H50" s="43">
        <v>0.06</v>
      </c>
      <c r="I50" s="43">
        <v>5.88</v>
      </c>
      <c r="J50" s="43">
        <v>28.8</v>
      </c>
      <c r="K50" s="44" t="s">
        <v>67</v>
      </c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583</v>
      </c>
      <c r="G51" s="19">
        <f t="shared" ref="G51:J51" si="16">SUM(G44:G50)</f>
        <v>20.160000000000004</v>
      </c>
      <c r="H51" s="19">
        <f t="shared" si="16"/>
        <v>19.549999999999997</v>
      </c>
      <c r="I51" s="19">
        <f t="shared" si="16"/>
        <v>87.63</v>
      </c>
      <c r="J51" s="19">
        <f t="shared" si="16"/>
        <v>613.75</v>
      </c>
      <c r="K51" s="25"/>
      <c r="L51" s="19">
        <f t="shared" ref="L51" si="17">SUM(L44:L50)</f>
        <v>77.760000000000005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18">SUM(G52:G60)</f>
        <v>0</v>
      </c>
      <c r="H61" s="19">
        <f t="shared" ref="H61" si="19">SUM(H52:H60)</f>
        <v>0</v>
      </c>
      <c r="I61" s="19">
        <f t="shared" ref="I61" si="20">SUM(I52:I60)</f>
        <v>0</v>
      </c>
      <c r="J61" s="19">
        <f t="shared" ref="J61:L61" si="21">SUM(J52:J60)</f>
        <v>0</v>
      </c>
      <c r="K61" s="25"/>
      <c r="L61" s="19">
        <f t="shared" si="21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583</v>
      </c>
      <c r="G62" s="32">
        <f t="shared" ref="G62" si="22">G51+G61</f>
        <v>20.160000000000004</v>
      </c>
      <c r="H62" s="32">
        <f t="shared" ref="H62" si="23">H51+H61</f>
        <v>19.549999999999997</v>
      </c>
      <c r="I62" s="32">
        <f t="shared" ref="I62" si="24">I51+I61</f>
        <v>87.63</v>
      </c>
      <c r="J62" s="32">
        <f t="shared" ref="J62:L62" si="25">J51+J61</f>
        <v>613.75</v>
      </c>
      <c r="K62" s="32"/>
      <c r="L62" s="32">
        <f t="shared" si="25"/>
        <v>77.760000000000005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72</v>
      </c>
      <c r="F63" s="40">
        <v>215</v>
      </c>
      <c r="G63" s="40">
        <v>10.55</v>
      </c>
      <c r="H63" s="40">
        <v>11.85</v>
      </c>
      <c r="I63" s="40">
        <v>39.4</v>
      </c>
      <c r="J63" s="40">
        <v>324.45</v>
      </c>
      <c r="K63" s="41" t="s">
        <v>63</v>
      </c>
      <c r="L63" s="40">
        <v>77.760000000000005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73</v>
      </c>
      <c r="F65" s="43">
        <v>200</v>
      </c>
      <c r="G65" s="43">
        <v>3.2</v>
      </c>
      <c r="H65" s="43">
        <v>2.7</v>
      </c>
      <c r="I65" s="43">
        <v>6</v>
      </c>
      <c r="J65" s="43">
        <v>60.7</v>
      </c>
      <c r="K65" s="44">
        <v>379</v>
      </c>
      <c r="L65" s="43"/>
    </row>
    <row r="66" spans="1:12" ht="153" x14ac:dyDescent="0.25">
      <c r="A66" s="23"/>
      <c r="B66" s="15"/>
      <c r="C66" s="11"/>
      <c r="D66" s="7" t="s">
        <v>23</v>
      </c>
      <c r="E66" s="42" t="s">
        <v>40</v>
      </c>
      <c r="F66" s="43">
        <v>30</v>
      </c>
      <c r="G66" s="43">
        <v>1.98</v>
      </c>
      <c r="H66" s="43">
        <v>0.36</v>
      </c>
      <c r="I66" s="43">
        <v>11.88</v>
      </c>
      <c r="J66" s="43">
        <v>59.4</v>
      </c>
      <c r="K66" s="44" t="s">
        <v>64</v>
      </c>
      <c r="L66" s="43"/>
    </row>
    <row r="67" spans="1:12" ht="153" x14ac:dyDescent="0.25">
      <c r="A67" s="23"/>
      <c r="B67" s="15"/>
      <c r="C67" s="11"/>
      <c r="D67" s="7" t="s">
        <v>24</v>
      </c>
      <c r="E67" s="42" t="s">
        <v>42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47</v>
      </c>
      <c r="K67" s="44" t="s">
        <v>64</v>
      </c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v>545</v>
      </c>
      <c r="G70" s="19">
        <f>SUM(G63:G67)</f>
        <v>16.13</v>
      </c>
      <c r="H70" s="19">
        <f>SUM(H63:H67)</f>
        <v>15.31</v>
      </c>
      <c r="I70" s="19">
        <f>SUM(I63:I67)</f>
        <v>67.08</v>
      </c>
      <c r="J70" s="19">
        <f>SUM(J63:J67)</f>
        <v>491.54999999999995</v>
      </c>
      <c r="K70" s="25"/>
      <c r="L70" s="19">
        <v>77.760000000000005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26">SUM(G71:G79)</f>
        <v>0</v>
      </c>
      <c r="H80" s="19">
        <f t="shared" ref="H80" si="27">SUM(H71:H79)</f>
        <v>0</v>
      </c>
      <c r="I80" s="19">
        <f t="shared" ref="I80" si="28">SUM(I71:I79)</f>
        <v>0</v>
      </c>
      <c r="J80" s="19">
        <f t="shared" ref="J80:L80" si="29">SUM(J71:J79)</f>
        <v>0</v>
      </c>
      <c r="K80" s="25"/>
      <c r="L80" s="19">
        <f t="shared" si="29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545</v>
      </c>
      <c r="G81" s="32">
        <f t="shared" ref="G81" si="30">G70+G80</f>
        <v>16.13</v>
      </c>
      <c r="H81" s="32">
        <f t="shared" ref="H81" si="31">H70+H80</f>
        <v>15.31</v>
      </c>
      <c r="I81" s="32">
        <f t="shared" ref="I81" si="32">I70+I80</f>
        <v>67.08</v>
      </c>
      <c r="J81" s="32">
        <f t="shared" ref="J81:L81" si="33">J70+J80</f>
        <v>491.54999999999995</v>
      </c>
      <c r="K81" s="32"/>
      <c r="L81" s="32">
        <f t="shared" si="33"/>
        <v>77.760000000000005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75</v>
      </c>
      <c r="F82" s="40">
        <v>200</v>
      </c>
      <c r="G82" s="40">
        <v>15.33</v>
      </c>
      <c r="H82" s="40">
        <v>16.989999999999998</v>
      </c>
      <c r="I82" s="40">
        <v>34.770000000000003</v>
      </c>
      <c r="J82" s="40">
        <v>335.2</v>
      </c>
      <c r="K82" s="41">
        <v>279</v>
      </c>
      <c r="L82" s="40">
        <v>77.760000000000005</v>
      </c>
    </row>
    <row r="83" spans="1:12" ht="15" x14ac:dyDescent="0.25">
      <c r="A83" s="23"/>
      <c r="B83" s="15"/>
      <c r="C83" s="11"/>
      <c r="D83" s="7" t="s">
        <v>22</v>
      </c>
      <c r="E83" s="42" t="s">
        <v>50</v>
      </c>
      <c r="F83" s="43">
        <v>200</v>
      </c>
      <c r="G83" s="43">
        <v>0.34</v>
      </c>
      <c r="H83" s="43">
        <v>0.17</v>
      </c>
      <c r="I83" s="43">
        <v>21.46</v>
      </c>
      <c r="J83" s="43">
        <v>103.5</v>
      </c>
      <c r="K83" s="44">
        <v>349</v>
      </c>
      <c r="L83" s="43"/>
    </row>
    <row r="84" spans="1:12" ht="153" x14ac:dyDescent="0.25">
      <c r="A84" s="23"/>
      <c r="B84" s="15"/>
      <c r="C84" s="11"/>
      <c r="D84" s="7" t="s">
        <v>23</v>
      </c>
      <c r="E84" s="42" t="s">
        <v>48</v>
      </c>
      <c r="F84" s="43">
        <v>40</v>
      </c>
      <c r="G84" s="43">
        <v>3.04</v>
      </c>
      <c r="H84" s="43">
        <v>0.32</v>
      </c>
      <c r="I84" s="43">
        <v>19.68</v>
      </c>
      <c r="J84" s="43">
        <v>94</v>
      </c>
      <c r="K84" s="44" t="s">
        <v>66</v>
      </c>
      <c r="L84" s="43"/>
    </row>
    <row r="85" spans="1:12" ht="15" x14ac:dyDescent="0.25">
      <c r="A85" s="23"/>
      <c r="B85" s="15"/>
      <c r="C85" s="11"/>
      <c r="D85" s="7" t="s">
        <v>24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6" t="s">
        <v>26</v>
      </c>
      <c r="E86" s="42" t="s">
        <v>76</v>
      </c>
      <c r="F86" s="43">
        <v>60</v>
      </c>
      <c r="G86" s="43">
        <v>1.02</v>
      </c>
      <c r="H86" s="43">
        <v>3</v>
      </c>
      <c r="I86" s="43">
        <v>5.07</v>
      </c>
      <c r="J86" s="43">
        <v>51.42</v>
      </c>
      <c r="K86" s="44">
        <v>15</v>
      </c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4"/>
      <c r="B88" s="17"/>
      <c r="C88" s="8"/>
      <c r="D88" s="18" t="s">
        <v>33</v>
      </c>
      <c r="E88" s="9"/>
      <c r="F88" s="19">
        <f>SUM(F82:F87)</f>
        <v>500</v>
      </c>
      <c r="G88" s="19">
        <f>SUM(G82:G87)</f>
        <v>19.73</v>
      </c>
      <c r="H88" s="19">
        <f>SUM(H82:H87)</f>
        <v>20.48</v>
      </c>
      <c r="I88" s="19">
        <f>SUM(I82:I87)</f>
        <v>80.97999999999999</v>
      </c>
      <c r="J88" s="19">
        <f>SUM(J82:J87)</f>
        <v>584.12</v>
      </c>
      <c r="K88" s="25"/>
      <c r="L88" s="19">
        <f>SUM(L82:L87)</f>
        <v>77.760000000000005</v>
      </c>
    </row>
    <row r="89" spans="1:12" ht="15" x14ac:dyDescent="0.25">
      <c r="A89" s="26">
        <f>A82</f>
        <v>1</v>
      </c>
      <c r="B89" s="13">
        <f>B82</f>
        <v>5</v>
      </c>
      <c r="C89" s="10" t="s">
        <v>25</v>
      </c>
      <c r="D89" s="7" t="s">
        <v>26</v>
      </c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3"/>
      <c r="B90" s="15"/>
      <c r="C90" s="11"/>
      <c r="D90" s="7" t="s">
        <v>27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28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29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30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31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32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4"/>
      <c r="B98" s="17"/>
      <c r="C98" s="8"/>
      <c r="D98" s="18" t="s">
        <v>33</v>
      </c>
      <c r="E98" s="9"/>
      <c r="F98" s="19">
        <f>SUM(F89:F97)</f>
        <v>0</v>
      </c>
      <c r="G98" s="19">
        <f t="shared" ref="G98" si="34">SUM(G89:G97)</f>
        <v>0</v>
      </c>
      <c r="H98" s="19">
        <f t="shared" ref="H98" si="35">SUM(H89:H97)</f>
        <v>0</v>
      </c>
      <c r="I98" s="19">
        <f t="shared" ref="I98" si="36">SUM(I89:I97)</f>
        <v>0</v>
      </c>
      <c r="J98" s="19">
        <f t="shared" ref="J98:L98" si="37">SUM(J89:J97)</f>
        <v>0</v>
      </c>
      <c r="K98" s="25"/>
      <c r="L98" s="19">
        <f t="shared" si="37"/>
        <v>0</v>
      </c>
    </row>
    <row r="99" spans="1:12" ht="15.75" customHeight="1" x14ac:dyDescent="0.2">
      <c r="A99" s="29">
        <f>A82</f>
        <v>1</v>
      </c>
      <c r="B99" s="30">
        <f>B82</f>
        <v>5</v>
      </c>
      <c r="C99" s="56" t="s">
        <v>4</v>
      </c>
      <c r="D99" s="57"/>
      <c r="E99" s="31"/>
      <c r="F99" s="32">
        <f>F88+F98</f>
        <v>500</v>
      </c>
      <c r="G99" s="32">
        <f t="shared" ref="G99" si="38">G88+G98</f>
        <v>19.73</v>
      </c>
      <c r="H99" s="32">
        <f t="shared" ref="H99" si="39">H88+H98</f>
        <v>20.48</v>
      </c>
      <c r="I99" s="32">
        <f t="shared" ref="I99" si="40">I88+I98</f>
        <v>80.97999999999999</v>
      </c>
      <c r="J99" s="32">
        <f t="shared" ref="J99:L99" si="41">J88+J98</f>
        <v>584.12</v>
      </c>
      <c r="K99" s="32"/>
      <c r="L99" s="32">
        <f t="shared" si="41"/>
        <v>77.760000000000005</v>
      </c>
    </row>
    <row r="100" spans="1:12" ht="25.5" x14ac:dyDescent="0.25">
      <c r="A100" s="20">
        <v>1</v>
      </c>
      <c r="B100" s="21">
        <v>6</v>
      </c>
      <c r="C100" s="22" t="s">
        <v>20</v>
      </c>
      <c r="D100" s="5" t="s">
        <v>21</v>
      </c>
      <c r="E100" s="39" t="s">
        <v>59</v>
      </c>
      <c r="F100" s="40">
        <v>228</v>
      </c>
      <c r="G100" s="40">
        <v>12.93</v>
      </c>
      <c r="H100" s="40">
        <v>12.41</v>
      </c>
      <c r="I100" s="40">
        <v>40.119999999999997</v>
      </c>
      <c r="J100" s="40">
        <v>304.3</v>
      </c>
      <c r="K100" s="41" t="s">
        <v>63</v>
      </c>
      <c r="L100" s="40">
        <v>77.760000000000005</v>
      </c>
    </row>
    <row r="101" spans="1:12" ht="15" x14ac:dyDescent="0.25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5" x14ac:dyDescent="0.25">
      <c r="A102" s="23"/>
      <c r="B102" s="15"/>
      <c r="C102" s="11"/>
      <c r="D102" s="7" t="s">
        <v>22</v>
      </c>
      <c r="E102" s="42" t="s">
        <v>44</v>
      </c>
      <c r="F102" s="43">
        <v>200</v>
      </c>
      <c r="G102" s="43">
        <v>0.11</v>
      </c>
      <c r="H102" s="43">
        <v>0.02</v>
      </c>
      <c r="I102" s="43">
        <v>10.15</v>
      </c>
      <c r="J102" s="43">
        <v>41.32</v>
      </c>
      <c r="K102" s="44">
        <v>377</v>
      </c>
      <c r="L102" s="43"/>
    </row>
    <row r="103" spans="1:12" ht="153" x14ac:dyDescent="0.25">
      <c r="A103" s="23"/>
      <c r="B103" s="15"/>
      <c r="C103" s="11"/>
      <c r="D103" s="7" t="s">
        <v>23</v>
      </c>
      <c r="E103" s="42" t="s">
        <v>48</v>
      </c>
      <c r="F103" s="43">
        <v>35</v>
      </c>
      <c r="G103" s="43">
        <v>2.66</v>
      </c>
      <c r="H103" s="43">
        <v>0.28000000000000003</v>
      </c>
      <c r="I103" s="43">
        <v>17.22</v>
      </c>
      <c r="J103" s="43">
        <v>82.25</v>
      </c>
      <c r="K103" s="44" t="s">
        <v>64</v>
      </c>
      <c r="L103" s="43"/>
    </row>
    <row r="104" spans="1:12" ht="15" x14ac:dyDescent="0.25">
      <c r="A104" s="23"/>
      <c r="B104" s="15"/>
      <c r="C104" s="11"/>
      <c r="D104" s="7" t="s">
        <v>24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6" t="s">
        <v>26</v>
      </c>
      <c r="E105" s="42" t="s">
        <v>74</v>
      </c>
      <c r="F105" s="43">
        <v>60</v>
      </c>
      <c r="G105" s="43">
        <v>0.46</v>
      </c>
      <c r="H105" s="43">
        <v>2.4500000000000002</v>
      </c>
      <c r="I105" s="43">
        <v>2.41</v>
      </c>
      <c r="J105" s="43">
        <v>29.79</v>
      </c>
      <c r="K105" s="44">
        <v>47</v>
      </c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4"/>
      <c r="B107" s="17"/>
      <c r="C107" s="8"/>
      <c r="D107" s="18" t="s">
        <v>33</v>
      </c>
      <c r="E107" s="9"/>
      <c r="F107" s="19">
        <f>SUM(F100:F105)</f>
        <v>523</v>
      </c>
      <c r="G107" s="19">
        <f t="shared" ref="G107:J107" si="42">SUM(G100:G106)</f>
        <v>16.16</v>
      </c>
      <c r="H107" s="19">
        <f t="shared" si="42"/>
        <v>15.16</v>
      </c>
      <c r="I107" s="19">
        <f t="shared" si="42"/>
        <v>69.899999999999991</v>
      </c>
      <c r="J107" s="19">
        <f t="shared" si="42"/>
        <v>457.66</v>
      </c>
      <c r="K107" s="25"/>
      <c r="L107" s="19">
        <f t="shared" ref="L107" si="43">SUM(L100:L106)</f>
        <v>77.760000000000005</v>
      </c>
    </row>
    <row r="108" spans="1:12" ht="15" x14ac:dyDescent="0.25">
      <c r="A108" s="26">
        <f>A100</f>
        <v>1</v>
      </c>
      <c r="B108" s="13">
        <f>B100</f>
        <v>6</v>
      </c>
      <c r="C108" s="10" t="s">
        <v>25</v>
      </c>
      <c r="D108" s="7" t="s">
        <v>26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7" t="s">
        <v>27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28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29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30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31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32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4"/>
      <c r="B117" s="17"/>
      <c r="C117" s="8"/>
      <c r="D117" s="18" t="s">
        <v>33</v>
      </c>
      <c r="E117" s="9"/>
      <c r="F117" s="19">
        <f>SUM(F108:F116)</f>
        <v>0</v>
      </c>
      <c r="G117" s="19">
        <f t="shared" ref="G117:J117" si="44">SUM(G108:G116)</f>
        <v>0</v>
      </c>
      <c r="H117" s="19">
        <f t="shared" si="44"/>
        <v>0</v>
      </c>
      <c r="I117" s="19">
        <f t="shared" si="44"/>
        <v>0</v>
      </c>
      <c r="J117" s="19">
        <f t="shared" si="44"/>
        <v>0</v>
      </c>
      <c r="K117" s="25"/>
      <c r="L117" s="19">
        <f t="shared" ref="L117" si="45">SUM(L108:L116)</f>
        <v>0</v>
      </c>
    </row>
    <row r="118" spans="1:12" ht="15.75" customHeight="1" x14ac:dyDescent="0.2">
      <c r="A118" s="29">
        <f>A100</f>
        <v>1</v>
      </c>
      <c r="B118" s="30">
        <f>B100</f>
        <v>6</v>
      </c>
      <c r="C118" s="56" t="s">
        <v>4</v>
      </c>
      <c r="D118" s="57"/>
      <c r="E118" s="31"/>
      <c r="F118" s="32">
        <f>F107+F117</f>
        <v>523</v>
      </c>
      <c r="G118" s="32">
        <f t="shared" ref="G118:J118" si="46">G107+G117</f>
        <v>16.16</v>
      </c>
      <c r="H118" s="32">
        <f t="shared" si="46"/>
        <v>15.16</v>
      </c>
      <c r="I118" s="32">
        <f t="shared" si="46"/>
        <v>69.899999999999991</v>
      </c>
      <c r="J118" s="32">
        <f t="shared" si="46"/>
        <v>457.66</v>
      </c>
      <c r="K118" s="32"/>
      <c r="L118" s="32">
        <f t="shared" ref="L118" si="47">L107+L117</f>
        <v>77.760000000000005</v>
      </c>
    </row>
    <row r="119" spans="1:12" ht="25.5" x14ac:dyDescent="0.25">
      <c r="A119" s="14">
        <v>2</v>
      </c>
      <c r="B119" s="15">
        <v>1</v>
      </c>
      <c r="C119" s="22" t="s">
        <v>20</v>
      </c>
      <c r="D119" s="5" t="s">
        <v>21</v>
      </c>
      <c r="E119" s="39" t="s">
        <v>51</v>
      </c>
      <c r="F119" s="40">
        <v>245</v>
      </c>
      <c r="G119" s="40">
        <v>16.02</v>
      </c>
      <c r="H119" s="40">
        <v>18.13</v>
      </c>
      <c r="I119" s="40">
        <v>42.98</v>
      </c>
      <c r="J119" s="40">
        <v>386.4</v>
      </c>
      <c r="K119" s="41" t="s">
        <v>63</v>
      </c>
      <c r="L119" s="40">
        <v>77.760000000000005</v>
      </c>
    </row>
    <row r="120" spans="1:12" ht="15" x14ac:dyDescent="0.25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14"/>
      <c r="B121" s="15"/>
      <c r="C121" s="11"/>
      <c r="D121" s="7" t="s">
        <v>22</v>
      </c>
      <c r="E121" s="42" t="s">
        <v>52</v>
      </c>
      <c r="F121" s="43">
        <v>200</v>
      </c>
      <c r="G121" s="43">
        <v>0.24</v>
      </c>
      <c r="H121" s="43">
        <v>0.09</v>
      </c>
      <c r="I121" s="43">
        <v>12.43</v>
      </c>
      <c r="J121" s="43">
        <v>54.2</v>
      </c>
      <c r="K121" s="44">
        <v>376</v>
      </c>
      <c r="L121" s="43"/>
    </row>
    <row r="122" spans="1:12" ht="153" x14ac:dyDescent="0.25">
      <c r="A122" s="14"/>
      <c r="B122" s="15"/>
      <c r="C122" s="11"/>
      <c r="D122" s="7" t="s">
        <v>23</v>
      </c>
      <c r="E122" s="42" t="s">
        <v>48</v>
      </c>
      <c r="F122" s="43">
        <v>25</v>
      </c>
      <c r="G122" s="43">
        <v>1.9</v>
      </c>
      <c r="H122" s="43">
        <v>0.2</v>
      </c>
      <c r="I122" s="43">
        <v>12.3</v>
      </c>
      <c r="J122" s="43">
        <v>58.75</v>
      </c>
      <c r="K122" s="44" t="s">
        <v>66</v>
      </c>
      <c r="L122" s="43"/>
    </row>
    <row r="123" spans="1:12" ht="15" x14ac:dyDescent="0.25">
      <c r="A123" s="14"/>
      <c r="B123" s="15"/>
      <c r="C123" s="11"/>
      <c r="D123" s="7" t="s">
        <v>24</v>
      </c>
      <c r="E123" s="42"/>
      <c r="F123" s="43"/>
      <c r="G123" s="43"/>
      <c r="H123" s="43"/>
      <c r="I123" s="43"/>
      <c r="J123" s="43"/>
      <c r="K123" s="44"/>
      <c r="L123" s="43"/>
    </row>
    <row r="124" spans="1:12" ht="153" x14ac:dyDescent="0.25">
      <c r="A124" s="14"/>
      <c r="B124" s="15"/>
      <c r="C124" s="11"/>
      <c r="D124" s="6" t="s">
        <v>23</v>
      </c>
      <c r="E124" s="42" t="s">
        <v>40</v>
      </c>
      <c r="F124" s="43">
        <v>30</v>
      </c>
      <c r="G124" s="43">
        <v>1.98</v>
      </c>
      <c r="H124" s="43">
        <v>0.36</v>
      </c>
      <c r="I124" s="43">
        <v>11.88</v>
      </c>
      <c r="J124" s="43">
        <v>59.4</v>
      </c>
      <c r="K124" s="44" t="s">
        <v>64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6"/>
      <c r="B126" s="17"/>
      <c r="C126" s="8"/>
      <c r="D126" s="18" t="s">
        <v>33</v>
      </c>
      <c r="E126" s="9"/>
      <c r="F126" s="19">
        <f>SUM(F119:F125)</f>
        <v>500</v>
      </c>
      <c r="G126" s="19">
        <f t="shared" ref="G126:J126" si="48">SUM(G119:G125)</f>
        <v>20.139999999999997</v>
      </c>
      <c r="H126" s="19">
        <f t="shared" si="48"/>
        <v>18.779999999999998</v>
      </c>
      <c r="I126" s="19">
        <f t="shared" si="48"/>
        <v>79.589999999999989</v>
      </c>
      <c r="J126" s="19">
        <f t="shared" si="48"/>
        <v>558.75</v>
      </c>
      <c r="K126" s="25"/>
      <c r="L126" s="19">
        <f t="shared" ref="L126" si="49">SUM(L119:L125)</f>
        <v>77.760000000000005</v>
      </c>
    </row>
    <row r="127" spans="1:12" ht="15" x14ac:dyDescent="0.25">
      <c r="A127" s="13">
        <f>A119</f>
        <v>2</v>
      </c>
      <c r="B127" s="13">
        <f>B119</f>
        <v>1</v>
      </c>
      <c r="C127" s="10" t="s">
        <v>25</v>
      </c>
      <c r="D127" s="7" t="s">
        <v>26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4"/>
      <c r="B128" s="15"/>
      <c r="C128" s="11"/>
      <c r="D128" s="7" t="s">
        <v>27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28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29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30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31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32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6"/>
      <c r="B136" s="17"/>
      <c r="C136" s="8"/>
      <c r="D136" s="18" t="s">
        <v>33</v>
      </c>
      <c r="E136" s="9"/>
      <c r="F136" s="19">
        <f>SUM(F127:F135)</f>
        <v>0</v>
      </c>
      <c r="G136" s="19">
        <f t="shared" ref="G136:J136" si="50">SUM(G127:G135)</f>
        <v>0</v>
      </c>
      <c r="H136" s="19">
        <f t="shared" si="50"/>
        <v>0</v>
      </c>
      <c r="I136" s="19">
        <f t="shared" si="50"/>
        <v>0</v>
      </c>
      <c r="J136" s="19">
        <f t="shared" si="50"/>
        <v>0</v>
      </c>
      <c r="K136" s="25"/>
      <c r="L136" s="19">
        <f t="shared" ref="L136" si="51">SUM(L127:L135)</f>
        <v>0</v>
      </c>
    </row>
    <row r="137" spans="1:12" ht="15" x14ac:dyDescent="0.2">
      <c r="A137" s="33">
        <f>A119</f>
        <v>2</v>
      </c>
      <c r="B137" s="33">
        <f>B119</f>
        <v>1</v>
      </c>
      <c r="C137" s="56" t="s">
        <v>4</v>
      </c>
      <c r="D137" s="57"/>
      <c r="E137" s="31"/>
      <c r="F137" s="32">
        <f>F126+F136</f>
        <v>500</v>
      </c>
      <c r="G137" s="32">
        <f t="shared" ref="G137" si="52">G126+G136</f>
        <v>20.139999999999997</v>
      </c>
      <c r="H137" s="32">
        <f t="shared" ref="H137" si="53">H126+H136</f>
        <v>18.779999999999998</v>
      </c>
      <c r="I137" s="32">
        <f t="shared" ref="I137" si="54">I126+I136</f>
        <v>79.589999999999989</v>
      </c>
      <c r="J137" s="32">
        <f t="shared" ref="J137:L137" si="55">J126+J136</f>
        <v>558.75</v>
      </c>
      <c r="K137" s="32"/>
      <c r="L137" s="32">
        <f t="shared" si="55"/>
        <v>77.760000000000005</v>
      </c>
    </row>
    <row r="138" spans="1:12" ht="15" x14ac:dyDescent="0.25">
      <c r="A138" s="20">
        <v>2</v>
      </c>
      <c r="B138" s="21">
        <v>2</v>
      </c>
      <c r="C138" s="22" t="s">
        <v>20</v>
      </c>
      <c r="D138" s="5" t="s">
        <v>21</v>
      </c>
      <c r="E138" s="39" t="s">
        <v>68</v>
      </c>
      <c r="F138" s="40">
        <v>100</v>
      </c>
      <c r="G138" s="40">
        <v>9.0500000000000007</v>
      </c>
      <c r="H138" s="40">
        <v>6.09</v>
      </c>
      <c r="I138" s="40">
        <v>3.8</v>
      </c>
      <c r="J138" s="40">
        <v>105</v>
      </c>
      <c r="K138" s="41">
        <v>229</v>
      </c>
      <c r="L138" s="40">
        <v>77.760000000000005</v>
      </c>
    </row>
    <row r="139" spans="1:12" ht="15" x14ac:dyDescent="0.25">
      <c r="A139" s="23"/>
      <c r="B139" s="15"/>
      <c r="C139" s="11"/>
      <c r="D139" s="6" t="s">
        <v>21</v>
      </c>
      <c r="E139" s="42" t="s">
        <v>47</v>
      </c>
      <c r="F139" s="43">
        <v>153</v>
      </c>
      <c r="G139" s="43">
        <v>3.08</v>
      </c>
      <c r="H139" s="43">
        <v>6.25</v>
      </c>
      <c r="I139" s="43">
        <v>20.47</v>
      </c>
      <c r="J139" s="43">
        <v>150.44999999999999</v>
      </c>
      <c r="K139" s="44">
        <v>312</v>
      </c>
      <c r="L139" s="43"/>
    </row>
    <row r="140" spans="1:12" ht="15" x14ac:dyDescent="0.25">
      <c r="A140" s="23"/>
      <c r="B140" s="15"/>
      <c r="C140" s="11"/>
      <c r="D140" s="7" t="s">
        <v>22</v>
      </c>
      <c r="E140" s="42" t="s">
        <v>53</v>
      </c>
      <c r="F140" s="43">
        <v>200</v>
      </c>
      <c r="G140" s="43">
        <v>0.16</v>
      </c>
      <c r="H140" s="43">
        <v>0.1</v>
      </c>
      <c r="I140" s="43">
        <v>17.899999999999999</v>
      </c>
      <c r="J140" s="43">
        <v>74.599999999999994</v>
      </c>
      <c r="K140" s="44">
        <v>342</v>
      </c>
      <c r="L140" s="43"/>
    </row>
    <row r="141" spans="1:12" ht="15.75" customHeight="1" x14ac:dyDescent="0.25">
      <c r="A141" s="23"/>
      <c r="B141" s="15"/>
      <c r="C141" s="11"/>
      <c r="D141" s="7" t="s">
        <v>23</v>
      </c>
      <c r="E141" s="42" t="s">
        <v>40</v>
      </c>
      <c r="F141" s="43">
        <v>30</v>
      </c>
      <c r="G141" s="43">
        <v>1.98</v>
      </c>
      <c r="H141" s="43">
        <v>0.36</v>
      </c>
      <c r="I141" s="43">
        <v>11.88</v>
      </c>
      <c r="J141" s="43">
        <v>59.4</v>
      </c>
      <c r="K141" s="44" t="s">
        <v>64</v>
      </c>
      <c r="L141" s="43"/>
    </row>
    <row r="142" spans="1:12" ht="15" x14ac:dyDescent="0.25">
      <c r="A142" s="23"/>
      <c r="B142" s="15"/>
      <c r="C142" s="11"/>
      <c r="D142" s="7" t="s">
        <v>24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51" t="s">
        <v>26</v>
      </c>
      <c r="E143" s="42" t="s">
        <v>77</v>
      </c>
      <c r="F143" s="43">
        <v>60</v>
      </c>
      <c r="G143" s="43">
        <v>1.84</v>
      </c>
      <c r="H143" s="43">
        <v>3.74</v>
      </c>
      <c r="I143" s="43">
        <v>9.7799999999999994</v>
      </c>
      <c r="J143" s="43">
        <v>78.42</v>
      </c>
      <c r="K143" s="44">
        <v>52</v>
      </c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4"/>
      <c r="B145" s="17"/>
      <c r="C145" s="8"/>
      <c r="D145" s="18" t="s">
        <v>33</v>
      </c>
      <c r="E145" s="9"/>
      <c r="F145" s="19">
        <f>SUM(F138:F144)</f>
        <v>543</v>
      </c>
      <c r="G145" s="19">
        <f t="shared" ref="G145:J145" si="56">SUM(G138:G144)</f>
        <v>16.110000000000003</v>
      </c>
      <c r="H145" s="19">
        <f t="shared" si="56"/>
        <v>16.54</v>
      </c>
      <c r="I145" s="19">
        <f t="shared" si="56"/>
        <v>63.830000000000005</v>
      </c>
      <c r="J145" s="19">
        <f t="shared" si="56"/>
        <v>467.86999999999995</v>
      </c>
      <c r="K145" s="25"/>
      <c r="L145" s="19">
        <f t="shared" ref="L145" si="57">SUM(L138:L144)</f>
        <v>77.760000000000005</v>
      </c>
    </row>
    <row r="146" spans="1:12" ht="15" x14ac:dyDescent="0.25">
      <c r="A146" s="26">
        <f>A138</f>
        <v>2</v>
      </c>
      <c r="B146" s="13">
        <f>B138</f>
        <v>2</v>
      </c>
      <c r="C146" s="10" t="s">
        <v>25</v>
      </c>
      <c r="D146" s="7" t="s">
        <v>26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7" t="s">
        <v>27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28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29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30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31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32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4"/>
      <c r="B155" s="17"/>
      <c r="C155" s="8"/>
      <c r="D155" s="18" t="s">
        <v>33</v>
      </c>
      <c r="E155" s="9"/>
      <c r="F155" s="19">
        <f>SUM(F146:F154)</f>
        <v>0</v>
      </c>
      <c r="G155" s="19">
        <f t="shared" ref="G155:J155" si="58">SUM(G146:G154)</f>
        <v>0</v>
      </c>
      <c r="H155" s="19">
        <f t="shared" si="58"/>
        <v>0</v>
      </c>
      <c r="I155" s="19">
        <f t="shared" si="58"/>
        <v>0</v>
      </c>
      <c r="J155" s="19">
        <f t="shared" si="58"/>
        <v>0</v>
      </c>
      <c r="K155" s="25"/>
      <c r="L155" s="19">
        <f t="shared" ref="L155" si="59">SUM(L146:L154)</f>
        <v>0</v>
      </c>
    </row>
    <row r="156" spans="1:12" ht="15" x14ac:dyDescent="0.2">
      <c r="A156" s="29">
        <f>A138</f>
        <v>2</v>
      </c>
      <c r="B156" s="30">
        <f>B138</f>
        <v>2</v>
      </c>
      <c r="C156" s="56" t="s">
        <v>4</v>
      </c>
      <c r="D156" s="57"/>
      <c r="E156" s="31"/>
      <c r="F156" s="32">
        <f>F145+F155</f>
        <v>543</v>
      </c>
      <c r="G156" s="32">
        <f t="shared" ref="G156" si="60">G145+G155</f>
        <v>16.110000000000003</v>
      </c>
      <c r="H156" s="32">
        <f t="shared" ref="H156" si="61">H145+H155</f>
        <v>16.54</v>
      </c>
      <c r="I156" s="32">
        <f t="shared" ref="I156" si="62">I145+I155</f>
        <v>63.830000000000005</v>
      </c>
      <c r="J156" s="32">
        <f t="shared" ref="J156:L156" si="63">J145+J155</f>
        <v>467.86999999999995</v>
      </c>
      <c r="K156" s="32"/>
      <c r="L156" s="32">
        <f t="shared" si="63"/>
        <v>77.760000000000005</v>
      </c>
    </row>
    <row r="157" spans="1:12" ht="15" x14ac:dyDescent="0.25">
      <c r="A157" s="20">
        <v>2</v>
      </c>
      <c r="B157" s="21">
        <v>3</v>
      </c>
      <c r="C157" s="22" t="s">
        <v>20</v>
      </c>
      <c r="D157" s="5" t="s">
        <v>21</v>
      </c>
      <c r="E157" s="39" t="s">
        <v>61</v>
      </c>
      <c r="F157" s="40">
        <v>200</v>
      </c>
      <c r="G157" s="40">
        <v>15.95</v>
      </c>
      <c r="H157" s="40">
        <v>19.55</v>
      </c>
      <c r="I157" s="40">
        <v>39.75</v>
      </c>
      <c r="J157" s="40">
        <v>408.42</v>
      </c>
      <c r="K157" s="41">
        <v>265</v>
      </c>
      <c r="L157" s="40">
        <v>77.760000000000005</v>
      </c>
    </row>
    <row r="158" spans="1:12" ht="15" x14ac:dyDescent="0.2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23"/>
      <c r="B159" s="15"/>
      <c r="C159" s="11"/>
      <c r="D159" s="7" t="s">
        <v>22</v>
      </c>
      <c r="E159" s="42" t="s">
        <v>41</v>
      </c>
      <c r="F159" s="43">
        <v>200</v>
      </c>
      <c r="G159" s="43">
        <v>7.0000000000000007E-2</v>
      </c>
      <c r="H159" s="43">
        <v>0.02</v>
      </c>
      <c r="I159" s="43">
        <v>10.01</v>
      </c>
      <c r="J159" s="43">
        <v>40</v>
      </c>
      <c r="K159" s="44">
        <v>376</v>
      </c>
      <c r="L159" s="43"/>
    </row>
    <row r="160" spans="1:12" ht="153" x14ac:dyDescent="0.25">
      <c r="A160" s="23"/>
      <c r="B160" s="15"/>
      <c r="C160" s="11"/>
      <c r="D160" s="7" t="s">
        <v>23</v>
      </c>
      <c r="E160" s="42" t="s">
        <v>48</v>
      </c>
      <c r="F160" s="43">
        <v>25</v>
      </c>
      <c r="G160" s="43">
        <v>1.9</v>
      </c>
      <c r="H160" s="43">
        <v>0.2</v>
      </c>
      <c r="I160" s="43">
        <v>12.3</v>
      </c>
      <c r="J160" s="43">
        <v>58.75</v>
      </c>
      <c r="K160" s="44" t="s">
        <v>66</v>
      </c>
      <c r="L160" s="43"/>
    </row>
    <row r="161" spans="1:12" ht="153" x14ac:dyDescent="0.25">
      <c r="A161" s="23"/>
      <c r="B161" s="15"/>
      <c r="C161" s="11"/>
      <c r="D161" s="7" t="s">
        <v>24</v>
      </c>
      <c r="E161" s="42" t="s">
        <v>42</v>
      </c>
      <c r="F161" s="43">
        <v>100</v>
      </c>
      <c r="G161" s="43">
        <v>0.4</v>
      </c>
      <c r="H161" s="43">
        <v>0.4</v>
      </c>
      <c r="I161" s="43">
        <v>9.8000000000000007</v>
      </c>
      <c r="J161" s="43">
        <v>47</v>
      </c>
      <c r="K161" s="44" t="s">
        <v>65</v>
      </c>
      <c r="L161" s="43"/>
    </row>
    <row r="162" spans="1:12" ht="153" x14ac:dyDescent="0.25">
      <c r="A162" s="23"/>
      <c r="B162" s="15"/>
      <c r="C162" s="11"/>
      <c r="D162" s="51" t="s">
        <v>23</v>
      </c>
      <c r="E162" s="42" t="s">
        <v>40</v>
      </c>
      <c r="F162" s="43">
        <v>20</v>
      </c>
      <c r="G162" s="43">
        <v>1.32</v>
      </c>
      <c r="H162" s="43">
        <v>0.24</v>
      </c>
      <c r="I162" s="43">
        <v>7.92</v>
      </c>
      <c r="J162" s="43">
        <v>39.6</v>
      </c>
      <c r="K162" s="44" t="s">
        <v>64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4"/>
      <c r="B164" s="17"/>
      <c r="C164" s="8"/>
      <c r="D164" s="18" t="s">
        <v>33</v>
      </c>
      <c r="E164" s="9"/>
      <c r="F164" s="19">
        <f>SUM(F157:F163)</f>
        <v>545</v>
      </c>
      <c r="G164" s="19">
        <f t="shared" ref="G164:J164" si="64">SUM(G157:G163)</f>
        <v>19.639999999999997</v>
      </c>
      <c r="H164" s="19">
        <f t="shared" si="64"/>
        <v>20.409999999999997</v>
      </c>
      <c r="I164" s="19">
        <f t="shared" si="64"/>
        <v>79.78</v>
      </c>
      <c r="J164" s="19">
        <f t="shared" si="64"/>
        <v>593.7700000000001</v>
      </c>
      <c r="K164" s="25"/>
      <c r="L164" s="19">
        <f t="shared" ref="L164" si="65">SUM(L157:L163)</f>
        <v>77.760000000000005</v>
      </c>
    </row>
    <row r="165" spans="1:12" ht="15" x14ac:dyDescent="0.25">
      <c r="A165" s="26">
        <f>A157</f>
        <v>2</v>
      </c>
      <c r="B165" s="13">
        <f>B157</f>
        <v>3</v>
      </c>
      <c r="C165" s="10" t="s">
        <v>25</v>
      </c>
      <c r="D165" s="7" t="s">
        <v>26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7" t="s">
        <v>27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28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29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30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31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32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4"/>
      <c r="B174" s="17"/>
      <c r="C174" s="8"/>
      <c r="D174" s="18" t="s">
        <v>33</v>
      </c>
      <c r="E174" s="9"/>
      <c r="F174" s="19">
        <f>SUM(F165:F173)</f>
        <v>0</v>
      </c>
      <c r="G174" s="19">
        <f t="shared" ref="G174:J174" si="66">SUM(G165:G173)</f>
        <v>0</v>
      </c>
      <c r="H174" s="19">
        <f t="shared" si="66"/>
        <v>0</v>
      </c>
      <c r="I174" s="19">
        <f t="shared" si="66"/>
        <v>0</v>
      </c>
      <c r="J174" s="19">
        <f t="shared" si="66"/>
        <v>0</v>
      </c>
      <c r="K174" s="25"/>
      <c r="L174" s="19">
        <f t="shared" ref="L174" si="67">SUM(L165:L173)</f>
        <v>0</v>
      </c>
    </row>
    <row r="175" spans="1:12" ht="15" x14ac:dyDescent="0.2">
      <c r="A175" s="29">
        <f>A157</f>
        <v>2</v>
      </c>
      <c r="B175" s="30">
        <f>B157</f>
        <v>3</v>
      </c>
      <c r="C175" s="56" t="s">
        <v>4</v>
      </c>
      <c r="D175" s="57"/>
      <c r="E175" s="31"/>
      <c r="F175" s="32">
        <f>F164+F174</f>
        <v>545</v>
      </c>
      <c r="G175" s="32">
        <f t="shared" ref="G175" si="68">G164+G174</f>
        <v>19.639999999999997</v>
      </c>
      <c r="H175" s="32">
        <f t="shared" ref="H175" si="69">H164+H174</f>
        <v>20.409999999999997</v>
      </c>
      <c r="I175" s="32">
        <f t="shared" ref="I175" si="70">I164+I174</f>
        <v>79.78</v>
      </c>
      <c r="J175" s="32">
        <f t="shared" ref="J175:L175" si="71">J164+J174</f>
        <v>593.7700000000001</v>
      </c>
      <c r="K175" s="32"/>
      <c r="L175" s="32">
        <f t="shared" si="71"/>
        <v>77.760000000000005</v>
      </c>
    </row>
    <row r="176" spans="1:12" ht="25.5" x14ac:dyDescent="0.25">
      <c r="A176" s="20">
        <v>2</v>
      </c>
      <c r="B176" s="21">
        <v>4</v>
      </c>
      <c r="C176" s="22" t="s">
        <v>20</v>
      </c>
      <c r="D176" s="5" t="s">
        <v>21</v>
      </c>
      <c r="E176" s="39" t="s">
        <v>56</v>
      </c>
      <c r="F176" s="40">
        <v>228</v>
      </c>
      <c r="G176" s="40">
        <v>11.43</v>
      </c>
      <c r="H176" s="40">
        <v>11.41</v>
      </c>
      <c r="I176" s="40">
        <v>31.32</v>
      </c>
      <c r="J176" s="40">
        <v>276.75</v>
      </c>
      <c r="K176" s="41" t="s">
        <v>63</v>
      </c>
      <c r="L176" s="40">
        <v>77.760000000000005</v>
      </c>
    </row>
    <row r="177" spans="1:12" ht="15" x14ac:dyDescent="0.2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" x14ac:dyDescent="0.25">
      <c r="A178" s="23"/>
      <c r="B178" s="15"/>
      <c r="C178" s="11"/>
      <c r="D178" s="7" t="s">
        <v>22</v>
      </c>
      <c r="E178" s="42" t="s">
        <v>54</v>
      </c>
      <c r="F178" s="43">
        <v>200</v>
      </c>
      <c r="G178" s="43">
        <v>1.58</v>
      </c>
      <c r="H178" s="43">
        <v>3.54</v>
      </c>
      <c r="I178" s="43">
        <v>7.6</v>
      </c>
      <c r="J178" s="43">
        <v>78.599999999999994</v>
      </c>
      <c r="K178" s="44">
        <v>382</v>
      </c>
      <c r="L178" s="43"/>
    </row>
    <row r="179" spans="1:12" ht="153" x14ac:dyDescent="0.25">
      <c r="A179" s="23"/>
      <c r="B179" s="15"/>
      <c r="C179" s="11"/>
      <c r="D179" s="7" t="s">
        <v>23</v>
      </c>
      <c r="E179" s="42" t="s">
        <v>48</v>
      </c>
      <c r="F179" s="43">
        <v>25</v>
      </c>
      <c r="G179" s="43">
        <v>1.9</v>
      </c>
      <c r="H179" s="43">
        <v>0.2</v>
      </c>
      <c r="I179" s="43">
        <v>12.3</v>
      </c>
      <c r="J179" s="43">
        <v>58.75</v>
      </c>
      <c r="K179" s="44" t="s">
        <v>66</v>
      </c>
      <c r="L179" s="43"/>
    </row>
    <row r="180" spans="1:12" ht="15" x14ac:dyDescent="0.25">
      <c r="A180" s="23"/>
      <c r="B180" s="15"/>
      <c r="C180" s="11"/>
      <c r="D180" s="7" t="s">
        <v>24</v>
      </c>
      <c r="E180" s="42"/>
      <c r="F180" s="43"/>
      <c r="G180" s="43"/>
      <c r="H180" s="43"/>
      <c r="I180" s="43"/>
      <c r="J180" s="43"/>
      <c r="K180" s="44"/>
      <c r="L180" s="43"/>
    </row>
    <row r="181" spans="1:12" ht="25.5" x14ac:dyDescent="0.25">
      <c r="A181" s="23"/>
      <c r="B181" s="15"/>
      <c r="C181" s="11"/>
      <c r="D181" s="51" t="s">
        <v>26</v>
      </c>
      <c r="E181" s="42" t="s">
        <v>78</v>
      </c>
      <c r="F181" s="43">
        <v>60</v>
      </c>
      <c r="G181" s="43">
        <v>1.26</v>
      </c>
      <c r="H181" s="43">
        <v>0.82</v>
      </c>
      <c r="I181" s="43">
        <v>12.68</v>
      </c>
      <c r="J181" s="43">
        <v>62.87</v>
      </c>
      <c r="K181" s="44" t="s">
        <v>63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.75" customHeight="1" x14ac:dyDescent="0.25">
      <c r="A183" s="24"/>
      <c r="B183" s="17"/>
      <c r="C183" s="8"/>
      <c r="D183" s="18" t="s">
        <v>33</v>
      </c>
      <c r="E183" s="9"/>
      <c r="F183" s="19">
        <f>SUM(F176:F181)</f>
        <v>513</v>
      </c>
      <c r="G183" s="19">
        <f t="shared" ref="G183:J183" si="72">SUM(G176:G182)</f>
        <v>16.170000000000002</v>
      </c>
      <c r="H183" s="19">
        <f t="shared" si="72"/>
        <v>15.969999999999999</v>
      </c>
      <c r="I183" s="19">
        <f t="shared" si="72"/>
        <v>63.9</v>
      </c>
      <c r="J183" s="19">
        <f t="shared" si="72"/>
        <v>476.97</v>
      </c>
      <c r="K183" s="25"/>
      <c r="L183" s="19">
        <f t="shared" ref="L183" si="73">SUM(L176:L182)</f>
        <v>77.760000000000005</v>
      </c>
    </row>
    <row r="184" spans="1:12" ht="15" x14ac:dyDescent="0.25">
      <c r="A184" s="26">
        <f>A176</f>
        <v>2</v>
      </c>
      <c r="B184" s="13">
        <f>B176</f>
        <v>4</v>
      </c>
      <c r="C184" s="10" t="s">
        <v>25</v>
      </c>
      <c r="D184" s="7" t="s">
        <v>26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7" t="s">
        <v>27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28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29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30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31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32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4"/>
      <c r="B193" s="17"/>
      <c r="C193" s="8"/>
      <c r="D193" s="18" t="s">
        <v>33</v>
      </c>
      <c r="E193" s="9"/>
      <c r="F193" s="19">
        <f>SUM(F184:F192)</f>
        <v>0</v>
      </c>
      <c r="G193" s="19">
        <f t="shared" ref="G193:J193" si="74">SUM(G184:G192)</f>
        <v>0</v>
      </c>
      <c r="H193" s="19">
        <f t="shared" si="74"/>
        <v>0</v>
      </c>
      <c r="I193" s="19">
        <f t="shared" si="74"/>
        <v>0</v>
      </c>
      <c r="J193" s="19">
        <f t="shared" si="74"/>
        <v>0</v>
      </c>
      <c r="K193" s="25"/>
      <c r="L193" s="19">
        <f t="shared" ref="L193" si="75">SUM(L184:L192)</f>
        <v>0</v>
      </c>
    </row>
    <row r="194" spans="1:12" ht="15.75" thickBot="1" x14ac:dyDescent="0.25">
      <c r="A194" s="29">
        <f>A176</f>
        <v>2</v>
      </c>
      <c r="B194" s="30">
        <f>B176</f>
        <v>4</v>
      </c>
      <c r="C194" s="56" t="s">
        <v>4</v>
      </c>
      <c r="D194" s="57"/>
      <c r="E194" s="31"/>
      <c r="F194" s="32">
        <f>F183+F193</f>
        <v>513</v>
      </c>
      <c r="G194" s="32">
        <f t="shared" ref="G194" si="76">G183+G193</f>
        <v>16.170000000000002</v>
      </c>
      <c r="H194" s="32">
        <f t="shared" ref="H194" si="77">H183+H193</f>
        <v>15.969999999999999</v>
      </c>
      <c r="I194" s="32">
        <f t="shared" ref="I194" si="78">I183+I193</f>
        <v>63.9</v>
      </c>
      <c r="J194" s="32">
        <f t="shared" ref="J194:L194" si="79">J183+J193</f>
        <v>476.97</v>
      </c>
      <c r="K194" s="32"/>
      <c r="L194" s="32">
        <f t="shared" si="79"/>
        <v>77.760000000000005</v>
      </c>
    </row>
    <row r="195" spans="1:12" ht="15" x14ac:dyDescent="0.25">
      <c r="A195" s="20">
        <v>2</v>
      </c>
      <c r="B195" s="21">
        <v>5</v>
      </c>
      <c r="C195" s="22" t="s">
        <v>20</v>
      </c>
      <c r="D195" s="5" t="s">
        <v>21</v>
      </c>
      <c r="E195" s="39" t="s">
        <v>55</v>
      </c>
      <c r="F195" s="40">
        <v>200</v>
      </c>
      <c r="G195" s="40">
        <v>12.48</v>
      </c>
      <c r="H195" s="40">
        <v>15.68</v>
      </c>
      <c r="I195" s="40">
        <v>19.34</v>
      </c>
      <c r="J195" s="40">
        <v>271.5</v>
      </c>
      <c r="K195" s="41">
        <v>143</v>
      </c>
      <c r="L195" s="40">
        <v>77.760000000000005</v>
      </c>
    </row>
    <row r="196" spans="1:12" ht="15" x14ac:dyDescent="0.25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" x14ac:dyDescent="0.25">
      <c r="A197" s="23"/>
      <c r="B197" s="15"/>
      <c r="C197" s="11"/>
      <c r="D197" s="7" t="s">
        <v>22</v>
      </c>
      <c r="E197" s="42" t="s">
        <v>39</v>
      </c>
      <c r="F197" s="43">
        <v>200</v>
      </c>
      <c r="G197" s="43">
        <v>0.66</v>
      </c>
      <c r="H197" s="43">
        <v>0.09</v>
      </c>
      <c r="I197" s="43">
        <v>22.03</v>
      </c>
      <c r="J197" s="43">
        <v>92.8</v>
      </c>
      <c r="K197" s="44">
        <v>349</v>
      </c>
      <c r="L197" s="43"/>
    </row>
    <row r="198" spans="1:12" ht="153" x14ac:dyDescent="0.25">
      <c r="A198" s="23"/>
      <c r="B198" s="15"/>
      <c r="C198" s="11"/>
      <c r="D198" s="7" t="s">
        <v>23</v>
      </c>
      <c r="E198" s="42" t="s">
        <v>40</v>
      </c>
      <c r="F198" s="43">
        <v>20</v>
      </c>
      <c r="G198" s="43">
        <v>1.32</v>
      </c>
      <c r="H198" s="43">
        <v>0.24</v>
      </c>
      <c r="I198" s="43">
        <v>7.92</v>
      </c>
      <c r="J198" s="43">
        <v>39.6</v>
      </c>
      <c r="K198" s="44" t="s">
        <v>64</v>
      </c>
      <c r="L198" s="43"/>
    </row>
    <row r="199" spans="1:12" ht="153" x14ac:dyDescent="0.25">
      <c r="A199" s="23"/>
      <c r="B199" s="15"/>
      <c r="C199" s="11"/>
      <c r="D199" s="7" t="s">
        <v>24</v>
      </c>
      <c r="E199" s="42" t="s">
        <v>60</v>
      </c>
      <c r="F199" s="43">
        <v>180</v>
      </c>
      <c r="G199" s="43">
        <v>1.62</v>
      </c>
      <c r="H199" s="43">
        <v>0.36</v>
      </c>
      <c r="I199" s="43">
        <v>14.58</v>
      </c>
      <c r="J199" s="43">
        <v>77.400000000000006</v>
      </c>
      <c r="K199" s="44" t="s">
        <v>65</v>
      </c>
      <c r="L199" s="43"/>
    </row>
    <row r="200" spans="1:12" ht="15" x14ac:dyDescent="0.2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.75" customHeight="1" x14ac:dyDescent="0.25">
      <c r="A202" s="24"/>
      <c r="B202" s="17"/>
      <c r="C202" s="8"/>
      <c r="D202" s="18" t="s">
        <v>33</v>
      </c>
      <c r="E202" s="9"/>
      <c r="F202" s="19">
        <f>SUM(F195:F201)</f>
        <v>600</v>
      </c>
      <c r="G202" s="19">
        <f t="shared" ref="G202:J202" si="80">SUM(G195:G201)</f>
        <v>16.080000000000002</v>
      </c>
      <c r="H202" s="19">
        <f t="shared" si="80"/>
        <v>16.369999999999997</v>
      </c>
      <c r="I202" s="19">
        <f t="shared" si="80"/>
        <v>63.870000000000005</v>
      </c>
      <c r="J202" s="19">
        <f t="shared" si="80"/>
        <v>481.30000000000007</v>
      </c>
      <c r="K202" s="25"/>
      <c r="L202" s="19">
        <f t="shared" ref="L202" si="81">SUM(L195:L201)</f>
        <v>77.760000000000005</v>
      </c>
    </row>
    <row r="203" spans="1:12" ht="15" x14ac:dyDescent="0.25">
      <c r="A203" s="26">
        <f>A195</f>
        <v>2</v>
      </c>
      <c r="B203" s="13">
        <f>B195</f>
        <v>5</v>
      </c>
      <c r="C203" s="10" t="s">
        <v>25</v>
      </c>
      <c r="D203" s="7" t="s">
        <v>26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3"/>
      <c r="B204" s="15"/>
      <c r="C204" s="11"/>
      <c r="D204" s="7" t="s">
        <v>27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28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29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30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31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32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4"/>
      <c r="B212" s="17"/>
      <c r="C212" s="8"/>
      <c r="D212" s="18" t="s">
        <v>33</v>
      </c>
      <c r="E212" s="9"/>
      <c r="F212" s="19">
        <f>SUM(F203:F211)</f>
        <v>0</v>
      </c>
      <c r="G212" s="19">
        <f t="shared" ref="G212:J212" si="82">SUM(G203:G211)</f>
        <v>0</v>
      </c>
      <c r="H212" s="19">
        <f t="shared" si="82"/>
        <v>0</v>
      </c>
      <c r="I212" s="19">
        <f t="shared" si="82"/>
        <v>0</v>
      </c>
      <c r="J212" s="19">
        <f t="shared" si="82"/>
        <v>0</v>
      </c>
      <c r="K212" s="25"/>
      <c r="L212" s="19">
        <f t="shared" ref="L212" si="83">SUM(L203:L211)</f>
        <v>0</v>
      </c>
    </row>
    <row r="213" spans="1:12" ht="15.75" thickBot="1" x14ac:dyDescent="0.25">
      <c r="A213" s="29">
        <f>A195</f>
        <v>2</v>
      </c>
      <c r="B213" s="30">
        <f>B195</f>
        <v>5</v>
      </c>
      <c r="C213" s="56" t="s">
        <v>4</v>
      </c>
      <c r="D213" s="57"/>
      <c r="E213" s="31"/>
      <c r="F213" s="32">
        <f>F202+F212</f>
        <v>600</v>
      </c>
      <c r="G213" s="32">
        <f t="shared" ref="G213:J213" si="84">G202+G212</f>
        <v>16.080000000000002</v>
      </c>
      <c r="H213" s="32">
        <f t="shared" si="84"/>
        <v>16.369999999999997</v>
      </c>
      <c r="I213" s="32">
        <f t="shared" si="84"/>
        <v>63.870000000000005</v>
      </c>
      <c r="J213" s="32">
        <f t="shared" si="84"/>
        <v>481.30000000000007</v>
      </c>
      <c r="K213" s="32"/>
      <c r="L213" s="32">
        <f t="shared" ref="L213" si="85">L202+L212</f>
        <v>77.760000000000005</v>
      </c>
    </row>
    <row r="214" spans="1:12" ht="25.5" x14ac:dyDescent="0.25">
      <c r="A214" s="20">
        <v>2</v>
      </c>
      <c r="B214" s="21">
        <v>6</v>
      </c>
      <c r="C214" s="22" t="s">
        <v>20</v>
      </c>
      <c r="D214" s="5" t="s">
        <v>21</v>
      </c>
      <c r="E214" s="39" t="s">
        <v>62</v>
      </c>
      <c r="F214" s="40">
        <v>228</v>
      </c>
      <c r="G214" s="40">
        <v>15.16</v>
      </c>
      <c r="H214" s="40">
        <v>16.190000000000001</v>
      </c>
      <c r="I214" s="40">
        <v>44.63</v>
      </c>
      <c r="J214" s="40">
        <v>386.76</v>
      </c>
      <c r="K214" s="41" t="s">
        <v>63</v>
      </c>
      <c r="L214" s="40">
        <v>77.760000000000005</v>
      </c>
    </row>
    <row r="215" spans="1:12" ht="15" x14ac:dyDescent="0.25">
      <c r="A215" s="23"/>
      <c r="B215" s="15"/>
      <c r="C215" s="11"/>
      <c r="D215" s="6"/>
      <c r="E215" s="42"/>
      <c r="F215" s="43"/>
      <c r="G215" s="43"/>
      <c r="H215" s="43"/>
      <c r="I215" s="43"/>
      <c r="J215" s="43"/>
      <c r="K215" s="44"/>
      <c r="L215" s="43"/>
    </row>
    <row r="216" spans="1:12" ht="15" x14ac:dyDescent="0.25">
      <c r="A216" s="23"/>
      <c r="B216" s="15"/>
      <c r="C216" s="11"/>
      <c r="D216" s="7" t="s">
        <v>22</v>
      </c>
      <c r="E216" s="42" t="s">
        <v>44</v>
      </c>
      <c r="F216" s="43">
        <v>200</v>
      </c>
      <c r="G216" s="43">
        <v>7.0000000000000007E-2</v>
      </c>
      <c r="H216" s="43">
        <v>0.02</v>
      </c>
      <c r="I216" s="43">
        <v>10.01</v>
      </c>
      <c r="J216" s="43">
        <v>40</v>
      </c>
      <c r="K216" s="44">
        <v>376</v>
      </c>
      <c r="L216" s="43"/>
    </row>
    <row r="217" spans="1:12" ht="153" x14ac:dyDescent="0.25">
      <c r="A217" s="23"/>
      <c r="B217" s="15"/>
      <c r="C217" s="11"/>
      <c r="D217" s="7" t="s">
        <v>23</v>
      </c>
      <c r="E217" s="42" t="s">
        <v>48</v>
      </c>
      <c r="F217" s="43">
        <v>45</v>
      </c>
      <c r="G217" s="43">
        <v>3.42</v>
      </c>
      <c r="H217" s="43">
        <v>0.36</v>
      </c>
      <c r="I217" s="43">
        <v>22.14</v>
      </c>
      <c r="J217" s="43">
        <v>105.75</v>
      </c>
      <c r="K217" s="44" t="s">
        <v>66</v>
      </c>
      <c r="L217" s="43"/>
    </row>
    <row r="218" spans="1:12" ht="15" x14ac:dyDescent="0.25">
      <c r="A218" s="23"/>
      <c r="B218" s="15"/>
      <c r="C218" s="11"/>
      <c r="D218" s="7" t="s">
        <v>24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 x14ac:dyDescent="0.25">
      <c r="A219" s="23"/>
      <c r="B219" s="15"/>
      <c r="C219" s="11"/>
      <c r="D219" s="6" t="s">
        <v>26</v>
      </c>
      <c r="E219" s="42" t="s">
        <v>79</v>
      </c>
      <c r="F219" s="43">
        <v>60</v>
      </c>
      <c r="G219" s="43">
        <v>0.65</v>
      </c>
      <c r="H219" s="43">
        <v>3.65</v>
      </c>
      <c r="I219" s="43">
        <v>6.72</v>
      </c>
      <c r="J219" s="43">
        <v>62.34</v>
      </c>
      <c r="K219" s="44">
        <v>54</v>
      </c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.75" customHeight="1" x14ac:dyDescent="0.25">
      <c r="A221" s="24"/>
      <c r="B221" s="17"/>
      <c r="C221" s="8"/>
      <c r="D221" s="18" t="s">
        <v>33</v>
      </c>
      <c r="E221" s="9"/>
      <c r="F221" s="19">
        <f>SUM(F214:F220)</f>
        <v>533</v>
      </c>
      <c r="G221" s="19">
        <f t="shared" ref="G221:J221" si="86">SUM(G214:G220)</f>
        <v>19.299999999999997</v>
      </c>
      <c r="H221" s="19">
        <f t="shared" si="86"/>
        <v>20.22</v>
      </c>
      <c r="I221" s="19">
        <f t="shared" si="86"/>
        <v>83.5</v>
      </c>
      <c r="J221" s="19">
        <f t="shared" si="86"/>
        <v>594.85</v>
      </c>
      <c r="K221" s="25"/>
      <c r="L221" s="19">
        <f t="shared" ref="L221" si="87">SUM(L214:L220)</f>
        <v>77.760000000000005</v>
      </c>
    </row>
    <row r="222" spans="1:12" ht="15" x14ac:dyDescent="0.25">
      <c r="A222" s="26">
        <f>A214</f>
        <v>2</v>
      </c>
      <c r="B222" s="13">
        <f>B214</f>
        <v>6</v>
      </c>
      <c r="C222" s="10" t="s">
        <v>25</v>
      </c>
      <c r="D222" s="7" t="s">
        <v>26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 x14ac:dyDescent="0.25">
      <c r="A223" s="23"/>
      <c r="B223" s="15"/>
      <c r="C223" s="11"/>
      <c r="D223" s="7" t="s">
        <v>27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28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29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30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31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32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4"/>
      <c r="B231" s="17"/>
      <c r="C231" s="8"/>
      <c r="D231" s="18" t="s">
        <v>33</v>
      </c>
      <c r="E231" s="9"/>
      <c r="F231" s="19">
        <f>SUM(F222:F230)</f>
        <v>0</v>
      </c>
      <c r="G231" s="19">
        <f t="shared" ref="G231:J231" si="88">SUM(G222:G230)</f>
        <v>0</v>
      </c>
      <c r="H231" s="19">
        <f t="shared" si="88"/>
        <v>0</v>
      </c>
      <c r="I231" s="19">
        <f t="shared" si="88"/>
        <v>0</v>
      </c>
      <c r="J231" s="19">
        <f t="shared" si="88"/>
        <v>0</v>
      </c>
      <c r="K231" s="25"/>
      <c r="L231" s="19">
        <f t="shared" ref="L231" si="89">SUM(L222:L230)</f>
        <v>0</v>
      </c>
    </row>
    <row r="232" spans="1:12" ht="15.75" thickBot="1" x14ac:dyDescent="0.25">
      <c r="A232" s="29">
        <f>A214</f>
        <v>2</v>
      </c>
      <c r="B232" s="30">
        <f>B214</f>
        <v>6</v>
      </c>
      <c r="C232" s="56" t="s">
        <v>4</v>
      </c>
      <c r="D232" s="57"/>
      <c r="E232" s="31"/>
      <c r="F232" s="32">
        <f>F221+F231</f>
        <v>533</v>
      </c>
      <c r="G232" s="32">
        <f t="shared" ref="G232:J232" si="90">G221+G231</f>
        <v>19.299999999999997</v>
      </c>
      <c r="H232" s="32">
        <f t="shared" si="90"/>
        <v>20.22</v>
      </c>
      <c r="I232" s="32">
        <f t="shared" si="90"/>
        <v>83.5</v>
      </c>
      <c r="J232" s="32">
        <f t="shared" si="90"/>
        <v>594.85</v>
      </c>
      <c r="K232" s="32"/>
      <c r="L232" s="32">
        <f t="shared" ref="L232" si="91">L221+L231</f>
        <v>77.760000000000005</v>
      </c>
    </row>
    <row r="233" spans="1:12" ht="13.9" customHeight="1" thickBot="1" x14ac:dyDescent="0.25">
      <c r="A233" s="27"/>
      <c r="B233" s="28"/>
      <c r="C233" s="53" t="s">
        <v>5</v>
      </c>
      <c r="D233" s="54"/>
      <c r="E233" s="55"/>
      <c r="F233" s="52">
        <f>(F24+F43+F62+F81+F99+F118+F137+F156+F175+F194+F213+F232)/(IF(F24=0,0,1)+IF(F43=0,0,1)+IF(F62=0,0,1)+IF(F81=0,0,1)+IF(F99=0,0,1)+IF(F118=0,0,1)+IF(F137=0,0,1)+IF(F156=0,0,1)+IF(F175=0,0,1)+IF(F194=0,0,1)+IF(F213=0,0,1)+IF(F232=0,0,1))</f>
        <v>534.58333333333337</v>
      </c>
      <c r="G233" s="52">
        <f>(G24+G43+G62+G81+G99+G118+G137+G156+G175+G194+G213+G232)/(IF(G24=0,0,1)+IF(G43=0,0,1)+IF(G62=0,0,1)+IF(G81=0,0,1)+IF(G99=0,0,1)+IF(G118=0,0,1)+IF(G137=0,0,1)+IF(G156=0,0,1)+IF(G175=0,0,1)+IF(G194=0,0,1)+IF(G213=0,0,1)+IF(G232=0,0,1))</f>
        <v>17.880833333333332</v>
      </c>
      <c r="H233" s="52">
        <f>(H24+H43+H62+H81+H99+H118+H137+H156+H175+H194+H213+H232)/(IF(H24=0,0,1)+IF(H43=0,0,1)+IF(H62=0,0,1)+IF(H81=0,0,1)+IF(H99=0,0,1)+IF(H118=0,0,1)+IF(H137=0,0,1)+IF(H156=0,0,1)+IF(H175=0,0,1)+IF(H194=0,0,1)+IF(H213=0,0,1)+IF(H232=0,0,1))</f>
        <v>17.963333333333335</v>
      </c>
      <c r="I233" s="52">
        <f>(I24+I43+I62+I81+I99+I118+I137+I156+I175+I194+I213+I232)/(IF(I24=0,0,1)+IF(I43=0,0,1)+IF(I62=0,0,1)+IF(I81=0,0,1)+IF(I99=0,0,1)+IF(I118=0,0,1)+IF(I137=0,0,1)+IF(I156=0,0,1)+IF(I175=0,0,1)+IF(I194=0,0,1)+IF(I213=0,0,1)+IF(I232=0,0,1))</f>
        <v>74.193333333333328</v>
      </c>
      <c r="J233" s="52">
        <f>(J24+J43+J62+J81+J99+J118+J137+J156+J175+J194+J213+J232)/(IF(J24=0,0,1)+IF(J43=0,0,1)+IF(J62=0,0,1)+IF(J81=0,0,1)+IF(J99=0,0,1)+IF(J118=0,0,1)+IF(J137=0,0,1)+IF(J156=0,0,1)+IF(J175=0,0,1)+IF(J194=0,0,1)+IF(J213=0,0,1)+IF(J232=0,0,1))</f>
        <v>534.83916666666676</v>
      </c>
      <c r="K233" s="34"/>
      <c r="L233" s="34">
        <f>(L24+L43+L62+L81+L99+L118+L137+L156+L175+L194+L213+L232)/(IF(L24=0,0,1)+IF(L43=0,0,1)+IF(L62=0,0,1)+IF(L81=0,0,1)+IF(L99=0,0,1)+IF(L118=0,0,1)+IF(L137=0,0,1)+IF(L156=0,0,1)+IF(L175=0,0,1)+IF(L194=0,0,1)+IF(L213=0,0,1)+IF(L232=0,0,1))</f>
        <v>77.760000000000005</v>
      </c>
    </row>
  </sheetData>
  <mergeCells count="16">
    <mergeCell ref="C81:D81"/>
    <mergeCell ref="C99:D99"/>
    <mergeCell ref="C24:D24"/>
    <mergeCell ref="C1:E1"/>
    <mergeCell ref="H1:K1"/>
    <mergeCell ref="H2:K2"/>
    <mergeCell ref="C43:D43"/>
    <mergeCell ref="C62:D62"/>
    <mergeCell ref="C233:E233"/>
    <mergeCell ref="C194:D194"/>
    <mergeCell ref="C118:D118"/>
    <mergeCell ref="C137:D137"/>
    <mergeCell ref="C156:D156"/>
    <mergeCell ref="C175:D175"/>
    <mergeCell ref="C213:D213"/>
    <mergeCell ref="C232:D232"/>
  </mergeCells>
  <pageMargins left="0.7" right="0.7" top="0.75" bottom="0.75" header="0.3" footer="0.3"/>
  <pageSetup paperSize="9" orientation="portrait"/>
  <ignoredErrors>
    <ignoredError sqref="F80:L8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</cp:lastModifiedBy>
  <dcterms:created xsi:type="dcterms:W3CDTF">2022-05-16T14:23:56Z</dcterms:created>
  <dcterms:modified xsi:type="dcterms:W3CDTF">2026-04-06T06:53:40Z</dcterms:modified>
</cp:coreProperties>
</file>