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BC7EE8-B47F-4131-BDF9-A8C5649ABF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222" i="1" l="1"/>
  <c r="I222" i="1"/>
  <c r="H222" i="1"/>
  <c r="G222" i="1"/>
  <c r="F222" i="1"/>
  <c r="B214" i="1"/>
  <c r="A214" i="1"/>
  <c r="L213" i="1"/>
  <c r="L214" i="1" s="1"/>
  <c r="J213" i="1"/>
  <c r="I213" i="1"/>
  <c r="H213" i="1"/>
  <c r="G213" i="1"/>
  <c r="F213" i="1"/>
  <c r="B204" i="1"/>
  <c r="A204" i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L119" i="1" s="1"/>
  <c r="J118" i="1"/>
  <c r="I118" i="1"/>
  <c r="H118" i="1"/>
  <c r="G118" i="1"/>
  <c r="F118" i="1"/>
  <c r="A109" i="1"/>
  <c r="J108" i="1"/>
  <c r="I108" i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L81" i="1" s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I13" i="1"/>
  <c r="H13" i="1"/>
  <c r="G13" i="1"/>
  <c r="F13" i="1"/>
  <c r="J138" i="1" l="1"/>
  <c r="F176" i="1"/>
  <c r="I176" i="1"/>
  <c r="J176" i="1"/>
  <c r="H138" i="1"/>
  <c r="J214" i="1"/>
  <c r="I214" i="1"/>
  <c r="H214" i="1"/>
  <c r="G214" i="1"/>
  <c r="F214" i="1"/>
  <c r="I81" i="1"/>
  <c r="J100" i="1"/>
  <c r="F24" i="1"/>
  <c r="L138" i="1"/>
  <c r="H176" i="1"/>
  <c r="H24" i="1"/>
  <c r="I138" i="1"/>
  <c r="I100" i="1"/>
  <c r="F100" i="1"/>
  <c r="G100" i="1"/>
  <c r="I62" i="1"/>
  <c r="J81" i="1"/>
  <c r="H43" i="1"/>
  <c r="H100" i="1"/>
  <c r="G24" i="1"/>
  <c r="F195" i="1"/>
  <c r="J62" i="1"/>
  <c r="I24" i="1"/>
  <c r="I157" i="1"/>
  <c r="F138" i="1"/>
  <c r="I43" i="1"/>
  <c r="J119" i="1"/>
  <c r="F81" i="1"/>
  <c r="H157" i="1"/>
  <c r="G195" i="1"/>
  <c r="F62" i="1"/>
  <c r="G81" i="1"/>
  <c r="H119" i="1"/>
  <c r="J43" i="1"/>
  <c r="G176" i="1"/>
  <c r="F43" i="1"/>
  <c r="G62" i="1"/>
  <c r="H81" i="1"/>
  <c r="J24" i="1"/>
  <c r="G138" i="1"/>
  <c r="G43" i="1"/>
  <c r="H62" i="1"/>
  <c r="F157" i="1"/>
  <c r="F119" i="1"/>
  <c r="G157" i="1"/>
  <c r="G119" i="1"/>
  <c r="I119" i="1"/>
  <c r="J157" i="1"/>
  <c r="L176" i="1"/>
  <c r="L157" i="1"/>
  <c r="J223" i="1" l="1"/>
  <c r="H223" i="1"/>
  <c r="L223" i="1"/>
  <c r="I223" i="1"/>
  <c r="G223" i="1"/>
  <c r="F223" i="1"/>
</calcChain>
</file>

<file path=xl/sharedStrings.xml><?xml version="1.0" encoding="utf-8"?>
<sst xmlns="http://schemas.openxmlformats.org/spreadsheetml/2006/main" count="352" uniqueCount="97">
  <si>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</si>
  <si>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</si>
  <si>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</si>
  <si>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</si>
  <si>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</si>
  <si>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</si>
  <si>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</si>
  <si>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</si>
  <si>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</si>
  <si>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</si>
  <si>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</si>
  <si>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</si>
  <si>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</si>
  <si>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</si>
  <si>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</si>
  <si>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</si>
  <si>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</si>
  <si>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</si>
  <si>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</si>
  <si>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</si>
  <si>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</si>
  <si>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</si>
  <si>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</si>
  <si>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</si>
  <si>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</si>
  <si>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</si>
  <si>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</si>
  <si>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</si>
  <si>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</si>
  <si>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</si>
  <si>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</si>
  <si>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</si>
  <si>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</si>
  <si>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</si>
  <si>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</si>
  <si>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</si>
  <si>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</si>
  <si>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</si>
  <si>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</si>
  <si>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</si>
  <si>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Рис отварной</t>
  </si>
  <si>
    <t>№304/2015г</t>
  </si>
  <si>
    <t>ТТК 2021г</t>
  </si>
  <si>
    <t>Напиток из вишни</t>
  </si>
  <si>
    <t>ТТК 2023г</t>
  </si>
  <si>
    <t>Хлебная корзина (хлеб пшеничный/хлеб ржано-пшеничный)</t>
  </si>
  <si>
    <t>ТТК</t>
  </si>
  <si>
    <t>Салат из белокочанной капусты</t>
  </si>
  <si>
    <t>№45/2015г</t>
  </si>
  <si>
    <t>Жаркое по-домашнему</t>
  </si>
  <si>
    <t>ТТК 2022г</t>
  </si>
  <si>
    <t>Чай с сахаром и лимоном</t>
  </si>
  <si>
    <t>Салат из моркови</t>
  </si>
  <si>
    <t>конд.изд</t>
  </si>
  <si>
    <t>Печенье весовое</t>
  </si>
  <si>
    <t>Гуляш из куриных грудок</t>
  </si>
  <si>
    <t>Макаронные изделия отварные</t>
  </si>
  <si>
    <t>№202/2015</t>
  </si>
  <si>
    <t>Компот из замороженной компотной смеси</t>
  </si>
  <si>
    <t>Салат из свеклы с сыром и соусом "Переменка"</t>
  </si>
  <si>
    <t>Плов с говядиной</t>
  </si>
  <si>
    <t>Салат из моркови с яблоками</t>
  </si>
  <si>
    <t>№10/2001</t>
  </si>
  <si>
    <t>Биточки рыбные из фарша минтая</t>
  </si>
  <si>
    <t>Пюре картофельное с маслом сливочным</t>
  </si>
  <si>
    <t>Чай с сахаром, лимоном</t>
  </si>
  <si>
    <t>№532/2013г</t>
  </si>
  <si>
    <t>Десерт фруковый (яблоки)</t>
  </si>
  <si>
    <t>Салат из квашенной капусты с луком</t>
  </si>
  <si>
    <t>№47/2015г</t>
  </si>
  <si>
    <t>Пельмени "Для умников и умниц" отварные переменка</t>
  </si>
  <si>
    <t>ТТК 2020г</t>
  </si>
  <si>
    <t>Чай с сахаром</t>
  </si>
  <si>
    <t>Салат из соленых огурцов с лукуом</t>
  </si>
  <si>
    <t>№21/2015</t>
  </si>
  <si>
    <t>Котлеты "Столичные"</t>
  </si>
  <si>
    <t>Макароны отварные с сыром</t>
  </si>
  <si>
    <t>ТТК 2019г</t>
  </si>
  <si>
    <t>Жаркое из птицы (грудки куриные)</t>
  </si>
  <si>
    <t>№47/2015</t>
  </si>
  <si>
    <t>Сосиски отварные с соусом "Переменка"</t>
  </si>
  <si>
    <t>ТТК 2021</t>
  </si>
  <si>
    <t>Каша гречневая вязкая с маслом</t>
  </si>
  <si>
    <t>№303/2015г</t>
  </si>
  <si>
    <t>Салат из свеклы отварной (с маслом)</t>
  </si>
  <si>
    <t>№52/2015г</t>
  </si>
  <si>
    <t xml:space="preserve">ТТК 2021г </t>
  </si>
  <si>
    <t>Ежики с мясом и рисом в соусе томатном</t>
  </si>
  <si>
    <t>Пюре картофельное</t>
  </si>
  <si>
    <t>№312/2015г</t>
  </si>
  <si>
    <t>Печенье сдобное Шоколадное</t>
  </si>
  <si>
    <t>АКТ 2021</t>
  </si>
  <si>
    <t>Пельмени "Для умников и для умниц" отварные переменка</t>
  </si>
  <si>
    <t>Салат из соленых огурцов с луком</t>
  </si>
  <si>
    <t>МБОУ "Октябрьская СОШ"</t>
  </si>
  <si>
    <t>Директор школы</t>
  </si>
  <si>
    <t>Усманова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</si>
</sst>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0" t="s">
        <v>94</v>
      </c>
      <c r="D1" s="51"/>
      <c r="E1" s="51"/>
      <c r="F1" s="12" t="s">
        <v>16</v>
      </c>
      <c r="G1" s="2" t="s">
        <v>17</v>
      </c>
      <c r="H1" s="52" t="s">
        <v>95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2" t="s">
        <v>96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11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10.45</v>
      </c>
      <c r="H6" s="40">
        <v>6.5</v>
      </c>
      <c r="I6" s="40">
        <v>3.27</v>
      </c>
      <c r="J6" s="40">
        <v>113</v>
      </c>
      <c r="K6" s="41" t="s">
        <v>42</v>
      </c>
      <c r="L6" s="40"/>
    </row>
    <row r="7" spans="1:12" ht="26.4" x14ac:dyDescent="0.3">
      <c r="A7" s="23"/>
      <c r="B7" s="15"/>
      <c r="C7" s="11"/>
      <c r="D7" s="6" t="s">
        <v>21</v>
      </c>
      <c r="E7" s="42" t="s">
        <v>40</v>
      </c>
      <c r="F7" s="43">
        <v>140</v>
      </c>
      <c r="G7" s="43">
        <v>3.57</v>
      </c>
      <c r="H7" s="43">
        <v>5.07</v>
      </c>
      <c r="I7" s="43">
        <v>37.35</v>
      </c>
      <c r="J7" s="43">
        <v>209</v>
      </c>
      <c r="K7" s="44" t="s">
        <v>41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0.12</v>
      </c>
      <c r="H8" s="43">
        <v>0.9</v>
      </c>
      <c r="I8" s="43">
        <v>18.64</v>
      </c>
      <c r="J8" s="43">
        <v>83</v>
      </c>
      <c r="K8" s="44" t="s">
        <v>44</v>
      </c>
      <c r="L8" s="43"/>
    </row>
    <row r="9" spans="1:12" ht="26.4" x14ac:dyDescent="0.3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2.52</v>
      </c>
      <c r="H9" s="43">
        <v>0.36</v>
      </c>
      <c r="I9" s="43">
        <v>18.84</v>
      </c>
      <c r="J9" s="43">
        <v>89</v>
      </c>
      <c r="K9" s="44" t="s">
        <v>46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6.4" x14ac:dyDescent="0.3">
      <c r="A11" s="23"/>
      <c r="B11" s="15"/>
      <c r="C11" s="11"/>
      <c r="D11" s="6" t="s">
        <v>26</v>
      </c>
      <c r="E11" s="42" t="s">
        <v>47</v>
      </c>
      <c r="F11" s="43">
        <v>60</v>
      </c>
      <c r="G11" s="43">
        <v>0.93</v>
      </c>
      <c r="H11" s="43">
        <v>5.0999999999999996</v>
      </c>
      <c r="I11" s="43">
        <v>9.64</v>
      </c>
      <c r="J11" s="43">
        <v>88.18</v>
      </c>
      <c r="K11" s="44" t="s">
        <v>48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17.59</v>
      </c>
      <c r="H13" s="19">
        <f t="shared" si="0"/>
        <v>17.93</v>
      </c>
      <c r="I13" s="19">
        <f t="shared" si="0"/>
        <v>87.740000000000009</v>
      </c>
      <c r="J13" s="19">
        <f t="shared" si="0"/>
        <v>582.18000000000006</v>
      </c>
      <c r="K13" s="25"/>
      <c r="L13" s="19">
        <v>66.8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530</v>
      </c>
      <c r="G24" s="32">
        <f t="shared" ref="G24:J24" si="3">G13+G23</f>
        <v>17.59</v>
      </c>
      <c r="H24" s="32">
        <f t="shared" si="3"/>
        <v>17.93</v>
      </c>
      <c r="I24" s="32">
        <f t="shared" si="3"/>
        <v>87.740000000000009</v>
      </c>
      <c r="J24" s="32">
        <f t="shared" si="3"/>
        <v>582.18000000000006</v>
      </c>
      <c r="K24" s="32"/>
      <c r="L24" s="32">
        <f t="shared" ref="L24" si="4">L13+L23</f>
        <v>66.8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160</v>
      </c>
      <c r="G25" s="40">
        <v>8.64</v>
      </c>
      <c r="H25" s="40">
        <v>7.5</v>
      </c>
      <c r="I25" s="40">
        <v>21.63</v>
      </c>
      <c r="J25" s="40">
        <v>189</v>
      </c>
      <c r="K25" s="41" t="s">
        <v>50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211</v>
      </c>
      <c r="G27" s="43">
        <v>7.0000000000000007E-2</v>
      </c>
      <c r="H27" s="43">
        <v>0.01</v>
      </c>
      <c r="I27" s="43">
        <v>8.2100000000000009</v>
      </c>
      <c r="J27" s="43">
        <v>35</v>
      </c>
      <c r="K27" s="44" t="s">
        <v>42</v>
      </c>
      <c r="L27" s="43"/>
    </row>
    <row r="28" spans="1:12" ht="26.4" x14ac:dyDescent="0.3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2.52</v>
      </c>
      <c r="H28" s="43">
        <v>0.36</v>
      </c>
      <c r="I28" s="43">
        <v>18.84</v>
      </c>
      <c r="J28" s="43">
        <v>89</v>
      </c>
      <c r="K28" s="44" t="s">
        <v>46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52</v>
      </c>
      <c r="F30" s="43">
        <v>60</v>
      </c>
      <c r="G30" s="43">
        <v>4.0999999999999996</v>
      </c>
      <c r="H30" s="43">
        <v>7.31</v>
      </c>
      <c r="I30" s="43">
        <v>21.75</v>
      </c>
      <c r="J30" s="43">
        <v>169</v>
      </c>
      <c r="K30" s="44" t="s">
        <v>42</v>
      </c>
      <c r="L30" s="43"/>
    </row>
    <row r="31" spans="1:12" ht="14.4" x14ac:dyDescent="0.3">
      <c r="A31" s="14"/>
      <c r="B31" s="15"/>
      <c r="C31" s="11"/>
      <c r="D31" s="6" t="s">
        <v>53</v>
      </c>
      <c r="E31" s="42" t="s">
        <v>54</v>
      </c>
      <c r="F31" s="43">
        <v>30</v>
      </c>
      <c r="G31" s="43">
        <v>2.0699999999999998</v>
      </c>
      <c r="H31" s="43">
        <v>4.1399999999999997</v>
      </c>
      <c r="I31" s="43">
        <v>15.23</v>
      </c>
      <c r="J31" s="43">
        <v>106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501</v>
      </c>
      <c r="G32" s="19">
        <f t="shared" ref="G32" si="5">SUM(G25:G31)</f>
        <v>17.399999999999999</v>
      </c>
      <c r="H32" s="19">
        <f t="shared" ref="H32" si="6">SUM(H25:H31)</f>
        <v>19.32</v>
      </c>
      <c r="I32" s="19">
        <f t="shared" ref="I32" si="7">SUM(I25:I31)</f>
        <v>85.660000000000011</v>
      </c>
      <c r="J32" s="19">
        <f t="shared" ref="J32" si="8">SUM(J25:J31)</f>
        <v>588</v>
      </c>
      <c r="K32" s="25"/>
      <c r="L32" s="19">
        <v>66.8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501</v>
      </c>
      <c r="G43" s="32">
        <f t="shared" ref="G43" si="13">G32+G42</f>
        <v>17.399999999999999</v>
      </c>
      <c r="H43" s="32">
        <f t="shared" ref="H43" si="14">H32+H42</f>
        <v>19.32</v>
      </c>
      <c r="I43" s="32">
        <f t="shared" ref="I43" si="15">I32+I42</f>
        <v>85.660000000000011</v>
      </c>
      <c r="J43" s="32">
        <f t="shared" ref="J43:L43" si="16">J32+J42</f>
        <v>588</v>
      </c>
      <c r="K43" s="32"/>
      <c r="L43" s="32">
        <f t="shared" si="16"/>
        <v>66.8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90</v>
      </c>
      <c r="G44" s="40">
        <v>7.01</v>
      </c>
      <c r="H44" s="40">
        <v>6.32</v>
      </c>
      <c r="I44" s="40">
        <v>3.69</v>
      </c>
      <c r="J44" s="40">
        <v>119</v>
      </c>
      <c r="K44" s="41" t="s">
        <v>42</v>
      </c>
      <c r="L44" s="40"/>
    </row>
    <row r="45" spans="1:12" ht="26.4" x14ac:dyDescent="0.3">
      <c r="A45" s="23"/>
      <c r="B45" s="15"/>
      <c r="C45" s="11"/>
      <c r="D45" s="6" t="s">
        <v>21</v>
      </c>
      <c r="E45" s="42" t="s">
        <v>56</v>
      </c>
      <c r="F45" s="43">
        <v>140</v>
      </c>
      <c r="G45" s="43">
        <v>5.59</v>
      </c>
      <c r="H45" s="43">
        <v>6.65</v>
      </c>
      <c r="I45" s="43">
        <v>29.98</v>
      </c>
      <c r="J45" s="43">
        <v>91</v>
      </c>
      <c r="K45" s="44" t="s">
        <v>57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0.13</v>
      </c>
      <c r="H46" s="43">
        <v>0.02</v>
      </c>
      <c r="I46" s="43">
        <v>11.15</v>
      </c>
      <c r="J46" s="43">
        <v>46</v>
      </c>
      <c r="K46" s="44" t="s">
        <v>42</v>
      </c>
      <c r="L46" s="43"/>
    </row>
    <row r="47" spans="1:12" ht="26.4" x14ac:dyDescent="0.3">
      <c r="A47" s="23"/>
      <c r="B47" s="15"/>
      <c r="C47" s="11"/>
      <c r="D47" s="7" t="s">
        <v>23</v>
      </c>
      <c r="E47" s="42" t="s">
        <v>45</v>
      </c>
      <c r="F47" s="43">
        <v>40</v>
      </c>
      <c r="G47" s="43">
        <v>2.52</v>
      </c>
      <c r="H47" s="43">
        <v>0.36</v>
      </c>
      <c r="I47" s="43">
        <v>18.84</v>
      </c>
      <c r="J47" s="43">
        <v>89</v>
      </c>
      <c r="K47" s="44" t="s">
        <v>46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59</v>
      </c>
      <c r="F49" s="43">
        <v>60</v>
      </c>
      <c r="G49" s="43">
        <v>5.01</v>
      </c>
      <c r="H49" s="43">
        <v>4.09</v>
      </c>
      <c r="I49" s="43">
        <v>11.2</v>
      </c>
      <c r="J49" s="43">
        <v>102</v>
      </c>
      <c r="K49" s="44" t="s">
        <v>44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7">SUM(G44:G50)</f>
        <v>20.259999999999998</v>
      </c>
      <c r="H51" s="19">
        <f t="shared" ref="H51" si="18">SUM(H44:H50)</f>
        <v>17.439999999999998</v>
      </c>
      <c r="I51" s="19">
        <f t="shared" ref="I51" si="19">SUM(I44:I50)</f>
        <v>74.86</v>
      </c>
      <c r="J51" s="19">
        <f t="shared" ref="J51" si="20">SUM(J44:J50)</f>
        <v>447</v>
      </c>
      <c r="K51" s="25"/>
      <c r="L51" s="19">
        <v>66.8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530</v>
      </c>
      <c r="G62" s="32">
        <f t="shared" ref="G62" si="25">G51+G61</f>
        <v>20.259999999999998</v>
      </c>
      <c r="H62" s="32">
        <f t="shared" ref="H62" si="26">H51+H61</f>
        <v>17.439999999999998</v>
      </c>
      <c r="I62" s="32">
        <f t="shared" ref="I62" si="27">I51+I61</f>
        <v>74.86</v>
      </c>
      <c r="J62" s="32">
        <f t="shared" ref="J62:L62" si="28">J51+J61</f>
        <v>447</v>
      </c>
      <c r="K62" s="32"/>
      <c r="L62" s="32">
        <f t="shared" si="28"/>
        <v>66.8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160</v>
      </c>
      <c r="G63" s="40">
        <v>12.2</v>
      </c>
      <c r="H63" s="40">
        <v>10.6</v>
      </c>
      <c r="I63" s="40">
        <v>23.09</v>
      </c>
      <c r="J63" s="40">
        <v>237</v>
      </c>
      <c r="K63" s="41" t="s">
        <v>42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51</v>
      </c>
      <c r="F65" s="43">
        <v>211</v>
      </c>
      <c r="G65" s="43">
        <v>7.0000000000000007E-2</v>
      </c>
      <c r="H65" s="43">
        <v>0.01</v>
      </c>
      <c r="I65" s="43">
        <v>8.2100000000000009</v>
      </c>
      <c r="J65" s="43">
        <v>35</v>
      </c>
      <c r="K65" s="44" t="s">
        <v>42</v>
      </c>
      <c r="L65" s="43"/>
    </row>
    <row r="66" spans="1:12" ht="26.4" x14ac:dyDescent="0.3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2.52</v>
      </c>
      <c r="H66" s="43">
        <v>0.36</v>
      </c>
      <c r="I66" s="43">
        <v>18.84</v>
      </c>
      <c r="J66" s="43">
        <v>89</v>
      </c>
      <c r="K66" s="44" t="s">
        <v>46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61</v>
      </c>
      <c r="F68" s="43">
        <v>60</v>
      </c>
      <c r="G68" s="43">
        <v>0.51</v>
      </c>
      <c r="H68" s="43">
        <v>5.2</v>
      </c>
      <c r="I68" s="43">
        <v>12.94</v>
      </c>
      <c r="J68" s="43">
        <v>101</v>
      </c>
      <c r="K68" s="44" t="s">
        <v>62</v>
      </c>
      <c r="L68" s="43"/>
    </row>
    <row r="69" spans="1:12" ht="14.4" x14ac:dyDescent="0.3">
      <c r="A69" s="23"/>
      <c r="B69" s="15"/>
      <c r="C69" s="11"/>
      <c r="D69" s="6" t="s">
        <v>53</v>
      </c>
      <c r="E69" s="42" t="s">
        <v>54</v>
      </c>
      <c r="F69" s="43">
        <v>30</v>
      </c>
      <c r="G69" s="43">
        <v>2.0699999999999998</v>
      </c>
      <c r="H69" s="43">
        <v>4.1399999999999997</v>
      </c>
      <c r="I69" s="43">
        <v>15.23</v>
      </c>
      <c r="J69" s="43">
        <v>106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501</v>
      </c>
      <c r="G70" s="19">
        <f t="shared" ref="G70" si="29">SUM(G63:G69)</f>
        <v>17.369999999999997</v>
      </c>
      <c r="H70" s="19">
        <f t="shared" ref="H70" si="30">SUM(H63:H69)</f>
        <v>20.309999999999999</v>
      </c>
      <c r="I70" s="19">
        <f t="shared" ref="I70" si="31">SUM(I63:I69)</f>
        <v>78.31</v>
      </c>
      <c r="J70" s="19">
        <f t="shared" ref="J70" si="32">SUM(J63:J69)</f>
        <v>568</v>
      </c>
      <c r="K70" s="25"/>
      <c r="L70" s="19">
        <v>66.8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501</v>
      </c>
      <c r="G81" s="32">
        <f t="shared" ref="G81" si="37">G70+G80</f>
        <v>17.369999999999997</v>
      </c>
      <c r="H81" s="32">
        <f t="shared" ref="H81" si="38">H70+H80</f>
        <v>20.309999999999999</v>
      </c>
      <c r="I81" s="32">
        <f t="shared" ref="I81" si="39">I70+I80</f>
        <v>78.31</v>
      </c>
      <c r="J81" s="32">
        <f t="shared" ref="J81:L81" si="40">J70+J80</f>
        <v>568</v>
      </c>
      <c r="K81" s="32"/>
      <c r="L81" s="32">
        <f t="shared" si="40"/>
        <v>66.8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90</v>
      </c>
      <c r="G82" s="40">
        <v>9.8000000000000007</v>
      </c>
      <c r="H82" s="40">
        <v>2.0099999999999998</v>
      </c>
      <c r="I82" s="40">
        <v>10.199999999999999</v>
      </c>
      <c r="J82" s="40">
        <v>98</v>
      </c>
      <c r="K82" s="41" t="s">
        <v>42</v>
      </c>
      <c r="L82" s="40"/>
    </row>
    <row r="83" spans="1:12" ht="14.4" x14ac:dyDescent="0.3">
      <c r="A83" s="23"/>
      <c r="B83" s="15"/>
      <c r="C83" s="11"/>
      <c r="D83" s="6" t="s">
        <v>21</v>
      </c>
      <c r="E83" s="42" t="s">
        <v>64</v>
      </c>
      <c r="F83" s="43">
        <v>145</v>
      </c>
      <c r="G83" s="43">
        <v>3.1</v>
      </c>
      <c r="H83" s="43">
        <v>7.97</v>
      </c>
      <c r="I83" s="43">
        <v>20.6</v>
      </c>
      <c r="J83" s="43">
        <v>169</v>
      </c>
      <c r="K83" s="44" t="s">
        <v>42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65</v>
      </c>
      <c r="F84" s="43">
        <v>211</v>
      </c>
      <c r="G84" s="43">
        <v>7.0000000000000007E-2</v>
      </c>
      <c r="H84" s="43">
        <v>0.01</v>
      </c>
      <c r="I84" s="43">
        <v>8.2100000000000009</v>
      </c>
      <c r="J84" s="43">
        <v>35</v>
      </c>
      <c r="K84" s="44" t="s">
        <v>44</v>
      </c>
      <c r="L84" s="43"/>
    </row>
    <row r="85" spans="1:12" ht="26.4" x14ac:dyDescent="0.3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2.52</v>
      </c>
      <c r="H85" s="43">
        <v>0.36</v>
      </c>
      <c r="I85" s="43">
        <v>18.84</v>
      </c>
      <c r="J85" s="43">
        <v>89</v>
      </c>
      <c r="K85" s="44" t="s">
        <v>46</v>
      </c>
      <c r="L85" s="43"/>
    </row>
    <row r="86" spans="1:12" ht="26.4" x14ac:dyDescent="0.3">
      <c r="A86" s="23"/>
      <c r="B86" s="15"/>
      <c r="C86" s="11"/>
      <c r="D86" s="7" t="s">
        <v>24</v>
      </c>
      <c r="E86" s="42" t="s">
        <v>67</v>
      </c>
      <c r="F86" s="43">
        <v>50</v>
      </c>
      <c r="G86" s="43">
        <v>0.2</v>
      </c>
      <c r="H86" s="43">
        <v>0.2</v>
      </c>
      <c r="I86" s="43">
        <v>4.9000000000000004</v>
      </c>
      <c r="J86" s="43">
        <v>24</v>
      </c>
      <c r="K86" s="44" t="s">
        <v>66</v>
      </c>
      <c r="L86" s="43"/>
    </row>
    <row r="87" spans="1:12" ht="26.4" x14ac:dyDescent="0.3">
      <c r="A87" s="23"/>
      <c r="B87" s="15"/>
      <c r="C87" s="11"/>
      <c r="D87" s="6" t="s">
        <v>26</v>
      </c>
      <c r="E87" s="42" t="s">
        <v>68</v>
      </c>
      <c r="F87" s="43">
        <v>60</v>
      </c>
      <c r="G87" s="43">
        <v>1.6</v>
      </c>
      <c r="H87" s="43">
        <v>7.12</v>
      </c>
      <c r="I87" s="43">
        <v>6.35</v>
      </c>
      <c r="J87" s="43">
        <v>96</v>
      </c>
      <c r="K87" s="44" t="s">
        <v>69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596</v>
      </c>
      <c r="G89" s="19">
        <f t="shared" ref="G89" si="41">SUM(G82:G88)</f>
        <v>17.29</v>
      </c>
      <c r="H89" s="19">
        <f t="shared" ref="H89" si="42">SUM(H82:H88)</f>
        <v>17.669999999999998</v>
      </c>
      <c r="I89" s="19">
        <f t="shared" ref="I89" si="43">SUM(I82:I88)</f>
        <v>69.100000000000009</v>
      </c>
      <c r="J89" s="19">
        <f t="shared" ref="J89" si="44">SUM(J82:J88)</f>
        <v>511</v>
      </c>
      <c r="K89" s="25"/>
      <c r="L89" s="19">
        <v>66.8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596</v>
      </c>
      <c r="G100" s="32">
        <f t="shared" ref="G100" si="49">G89+G99</f>
        <v>17.29</v>
      </c>
      <c r="H100" s="32">
        <f t="shared" ref="H100" si="50">H89+H99</f>
        <v>17.669999999999998</v>
      </c>
      <c r="I100" s="32">
        <f t="shared" ref="I100" si="51">I89+I99</f>
        <v>69.100000000000009</v>
      </c>
      <c r="J100" s="32">
        <f t="shared" ref="J100:L100" si="52">J89+J99</f>
        <v>511</v>
      </c>
      <c r="K100" s="32"/>
      <c r="L100" s="32">
        <f t="shared" si="52"/>
        <v>66.8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70</v>
      </c>
      <c r="F101" s="40">
        <v>185</v>
      </c>
      <c r="G101" s="40">
        <v>16.239999999999998</v>
      </c>
      <c r="H101" s="40">
        <v>13.02</v>
      </c>
      <c r="I101" s="40">
        <v>37.89</v>
      </c>
      <c r="J101" s="40">
        <v>334</v>
      </c>
      <c r="K101" s="41" t="s">
        <v>71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72</v>
      </c>
      <c r="F103" s="43">
        <v>208</v>
      </c>
      <c r="G103" s="43">
        <v>0.01</v>
      </c>
      <c r="H103" s="43">
        <v>0.16</v>
      </c>
      <c r="I103" s="43">
        <v>9.84</v>
      </c>
      <c r="J103" s="43">
        <v>47</v>
      </c>
      <c r="K103" s="44" t="s">
        <v>42</v>
      </c>
      <c r="L103" s="43"/>
    </row>
    <row r="104" spans="1:12" ht="26.4" x14ac:dyDescent="0.3">
      <c r="A104" s="23"/>
      <c r="B104" s="15"/>
      <c r="C104" s="11"/>
      <c r="D104" s="7" t="s">
        <v>23</v>
      </c>
      <c r="E104" s="42" t="s">
        <v>45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89</v>
      </c>
      <c r="K104" s="44" t="s">
        <v>46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73</v>
      </c>
      <c r="F106" s="43">
        <v>60</v>
      </c>
      <c r="G106" s="43">
        <v>0.03</v>
      </c>
      <c r="H106" s="43">
        <v>5.1100000000000003</v>
      </c>
      <c r="I106" s="43">
        <v>5.68</v>
      </c>
      <c r="J106" s="43">
        <v>69</v>
      </c>
      <c r="K106" s="44" t="s">
        <v>74</v>
      </c>
      <c r="L106" s="43"/>
    </row>
    <row r="107" spans="1:12" ht="14.4" x14ac:dyDescent="0.3">
      <c r="A107" s="23"/>
      <c r="B107" s="15"/>
      <c r="C107" s="11"/>
      <c r="D107" s="6" t="s">
        <v>53</v>
      </c>
      <c r="E107" s="42" t="s">
        <v>54</v>
      </c>
      <c r="F107" s="43">
        <v>15</v>
      </c>
      <c r="G107" s="43">
        <v>1.04</v>
      </c>
      <c r="H107" s="43">
        <v>2.0699999999999998</v>
      </c>
      <c r="I107" s="43">
        <v>7.62</v>
      </c>
      <c r="J107" s="43">
        <v>53</v>
      </c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508</v>
      </c>
      <c r="G108" s="19">
        <f t="shared" ref="G108:J108" si="53">SUM(G101:G107)</f>
        <v>19.84</v>
      </c>
      <c r="H108" s="19">
        <f t="shared" si="53"/>
        <v>20.72</v>
      </c>
      <c r="I108" s="19">
        <f t="shared" si="53"/>
        <v>79.87</v>
      </c>
      <c r="J108" s="19">
        <f t="shared" si="53"/>
        <v>592</v>
      </c>
      <c r="K108" s="25"/>
      <c r="L108" s="19">
        <v>66.8</v>
      </c>
    </row>
    <row r="109" spans="1:12" ht="14.4" x14ac:dyDescent="0.3">
      <c r="A109" s="26">
        <f>A101</f>
        <v>1</v>
      </c>
      <c r="B109" s="13"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4.4" x14ac:dyDescent="0.25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508</v>
      </c>
      <c r="G119" s="32">
        <f t="shared" ref="G119" si="56">G108+G118</f>
        <v>19.84</v>
      </c>
      <c r="H119" s="32">
        <f t="shared" ref="H119" si="57">H108+H118</f>
        <v>20.72</v>
      </c>
      <c r="I119" s="32">
        <f t="shared" ref="I119" si="58">I108+I118</f>
        <v>79.87</v>
      </c>
      <c r="J119" s="32">
        <f t="shared" ref="J119:L119" si="59">J108+J118</f>
        <v>592</v>
      </c>
      <c r="K119" s="32"/>
      <c r="L119" s="32">
        <f t="shared" si="59"/>
        <v>66.8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75</v>
      </c>
      <c r="F120" s="40">
        <v>90</v>
      </c>
      <c r="G120" s="40">
        <v>8.1</v>
      </c>
      <c r="H120" s="40">
        <v>4.05</v>
      </c>
      <c r="I120" s="40">
        <v>3.4</v>
      </c>
      <c r="J120" s="40">
        <v>83</v>
      </c>
      <c r="K120" s="41" t="s">
        <v>44</v>
      </c>
      <c r="L120" s="40"/>
    </row>
    <row r="121" spans="1:12" ht="14.4" x14ac:dyDescent="0.3">
      <c r="A121" s="14"/>
      <c r="B121" s="15"/>
      <c r="C121" s="11"/>
      <c r="D121" s="6" t="s">
        <v>21</v>
      </c>
      <c r="E121" s="42" t="s">
        <v>76</v>
      </c>
      <c r="F121" s="43">
        <v>140</v>
      </c>
      <c r="G121" s="43">
        <v>5.39</v>
      </c>
      <c r="H121" s="43">
        <v>6.65</v>
      </c>
      <c r="I121" s="43">
        <v>29.98</v>
      </c>
      <c r="J121" s="43">
        <v>201</v>
      </c>
      <c r="K121" s="44" t="s">
        <v>77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0.13</v>
      </c>
      <c r="H122" s="43">
        <v>0.02</v>
      </c>
      <c r="I122" s="43">
        <v>11.15</v>
      </c>
      <c r="J122" s="43">
        <v>46</v>
      </c>
      <c r="K122" s="44" t="s">
        <v>42</v>
      </c>
      <c r="L122" s="43"/>
    </row>
    <row r="123" spans="1:12" ht="26.4" x14ac:dyDescent="0.3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89</v>
      </c>
      <c r="K123" s="44" t="s">
        <v>46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47</v>
      </c>
      <c r="F125" s="43">
        <v>60</v>
      </c>
      <c r="G125" s="43">
        <v>0.93</v>
      </c>
      <c r="H125" s="43">
        <v>5.0999999999999996</v>
      </c>
      <c r="I125" s="43">
        <v>9.64</v>
      </c>
      <c r="J125" s="43">
        <v>88.18</v>
      </c>
      <c r="K125" s="44" t="s">
        <v>44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0">SUM(G120:G126)</f>
        <v>17.07</v>
      </c>
      <c r="H127" s="19">
        <f t="shared" si="60"/>
        <v>16.18</v>
      </c>
      <c r="I127" s="19">
        <f t="shared" si="60"/>
        <v>73.010000000000005</v>
      </c>
      <c r="J127" s="19">
        <f t="shared" si="60"/>
        <v>507.18</v>
      </c>
      <c r="K127" s="25"/>
      <c r="L127" s="19">
        <v>66.8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530</v>
      </c>
      <c r="G138" s="32">
        <f t="shared" ref="G138" si="63">G127+G137</f>
        <v>17.07</v>
      </c>
      <c r="H138" s="32">
        <f t="shared" ref="H138" si="64">H127+H137</f>
        <v>16.18</v>
      </c>
      <c r="I138" s="32">
        <f t="shared" ref="I138" si="65">I127+I137</f>
        <v>73.010000000000005</v>
      </c>
      <c r="J138" s="32">
        <f t="shared" ref="J138:L138" si="66">J127+J137</f>
        <v>507.18</v>
      </c>
      <c r="K138" s="32"/>
      <c r="L138" s="32">
        <f t="shared" si="66"/>
        <v>66.8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78</v>
      </c>
      <c r="F139" s="40">
        <v>160</v>
      </c>
      <c r="G139" s="40">
        <v>12.98</v>
      </c>
      <c r="H139" s="40">
        <v>10.63</v>
      </c>
      <c r="I139" s="40">
        <v>28.5</v>
      </c>
      <c r="J139" s="40">
        <v>262</v>
      </c>
      <c r="K139" s="41" t="s">
        <v>44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72</v>
      </c>
      <c r="F141" s="43">
        <v>208</v>
      </c>
      <c r="G141" s="43">
        <v>0.01</v>
      </c>
      <c r="H141" s="43">
        <v>0.16</v>
      </c>
      <c r="I141" s="43">
        <v>9.84</v>
      </c>
      <c r="J141" s="43">
        <v>47</v>
      </c>
      <c r="K141" s="44" t="s">
        <v>42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89</v>
      </c>
      <c r="K142" s="44" t="s">
        <v>46</v>
      </c>
      <c r="L142" s="43"/>
    </row>
    <row r="143" spans="1:12" ht="26.4" x14ac:dyDescent="0.3">
      <c r="A143" s="23"/>
      <c r="B143" s="15"/>
      <c r="C143" s="11"/>
      <c r="D143" s="7" t="s">
        <v>24</v>
      </c>
      <c r="E143" s="42" t="s">
        <v>67</v>
      </c>
      <c r="F143" s="43">
        <v>50</v>
      </c>
      <c r="G143" s="43">
        <v>0.2</v>
      </c>
      <c r="H143" s="43">
        <v>0.2</v>
      </c>
      <c r="I143" s="43">
        <v>4.9000000000000004</v>
      </c>
      <c r="J143" s="43">
        <v>24</v>
      </c>
      <c r="K143" s="44" t="s">
        <v>66</v>
      </c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68</v>
      </c>
      <c r="F144" s="43">
        <v>60</v>
      </c>
      <c r="G144" s="43">
        <v>1.6</v>
      </c>
      <c r="H144" s="43">
        <v>6.2</v>
      </c>
      <c r="I144" s="43">
        <v>6.35</v>
      </c>
      <c r="J144" s="43">
        <v>88</v>
      </c>
      <c r="K144" s="44" t="s">
        <v>79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518</v>
      </c>
      <c r="G146" s="19">
        <f t="shared" ref="G146:J146" si="67">SUM(G139:G145)</f>
        <v>17.309999999999999</v>
      </c>
      <c r="H146" s="19">
        <f t="shared" si="67"/>
        <v>17.55</v>
      </c>
      <c r="I146" s="19">
        <f t="shared" si="67"/>
        <v>68.430000000000007</v>
      </c>
      <c r="J146" s="19">
        <f t="shared" si="67"/>
        <v>510</v>
      </c>
      <c r="K146" s="25"/>
      <c r="L146" s="19">
        <v>66.8</v>
      </c>
    </row>
    <row r="147" spans="1:12" ht="14.4" x14ac:dyDescent="0.3">
      <c r="A147" s="26">
        <f>A139</f>
        <v>2</v>
      </c>
      <c r="B147" s="13"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518</v>
      </c>
      <c r="G157" s="32">
        <f t="shared" ref="G157" si="70">G146+G156</f>
        <v>17.309999999999999</v>
      </c>
      <c r="H157" s="32">
        <f t="shared" ref="H157" si="71">H146+H156</f>
        <v>17.55</v>
      </c>
      <c r="I157" s="32">
        <f t="shared" ref="I157" si="72">I146+I156</f>
        <v>68.430000000000007</v>
      </c>
      <c r="J157" s="32">
        <f t="shared" ref="J157:L157" si="73">J146+J156</f>
        <v>510</v>
      </c>
      <c r="K157" s="32"/>
      <c r="L157" s="32">
        <f t="shared" si="73"/>
        <v>66.8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80</v>
      </c>
      <c r="F158" s="40">
        <v>120</v>
      </c>
      <c r="G158" s="40">
        <v>10.5</v>
      </c>
      <c r="H158" s="40">
        <v>10.1</v>
      </c>
      <c r="I158" s="40">
        <v>11.2</v>
      </c>
      <c r="J158" s="40">
        <v>178</v>
      </c>
      <c r="K158" s="41" t="s">
        <v>81</v>
      </c>
      <c r="L158" s="40"/>
    </row>
    <row r="159" spans="1:12" ht="26.4" x14ac:dyDescent="0.3">
      <c r="A159" s="23"/>
      <c r="B159" s="15"/>
      <c r="C159" s="11"/>
      <c r="D159" s="6" t="s">
        <v>21</v>
      </c>
      <c r="E159" s="42" t="s">
        <v>82</v>
      </c>
      <c r="F159" s="43">
        <v>144</v>
      </c>
      <c r="G159" s="43">
        <v>3.31</v>
      </c>
      <c r="H159" s="43">
        <v>7.23</v>
      </c>
      <c r="I159" s="43">
        <v>20.59</v>
      </c>
      <c r="J159" s="43">
        <v>161</v>
      </c>
      <c r="K159" s="44" t="s">
        <v>83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65</v>
      </c>
      <c r="F160" s="43">
        <v>213</v>
      </c>
      <c r="G160" s="43">
        <v>7.0000000000000007E-2</v>
      </c>
      <c r="H160" s="43">
        <v>0.01</v>
      </c>
      <c r="I160" s="43">
        <v>8.2100000000000009</v>
      </c>
      <c r="J160" s="43">
        <v>35</v>
      </c>
      <c r="K160" s="44" t="s">
        <v>44</v>
      </c>
      <c r="L160" s="43"/>
    </row>
    <row r="161" spans="1:12" ht="26.4" x14ac:dyDescent="0.3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89</v>
      </c>
      <c r="K161" s="44" t="s">
        <v>46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26.4" x14ac:dyDescent="0.3">
      <c r="A163" s="23"/>
      <c r="B163" s="15"/>
      <c r="C163" s="11"/>
      <c r="D163" s="6" t="s">
        <v>26</v>
      </c>
      <c r="E163" s="42" t="s">
        <v>84</v>
      </c>
      <c r="F163" s="43">
        <v>60</v>
      </c>
      <c r="G163" s="43">
        <v>0.86</v>
      </c>
      <c r="H163" s="43">
        <v>3.02</v>
      </c>
      <c r="I163" s="43">
        <v>5.0199999999999996</v>
      </c>
      <c r="J163" s="43">
        <v>51</v>
      </c>
      <c r="K163" s="44" t="s">
        <v>85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577</v>
      </c>
      <c r="G165" s="19">
        <f t="shared" ref="G165:J165" si="74">SUM(G158:G164)</f>
        <v>17.260000000000002</v>
      </c>
      <c r="H165" s="19">
        <f t="shared" si="74"/>
        <v>20.72</v>
      </c>
      <c r="I165" s="19">
        <f t="shared" si="74"/>
        <v>63.86</v>
      </c>
      <c r="J165" s="19">
        <f t="shared" si="74"/>
        <v>514</v>
      </c>
      <c r="K165" s="25"/>
      <c r="L165" s="19">
        <v>66.8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577</v>
      </c>
      <c r="G176" s="32">
        <f t="shared" ref="G176" si="77">G165+G175</f>
        <v>17.260000000000002</v>
      </c>
      <c r="H176" s="32">
        <f t="shared" ref="H176" si="78">H165+H175</f>
        <v>20.72</v>
      </c>
      <c r="I176" s="32">
        <f t="shared" ref="I176" si="79">I165+I175</f>
        <v>63.86</v>
      </c>
      <c r="J176" s="32">
        <f t="shared" ref="J176:L176" si="80">J165+J175</f>
        <v>514</v>
      </c>
      <c r="K176" s="32"/>
      <c r="L176" s="32">
        <f t="shared" si="80"/>
        <v>66.8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60</v>
      </c>
      <c r="F177" s="40">
        <v>160</v>
      </c>
      <c r="G177" s="40">
        <v>12.2</v>
      </c>
      <c r="H177" s="40">
        <v>10.6</v>
      </c>
      <c r="I177" s="40">
        <v>23.09</v>
      </c>
      <c r="J177" s="40">
        <v>237</v>
      </c>
      <c r="K177" s="41" t="s">
        <v>42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65</v>
      </c>
      <c r="F179" s="43">
        <v>211</v>
      </c>
      <c r="G179" s="43">
        <v>7.0000000000000007E-2</v>
      </c>
      <c r="H179" s="43">
        <v>0.01</v>
      </c>
      <c r="I179" s="43">
        <v>8.2100000000000009</v>
      </c>
      <c r="J179" s="43">
        <v>35</v>
      </c>
      <c r="K179" s="44" t="s">
        <v>42</v>
      </c>
      <c r="L179" s="43"/>
    </row>
    <row r="180" spans="1:12" ht="26.4" x14ac:dyDescent="0.3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89</v>
      </c>
      <c r="K180" s="44" t="s">
        <v>46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52</v>
      </c>
      <c r="F182" s="43">
        <v>60</v>
      </c>
      <c r="G182" s="43">
        <v>4.0999999999999996</v>
      </c>
      <c r="H182" s="43">
        <v>7.31</v>
      </c>
      <c r="I182" s="43">
        <v>21.75</v>
      </c>
      <c r="J182" s="43">
        <v>169</v>
      </c>
      <c r="K182" s="44" t="s">
        <v>86</v>
      </c>
      <c r="L182" s="43"/>
    </row>
    <row r="183" spans="1:12" ht="14.4" x14ac:dyDescent="0.3">
      <c r="A183" s="23"/>
      <c r="B183" s="15"/>
      <c r="C183" s="11"/>
      <c r="D183" s="6" t="s">
        <v>53</v>
      </c>
      <c r="E183" s="42" t="s">
        <v>54</v>
      </c>
      <c r="F183" s="43">
        <v>30</v>
      </c>
      <c r="G183" s="43">
        <v>1.04</v>
      </c>
      <c r="H183" s="43">
        <v>2.0699999999999998</v>
      </c>
      <c r="I183" s="43">
        <v>8.6999999999999993</v>
      </c>
      <c r="J183" s="43">
        <v>58</v>
      </c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501</v>
      </c>
      <c r="G184" s="19">
        <f t="shared" ref="G184:J184" si="81">SUM(G177:G183)</f>
        <v>19.93</v>
      </c>
      <c r="H184" s="19">
        <f t="shared" si="81"/>
        <v>20.349999999999998</v>
      </c>
      <c r="I184" s="19">
        <f t="shared" si="81"/>
        <v>80.59</v>
      </c>
      <c r="J184" s="19">
        <f t="shared" si="81"/>
        <v>588</v>
      </c>
      <c r="K184" s="25"/>
      <c r="L184" s="19">
        <v>66.8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501</v>
      </c>
      <c r="G195" s="32">
        <f t="shared" ref="G195" si="84">G184+G194</f>
        <v>19.93</v>
      </c>
      <c r="H195" s="32">
        <f t="shared" ref="H195" si="85">H184+H194</f>
        <v>20.349999999999998</v>
      </c>
      <c r="I195" s="32">
        <f t="shared" ref="I195" si="86">I184+I194</f>
        <v>80.59</v>
      </c>
      <c r="J195" s="32">
        <f t="shared" ref="J195:L195" si="87">J184+J194</f>
        <v>588</v>
      </c>
      <c r="K195" s="32"/>
      <c r="L195" s="32">
        <f t="shared" si="87"/>
        <v>66.8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87</v>
      </c>
      <c r="F196" s="40">
        <v>100</v>
      </c>
      <c r="G196" s="40">
        <v>8.1999999999999993</v>
      </c>
      <c r="H196" s="40">
        <v>5</v>
      </c>
      <c r="I196" s="40">
        <v>10.23</v>
      </c>
      <c r="J196" s="40">
        <v>119</v>
      </c>
      <c r="K196" s="41" t="s">
        <v>71</v>
      </c>
      <c r="L196" s="40"/>
    </row>
    <row r="197" spans="1:12" ht="26.4" x14ac:dyDescent="0.3">
      <c r="A197" s="23"/>
      <c r="B197" s="15"/>
      <c r="C197" s="11"/>
      <c r="D197" s="6" t="s">
        <v>21</v>
      </c>
      <c r="E197" s="42" t="s">
        <v>88</v>
      </c>
      <c r="F197" s="43">
        <v>140</v>
      </c>
      <c r="G197" s="43">
        <v>3.06</v>
      </c>
      <c r="H197" s="43">
        <v>4.3499999999999996</v>
      </c>
      <c r="I197" s="43">
        <v>20.56</v>
      </c>
      <c r="J197" s="43">
        <v>136</v>
      </c>
      <c r="K197" s="44" t="s">
        <v>89</v>
      </c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43</v>
      </c>
      <c r="F198" s="43">
        <v>200</v>
      </c>
      <c r="G198" s="43">
        <v>0.12</v>
      </c>
      <c r="H198" s="43">
        <v>0.9</v>
      </c>
      <c r="I198" s="43">
        <v>18.64</v>
      </c>
      <c r="J198" s="43">
        <v>83</v>
      </c>
      <c r="K198" s="44" t="s">
        <v>44</v>
      </c>
      <c r="L198" s="43"/>
    </row>
    <row r="199" spans="1:12" ht="26.4" x14ac:dyDescent="0.3">
      <c r="A199" s="23"/>
      <c r="B199" s="15"/>
      <c r="C199" s="11"/>
      <c r="D199" s="7" t="s">
        <v>23</v>
      </c>
      <c r="E199" s="42" t="s">
        <v>45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89</v>
      </c>
      <c r="K199" s="44" t="s">
        <v>46</v>
      </c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 t="s">
        <v>26</v>
      </c>
      <c r="E201" s="42" t="s">
        <v>68</v>
      </c>
      <c r="F201" s="43">
        <v>60</v>
      </c>
      <c r="G201" s="43">
        <v>1.6</v>
      </c>
      <c r="H201" s="43">
        <v>6.2</v>
      </c>
      <c r="I201" s="43">
        <v>6.35</v>
      </c>
      <c r="J201" s="43">
        <v>88</v>
      </c>
      <c r="K201" s="44" t="s">
        <v>79</v>
      </c>
      <c r="L201" s="43"/>
    </row>
    <row r="202" spans="1:12" ht="14.4" x14ac:dyDescent="0.3">
      <c r="A202" s="23"/>
      <c r="B202" s="15"/>
      <c r="C202" s="11"/>
      <c r="D202" s="6" t="s">
        <v>53</v>
      </c>
      <c r="E202" s="42" t="s">
        <v>90</v>
      </c>
      <c r="F202" s="43">
        <v>15</v>
      </c>
      <c r="G202" s="43">
        <v>1.21</v>
      </c>
      <c r="H202" s="43">
        <v>3.62</v>
      </c>
      <c r="I202" s="43">
        <v>10.25</v>
      </c>
      <c r="J202" s="43">
        <v>79</v>
      </c>
      <c r="K202" s="44" t="s">
        <v>91</v>
      </c>
      <c r="L202" s="43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555</v>
      </c>
      <c r="G203" s="19">
        <f t="shared" ref="G203:J203" si="88">SUM(G196:G202)</f>
        <v>16.709999999999997</v>
      </c>
      <c r="H203" s="19">
        <f t="shared" si="88"/>
        <v>20.43</v>
      </c>
      <c r="I203" s="19">
        <f t="shared" si="88"/>
        <v>84.86999999999999</v>
      </c>
      <c r="J203" s="19">
        <f t="shared" si="88"/>
        <v>594</v>
      </c>
      <c r="K203" s="25"/>
      <c r="L203" s="19">
        <v>66.8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9">SUM(G204:G212)</f>
        <v>0</v>
      </c>
      <c r="H213" s="19">
        <f t="shared" si="89"/>
        <v>0</v>
      </c>
      <c r="I213" s="19">
        <f t="shared" si="89"/>
        <v>0</v>
      </c>
      <c r="J213" s="19">
        <f t="shared" si="89"/>
        <v>0</v>
      </c>
      <c r="K213" s="25"/>
      <c r="L213" s="19">
        <f t="shared" ref="L213" si="90">SUM(L204:L212)</f>
        <v>0</v>
      </c>
    </row>
    <row r="214" spans="1:12" ht="15" customHeight="1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555</v>
      </c>
      <c r="G214" s="32">
        <f t="shared" ref="G214:J214" si="91">G203+G213</f>
        <v>16.709999999999997</v>
      </c>
      <c r="H214" s="32">
        <f t="shared" si="91"/>
        <v>20.43</v>
      </c>
      <c r="I214" s="32">
        <f t="shared" si="91"/>
        <v>84.86999999999999</v>
      </c>
      <c r="J214" s="32">
        <f t="shared" si="91"/>
        <v>594</v>
      </c>
      <c r="K214" s="32"/>
      <c r="L214" s="32">
        <f t="shared" ref="L214" si="92">L203+L213</f>
        <v>66.8</v>
      </c>
    </row>
    <row r="215" spans="1:12" ht="15" customHeight="1" x14ac:dyDescent="0.3">
      <c r="A215" s="20">
        <v>2</v>
      </c>
      <c r="B215" s="21">
        <v>5</v>
      </c>
      <c r="C215" s="22" t="s">
        <v>20</v>
      </c>
      <c r="D215" s="5" t="s">
        <v>21</v>
      </c>
      <c r="E215" s="39" t="s">
        <v>92</v>
      </c>
      <c r="F215" s="40">
        <v>185</v>
      </c>
      <c r="G215" s="40">
        <v>16.239999999999998</v>
      </c>
      <c r="H215" s="40">
        <v>13.02</v>
      </c>
      <c r="I215" s="40">
        <v>37.89</v>
      </c>
      <c r="J215" s="40">
        <v>334</v>
      </c>
      <c r="K215" s="41" t="s">
        <v>71</v>
      </c>
      <c r="L215" s="40"/>
    </row>
    <row r="216" spans="1:12" ht="15" customHeight="1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customHeight="1" x14ac:dyDescent="0.3">
      <c r="A217" s="23"/>
      <c r="B217" s="15"/>
      <c r="C217" s="11"/>
      <c r="D217" s="7" t="s">
        <v>22</v>
      </c>
      <c r="E217" s="42" t="s">
        <v>72</v>
      </c>
      <c r="F217" s="43">
        <v>208</v>
      </c>
      <c r="G217" s="43">
        <v>0.01</v>
      </c>
      <c r="H217" s="43">
        <v>0.16</v>
      </c>
      <c r="I217" s="43">
        <v>9.84</v>
      </c>
      <c r="J217" s="43">
        <v>47</v>
      </c>
      <c r="K217" s="44" t="s">
        <v>42</v>
      </c>
      <c r="L217" s="43"/>
    </row>
    <row r="218" spans="1:12" ht="15" customHeight="1" x14ac:dyDescent="0.3">
      <c r="A218" s="23"/>
      <c r="B218" s="15"/>
      <c r="C218" s="11"/>
      <c r="D218" s="7" t="s">
        <v>23</v>
      </c>
      <c r="E218" s="42" t="s">
        <v>45</v>
      </c>
      <c r="F218" s="43">
        <v>40</v>
      </c>
      <c r="G218" s="43">
        <v>2.52</v>
      </c>
      <c r="H218" s="43">
        <v>0.36</v>
      </c>
      <c r="I218" s="43">
        <v>18.84</v>
      </c>
      <c r="J218" s="43">
        <v>89</v>
      </c>
      <c r="K218" s="44" t="s">
        <v>46</v>
      </c>
      <c r="L218" s="43"/>
    </row>
    <row r="219" spans="1:12" ht="15" customHeight="1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customHeight="1" x14ac:dyDescent="0.3">
      <c r="A220" s="23"/>
      <c r="B220" s="15"/>
      <c r="C220" s="11"/>
      <c r="D220" s="6" t="s">
        <v>26</v>
      </c>
      <c r="E220" s="42" t="s">
        <v>93</v>
      </c>
      <c r="F220" s="43">
        <v>60</v>
      </c>
      <c r="G220" s="43">
        <v>0.03</v>
      </c>
      <c r="H220" s="43">
        <v>5.1100000000000003</v>
      </c>
      <c r="I220" s="43">
        <v>5.68</v>
      </c>
      <c r="J220" s="43">
        <v>69</v>
      </c>
      <c r="K220" s="44" t="s">
        <v>74</v>
      </c>
      <c r="L220" s="43"/>
    </row>
    <row r="221" spans="1:12" ht="15" customHeight="1" x14ac:dyDescent="0.3">
      <c r="A221" s="23"/>
      <c r="B221" s="15"/>
      <c r="C221" s="11"/>
      <c r="D221" s="6" t="s">
        <v>53</v>
      </c>
      <c r="E221" s="42" t="s">
        <v>54</v>
      </c>
      <c r="F221" s="43">
        <v>15</v>
      </c>
      <c r="G221" s="43">
        <v>1.04</v>
      </c>
      <c r="H221" s="43">
        <v>2.0699999999999998</v>
      </c>
      <c r="I221" s="43">
        <v>7.62</v>
      </c>
      <c r="J221" s="43">
        <v>53</v>
      </c>
      <c r="K221" s="44"/>
      <c r="L221" s="43"/>
    </row>
    <row r="222" spans="1:12" ht="15" customHeight="1" thickBot="1" x14ac:dyDescent="0.35">
      <c r="A222" s="24"/>
      <c r="B222" s="17"/>
      <c r="C222" s="8"/>
      <c r="D222" s="18" t="s">
        <v>33</v>
      </c>
      <c r="E222" s="9"/>
      <c r="F222" s="19">
        <f>SUM(F215:F221)</f>
        <v>508</v>
      </c>
      <c r="G222" s="19">
        <f t="shared" ref="G222:J222" si="93">SUM(G215:G221)</f>
        <v>19.84</v>
      </c>
      <c r="H222" s="19">
        <f t="shared" si="93"/>
        <v>20.72</v>
      </c>
      <c r="I222" s="19">
        <f t="shared" si="93"/>
        <v>79.87</v>
      </c>
      <c r="J222" s="19">
        <f t="shared" si="93"/>
        <v>592</v>
      </c>
      <c r="K222" s="25"/>
      <c r="L222" s="19">
        <v>66.8</v>
      </c>
    </row>
    <row r="223" spans="1:12" ht="13.8" thickBot="1" x14ac:dyDescent="0.3">
      <c r="A223" s="27"/>
      <c r="B223" s="28"/>
      <c r="C223" s="55" t="s">
        <v>5</v>
      </c>
      <c r="D223" s="55"/>
      <c r="E223" s="55"/>
      <c r="F223" s="34">
        <f>(F24+F43+F62+F81+F100+F119+F138+F157+F176+F195)/(IF(F24=0,0,1)+IF(F43=0,0,1)+IF(F62=0,0,1)+IF(F81=0,0,1)+IF(F100=0,0,1)+IF(F119=0,0,1)+IF(F138=0,0,1)+IF(F157=0,0,1)+IF(F176=0,0,1)+IF(F195=0,0,1))</f>
        <v>529.20000000000005</v>
      </c>
      <c r="G223" s="34">
        <f t="shared" ref="G223:J223" si="94">(G24+G43+G62+G81+G100+G119+G138+G157+G176+G195)/(IF(G24=0,0,1)+IF(G43=0,0,1)+IF(G62=0,0,1)+IF(G81=0,0,1)+IF(G100=0,0,1)+IF(G119=0,0,1)+IF(G138=0,0,1)+IF(G157=0,0,1)+IF(G176=0,0,1)+IF(G195=0,0,1))</f>
        <v>18.131999999999998</v>
      </c>
      <c r="H223" s="34">
        <f t="shared" si="94"/>
        <v>18.818999999999999</v>
      </c>
      <c r="I223" s="34">
        <f t="shared" si="94"/>
        <v>76.143000000000001</v>
      </c>
      <c r="J223" s="34">
        <f t="shared" si="94"/>
        <v>540.7360000000001</v>
      </c>
      <c r="K223" s="34"/>
      <c r="L223" s="34">
        <f t="shared" ref="L223" si="95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5">
    <mergeCell ref="C81:D81"/>
    <mergeCell ref="C100:D100"/>
    <mergeCell ref="C24:D24"/>
    <mergeCell ref="C223:E223"/>
    <mergeCell ref="C195:D195"/>
    <mergeCell ref="C119:D119"/>
    <mergeCell ref="C138:D138"/>
    <mergeCell ref="C157:D157"/>
    <mergeCell ref="C176:D176"/>
    <mergeCell ref="C214:D21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 Хайруллина</cp:lastModifiedBy>
  <dcterms:created xsi:type="dcterms:W3CDTF">2022-05-16T14:23:56Z</dcterms:created>
  <dcterms:modified xsi:type="dcterms:W3CDTF">2023-11-19T18:14:01Z</dcterms:modified>
</cp:coreProperties>
</file>