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1C7B3EAA-E2E0-4BD9-BA35-CC189517E3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523" i="1" l="1"/>
  <c r="H523" i="1"/>
  <c r="I523" i="1"/>
  <c r="J523" i="1"/>
  <c r="F523" i="1"/>
  <c r="G481" i="1"/>
  <c r="H481" i="1"/>
  <c r="I481" i="1"/>
  <c r="J481" i="1"/>
  <c r="F481" i="1"/>
  <c r="G438" i="1"/>
  <c r="H438" i="1"/>
  <c r="I438" i="1"/>
  <c r="J438" i="1"/>
  <c r="F438" i="1"/>
  <c r="G396" i="1"/>
  <c r="H396" i="1"/>
  <c r="I396" i="1"/>
  <c r="J396" i="1"/>
  <c r="F396" i="1"/>
  <c r="H387" i="1"/>
  <c r="G353" i="1"/>
  <c r="G387" i="1" s="1"/>
  <c r="H353" i="1"/>
  <c r="I353" i="1"/>
  <c r="I387" i="1" s="1"/>
  <c r="J353" i="1"/>
  <c r="J387" i="1" s="1"/>
  <c r="F353" i="1"/>
  <c r="F387" i="1" s="1"/>
  <c r="G311" i="1"/>
  <c r="H311" i="1"/>
  <c r="I311" i="1"/>
  <c r="J311" i="1"/>
  <c r="F311" i="1"/>
  <c r="F226" i="1"/>
  <c r="G226" i="1"/>
  <c r="H226" i="1"/>
  <c r="I226" i="1"/>
  <c r="J226" i="1"/>
  <c r="G184" i="1"/>
  <c r="H184" i="1"/>
  <c r="I184" i="1"/>
  <c r="J184" i="1"/>
  <c r="F184" i="1"/>
  <c r="G141" i="1"/>
  <c r="H141" i="1"/>
  <c r="I141" i="1"/>
  <c r="J141" i="1"/>
  <c r="F141" i="1"/>
  <c r="G98" i="1"/>
  <c r="G132" i="1" s="1"/>
  <c r="H98" i="1"/>
  <c r="H132" i="1" s="1"/>
  <c r="I98" i="1"/>
  <c r="I132" i="1" s="1"/>
  <c r="J98" i="1"/>
  <c r="J132" i="1" s="1"/>
  <c r="F98" i="1"/>
  <c r="F132" i="1" s="1"/>
  <c r="G55" i="1"/>
  <c r="H55" i="1"/>
  <c r="I55" i="1"/>
  <c r="J55" i="1"/>
  <c r="F55" i="1"/>
  <c r="G13" i="1"/>
  <c r="H13" i="1"/>
  <c r="I13" i="1"/>
  <c r="J13" i="1"/>
  <c r="F1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F345" i="1" l="1"/>
  <c r="H260" i="1"/>
  <c r="I303" i="1"/>
  <c r="I515" i="1"/>
  <c r="H175" i="1"/>
  <c r="F175" i="1"/>
  <c r="J218" i="1"/>
  <c r="F430" i="1"/>
  <c r="F260" i="1"/>
  <c r="J345" i="1"/>
  <c r="F557" i="1"/>
  <c r="F515" i="1"/>
  <c r="H89" i="1"/>
  <c r="H472" i="1"/>
  <c r="F89" i="1"/>
  <c r="F600" i="1" s="1"/>
  <c r="J47" i="1"/>
  <c r="J430" i="1"/>
  <c r="F472" i="1"/>
  <c r="G47" i="1"/>
  <c r="I89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G175" i="1"/>
  <c r="I218" i="1"/>
  <c r="G260" i="1"/>
  <c r="H303" i="1"/>
  <c r="I345" i="1"/>
  <c r="I430" i="1"/>
  <c r="G472" i="1"/>
  <c r="H515" i="1"/>
  <c r="J557" i="1"/>
  <c r="H599" i="1"/>
  <c r="J600" i="1" l="1"/>
  <c r="H600" i="1"/>
  <c r="G600" i="1"/>
  <c r="I600" i="1"/>
  <c r="L527" i="1"/>
  <c r="L295" i="1"/>
  <c r="L259" i="1"/>
  <c r="L131" i="1"/>
  <c r="L386" i="1"/>
  <c r="L591" i="1"/>
  <c r="L598" i="1"/>
  <c r="L549" i="1"/>
  <c r="L367" i="1"/>
  <c r="L372" i="1"/>
  <c r="L217" i="1"/>
  <c r="L145" i="1"/>
  <c r="L471" i="1"/>
  <c r="L174" i="1"/>
  <c r="L210" i="1"/>
  <c r="L330" i="1"/>
  <c r="L325" i="1"/>
  <c r="L514" i="1"/>
  <c r="L429" i="1"/>
  <c r="L542" i="1"/>
  <c r="L537" i="1"/>
  <c r="L315" i="1"/>
  <c r="L400" i="1"/>
  <c r="L485" i="1"/>
  <c r="L39" i="1"/>
  <c r="L302" i="1"/>
  <c r="L88" i="1"/>
  <c r="L379" i="1"/>
  <c r="L124" i="1"/>
  <c r="L442" i="1"/>
  <c r="L59" i="1"/>
  <c r="L410" i="1"/>
  <c r="L415" i="1"/>
  <c r="L102" i="1"/>
  <c r="L167" i="1"/>
  <c r="L584" i="1"/>
  <c r="L579" i="1"/>
  <c r="L245" i="1"/>
  <c r="L240" i="1"/>
  <c r="L507" i="1"/>
  <c r="L273" i="1"/>
  <c r="L188" i="1"/>
  <c r="L17" i="1"/>
  <c r="L452" i="1"/>
  <c r="L457" i="1"/>
  <c r="L422" i="1"/>
  <c r="L500" i="1"/>
  <c r="L495" i="1"/>
  <c r="L556" i="1"/>
  <c r="L32" i="1"/>
  <c r="L27" i="1"/>
  <c r="L198" i="1"/>
  <c r="L203" i="1"/>
  <c r="L112" i="1"/>
  <c r="L117" i="1"/>
  <c r="L230" i="1"/>
  <c r="L74" i="1"/>
  <c r="L69" i="1"/>
  <c r="L160" i="1"/>
  <c r="L155" i="1"/>
  <c r="L569" i="1"/>
  <c r="L599" i="1"/>
  <c r="L81" i="1"/>
  <c r="L288" i="1"/>
  <c r="L283" i="1"/>
  <c r="L337" i="1"/>
  <c r="L252" i="1"/>
  <c r="L464" i="1"/>
  <c r="L344" i="1"/>
  <c r="L357" i="1"/>
  <c r="L46" i="1"/>
</calcChain>
</file>

<file path=xl/sharedStrings.xml><?xml version="1.0" encoding="utf-8"?>
<sst xmlns="http://schemas.openxmlformats.org/spreadsheetml/2006/main" count="620" uniqueCount="86">
  <si>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</si>
  <si>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</si>
  <si>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</si>
  <si>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</si>
  <si>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</si>
  <si>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</si>
  <si>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</si>
  <si>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</si>
  <si>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</si>
  <si>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</si>
  <si>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</si>
  <si>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</si>
  <si>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</si>
  <si>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</si>
  <si>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</si>
  <si>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</si>
  <si>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</si>
  <si>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</si>
  <si>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</si>
  <si>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</si>
  <si>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</si>
  <si>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</si>
  <si>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</si>
  <si>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</si>
  <si>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</si>
  <si>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</si>
  <si>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</si>
  <si>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</si>
  <si>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</si>
  <si>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</si>
  <si>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</si>
  <si>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</si>
  <si>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</si>
  <si>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</si>
  <si>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</si>
  <si>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</si>
  <si>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</si>
  <si>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</si>
  <si>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</si>
  <si>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</si>
  <si>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</si>
  <si>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</si>
  <si>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</si>
  <si>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</si>
  <si>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</si>
  <si>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</si>
  <si>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</si>
  <si>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</si>
  <si>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</si>
  <si>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</si>
  <si>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</si>
  <si>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</si>
  <si>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Чай с сахаром, с яблоком</t>
  </si>
  <si>
    <t>Пюре картофельное с маслом сливочным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</si>
  <si>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</si>
  <si>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</si>
  <si>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</si>
  <si>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</si>
  <si>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</si>
  <si>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</si>
  <si>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</si>
  <si>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</si>
  <si>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Тефтели мясные запеченные  в сметанно-томатном соусе</t>
  </si>
  <si>
    <t>279/331</t>
  </si>
  <si>
    <t>Фрикассе из куриной грудки</t>
  </si>
  <si>
    <t>Капуста тушеная</t>
  </si>
  <si>
    <t>Котлета домашняя из говядины с кашей гречневой рассыпчатой с маслом сливочным</t>
  </si>
  <si>
    <t>Кофейный напиток с молоком</t>
  </si>
  <si>
    <t>Жаркое по домашнему с овощами</t>
  </si>
  <si>
    <t>Биточки рыбные с рисом отварным рассыпчатым с маслом сливочным</t>
  </si>
  <si>
    <t>Котлета  из мяса птицы с кашей гречневой рассыпчатой с маслом сливочным</t>
  </si>
  <si>
    <t xml:space="preserve">Хим.сост, </t>
  </si>
  <si>
    <t>Сыр порционно</t>
  </si>
  <si>
    <t xml:space="preserve">Хим.сост </t>
  </si>
  <si>
    <t>Биточки рыбные со сметанным соусом</t>
  </si>
  <si>
    <t xml:space="preserve">Пюре картофельное </t>
  </si>
  <si>
    <t>Салат из отварной свеклы</t>
  </si>
  <si>
    <t>Плов из куриной грудки с рисовой крупой</t>
  </si>
  <si>
    <t>Тефтели мясные в томатном соусе</t>
  </si>
  <si>
    <t>279/366</t>
  </si>
  <si>
    <t>Птица запеченная</t>
  </si>
  <si>
    <t>Гороховое пюре</t>
  </si>
  <si>
    <t>Котлеты "Аппетитные" с овощным рагу</t>
  </si>
  <si>
    <t>МБОУ "Иске-Казанская ООШ"</t>
  </si>
  <si>
    <t>Сибгатуллина Р.Р.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</si>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</sst>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E108" sqref="E10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83</v>
      </c>
      <c r="D1" s="82"/>
      <c r="E1" s="82"/>
      <c r="F1" s="13" t="s">
        <v>16</v>
      </c>
      <c r="G1" s="2" t="s">
        <v>17</v>
      </c>
      <c r="H1" s="83" t="s">
        <v>54</v>
      </c>
      <c r="I1" s="83"/>
      <c r="J1" s="83"/>
      <c r="K1" s="83"/>
    </row>
    <row r="2" spans="1:12" ht="18" x14ac:dyDescent="0.2">
      <c r="A2" s="42" t="s">
        <v>6</v>
      </c>
      <c r="C2" s="2"/>
      <c r="G2" s="2" t="s">
        <v>18</v>
      </c>
      <c r="H2" s="83" t="s">
        <v>84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19</v>
      </c>
      <c r="H3" s="54">
        <v>1</v>
      </c>
      <c r="I3" s="54">
        <v>3</v>
      </c>
      <c r="J3" s="55">
        <v>2025</v>
      </c>
      <c r="K3" s="1"/>
    </row>
    <row r="4" spans="1:12" ht="13.5" thickBot="1" x14ac:dyDescent="0.25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 x14ac:dyDescent="0.25">
      <c r="A6" s="25">
        <v>1</v>
      </c>
      <c r="B6" s="16">
        <v>1</v>
      </c>
      <c r="C6" s="11" t="s">
        <v>20</v>
      </c>
      <c r="D6" s="57" t="s">
        <v>21</v>
      </c>
      <c r="E6" s="57" t="s">
        <v>55</v>
      </c>
      <c r="F6" s="58">
        <v>215</v>
      </c>
      <c r="G6" s="58">
        <v>330.9</v>
      </c>
      <c r="H6" s="58">
        <v>13.7</v>
      </c>
      <c r="I6" s="58">
        <v>15.3</v>
      </c>
      <c r="J6" s="58">
        <v>32.299999999999997</v>
      </c>
      <c r="K6" s="48" t="s">
        <v>51</v>
      </c>
      <c r="L6" s="70"/>
    </row>
    <row r="7" spans="1:12" ht="15" x14ac:dyDescent="0.25">
      <c r="A7" s="25"/>
      <c r="B7" s="16"/>
      <c r="C7" s="11"/>
      <c r="D7" s="59" t="s">
        <v>22</v>
      </c>
      <c r="E7" s="59" t="s">
        <v>49</v>
      </c>
      <c r="F7" s="60">
        <v>200</v>
      </c>
      <c r="G7" s="60">
        <v>40</v>
      </c>
      <c r="H7" s="60">
        <v>0.1</v>
      </c>
      <c r="I7" s="60">
        <v>0</v>
      </c>
      <c r="J7" s="60">
        <v>10</v>
      </c>
      <c r="K7" s="51">
        <v>376</v>
      </c>
      <c r="L7" s="71"/>
    </row>
    <row r="8" spans="1:12" ht="15" x14ac:dyDescent="0.25">
      <c r="A8" s="25"/>
      <c r="B8" s="16"/>
      <c r="C8" s="11"/>
      <c r="D8" s="59" t="s">
        <v>23</v>
      </c>
      <c r="E8" s="59" t="s">
        <v>46</v>
      </c>
      <c r="F8" s="60">
        <v>30</v>
      </c>
      <c r="G8" s="60">
        <v>59.4</v>
      </c>
      <c r="H8" s="60">
        <v>2</v>
      </c>
      <c r="I8" s="60">
        <v>0.4</v>
      </c>
      <c r="J8" s="60">
        <v>11.9</v>
      </c>
      <c r="K8" s="51" t="s">
        <v>61</v>
      </c>
      <c r="L8" s="71"/>
    </row>
    <row r="9" spans="1:12" ht="15" x14ac:dyDescent="0.25">
      <c r="A9" s="25"/>
      <c r="B9" s="16"/>
      <c r="C9" s="11"/>
      <c r="D9" s="59" t="s">
        <v>24</v>
      </c>
      <c r="E9" s="59" t="s">
        <v>50</v>
      </c>
      <c r="F9" s="60">
        <v>100</v>
      </c>
      <c r="G9" s="60">
        <v>47</v>
      </c>
      <c r="H9" s="60">
        <v>0.4</v>
      </c>
      <c r="I9" s="60">
        <v>0.4</v>
      </c>
      <c r="J9" s="60">
        <v>9.8000000000000007</v>
      </c>
      <c r="K9" s="51" t="s">
        <v>61</v>
      </c>
      <c r="L9" s="71"/>
    </row>
    <row r="10" spans="1:12" ht="15" x14ac:dyDescent="0.2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 x14ac:dyDescent="0.2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 x14ac:dyDescent="0.2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 x14ac:dyDescent="0.25">
      <c r="A13" s="26"/>
      <c r="B13" s="18"/>
      <c r="C13" s="8"/>
      <c r="D13" s="19" t="s">
        <v>39</v>
      </c>
      <c r="E13" s="9"/>
      <c r="F13" s="21">
        <f>F6+F7+F8+F9+F10+F11</f>
        <v>545</v>
      </c>
      <c r="G13" s="21">
        <f t="shared" ref="G13:J13" si="0">G6+G7+G8+G9+G10+G11</f>
        <v>477.29999999999995</v>
      </c>
      <c r="H13" s="21">
        <f t="shared" si="0"/>
        <v>16.2</v>
      </c>
      <c r="I13" s="21">
        <f t="shared" si="0"/>
        <v>16.100000000000001</v>
      </c>
      <c r="J13" s="21">
        <f t="shared" si="0"/>
        <v>64</v>
      </c>
      <c r="K13" s="27"/>
      <c r="L13" s="72">
        <v>69.430000000000007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 x14ac:dyDescent="0.2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 x14ac:dyDescent="0.2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 x14ac:dyDescent="0.2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 x14ac:dyDescent="0.2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 x14ac:dyDescent="0.2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 x14ac:dyDescent="0.2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 x14ac:dyDescent="0.2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 x14ac:dyDescent="0.2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 x14ac:dyDescent="0.2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 x14ac:dyDescent="0.2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 x14ac:dyDescent="0.2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 x14ac:dyDescent="0.2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 x14ac:dyDescent="0.2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 x14ac:dyDescent="0.2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9" t="s">
        <v>4</v>
      </c>
      <c r="D47" s="80"/>
      <c r="E47" s="33"/>
      <c r="F47" s="34">
        <f>F13+F17+F27+F32+F39+F46</f>
        <v>545</v>
      </c>
      <c r="G47" s="34">
        <f t="shared" ref="G47:J47" si="6">G13+G17+G27+G32+G39+G46</f>
        <v>477.29999999999995</v>
      </c>
      <c r="H47" s="34">
        <f t="shared" si="6"/>
        <v>16.2</v>
      </c>
      <c r="I47" s="34">
        <f t="shared" si="6"/>
        <v>16.100000000000001</v>
      </c>
      <c r="J47" s="34">
        <f t="shared" si="6"/>
        <v>64</v>
      </c>
      <c r="K47" s="35"/>
      <c r="L47" s="73">
        <v>69.430000000000007</v>
      </c>
    </row>
    <row r="48" spans="1:12" ht="15" x14ac:dyDescent="0.25">
      <c r="A48" s="15">
        <v>1</v>
      </c>
      <c r="B48" s="16">
        <v>2</v>
      </c>
      <c r="C48" s="11" t="s">
        <v>20</v>
      </c>
      <c r="D48" s="57" t="s">
        <v>21</v>
      </c>
      <c r="E48" s="57" t="s">
        <v>62</v>
      </c>
      <c r="F48" s="58">
        <v>100</v>
      </c>
      <c r="G48" s="62">
        <v>209.88</v>
      </c>
      <c r="H48" s="62">
        <v>9.08</v>
      </c>
      <c r="I48" s="62">
        <v>14.44</v>
      </c>
      <c r="J48" s="62">
        <v>32.299999999999997</v>
      </c>
      <c r="K48" s="63" t="s">
        <v>63</v>
      </c>
      <c r="L48" s="64"/>
    </row>
    <row r="49" spans="1:12" ht="15" x14ac:dyDescent="0.25">
      <c r="A49" s="15"/>
      <c r="B49" s="16"/>
      <c r="C49" s="11"/>
      <c r="D49" s="59" t="s">
        <v>21</v>
      </c>
      <c r="E49" s="59" t="s">
        <v>45</v>
      </c>
      <c r="F49" s="60">
        <v>153</v>
      </c>
      <c r="G49" s="61">
        <v>189.3</v>
      </c>
      <c r="H49" s="61">
        <v>5.0999999999999996</v>
      </c>
      <c r="I49" s="61">
        <v>4.53</v>
      </c>
      <c r="J49" s="61">
        <v>31.99</v>
      </c>
      <c r="K49" s="51">
        <v>203</v>
      </c>
      <c r="L49" s="50"/>
    </row>
    <row r="50" spans="1:12" ht="15" x14ac:dyDescent="0.25">
      <c r="A50" s="15"/>
      <c r="B50" s="16"/>
      <c r="C50" s="11"/>
      <c r="D50" s="59" t="s">
        <v>22</v>
      </c>
      <c r="E50" s="59" t="s">
        <v>47</v>
      </c>
      <c r="F50" s="60">
        <v>200</v>
      </c>
      <c r="G50" s="61">
        <v>41.32</v>
      </c>
      <c r="H50" s="61">
        <v>0.11</v>
      </c>
      <c r="I50" s="61">
        <v>0.02</v>
      </c>
      <c r="J50" s="61">
        <v>10.15</v>
      </c>
      <c r="K50" s="51">
        <v>377</v>
      </c>
      <c r="L50" s="50"/>
    </row>
    <row r="51" spans="1:12" ht="15" x14ac:dyDescent="0.25">
      <c r="A51" s="15"/>
      <c r="B51" s="16"/>
      <c r="C51" s="11"/>
      <c r="D51" s="59" t="s">
        <v>23</v>
      </c>
      <c r="E51" s="59" t="s">
        <v>48</v>
      </c>
      <c r="F51" s="60">
        <v>30</v>
      </c>
      <c r="G51" s="61">
        <v>70.5</v>
      </c>
      <c r="H51" s="61">
        <v>2.2799999999999998</v>
      </c>
      <c r="I51" s="61">
        <v>0.24</v>
      </c>
      <c r="J51" s="61">
        <v>14.76</v>
      </c>
      <c r="K51" s="51" t="s">
        <v>61</v>
      </c>
      <c r="L51" s="50"/>
    </row>
    <row r="52" spans="1:12" ht="15" x14ac:dyDescent="0.25">
      <c r="A52" s="15"/>
      <c r="B52" s="16"/>
      <c r="C52" s="11"/>
      <c r="D52" s="59" t="s">
        <v>23</v>
      </c>
      <c r="E52" s="59" t="s">
        <v>46</v>
      </c>
      <c r="F52" s="60">
        <v>30</v>
      </c>
      <c r="G52" s="61">
        <v>59.4</v>
      </c>
      <c r="H52" s="61">
        <v>1.98</v>
      </c>
      <c r="I52" s="61">
        <v>0.36</v>
      </c>
      <c r="J52" s="61">
        <v>11.88</v>
      </c>
      <c r="K52" s="51" t="s">
        <v>61</v>
      </c>
      <c r="L52" s="50"/>
    </row>
    <row r="53" spans="1:12" ht="15" x14ac:dyDescent="0.2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f>F48+F49+F50+F51+F52</f>
        <v>513</v>
      </c>
      <c r="G55" s="21">
        <f t="shared" ref="G55:J55" si="7">G48+G49+G50+G51+G52</f>
        <v>570.4</v>
      </c>
      <c r="H55" s="21">
        <f t="shared" si="7"/>
        <v>18.55</v>
      </c>
      <c r="I55" s="21">
        <f t="shared" si="7"/>
        <v>19.589999999999996</v>
      </c>
      <c r="J55" s="21">
        <f t="shared" si="7"/>
        <v>101.08</v>
      </c>
      <c r="K55" s="27"/>
      <c r="L55" s="21">
        <v>69.430000000000007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 x14ac:dyDescent="0.2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8">SUM(G56:G58)</f>
        <v>0</v>
      </c>
      <c r="H59" s="21">
        <f t="shared" ref="H59" si="9">SUM(H56:H58)</f>
        <v>0</v>
      </c>
      <c r="I59" s="21">
        <f t="shared" ref="I59" si="10">SUM(I56:I58)</f>
        <v>0</v>
      </c>
      <c r="J59" s="21">
        <f t="shared" ref="J59" si="11">SUM(J56:J58)</f>
        <v>0</v>
      </c>
      <c r="K59" s="27"/>
      <c r="L59" s="21">
        <f t="shared" ref="L59" ca="1" si="12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 x14ac:dyDescent="0.2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3">SUM(G60:G68)</f>
        <v>0</v>
      </c>
      <c r="H69" s="21">
        <f t="shared" ref="H69" si="14">SUM(H60:H68)</f>
        <v>0</v>
      </c>
      <c r="I69" s="21">
        <f t="shared" ref="I69" si="15">SUM(I60:I68)</f>
        <v>0</v>
      </c>
      <c r="J69" s="21">
        <f t="shared" ref="J69" si="16">SUM(J60:J68)</f>
        <v>0</v>
      </c>
      <c r="K69" s="27"/>
      <c r="L69" s="21">
        <f t="shared" ref="L69" ca="1" si="17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 x14ac:dyDescent="0.2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 t="shared" ref="L74" ca="1" si="22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 x14ac:dyDescent="0.2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>
        <f t="shared" ref="L81" ca="1" si="27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" si="31">SUM(J82:J87)</f>
        <v>0</v>
      </c>
      <c r="K88" s="27"/>
      <c r="L88" s="21">
        <f t="shared" ref="L88" ca="1" si="32">SUM(L82:L90)</f>
        <v>0</v>
      </c>
    </row>
    <row r="89" spans="1:12" ht="15.75" customHeight="1" thickBot="1" x14ac:dyDescent="0.25">
      <c r="A89" s="32">
        <f>A48</f>
        <v>1</v>
      </c>
      <c r="B89" s="32">
        <f>B48</f>
        <v>2</v>
      </c>
      <c r="C89" s="79" t="s">
        <v>4</v>
      </c>
      <c r="D89" s="80"/>
      <c r="E89" s="33"/>
      <c r="F89" s="34">
        <f>F55+F59+F69+F74+F81+F88</f>
        <v>513</v>
      </c>
      <c r="G89" s="34">
        <f t="shared" ref="G89" si="33">G55+G59+G69+G74+G81+G88</f>
        <v>570.4</v>
      </c>
      <c r="H89" s="34">
        <f t="shared" ref="H89" si="34">H55+H59+H69+H74+H81+H88</f>
        <v>18.55</v>
      </c>
      <c r="I89" s="34">
        <f t="shared" ref="I89" si="35">I55+I59+I69+I74+I81+I88</f>
        <v>19.589999999999996</v>
      </c>
      <c r="J89" s="34">
        <f t="shared" ref="J89" si="36">J55+J59+J69+J74+J81+J88</f>
        <v>101.08</v>
      </c>
      <c r="K89" s="35"/>
      <c r="L89" s="34">
        <v>69.430000000000007</v>
      </c>
    </row>
    <row r="90" spans="1:12" ht="15" x14ac:dyDescent="0.25">
      <c r="A90" s="25">
        <v>1</v>
      </c>
      <c r="B90" s="16">
        <v>3</v>
      </c>
      <c r="C90" s="11" t="s">
        <v>20</v>
      </c>
      <c r="D90" s="57" t="s">
        <v>21</v>
      </c>
      <c r="E90" s="57" t="s">
        <v>64</v>
      </c>
      <c r="F90" s="58">
        <v>100</v>
      </c>
      <c r="G90" s="62">
        <v>141.62</v>
      </c>
      <c r="H90" s="62">
        <v>7.25</v>
      </c>
      <c r="I90" s="62">
        <v>7.8</v>
      </c>
      <c r="J90" s="62">
        <v>4.0999999999999996</v>
      </c>
      <c r="K90" s="48" t="s">
        <v>51</v>
      </c>
      <c r="L90" s="47"/>
    </row>
    <row r="91" spans="1:12" ht="15" x14ac:dyDescent="0.25">
      <c r="A91" s="25"/>
      <c r="B91" s="16"/>
      <c r="C91" s="11"/>
      <c r="D91" s="59" t="s">
        <v>21</v>
      </c>
      <c r="E91" s="59" t="s">
        <v>53</v>
      </c>
      <c r="F91" s="60">
        <v>153</v>
      </c>
      <c r="G91" s="61">
        <v>150.44999999999999</v>
      </c>
      <c r="H91" s="61">
        <v>3.08</v>
      </c>
      <c r="I91" s="61">
        <v>6.25</v>
      </c>
      <c r="J91" s="61">
        <v>20.47</v>
      </c>
      <c r="K91" s="51">
        <v>312</v>
      </c>
      <c r="L91" s="50"/>
    </row>
    <row r="92" spans="1:12" ht="15" x14ac:dyDescent="0.25">
      <c r="A92" s="25"/>
      <c r="B92" s="16"/>
      <c r="C92" s="11"/>
      <c r="D92" s="59"/>
      <c r="E92" s="59" t="s">
        <v>65</v>
      </c>
      <c r="F92" s="60">
        <v>50</v>
      </c>
      <c r="G92" s="61">
        <v>38.5</v>
      </c>
      <c r="H92" s="61">
        <v>1.02</v>
      </c>
      <c r="I92" s="61">
        <v>1.84</v>
      </c>
      <c r="J92" s="61">
        <v>3.95</v>
      </c>
      <c r="K92" s="51">
        <v>321</v>
      </c>
      <c r="L92" s="50"/>
    </row>
    <row r="93" spans="1:12" ht="15" x14ac:dyDescent="0.25">
      <c r="A93" s="25"/>
      <c r="B93" s="16"/>
      <c r="C93" s="11"/>
      <c r="D93" s="59" t="s">
        <v>22</v>
      </c>
      <c r="E93" s="59" t="s">
        <v>52</v>
      </c>
      <c r="F93" s="60">
        <v>200</v>
      </c>
      <c r="G93" s="61">
        <v>44.7</v>
      </c>
      <c r="H93" s="61">
        <v>0.11</v>
      </c>
      <c r="I93" s="61">
        <v>0.06</v>
      </c>
      <c r="J93" s="61">
        <v>10.98</v>
      </c>
      <c r="K93" s="51">
        <v>376</v>
      </c>
      <c r="L93" s="50"/>
    </row>
    <row r="94" spans="1:12" ht="15" x14ac:dyDescent="0.25">
      <c r="A94" s="25"/>
      <c r="B94" s="16"/>
      <c r="C94" s="11"/>
      <c r="D94" s="59" t="s">
        <v>23</v>
      </c>
      <c r="E94" s="59" t="s">
        <v>48</v>
      </c>
      <c r="F94" s="60">
        <v>25</v>
      </c>
      <c r="G94" s="61">
        <v>58.75</v>
      </c>
      <c r="H94" s="61">
        <v>1.9</v>
      </c>
      <c r="I94" s="61">
        <v>0.2</v>
      </c>
      <c r="J94" s="61">
        <v>12.3</v>
      </c>
      <c r="K94" s="51" t="s">
        <v>61</v>
      </c>
      <c r="L94" s="50"/>
    </row>
    <row r="95" spans="1:12" ht="15" x14ac:dyDescent="0.25">
      <c r="A95" s="25"/>
      <c r="B95" s="16"/>
      <c r="C95" s="11"/>
      <c r="D95" s="59" t="s">
        <v>23</v>
      </c>
      <c r="E95" s="59" t="s">
        <v>46</v>
      </c>
      <c r="F95" s="60">
        <v>30</v>
      </c>
      <c r="G95" s="61">
        <v>59.4</v>
      </c>
      <c r="H95" s="61">
        <v>1.98</v>
      </c>
      <c r="I95" s="61">
        <v>0.36</v>
      </c>
      <c r="J95" s="61">
        <v>11.86</v>
      </c>
      <c r="K95" s="51" t="s">
        <v>61</v>
      </c>
      <c r="L95" s="50"/>
    </row>
    <row r="96" spans="1:12" ht="15" x14ac:dyDescent="0.2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 x14ac:dyDescent="0.2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 x14ac:dyDescent="0.25">
      <c r="A98" s="26"/>
      <c r="B98" s="18"/>
      <c r="C98" s="8"/>
      <c r="D98" s="19" t="s">
        <v>39</v>
      </c>
      <c r="E98" s="9"/>
      <c r="F98" s="21">
        <f>F90+F91+F92+F93+F94+F95</f>
        <v>558</v>
      </c>
      <c r="G98" s="21">
        <f t="shared" ref="G98:J98" si="37">G90+G91+G92+G93+G94+G95</f>
        <v>493.41999999999996</v>
      </c>
      <c r="H98" s="21">
        <f t="shared" si="37"/>
        <v>15.34</v>
      </c>
      <c r="I98" s="21">
        <f t="shared" si="37"/>
        <v>16.510000000000002</v>
      </c>
      <c r="J98" s="21">
        <f t="shared" si="37"/>
        <v>63.66</v>
      </c>
      <c r="K98" s="27"/>
      <c r="L98" s="21">
        <v>69.430000000000007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 x14ac:dyDescent="0.2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8">SUM(G99:G101)</f>
        <v>0</v>
      </c>
      <c r="H102" s="21">
        <f t="shared" ref="H102" si="39">SUM(H99:H101)</f>
        <v>0</v>
      </c>
      <c r="I102" s="21">
        <f t="shared" ref="I102" si="40">SUM(I99:I101)</f>
        <v>0</v>
      </c>
      <c r="J102" s="21">
        <f t="shared" ref="J102" si="41">SUM(J99:J101)</f>
        <v>0</v>
      </c>
      <c r="K102" s="27"/>
      <c r="L102" s="21">
        <f t="shared" ref="L102" ca="1" si="42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 x14ac:dyDescent="0.2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3">SUM(G103:G111)</f>
        <v>0</v>
      </c>
      <c r="H112" s="21">
        <f t="shared" ref="H112" si="44">SUM(H103:H111)</f>
        <v>0</v>
      </c>
      <c r="I112" s="21">
        <f t="shared" ref="I112" si="45">SUM(I103:I111)</f>
        <v>0</v>
      </c>
      <c r="J112" s="21">
        <f t="shared" ref="J112" si="46">SUM(J103:J111)</f>
        <v>0</v>
      </c>
      <c r="K112" s="27"/>
      <c r="L112" s="21">
        <f t="shared" ref="L112" ca="1" si="47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 x14ac:dyDescent="0.2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8">SUM(G113:G116)</f>
        <v>0</v>
      </c>
      <c r="H117" s="21">
        <f t="shared" ref="H117" si="49">SUM(H113:H116)</f>
        <v>0</v>
      </c>
      <c r="I117" s="21">
        <f t="shared" ref="I117" si="50">SUM(I113:I116)</f>
        <v>0</v>
      </c>
      <c r="J117" s="21">
        <f t="shared" ref="J117" si="51">SUM(J113:J116)</f>
        <v>0</v>
      </c>
      <c r="K117" s="27"/>
      <c r="L117" s="21">
        <f t="shared" ref="L117" ca="1" si="52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 x14ac:dyDescent="0.2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3">SUM(G118:G123)</f>
        <v>0</v>
      </c>
      <c r="H124" s="21">
        <f t="shared" ref="H124" si="54">SUM(H118:H123)</f>
        <v>0</v>
      </c>
      <c r="I124" s="21">
        <f t="shared" ref="I124" si="55">SUM(I118:I123)</f>
        <v>0</v>
      </c>
      <c r="J124" s="21">
        <f t="shared" ref="J124" si="56">SUM(J118:J123)</f>
        <v>0</v>
      </c>
      <c r="K124" s="27"/>
      <c r="L124" s="21">
        <f t="shared" ref="L124" ca="1" si="57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x14ac:dyDescent="0.2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8">SUM(G125:G130)</f>
        <v>0</v>
      </c>
      <c r="H131" s="21">
        <f t="shared" ref="H131" si="59">SUM(H125:H130)</f>
        <v>0</v>
      </c>
      <c r="I131" s="21">
        <f t="shared" ref="I131" si="60">SUM(I125:I130)</f>
        <v>0</v>
      </c>
      <c r="J131" s="21">
        <f t="shared" ref="J131" si="61">SUM(J125:J130)</f>
        <v>0</v>
      </c>
      <c r="K131" s="27"/>
      <c r="L131" s="21">
        <f t="shared" ref="L131" ca="1" si="62">SUM(L125:L133)</f>
        <v>0</v>
      </c>
    </row>
    <row r="132" spans="1:12" ht="15.75" customHeight="1" thickBot="1" x14ac:dyDescent="0.25">
      <c r="A132" s="31">
        <f>A90</f>
        <v>1</v>
      </c>
      <c r="B132" s="32">
        <f>B90</f>
        <v>3</v>
      </c>
      <c r="C132" s="79" t="s">
        <v>4</v>
      </c>
      <c r="D132" s="80"/>
      <c r="E132" s="33"/>
      <c r="F132" s="34">
        <f>F98</f>
        <v>558</v>
      </c>
      <c r="G132" s="34">
        <f t="shared" ref="G132:J132" si="63">G98</f>
        <v>493.41999999999996</v>
      </c>
      <c r="H132" s="34">
        <f t="shared" si="63"/>
        <v>15.34</v>
      </c>
      <c r="I132" s="34">
        <f t="shared" si="63"/>
        <v>16.510000000000002</v>
      </c>
      <c r="J132" s="34">
        <f t="shared" si="63"/>
        <v>63.66</v>
      </c>
      <c r="K132" s="35"/>
      <c r="L132" s="34">
        <v>69.430000000000007</v>
      </c>
    </row>
    <row r="133" spans="1:12" ht="15" x14ac:dyDescent="0.25">
      <c r="A133" s="25">
        <v>1</v>
      </c>
      <c r="B133" s="16">
        <v>4</v>
      </c>
      <c r="C133" s="11" t="s">
        <v>20</v>
      </c>
      <c r="D133" s="57" t="s">
        <v>21</v>
      </c>
      <c r="E133" s="57" t="s">
        <v>66</v>
      </c>
      <c r="F133" s="58">
        <v>228</v>
      </c>
      <c r="G133" s="58">
        <v>400.39</v>
      </c>
      <c r="H133" s="58">
        <v>14.55</v>
      </c>
      <c r="I133" s="58">
        <v>17.059999999999999</v>
      </c>
      <c r="J133" s="58">
        <v>47.34</v>
      </c>
      <c r="K133" s="48" t="s">
        <v>57</v>
      </c>
      <c r="L133" s="47"/>
    </row>
    <row r="134" spans="1:12" ht="15" x14ac:dyDescent="0.25">
      <c r="A134" s="25"/>
      <c r="B134" s="16"/>
      <c r="C134" s="11"/>
      <c r="D134" s="59" t="s">
        <v>22</v>
      </c>
      <c r="E134" s="59" t="s">
        <v>67</v>
      </c>
      <c r="F134" s="60">
        <v>200</v>
      </c>
      <c r="G134" s="60">
        <v>100.6</v>
      </c>
      <c r="H134" s="60">
        <v>3.17</v>
      </c>
      <c r="I134" s="60">
        <v>2.68</v>
      </c>
      <c r="J134" s="60">
        <v>15.95</v>
      </c>
      <c r="K134" s="51">
        <v>379</v>
      </c>
      <c r="L134" s="50"/>
    </row>
    <row r="135" spans="1:12" ht="15" x14ac:dyDescent="0.25">
      <c r="A135" s="25"/>
      <c r="B135" s="16"/>
      <c r="C135" s="11"/>
      <c r="D135" s="59" t="s">
        <v>23</v>
      </c>
      <c r="E135" s="59" t="s">
        <v>46</v>
      </c>
      <c r="F135" s="60">
        <v>30</v>
      </c>
      <c r="G135" s="60">
        <v>59.4</v>
      </c>
      <c r="H135" s="60">
        <v>1.98</v>
      </c>
      <c r="I135" s="60">
        <v>0.36</v>
      </c>
      <c r="J135" s="60">
        <v>11.88</v>
      </c>
      <c r="K135" s="51" t="s">
        <v>61</v>
      </c>
      <c r="L135" s="50"/>
    </row>
    <row r="136" spans="1:12" ht="15" x14ac:dyDescent="0.25">
      <c r="A136" s="25"/>
      <c r="B136" s="16"/>
      <c r="C136" s="11"/>
      <c r="D136" s="59" t="s">
        <v>24</v>
      </c>
      <c r="E136" s="59" t="s">
        <v>50</v>
      </c>
      <c r="F136" s="60">
        <v>100</v>
      </c>
      <c r="G136" s="60">
        <v>47</v>
      </c>
      <c r="H136" s="60">
        <v>0.4</v>
      </c>
      <c r="I136" s="60">
        <v>0.4</v>
      </c>
      <c r="J136" s="60">
        <v>9.8000000000000007</v>
      </c>
      <c r="K136" s="51" t="s">
        <v>61</v>
      </c>
      <c r="L136" s="50"/>
    </row>
    <row r="137" spans="1:12" ht="15" x14ac:dyDescent="0.25">
      <c r="A137" s="25"/>
      <c r="B137" s="16"/>
      <c r="C137" s="11"/>
      <c r="D137" s="65"/>
      <c r="E137" s="49"/>
      <c r="F137" s="50"/>
      <c r="G137" s="50"/>
      <c r="H137" s="50"/>
      <c r="I137" s="50"/>
      <c r="J137" s="50"/>
      <c r="K137" s="51"/>
      <c r="L137" s="50"/>
    </row>
    <row r="138" spans="1:12" ht="15" x14ac:dyDescent="0.25">
      <c r="A138" s="25"/>
      <c r="B138" s="16"/>
      <c r="C138" s="11"/>
      <c r="D138" s="65"/>
      <c r="E138" s="49"/>
      <c r="F138" s="50"/>
      <c r="G138" s="50"/>
      <c r="H138" s="50"/>
      <c r="I138" s="50"/>
      <c r="J138" s="50"/>
      <c r="K138" s="51"/>
      <c r="L138" s="50"/>
    </row>
    <row r="139" spans="1:12" ht="15" x14ac:dyDescent="0.2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 x14ac:dyDescent="0.2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 x14ac:dyDescent="0.25">
      <c r="A141" s="26"/>
      <c r="B141" s="18"/>
      <c r="C141" s="8"/>
      <c r="D141" s="19" t="s">
        <v>39</v>
      </c>
      <c r="E141" s="9"/>
      <c r="F141" s="21">
        <f>F133+F134+F135+F136</f>
        <v>558</v>
      </c>
      <c r="G141" s="21">
        <f t="shared" ref="G141:J141" si="64">G133+G134+G135+G136</f>
        <v>607.39</v>
      </c>
      <c r="H141" s="21">
        <f t="shared" si="64"/>
        <v>20.099999999999998</v>
      </c>
      <c r="I141" s="21">
        <f t="shared" si="64"/>
        <v>20.499999999999996</v>
      </c>
      <c r="J141" s="21">
        <f t="shared" si="64"/>
        <v>84.97</v>
      </c>
      <c r="K141" s="27"/>
      <c r="L141" s="21">
        <v>69.430000000000007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 x14ac:dyDescent="0.2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5">SUM(G142:G144)</f>
        <v>0</v>
      </c>
      <c r="H145" s="21">
        <f t="shared" ref="H145" si="66">SUM(H142:H144)</f>
        <v>0</v>
      </c>
      <c r="I145" s="21">
        <f t="shared" ref="I145" si="67">SUM(I142:I144)</f>
        <v>0</v>
      </c>
      <c r="J145" s="21">
        <f t="shared" ref="J145" si="68">SUM(J142:J144)</f>
        <v>0</v>
      </c>
      <c r="K145" s="27"/>
      <c r="L145" s="21">
        <f t="shared" ref="L145" ca="1" si="69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x14ac:dyDescent="0.2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70">SUM(G146:G154)</f>
        <v>0</v>
      </c>
      <c r="H155" s="21">
        <f t="shared" ref="H155" si="71">SUM(H146:H154)</f>
        <v>0</v>
      </c>
      <c r="I155" s="21">
        <f t="shared" ref="I155" si="72">SUM(I146:I154)</f>
        <v>0</v>
      </c>
      <c r="J155" s="21">
        <f t="shared" ref="J155" si="73">SUM(J146:J154)</f>
        <v>0</v>
      </c>
      <c r="K155" s="27"/>
      <c r="L155" s="21">
        <f t="shared" ref="L155" ca="1" si="74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 x14ac:dyDescent="0.2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5">SUM(G156:G159)</f>
        <v>0</v>
      </c>
      <c r="H160" s="21">
        <f t="shared" ref="H160" si="76">SUM(H156:H159)</f>
        <v>0</v>
      </c>
      <c r="I160" s="21">
        <f t="shared" ref="I160" si="77">SUM(I156:I159)</f>
        <v>0</v>
      </c>
      <c r="J160" s="21">
        <f t="shared" ref="J160" si="78">SUM(J156:J159)</f>
        <v>0</v>
      </c>
      <c r="K160" s="27"/>
      <c r="L160" s="21">
        <f t="shared" ref="L160" ca="1" si="79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x14ac:dyDescent="0.2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80">SUM(G161:G166)</f>
        <v>0</v>
      </c>
      <c r="H167" s="21">
        <f t="shared" ref="H167" si="81">SUM(H161:H166)</f>
        <v>0</v>
      </c>
      <c r="I167" s="21">
        <f t="shared" ref="I167" si="82">SUM(I161:I166)</f>
        <v>0</v>
      </c>
      <c r="J167" s="21">
        <f t="shared" ref="J167" si="83">SUM(J161:J166)</f>
        <v>0</v>
      </c>
      <c r="K167" s="27"/>
      <c r="L167" s="21">
        <f t="shared" ref="L167" ca="1" si="84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5">SUM(G168:G173)</f>
        <v>0</v>
      </c>
      <c r="H174" s="21">
        <f t="shared" ref="H174" si="86">SUM(H168:H173)</f>
        <v>0</v>
      </c>
      <c r="I174" s="21">
        <f t="shared" ref="I174" si="87">SUM(I168:I173)</f>
        <v>0</v>
      </c>
      <c r="J174" s="21">
        <f t="shared" ref="J174" si="88">SUM(J168:J173)</f>
        <v>0</v>
      </c>
      <c r="K174" s="27"/>
      <c r="L174" s="21">
        <f t="shared" ref="L174" ca="1" si="89">SUM(L168:L176)</f>
        <v>0</v>
      </c>
    </row>
    <row r="175" spans="1:12" ht="15.75" customHeight="1" thickBot="1" x14ac:dyDescent="0.25">
      <c r="A175" s="31">
        <f>A133</f>
        <v>1</v>
      </c>
      <c r="B175" s="32">
        <f>B133</f>
        <v>4</v>
      </c>
      <c r="C175" s="79" t="s">
        <v>4</v>
      </c>
      <c r="D175" s="80"/>
      <c r="E175" s="33"/>
      <c r="F175" s="34">
        <f>F141+F145+F155+F160+F167+F174</f>
        <v>558</v>
      </c>
      <c r="G175" s="34">
        <f t="shared" ref="G175" si="90">G141+G145+G155+G160+G167+G174</f>
        <v>607.39</v>
      </c>
      <c r="H175" s="34">
        <f t="shared" ref="H175" si="91">H141+H145+H155+H160+H167+H174</f>
        <v>20.099999999999998</v>
      </c>
      <c r="I175" s="34">
        <f t="shared" ref="I175" si="92">I141+I145+I155+I160+I167+I174</f>
        <v>20.499999999999996</v>
      </c>
      <c r="J175" s="34">
        <f t="shared" ref="J175" si="93">J141+J145+J155+J160+J167+J174</f>
        <v>84.97</v>
      </c>
      <c r="K175" s="35"/>
      <c r="L175" s="34">
        <v>69.430000000000007</v>
      </c>
    </row>
    <row r="176" spans="1:12" ht="15" x14ac:dyDescent="0.25">
      <c r="A176" s="25">
        <v>1</v>
      </c>
      <c r="B176" s="16">
        <v>5</v>
      </c>
      <c r="C176" s="11" t="s">
        <v>20</v>
      </c>
      <c r="D176" s="57" t="s">
        <v>21</v>
      </c>
      <c r="E176" s="57" t="s">
        <v>68</v>
      </c>
      <c r="F176" s="58">
        <v>200</v>
      </c>
      <c r="G176" s="62">
        <v>349.86</v>
      </c>
      <c r="H176" s="62">
        <v>14.95</v>
      </c>
      <c r="I176" s="62">
        <v>19.64</v>
      </c>
      <c r="J176" s="62">
        <v>40.46</v>
      </c>
      <c r="K176" s="63" t="s">
        <v>51</v>
      </c>
      <c r="L176" s="64"/>
    </row>
    <row r="177" spans="1:12" ht="15" x14ac:dyDescent="0.25">
      <c r="A177" s="25"/>
      <c r="B177" s="16"/>
      <c r="C177" s="11"/>
      <c r="D177" s="59" t="s">
        <v>22</v>
      </c>
      <c r="E177" s="59" t="s">
        <v>60</v>
      </c>
      <c r="F177" s="60">
        <v>200</v>
      </c>
      <c r="G177" s="61">
        <v>92.9</v>
      </c>
      <c r="H177" s="61">
        <v>0.66</v>
      </c>
      <c r="I177" s="61">
        <v>0.09</v>
      </c>
      <c r="J177" s="61">
        <v>12.03</v>
      </c>
      <c r="K177" s="51">
        <v>349</v>
      </c>
      <c r="L177" s="50"/>
    </row>
    <row r="178" spans="1:12" ht="15" x14ac:dyDescent="0.25">
      <c r="A178" s="25"/>
      <c r="B178" s="16"/>
      <c r="C178" s="11"/>
      <c r="D178" s="59" t="s">
        <v>23</v>
      </c>
      <c r="E178" s="59" t="s">
        <v>48</v>
      </c>
      <c r="F178" s="60">
        <v>20</v>
      </c>
      <c r="G178" s="61">
        <v>47</v>
      </c>
      <c r="H178" s="61">
        <v>1.52</v>
      </c>
      <c r="I178" s="61">
        <v>0.16</v>
      </c>
      <c r="J178" s="61">
        <v>9.84</v>
      </c>
      <c r="K178" s="51" t="s">
        <v>61</v>
      </c>
      <c r="L178" s="50"/>
    </row>
    <row r="179" spans="1:12" ht="15" x14ac:dyDescent="0.25">
      <c r="A179" s="25"/>
      <c r="B179" s="16"/>
      <c r="C179" s="11"/>
      <c r="D179" s="59" t="s">
        <v>23</v>
      </c>
      <c r="E179" s="59" t="s">
        <v>46</v>
      </c>
      <c r="F179" s="60">
        <v>30</v>
      </c>
      <c r="G179" s="61">
        <v>59.4</v>
      </c>
      <c r="H179" s="61">
        <v>1.98</v>
      </c>
      <c r="I179" s="61">
        <v>0.36</v>
      </c>
      <c r="J179" s="61">
        <v>11.88</v>
      </c>
      <c r="K179" s="51" t="s">
        <v>61</v>
      </c>
      <c r="L179" s="50"/>
    </row>
    <row r="180" spans="1:12" ht="15" x14ac:dyDescent="0.25">
      <c r="A180" s="25"/>
      <c r="B180" s="16"/>
      <c r="C180" s="11"/>
      <c r="D180" s="59" t="s">
        <v>27</v>
      </c>
      <c r="E180" s="59" t="s">
        <v>56</v>
      </c>
      <c r="F180" s="60">
        <v>60</v>
      </c>
      <c r="G180" s="61">
        <v>28.8</v>
      </c>
      <c r="H180" s="61">
        <v>1.08</v>
      </c>
      <c r="I180" s="61">
        <v>0.06</v>
      </c>
      <c r="J180" s="61">
        <v>5.88</v>
      </c>
      <c r="K180" s="51" t="s">
        <v>61</v>
      </c>
      <c r="L180" s="50"/>
    </row>
    <row r="181" spans="1:12" ht="15" x14ac:dyDescent="0.2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 x14ac:dyDescent="0.2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 x14ac:dyDescent="0.2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F176+F177+F178+F179+F180</f>
        <v>510</v>
      </c>
      <c r="G184" s="21">
        <f t="shared" ref="G184:J184" si="94">G176+G177+G178+G179+G180</f>
        <v>577.95999999999992</v>
      </c>
      <c r="H184" s="21">
        <f t="shared" si="94"/>
        <v>20.189999999999998</v>
      </c>
      <c r="I184" s="21">
        <f t="shared" si="94"/>
        <v>20.309999999999999</v>
      </c>
      <c r="J184" s="21">
        <f t="shared" si="94"/>
        <v>80.089999999999989</v>
      </c>
      <c r="K184" s="27"/>
      <c r="L184" s="21">
        <v>69.430000000000007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 x14ac:dyDescent="0.2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5">SUM(G185:G187)</f>
        <v>0</v>
      </c>
      <c r="H188" s="21">
        <f t="shared" ref="H188" si="96">SUM(H185:H187)</f>
        <v>0</v>
      </c>
      <c r="I188" s="21">
        <f t="shared" ref="I188" si="97">SUM(I185:I187)</f>
        <v>0</v>
      </c>
      <c r="J188" s="21">
        <f t="shared" ref="J188" si="98">SUM(J185:J187)</f>
        <v>0</v>
      </c>
      <c r="K188" s="27"/>
      <c r="L188" s="21">
        <f t="shared" ref="L188" ca="1" si="99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 x14ac:dyDescent="0.2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00">SUM(G189:G197)</f>
        <v>0</v>
      </c>
      <c r="H198" s="21">
        <f t="shared" ref="H198" si="101">SUM(H189:H197)</f>
        <v>0</v>
      </c>
      <c r="I198" s="21">
        <f t="shared" ref="I198" si="102">SUM(I189:I197)</f>
        <v>0</v>
      </c>
      <c r="J198" s="21">
        <f t="shared" ref="J198" si="103">SUM(J189:J197)</f>
        <v>0</v>
      </c>
      <c r="K198" s="27"/>
      <c r="L198" s="21">
        <f t="shared" ref="L198" ca="1" si="104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 x14ac:dyDescent="0.2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5">SUM(G199:G202)</f>
        <v>0</v>
      </c>
      <c r="H203" s="21">
        <f t="shared" ref="H203" si="106">SUM(H199:H202)</f>
        <v>0</v>
      </c>
      <c r="I203" s="21">
        <f t="shared" ref="I203" si="107">SUM(I199:I202)</f>
        <v>0</v>
      </c>
      <c r="J203" s="21">
        <f t="shared" ref="J203" si="108">SUM(J199:J202)</f>
        <v>0</v>
      </c>
      <c r="K203" s="27"/>
      <c r="L203" s="21">
        <f t="shared" ref="L203" ca="1" si="109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 x14ac:dyDescent="0.2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10">SUM(G204:G209)</f>
        <v>0</v>
      </c>
      <c r="H210" s="21">
        <f t="shared" ref="H210" si="111">SUM(H204:H209)</f>
        <v>0</v>
      </c>
      <c r="I210" s="21">
        <f t="shared" ref="I210" si="112">SUM(I204:I209)</f>
        <v>0</v>
      </c>
      <c r="J210" s="21">
        <f t="shared" ref="J210" si="113">SUM(J204:J209)</f>
        <v>0</v>
      </c>
      <c r="K210" s="27"/>
      <c r="L210" s="21">
        <f t="shared" ref="L210" ca="1" si="114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 x14ac:dyDescent="0.2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 x14ac:dyDescent="0.2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5">SUM(G211:G216)</f>
        <v>0</v>
      </c>
      <c r="H217" s="21">
        <f t="shared" ref="H217" si="116">SUM(H211:H216)</f>
        <v>0</v>
      </c>
      <c r="I217" s="21">
        <f t="shared" ref="I217" si="117">SUM(I211:I216)</f>
        <v>0</v>
      </c>
      <c r="J217" s="21">
        <f t="shared" ref="J217" si="118">SUM(J211:J216)</f>
        <v>0</v>
      </c>
      <c r="K217" s="27"/>
      <c r="L217" s="21">
        <f t="shared" ref="L217" ca="1" si="119">SUM(L211:L219)</f>
        <v>0</v>
      </c>
    </row>
    <row r="218" spans="1:12" ht="15.75" customHeight="1" thickBot="1" x14ac:dyDescent="0.25">
      <c r="A218" s="31">
        <f>A176</f>
        <v>1</v>
      </c>
      <c r="B218" s="32">
        <f>B176</f>
        <v>5</v>
      </c>
      <c r="C218" s="79" t="s">
        <v>4</v>
      </c>
      <c r="D218" s="80"/>
      <c r="E218" s="33"/>
      <c r="F218" s="34">
        <f>F184+F188+F198+F203+F210+F217</f>
        <v>510</v>
      </c>
      <c r="G218" s="34">
        <f t="shared" ref="G218" si="120">G184+G188+G198+G203+G210+G217</f>
        <v>577.95999999999992</v>
      </c>
      <c r="H218" s="34">
        <f t="shared" ref="H218" si="121">H184+H188+H198+H203+H210+H217</f>
        <v>20.189999999999998</v>
      </c>
      <c r="I218" s="34">
        <f t="shared" ref="I218" si="122">I184+I188+I198+I203+I210+I217</f>
        <v>20.309999999999999</v>
      </c>
      <c r="J218" s="34">
        <f t="shared" ref="J218" si="123">J184+J188+J198+J203+J210+J217</f>
        <v>80.089999999999989</v>
      </c>
      <c r="K218" s="35"/>
      <c r="L218" s="34">
        <v>69.430000000000007</v>
      </c>
    </row>
    <row r="219" spans="1:12" ht="15" x14ac:dyDescent="0.25">
      <c r="A219" s="25">
        <v>1</v>
      </c>
      <c r="B219" s="16">
        <v>6</v>
      </c>
      <c r="C219" s="11" t="s">
        <v>20</v>
      </c>
      <c r="D219" s="57" t="s">
        <v>21</v>
      </c>
      <c r="E219" s="57" t="s">
        <v>69</v>
      </c>
      <c r="F219" s="58">
        <v>258</v>
      </c>
      <c r="G219" s="62">
        <v>354.94</v>
      </c>
      <c r="H219" s="62">
        <v>13.05</v>
      </c>
      <c r="I219" s="62">
        <v>14.45</v>
      </c>
      <c r="J219" s="62">
        <v>45.07</v>
      </c>
      <c r="K219" s="48" t="s">
        <v>51</v>
      </c>
      <c r="L219" s="47"/>
    </row>
    <row r="220" spans="1:12" ht="15" x14ac:dyDescent="0.25">
      <c r="A220" s="25"/>
      <c r="B220" s="16"/>
      <c r="C220" s="11"/>
      <c r="D220" s="59" t="s">
        <v>22</v>
      </c>
      <c r="E220" s="59" t="s">
        <v>47</v>
      </c>
      <c r="F220" s="60">
        <v>200</v>
      </c>
      <c r="G220" s="61">
        <v>41.32</v>
      </c>
      <c r="H220" s="61">
        <v>0.1</v>
      </c>
      <c r="I220" s="61">
        <v>0.02</v>
      </c>
      <c r="J220" s="61">
        <v>10.15</v>
      </c>
      <c r="K220" s="51">
        <v>377</v>
      </c>
      <c r="L220" s="50"/>
    </row>
    <row r="221" spans="1:12" ht="15" x14ac:dyDescent="0.25">
      <c r="A221" s="25"/>
      <c r="B221" s="16"/>
      <c r="C221" s="11"/>
      <c r="D221" s="59" t="s">
        <v>23</v>
      </c>
      <c r="E221" s="59" t="s">
        <v>46</v>
      </c>
      <c r="F221" s="60">
        <v>30</v>
      </c>
      <c r="G221" s="61">
        <v>59.4</v>
      </c>
      <c r="H221" s="61">
        <v>2</v>
      </c>
      <c r="I221" s="61">
        <v>0.4</v>
      </c>
      <c r="J221" s="61">
        <v>11.9</v>
      </c>
      <c r="K221" s="51" t="s">
        <v>61</v>
      </c>
      <c r="L221" s="50"/>
    </row>
    <row r="222" spans="1:12" ht="15" x14ac:dyDescent="0.25">
      <c r="A222" s="25"/>
      <c r="B222" s="16"/>
      <c r="C222" s="11"/>
      <c r="D222" s="59" t="s">
        <v>27</v>
      </c>
      <c r="E222" s="59" t="s">
        <v>85</v>
      </c>
      <c r="F222" s="60">
        <v>30</v>
      </c>
      <c r="G222" s="61">
        <v>25.08</v>
      </c>
      <c r="H222" s="61">
        <v>0.89</v>
      </c>
      <c r="I222" s="61">
        <v>1.56</v>
      </c>
      <c r="J222" s="61">
        <v>1.88</v>
      </c>
      <c r="K222" s="51">
        <v>310</v>
      </c>
      <c r="L222" s="50"/>
    </row>
    <row r="223" spans="1:12" ht="15" x14ac:dyDescent="0.2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 x14ac:dyDescent="0.2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 x14ac:dyDescent="0.2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F219+F220+F221+F222</f>
        <v>518</v>
      </c>
      <c r="G226" s="21">
        <f t="shared" ref="G226:J226" si="124">G219+G220+G222+G221</f>
        <v>480.73999999999995</v>
      </c>
      <c r="H226" s="21">
        <f t="shared" si="124"/>
        <v>16.04</v>
      </c>
      <c r="I226" s="21">
        <f t="shared" si="124"/>
        <v>16.429999999999996</v>
      </c>
      <c r="J226" s="21">
        <f t="shared" si="124"/>
        <v>69</v>
      </c>
      <c r="K226" s="27"/>
      <c r="L226" s="21">
        <v>69.430000000000007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 x14ac:dyDescent="0.2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5">SUM(G227:G229)</f>
        <v>0</v>
      </c>
      <c r="H230" s="21">
        <f t="shared" ref="H230" si="126">SUM(H227:H229)</f>
        <v>0</v>
      </c>
      <c r="I230" s="21">
        <f t="shared" ref="I230" si="127">SUM(I227:I229)</f>
        <v>0</v>
      </c>
      <c r="J230" s="21">
        <f t="shared" ref="J230" si="128">SUM(J227:J229)</f>
        <v>0</v>
      </c>
      <c r="K230" s="27"/>
      <c r="L230" s="21">
        <f t="shared" ref="L230" ca="1" si="129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 x14ac:dyDescent="0.2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30">SUM(G231:G239)</f>
        <v>0</v>
      </c>
      <c r="H240" s="21">
        <f t="shared" ref="H240" si="131">SUM(H231:H239)</f>
        <v>0</v>
      </c>
      <c r="I240" s="21">
        <f t="shared" ref="I240" si="132">SUM(I231:I239)</f>
        <v>0</v>
      </c>
      <c r="J240" s="21">
        <f t="shared" ref="J240" si="133">SUM(J231:J239)</f>
        <v>0</v>
      </c>
      <c r="K240" s="27"/>
      <c r="L240" s="21">
        <f t="shared" ref="L240" ca="1" si="134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 x14ac:dyDescent="0.2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5">SUM(G241:G244)</f>
        <v>0</v>
      </c>
      <c r="H245" s="21">
        <f t="shared" ref="H245" si="136">SUM(H241:H244)</f>
        <v>0</v>
      </c>
      <c r="I245" s="21">
        <f t="shared" ref="I245" si="137">SUM(I241:I244)</f>
        <v>0</v>
      </c>
      <c r="J245" s="21">
        <f t="shared" ref="J245" si="138">SUM(J241:J244)</f>
        <v>0</v>
      </c>
      <c r="K245" s="27"/>
      <c r="L245" s="21">
        <f t="shared" ref="L245" ca="1" si="139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 x14ac:dyDescent="0.2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40">SUM(G246:G251)</f>
        <v>0</v>
      </c>
      <c r="H252" s="21">
        <f t="shared" ref="H252" si="141">SUM(H246:H251)</f>
        <v>0</v>
      </c>
      <c r="I252" s="21">
        <f t="shared" ref="I252" si="142">SUM(I246:I251)</f>
        <v>0</v>
      </c>
      <c r="J252" s="21">
        <f t="shared" ref="J252" si="143">SUM(J246:J251)</f>
        <v>0</v>
      </c>
      <c r="K252" s="27"/>
      <c r="L252" s="21">
        <f t="shared" ref="L252" ca="1" si="144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 x14ac:dyDescent="0.2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 x14ac:dyDescent="0.2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5">SUM(G253:G258)</f>
        <v>0</v>
      </c>
      <c r="H259" s="21">
        <f t="shared" ref="H259" si="146">SUM(H253:H258)</f>
        <v>0</v>
      </c>
      <c r="I259" s="21">
        <f t="shared" ref="I259" si="147">SUM(I253:I258)</f>
        <v>0</v>
      </c>
      <c r="J259" s="21">
        <f t="shared" ref="J259" si="148">SUM(J253:J258)</f>
        <v>0</v>
      </c>
      <c r="K259" s="27"/>
      <c r="L259" s="21">
        <f t="shared" ref="L259" ca="1" si="149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79" t="s">
        <v>4</v>
      </c>
      <c r="D260" s="80"/>
      <c r="E260" s="33"/>
      <c r="F260" s="34">
        <f>F226+F230+F240+F245+F252+F259</f>
        <v>518</v>
      </c>
      <c r="G260" s="34">
        <f t="shared" ref="G260" si="150">G226+G230+G240+G245+G252+G259</f>
        <v>480.73999999999995</v>
      </c>
      <c r="H260" s="34">
        <f t="shared" ref="H260" si="151">H226+H230+H240+H245+H252+H259</f>
        <v>16.04</v>
      </c>
      <c r="I260" s="34">
        <f t="shared" ref="I260" si="152">I226+I230+I240+I245+I252+I259</f>
        <v>16.429999999999996</v>
      </c>
      <c r="J260" s="34">
        <f t="shared" ref="J260" si="153">J226+J230+J240+J245+J252+J259</f>
        <v>69</v>
      </c>
      <c r="K260" s="35"/>
      <c r="L260" s="34">
        <v>69.430000000000007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 x14ac:dyDescent="0.2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 x14ac:dyDescent="0.2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 x14ac:dyDescent="0.2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 x14ac:dyDescent="0.2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 x14ac:dyDescent="0.2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x14ac:dyDescent="0.2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x14ac:dyDescent="0.2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4">SUM(G261:G268)</f>
        <v>0</v>
      </c>
      <c r="H269" s="21">
        <f t="shared" ref="H269" si="155">SUM(H261:H268)</f>
        <v>0</v>
      </c>
      <c r="I269" s="21">
        <f t="shared" ref="I269" si="156">SUM(I261:I268)</f>
        <v>0</v>
      </c>
      <c r="J269" s="21">
        <f t="shared" ref="J269" si="157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8">SUM(G270:G272)</f>
        <v>0</v>
      </c>
      <c r="H273" s="21">
        <f t="shared" ref="H273" si="159">SUM(H270:H272)</f>
        <v>0</v>
      </c>
      <c r="I273" s="21">
        <f t="shared" ref="I273" si="160">SUM(I270:I272)</f>
        <v>0</v>
      </c>
      <c r="J273" s="21">
        <f t="shared" ref="J273" si="161">SUM(J270:J272)</f>
        <v>0</v>
      </c>
      <c r="K273" s="27"/>
      <c r="L273" s="21">
        <f t="shared" ref="L273" ca="1" si="162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 x14ac:dyDescent="0.2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3">SUM(G274:G282)</f>
        <v>0</v>
      </c>
      <c r="H283" s="21">
        <f t="shared" ref="H283" si="164">SUM(H274:H282)</f>
        <v>0</v>
      </c>
      <c r="I283" s="21">
        <f t="shared" ref="I283" si="165">SUM(I274:I282)</f>
        <v>0</v>
      </c>
      <c r="J283" s="21">
        <f t="shared" ref="J283" si="166">SUM(J274:J282)</f>
        <v>0</v>
      </c>
      <c r="K283" s="27"/>
      <c r="L283" s="21">
        <f t="shared" ref="L283" ca="1" si="167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 x14ac:dyDescent="0.2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8">SUM(G284:G287)</f>
        <v>0</v>
      </c>
      <c r="H288" s="21">
        <f t="shared" ref="H288" si="169">SUM(H284:H287)</f>
        <v>0</v>
      </c>
      <c r="I288" s="21">
        <f t="shared" ref="I288" si="170">SUM(I284:I287)</f>
        <v>0</v>
      </c>
      <c r="J288" s="21">
        <f t="shared" ref="J288" si="171">SUM(J284:J287)</f>
        <v>0</v>
      </c>
      <c r="K288" s="27"/>
      <c r="L288" s="21">
        <f t="shared" ref="L288" ca="1" si="172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 x14ac:dyDescent="0.2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3">SUM(G289:G294)</f>
        <v>0</v>
      </c>
      <c r="H295" s="21">
        <f t="shared" ref="H295" si="174">SUM(H289:H294)</f>
        <v>0</v>
      </c>
      <c r="I295" s="21">
        <f t="shared" ref="I295" si="175">SUM(I289:I294)</f>
        <v>0</v>
      </c>
      <c r="J295" s="21">
        <f t="shared" ref="J295" si="176">SUM(J289:J294)</f>
        <v>0</v>
      </c>
      <c r="K295" s="27"/>
      <c r="L295" s="21">
        <f t="shared" ref="L295" ca="1" si="177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 x14ac:dyDescent="0.2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 x14ac:dyDescent="0.2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 x14ac:dyDescent="0.2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8">SUM(G296:G301)</f>
        <v>0</v>
      </c>
      <c r="H302" s="21">
        <f t="shared" ref="H302" si="179">SUM(H296:H301)</f>
        <v>0</v>
      </c>
      <c r="I302" s="21">
        <f t="shared" ref="I302" si="180">SUM(I296:I301)</f>
        <v>0</v>
      </c>
      <c r="J302" s="21">
        <f t="shared" ref="J302" si="181">SUM(J296:J301)</f>
        <v>0</v>
      </c>
      <c r="K302" s="27"/>
      <c r="L302" s="21">
        <f t="shared" ref="L302" ca="1" si="182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79" t="s">
        <v>4</v>
      </c>
      <c r="D303" s="80"/>
      <c r="E303" s="33"/>
      <c r="F303" s="34">
        <f>F269+F273+F283+F288+F295+F302</f>
        <v>0</v>
      </c>
      <c r="G303" s="34">
        <f t="shared" ref="G303" si="183">G269+G273+G283+G288+G295+G302</f>
        <v>0</v>
      </c>
      <c r="H303" s="34">
        <f t="shared" ref="H303" si="184">H269+H273+H283+H288+H295+H302</f>
        <v>0</v>
      </c>
      <c r="I303" s="34">
        <f t="shared" ref="I303" si="185">I269+I273+I283+I288+I295+I302</f>
        <v>0</v>
      </c>
      <c r="J303" s="34">
        <f t="shared" ref="J303" si="186">J269+J273+J283+J288+J295+J302</f>
        <v>0</v>
      </c>
      <c r="K303" s="35"/>
      <c r="L303" s="34">
        <v>0</v>
      </c>
    </row>
    <row r="304" spans="1:12" ht="15" x14ac:dyDescent="0.25">
      <c r="A304" s="25">
        <v>2</v>
      </c>
      <c r="B304" s="16">
        <v>1</v>
      </c>
      <c r="C304" s="11" t="s">
        <v>20</v>
      </c>
      <c r="D304" s="57" t="s">
        <v>21</v>
      </c>
      <c r="E304" s="57" t="s">
        <v>70</v>
      </c>
      <c r="F304" s="58">
        <v>228</v>
      </c>
      <c r="G304" s="58">
        <v>324.8</v>
      </c>
      <c r="H304" s="58">
        <v>11.97</v>
      </c>
      <c r="I304" s="58">
        <v>17.05</v>
      </c>
      <c r="J304" s="58">
        <v>41.36</v>
      </c>
      <c r="K304" s="74" t="s">
        <v>51</v>
      </c>
      <c r="L304" s="70"/>
    </row>
    <row r="305" spans="1:12" ht="15" x14ac:dyDescent="0.25">
      <c r="A305" s="25"/>
      <c r="B305" s="16"/>
      <c r="C305" s="11"/>
      <c r="D305" s="59" t="s">
        <v>22</v>
      </c>
      <c r="E305" s="59" t="s">
        <v>60</v>
      </c>
      <c r="F305" s="60">
        <v>200</v>
      </c>
      <c r="G305" s="60">
        <v>92.9</v>
      </c>
      <c r="H305" s="60">
        <v>0.66</v>
      </c>
      <c r="I305" s="60">
        <v>0.09</v>
      </c>
      <c r="J305" s="60">
        <v>12.03</v>
      </c>
      <c r="K305" s="75">
        <v>349</v>
      </c>
      <c r="L305" s="71"/>
    </row>
    <row r="306" spans="1:12" ht="15" x14ac:dyDescent="0.25">
      <c r="A306" s="25"/>
      <c r="B306" s="16"/>
      <c r="C306" s="11"/>
      <c r="D306" s="59" t="s">
        <v>23</v>
      </c>
      <c r="E306" s="59" t="s">
        <v>58</v>
      </c>
      <c r="F306" s="60">
        <v>25</v>
      </c>
      <c r="G306" s="60">
        <v>58.75</v>
      </c>
      <c r="H306" s="60">
        <v>1.9</v>
      </c>
      <c r="I306" s="60">
        <v>0.2</v>
      </c>
      <c r="J306" s="60">
        <v>12.3</v>
      </c>
      <c r="K306" s="75" t="s">
        <v>71</v>
      </c>
      <c r="L306" s="71"/>
    </row>
    <row r="307" spans="1:12" ht="15" x14ac:dyDescent="0.25">
      <c r="A307" s="25"/>
      <c r="B307" s="16"/>
      <c r="C307" s="11"/>
      <c r="D307" s="59" t="s">
        <v>23</v>
      </c>
      <c r="E307" s="59" t="s">
        <v>46</v>
      </c>
      <c r="F307" s="60">
        <v>40</v>
      </c>
      <c r="G307" s="60">
        <v>94</v>
      </c>
      <c r="H307" s="60">
        <v>3.04</v>
      </c>
      <c r="I307" s="60">
        <v>0.32</v>
      </c>
      <c r="J307" s="60">
        <v>19.88</v>
      </c>
      <c r="K307" s="75" t="s">
        <v>73</v>
      </c>
      <c r="L307" s="71"/>
    </row>
    <row r="308" spans="1:12" ht="15" x14ac:dyDescent="0.25">
      <c r="A308" s="25"/>
      <c r="B308" s="16"/>
      <c r="C308" s="11"/>
      <c r="D308" s="65"/>
      <c r="E308" s="67" t="s">
        <v>72</v>
      </c>
      <c r="F308" s="68">
        <v>10</v>
      </c>
      <c r="G308" s="68">
        <v>34.33</v>
      </c>
      <c r="H308" s="68">
        <v>2.63</v>
      </c>
      <c r="I308" s="68">
        <v>2.66</v>
      </c>
      <c r="J308" s="68">
        <v>0</v>
      </c>
      <c r="K308" s="75">
        <v>15</v>
      </c>
      <c r="L308" s="71"/>
    </row>
    <row r="309" spans="1:12" ht="15" x14ac:dyDescent="0.2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 x14ac:dyDescent="0.2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F304+F305+F306+F307+F308</f>
        <v>503</v>
      </c>
      <c r="G311" s="21">
        <f t="shared" ref="G311:J311" si="187">G304+G305+G306+G307+G308</f>
        <v>604.78000000000009</v>
      </c>
      <c r="H311" s="21">
        <f t="shared" si="187"/>
        <v>20.2</v>
      </c>
      <c r="I311" s="21">
        <f t="shared" si="187"/>
        <v>20.32</v>
      </c>
      <c r="J311" s="21">
        <f t="shared" si="187"/>
        <v>85.57</v>
      </c>
      <c r="K311" s="77"/>
      <c r="L311" s="72">
        <v>69.430000000000007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 x14ac:dyDescent="0.2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 x14ac:dyDescent="0.2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8">SUM(G312:G314)</f>
        <v>0</v>
      </c>
      <c r="H315" s="21">
        <f t="shared" ref="H315" si="189">SUM(H312:H314)</f>
        <v>0</v>
      </c>
      <c r="I315" s="21">
        <f t="shared" ref="I315" si="190">SUM(I312:I314)</f>
        <v>0</v>
      </c>
      <c r="J315" s="21">
        <f t="shared" ref="J315" si="191">SUM(J312:J314)</f>
        <v>0</v>
      </c>
      <c r="K315" s="77"/>
      <c r="L315" s="72">
        <f t="shared" ref="L315" ca="1" si="192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 x14ac:dyDescent="0.2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 x14ac:dyDescent="0.2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 x14ac:dyDescent="0.2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 x14ac:dyDescent="0.2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 x14ac:dyDescent="0.2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 x14ac:dyDescent="0.2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 x14ac:dyDescent="0.2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3">SUM(G316:G324)</f>
        <v>0</v>
      </c>
      <c r="H325" s="21">
        <f t="shared" ref="H325" si="194">SUM(H316:H324)</f>
        <v>0</v>
      </c>
      <c r="I325" s="21">
        <f t="shared" ref="I325" si="195">SUM(I316:I324)</f>
        <v>0</v>
      </c>
      <c r="J325" s="21">
        <f t="shared" ref="J325" si="196">SUM(J316:J324)</f>
        <v>0</v>
      </c>
      <c r="K325" s="77"/>
      <c r="L325" s="72">
        <f t="shared" ref="L325" ca="1" si="197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 x14ac:dyDescent="0.2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 x14ac:dyDescent="0.2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 x14ac:dyDescent="0.2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8">SUM(G326:G329)</f>
        <v>0</v>
      </c>
      <c r="H330" s="21">
        <f t="shared" ref="H330" si="199">SUM(H326:H329)</f>
        <v>0</v>
      </c>
      <c r="I330" s="21">
        <f t="shared" ref="I330" si="200">SUM(I326:I329)</f>
        <v>0</v>
      </c>
      <c r="J330" s="21">
        <f t="shared" ref="J330" si="201">SUM(J326:J329)</f>
        <v>0</v>
      </c>
      <c r="K330" s="77"/>
      <c r="L330" s="72">
        <f t="shared" ref="L330" ca="1" si="202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 x14ac:dyDescent="0.2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 x14ac:dyDescent="0.2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 x14ac:dyDescent="0.2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 x14ac:dyDescent="0.2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 x14ac:dyDescent="0.2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3">SUM(G331:G336)</f>
        <v>0</v>
      </c>
      <c r="H337" s="21">
        <f t="shared" ref="H337" si="204">SUM(H331:H336)</f>
        <v>0</v>
      </c>
      <c r="I337" s="21">
        <f t="shared" ref="I337" si="205">SUM(I331:I336)</f>
        <v>0</v>
      </c>
      <c r="J337" s="21">
        <f t="shared" ref="J337" si="206">SUM(J331:J336)</f>
        <v>0</v>
      </c>
      <c r="K337" s="77"/>
      <c r="L337" s="72">
        <f t="shared" ref="L337" ca="1" si="207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 x14ac:dyDescent="0.2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 x14ac:dyDescent="0.2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 x14ac:dyDescent="0.2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 x14ac:dyDescent="0.2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 x14ac:dyDescent="0.2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8">SUM(G338:G343)</f>
        <v>0</v>
      </c>
      <c r="H344" s="21">
        <f t="shared" ref="H344" si="209">SUM(H338:H343)</f>
        <v>0</v>
      </c>
      <c r="I344" s="21">
        <f t="shared" ref="I344" si="210">SUM(I338:I343)</f>
        <v>0</v>
      </c>
      <c r="J344" s="21">
        <f t="shared" ref="J344" si="211">SUM(J338:J343)</f>
        <v>0</v>
      </c>
      <c r="K344" s="77"/>
      <c r="L344" s="72">
        <f t="shared" ref="L344" ca="1" si="212">SUM(L338:L346)</f>
        <v>0</v>
      </c>
    </row>
    <row r="345" spans="1:12" ht="15.75" customHeight="1" thickBot="1" x14ac:dyDescent="0.25">
      <c r="A345" s="31">
        <f>A304</f>
        <v>2</v>
      </c>
      <c r="B345" s="32">
        <f>B304</f>
        <v>1</v>
      </c>
      <c r="C345" s="79" t="s">
        <v>4</v>
      </c>
      <c r="D345" s="80"/>
      <c r="E345" s="33"/>
      <c r="F345" s="34">
        <f>F311+F315+F325+F330+F337+F344</f>
        <v>503</v>
      </c>
      <c r="G345" s="34">
        <f t="shared" ref="G345" si="213">G311+G315+G325+G330+G337+G344</f>
        <v>604.78000000000009</v>
      </c>
      <c r="H345" s="34">
        <f t="shared" ref="H345" si="214">H311+H315+H325+H330+H337+H344</f>
        <v>20.2</v>
      </c>
      <c r="I345" s="34">
        <f t="shared" ref="I345" si="215">I311+I315+I325+I330+I337+I344</f>
        <v>20.32</v>
      </c>
      <c r="J345" s="34">
        <f t="shared" ref="J345" si="216">J311+J315+J325+J330+J337+J344</f>
        <v>85.57</v>
      </c>
      <c r="K345" s="35"/>
      <c r="L345" s="78">
        <v>69.430000000000007</v>
      </c>
    </row>
    <row r="346" spans="1:12" ht="15" x14ac:dyDescent="0.25">
      <c r="A346" s="15">
        <v>2</v>
      </c>
      <c r="B346" s="16">
        <v>2</v>
      </c>
      <c r="C346" s="11" t="s">
        <v>20</v>
      </c>
      <c r="D346" s="57" t="s">
        <v>21</v>
      </c>
      <c r="E346" s="57" t="s">
        <v>74</v>
      </c>
      <c r="F346" s="58">
        <v>95</v>
      </c>
      <c r="G346" s="62">
        <v>148.32</v>
      </c>
      <c r="H346" s="62">
        <v>8.4600000000000009</v>
      </c>
      <c r="I346" s="62">
        <v>6.82</v>
      </c>
      <c r="J346" s="62">
        <v>12.18</v>
      </c>
      <c r="K346" s="63">
        <v>234</v>
      </c>
      <c r="L346" s="47"/>
    </row>
    <row r="347" spans="1:12" ht="15" x14ac:dyDescent="0.25">
      <c r="A347" s="15"/>
      <c r="B347" s="16"/>
      <c r="C347" s="11"/>
      <c r="D347" s="59" t="s">
        <v>21</v>
      </c>
      <c r="E347" s="59" t="s">
        <v>75</v>
      </c>
      <c r="F347" s="60">
        <v>150</v>
      </c>
      <c r="G347" s="61">
        <v>132</v>
      </c>
      <c r="H347" s="61">
        <v>3.2</v>
      </c>
      <c r="I347" s="61">
        <v>4.17</v>
      </c>
      <c r="J347" s="61">
        <v>18.78</v>
      </c>
      <c r="K347" s="51">
        <v>312</v>
      </c>
      <c r="L347" s="50"/>
    </row>
    <row r="348" spans="1:12" ht="15" x14ac:dyDescent="0.25">
      <c r="A348" s="15"/>
      <c r="B348" s="16"/>
      <c r="C348" s="11"/>
      <c r="D348" s="59" t="s">
        <v>22</v>
      </c>
      <c r="E348" s="59" t="s">
        <v>49</v>
      </c>
      <c r="F348" s="60">
        <v>200</v>
      </c>
      <c r="G348" s="61">
        <v>40</v>
      </c>
      <c r="H348" s="61">
        <v>7.0000000000000007E-2</v>
      </c>
      <c r="I348" s="61">
        <v>0.02</v>
      </c>
      <c r="J348" s="61">
        <v>10.01</v>
      </c>
      <c r="K348" s="51">
        <v>376</v>
      </c>
      <c r="L348" s="50"/>
    </row>
    <row r="349" spans="1:12" ht="15" x14ac:dyDescent="0.25">
      <c r="A349" s="15"/>
      <c r="B349" s="16"/>
      <c r="C349" s="11"/>
      <c r="D349" s="59" t="s">
        <v>23</v>
      </c>
      <c r="E349" s="59" t="s">
        <v>48</v>
      </c>
      <c r="F349" s="60">
        <v>20</v>
      </c>
      <c r="G349" s="61">
        <v>47</v>
      </c>
      <c r="H349" s="61">
        <v>1.52</v>
      </c>
      <c r="I349" s="61">
        <v>0.16</v>
      </c>
      <c r="J349" s="61">
        <v>9.84</v>
      </c>
      <c r="K349" s="51" t="s">
        <v>61</v>
      </c>
      <c r="L349" s="50"/>
    </row>
    <row r="350" spans="1:12" ht="15" x14ac:dyDescent="0.25">
      <c r="A350" s="15"/>
      <c r="B350" s="16"/>
      <c r="C350" s="11"/>
      <c r="D350" s="59" t="s">
        <v>23</v>
      </c>
      <c r="E350" s="59" t="s">
        <v>46</v>
      </c>
      <c r="F350" s="60">
        <v>30</v>
      </c>
      <c r="G350" s="61">
        <v>59.4</v>
      </c>
      <c r="H350" s="61">
        <v>1.98</v>
      </c>
      <c r="I350" s="61">
        <v>0.36</v>
      </c>
      <c r="J350" s="61">
        <v>11.88</v>
      </c>
      <c r="K350" s="51" t="s">
        <v>61</v>
      </c>
      <c r="L350" s="50"/>
    </row>
    <row r="351" spans="1:12" ht="15" x14ac:dyDescent="0.25">
      <c r="A351" s="15"/>
      <c r="B351" s="16"/>
      <c r="C351" s="11"/>
      <c r="D351" s="59" t="s">
        <v>27</v>
      </c>
      <c r="E351" s="59" t="s">
        <v>76</v>
      </c>
      <c r="F351" s="60">
        <v>60</v>
      </c>
      <c r="G351" s="61">
        <v>55.68</v>
      </c>
      <c r="H351" s="61">
        <v>0.84</v>
      </c>
      <c r="I351" s="61">
        <v>3.61</v>
      </c>
      <c r="J351" s="61">
        <v>4.96</v>
      </c>
      <c r="K351" s="51">
        <v>52</v>
      </c>
      <c r="L351" s="50"/>
    </row>
    <row r="352" spans="1:12" ht="15" x14ac:dyDescent="0.2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F346+F347+F348+F349+F350+F351</f>
        <v>555</v>
      </c>
      <c r="G353" s="21">
        <f t="shared" ref="G353:J353" si="217">G346+G347+G348+G349+G350+G351</f>
        <v>482.4</v>
      </c>
      <c r="H353" s="21">
        <f t="shared" si="217"/>
        <v>16.07</v>
      </c>
      <c r="I353" s="21">
        <f t="shared" si="217"/>
        <v>15.139999999999999</v>
      </c>
      <c r="J353" s="21">
        <f t="shared" si="217"/>
        <v>67.650000000000006</v>
      </c>
      <c r="K353" s="27"/>
      <c r="L353" s="21">
        <v>69.430000000000007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 x14ac:dyDescent="0.2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8">SUM(G354:G356)</f>
        <v>0</v>
      </c>
      <c r="H357" s="21">
        <f t="shared" ref="H357" si="219">SUM(H354:H356)</f>
        <v>0</v>
      </c>
      <c r="I357" s="21">
        <f t="shared" ref="I357" si="220">SUM(I354:I356)</f>
        <v>0</v>
      </c>
      <c r="J357" s="21">
        <f t="shared" ref="J357" si="221">SUM(J354:J356)</f>
        <v>0</v>
      </c>
      <c r="K357" s="27"/>
      <c r="L357" s="21">
        <f t="shared" ref="L357" ca="1" si="222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 x14ac:dyDescent="0.2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3">SUM(G358:G366)</f>
        <v>0</v>
      </c>
      <c r="H367" s="21">
        <f t="shared" ref="H367" si="224">SUM(H358:H366)</f>
        <v>0</v>
      </c>
      <c r="I367" s="21">
        <f t="shared" ref="I367" si="225">SUM(I358:I366)</f>
        <v>0</v>
      </c>
      <c r="J367" s="21">
        <f t="shared" ref="J367" si="226">SUM(J358:J366)</f>
        <v>0</v>
      </c>
      <c r="K367" s="27"/>
      <c r="L367" s="21">
        <f t="shared" ref="L367" ca="1" si="227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 x14ac:dyDescent="0.2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8">SUM(G368:G371)</f>
        <v>0</v>
      </c>
      <c r="H372" s="21">
        <f t="shared" ref="H372" si="229">SUM(H368:H371)</f>
        <v>0</v>
      </c>
      <c r="I372" s="21">
        <f t="shared" ref="I372" si="230">SUM(I368:I371)</f>
        <v>0</v>
      </c>
      <c r="J372" s="21">
        <f t="shared" ref="J372" si="231">SUM(J368:J371)</f>
        <v>0</v>
      </c>
      <c r="K372" s="27"/>
      <c r="L372" s="21">
        <f t="shared" ref="L372" ca="1" si="232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 x14ac:dyDescent="0.2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3">SUM(G373:G378)</f>
        <v>0</v>
      </c>
      <c r="H379" s="21">
        <f t="shared" ref="H379" si="234">SUM(H373:H378)</f>
        <v>0</v>
      </c>
      <c r="I379" s="21">
        <f t="shared" ref="I379" si="235">SUM(I373:I378)</f>
        <v>0</v>
      </c>
      <c r="J379" s="21">
        <f t="shared" ref="J379" si="236">SUM(J373:J378)</f>
        <v>0</v>
      </c>
      <c r="K379" s="27"/>
      <c r="L379" s="21">
        <f t="shared" ref="L379" ca="1" si="237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 x14ac:dyDescent="0.2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 x14ac:dyDescent="0.2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 x14ac:dyDescent="0.2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8">SUM(G380:G385)</f>
        <v>0</v>
      </c>
      <c r="H386" s="21">
        <f t="shared" ref="H386" si="239">SUM(H380:H385)</f>
        <v>0</v>
      </c>
      <c r="I386" s="21">
        <f t="shared" ref="I386" si="240">SUM(I380:I385)</f>
        <v>0</v>
      </c>
      <c r="J386" s="21">
        <f t="shared" ref="J386" si="241">SUM(J380:J385)</f>
        <v>0</v>
      </c>
      <c r="K386" s="27"/>
      <c r="L386" s="21">
        <f t="shared" ref="L386" ca="1" si="242">SUM(L380:L388)</f>
        <v>0</v>
      </c>
    </row>
    <row r="387" spans="1:12" ht="15.75" customHeight="1" thickBot="1" x14ac:dyDescent="0.25">
      <c r="A387" s="32">
        <f>A346</f>
        <v>2</v>
      </c>
      <c r="B387" s="32">
        <f>B346</f>
        <v>2</v>
      </c>
      <c r="C387" s="79" t="s">
        <v>4</v>
      </c>
      <c r="D387" s="80"/>
      <c r="E387" s="33"/>
      <c r="F387" s="34">
        <f>F353</f>
        <v>555</v>
      </c>
      <c r="G387" s="34">
        <f t="shared" ref="G387:J387" si="243">G353</f>
        <v>482.4</v>
      </c>
      <c r="H387" s="34">
        <f t="shared" si="243"/>
        <v>16.07</v>
      </c>
      <c r="I387" s="34">
        <f t="shared" si="243"/>
        <v>15.139999999999999</v>
      </c>
      <c r="J387" s="34">
        <f t="shared" si="243"/>
        <v>67.650000000000006</v>
      </c>
      <c r="K387" s="35"/>
      <c r="L387" s="34">
        <v>69.430000000000007</v>
      </c>
    </row>
    <row r="388" spans="1:12" ht="15" x14ac:dyDescent="0.25">
      <c r="A388" s="25">
        <v>2</v>
      </c>
      <c r="B388" s="16">
        <v>3</v>
      </c>
      <c r="C388" s="11" t="s">
        <v>20</v>
      </c>
      <c r="D388" s="57" t="s">
        <v>21</v>
      </c>
      <c r="E388" s="57" t="s">
        <v>77</v>
      </c>
      <c r="F388" s="58">
        <v>200</v>
      </c>
      <c r="G388" s="62">
        <v>378.25</v>
      </c>
      <c r="H388" s="62">
        <v>16.34</v>
      </c>
      <c r="I388" s="62">
        <v>18.47</v>
      </c>
      <c r="J388" s="62">
        <v>39.549999999999997</v>
      </c>
      <c r="K388" s="63">
        <v>265</v>
      </c>
      <c r="L388" s="47"/>
    </row>
    <row r="389" spans="1:12" ht="15" x14ac:dyDescent="0.25">
      <c r="A389" s="25"/>
      <c r="B389" s="16"/>
      <c r="C389" s="11"/>
      <c r="D389" s="59" t="s">
        <v>22</v>
      </c>
      <c r="E389" s="59" t="s">
        <v>47</v>
      </c>
      <c r="F389" s="60">
        <v>200</v>
      </c>
      <c r="G389" s="61">
        <v>41.32</v>
      </c>
      <c r="H389" s="61">
        <v>0.11</v>
      </c>
      <c r="I389" s="61">
        <v>0.02</v>
      </c>
      <c r="J389" s="61">
        <v>10.15</v>
      </c>
      <c r="K389" s="51">
        <v>377</v>
      </c>
      <c r="L389" s="50"/>
    </row>
    <row r="390" spans="1:12" ht="15" x14ac:dyDescent="0.25">
      <c r="A390" s="25"/>
      <c r="B390" s="16"/>
      <c r="C390" s="11"/>
      <c r="D390" s="59" t="s">
        <v>23</v>
      </c>
      <c r="E390" s="59" t="s">
        <v>48</v>
      </c>
      <c r="F390" s="60">
        <v>25</v>
      </c>
      <c r="G390" s="61">
        <v>58.75</v>
      </c>
      <c r="H390" s="61">
        <v>1.9</v>
      </c>
      <c r="I390" s="61">
        <v>0.2</v>
      </c>
      <c r="J390" s="61">
        <v>12.3</v>
      </c>
      <c r="K390" s="51" t="s">
        <v>61</v>
      </c>
      <c r="L390" s="50"/>
    </row>
    <row r="391" spans="1:12" ht="15" x14ac:dyDescent="0.25">
      <c r="A391" s="25"/>
      <c r="B391" s="16"/>
      <c r="C391" s="11"/>
      <c r="D391" s="59" t="s">
        <v>23</v>
      </c>
      <c r="E391" s="59" t="s">
        <v>46</v>
      </c>
      <c r="F391" s="60">
        <v>20</v>
      </c>
      <c r="G391" s="61">
        <v>39.6</v>
      </c>
      <c r="H391" s="61">
        <v>1.32</v>
      </c>
      <c r="I391" s="61">
        <v>0.24</v>
      </c>
      <c r="J391" s="61">
        <v>7.92</v>
      </c>
      <c r="K391" s="51" t="s">
        <v>61</v>
      </c>
      <c r="L391" s="50"/>
    </row>
    <row r="392" spans="1:12" ht="15" x14ac:dyDescent="0.25">
      <c r="A392" s="25"/>
      <c r="B392" s="16"/>
      <c r="C392" s="11"/>
      <c r="D392" s="59" t="s">
        <v>24</v>
      </c>
      <c r="E392" s="59" t="s">
        <v>50</v>
      </c>
      <c r="F392" s="60">
        <v>100</v>
      </c>
      <c r="G392" s="61">
        <v>47</v>
      </c>
      <c r="H392" s="61">
        <v>0.4</v>
      </c>
      <c r="I392" s="61">
        <v>0.4</v>
      </c>
      <c r="J392" s="61">
        <v>9.8000000000000007</v>
      </c>
      <c r="K392" s="51" t="s">
        <v>61</v>
      </c>
      <c r="L392" s="50"/>
    </row>
    <row r="393" spans="1:12" ht="15" x14ac:dyDescent="0.25">
      <c r="A393" s="25"/>
      <c r="B393" s="16"/>
      <c r="C393" s="11"/>
      <c r="D393" s="7"/>
      <c r="E393" s="49"/>
      <c r="F393" s="50"/>
      <c r="G393" s="50"/>
      <c r="H393" s="50"/>
      <c r="I393" s="50"/>
      <c r="J393" s="50"/>
      <c r="K393" s="51"/>
      <c r="L393" s="50"/>
    </row>
    <row r="394" spans="1:12" ht="15" x14ac:dyDescent="0.2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 x14ac:dyDescent="0.2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4">G388+G389+G390+G391+G392</f>
        <v>564.91999999999996</v>
      </c>
      <c r="H396" s="21">
        <f t="shared" si="244"/>
        <v>20.069999999999997</v>
      </c>
      <c r="I396" s="21">
        <f t="shared" si="244"/>
        <v>19.329999999999995</v>
      </c>
      <c r="J396" s="21">
        <f t="shared" si="244"/>
        <v>79.72</v>
      </c>
      <c r="K396" s="27"/>
      <c r="L396" s="21">
        <v>69.430000000000007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 x14ac:dyDescent="0.2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5">SUM(G397:G399)</f>
        <v>0</v>
      </c>
      <c r="H400" s="21">
        <f t="shared" ref="H400" si="246">SUM(H397:H399)</f>
        <v>0</v>
      </c>
      <c r="I400" s="21">
        <f t="shared" ref="I400" si="247">SUM(I397:I399)</f>
        <v>0</v>
      </c>
      <c r="J400" s="21">
        <f t="shared" ref="J400" si="248">SUM(J397:J399)</f>
        <v>0</v>
      </c>
      <c r="K400" s="27"/>
      <c r="L400" s="21">
        <f t="shared" ref="L400" ca="1" si="249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 x14ac:dyDescent="0.2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50">SUM(G401:G409)</f>
        <v>0</v>
      </c>
      <c r="H410" s="21">
        <f t="shared" ref="H410" si="251">SUM(H401:H409)</f>
        <v>0</v>
      </c>
      <c r="I410" s="21">
        <f t="shared" ref="I410" si="252">SUM(I401:I409)</f>
        <v>0</v>
      </c>
      <c r="J410" s="21">
        <f t="shared" ref="J410" si="253">SUM(J401:J409)</f>
        <v>0</v>
      </c>
      <c r="K410" s="27"/>
      <c r="L410" s="21">
        <f t="shared" ref="L410" ca="1" si="254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x14ac:dyDescent="0.2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5">SUM(G411:G414)</f>
        <v>0</v>
      </c>
      <c r="H415" s="21">
        <f t="shared" ref="H415" si="256">SUM(H411:H414)</f>
        <v>0</v>
      </c>
      <c r="I415" s="21">
        <f t="shared" ref="I415" si="257">SUM(I411:I414)</f>
        <v>0</v>
      </c>
      <c r="J415" s="21">
        <f t="shared" ref="J415" si="258">SUM(J411:J414)</f>
        <v>0</v>
      </c>
      <c r="K415" s="27"/>
      <c r="L415" s="21">
        <f t="shared" ref="L415" ca="1" si="259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 x14ac:dyDescent="0.2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x14ac:dyDescent="0.2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60">SUM(G416:G421)</f>
        <v>0</v>
      </c>
      <c r="H422" s="21">
        <f t="shared" ref="H422" si="261">SUM(H416:H421)</f>
        <v>0</v>
      </c>
      <c r="I422" s="21">
        <f t="shared" ref="I422" si="262">SUM(I416:I421)</f>
        <v>0</v>
      </c>
      <c r="J422" s="21">
        <f t="shared" ref="J422" si="263">SUM(J416:J421)</f>
        <v>0</v>
      </c>
      <c r="K422" s="27"/>
      <c r="L422" s="21">
        <f t="shared" ref="L422" ca="1" si="264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 x14ac:dyDescent="0.2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 x14ac:dyDescent="0.2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 x14ac:dyDescent="0.2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5">SUM(G423:G428)</f>
        <v>0</v>
      </c>
      <c r="H429" s="21">
        <f t="shared" ref="H429" si="266">SUM(H423:H428)</f>
        <v>0</v>
      </c>
      <c r="I429" s="21">
        <f t="shared" ref="I429" si="267">SUM(I423:I428)</f>
        <v>0</v>
      </c>
      <c r="J429" s="21">
        <f t="shared" ref="J429" si="268">SUM(J423:J428)</f>
        <v>0</v>
      </c>
      <c r="K429" s="27"/>
      <c r="L429" s="21">
        <f t="shared" ref="L429" ca="1" si="269">SUM(L423:L431)</f>
        <v>0</v>
      </c>
    </row>
    <row r="430" spans="1:12" ht="15.75" customHeight="1" thickBot="1" x14ac:dyDescent="0.25">
      <c r="A430" s="31">
        <f>A388</f>
        <v>2</v>
      </c>
      <c r="B430" s="32">
        <f>B388</f>
        <v>3</v>
      </c>
      <c r="C430" s="79" t="s">
        <v>4</v>
      </c>
      <c r="D430" s="80"/>
      <c r="E430" s="33"/>
      <c r="F430" s="34">
        <f>F396+F400+F410+F415+F422+F429</f>
        <v>545</v>
      </c>
      <c r="G430" s="34">
        <f t="shared" ref="G430" si="270">G396+G400+G410+G415+G422+G429</f>
        <v>564.91999999999996</v>
      </c>
      <c r="H430" s="34">
        <f t="shared" ref="H430" si="271">H396+H400+H410+H415+H422+H429</f>
        <v>20.069999999999997</v>
      </c>
      <c r="I430" s="34">
        <f t="shared" ref="I430" si="272">I396+I400+I410+I415+I422+I429</f>
        <v>19.329999999999995</v>
      </c>
      <c r="J430" s="34">
        <f t="shared" ref="J430" si="273">J396+J400+J410+J415+J422+J429</f>
        <v>79.72</v>
      </c>
      <c r="K430" s="35"/>
      <c r="L430" s="34">
        <v>69.430000000000007</v>
      </c>
    </row>
    <row r="431" spans="1:12" ht="15" x14ac:dyDescent="0.25">
      <c r="A431" s="25">
        <v>2</v>
      </c>
      <c r="B431" s="16">
        <v>4</v>
      </c>
      <c r="C431" s="11" t="s">
        <v>20</v>
      </c>
      <c r="D431" s="57" t="s">
        <v>21</v>
      </c>
      <c r="E431" s="57" t="s">
        <v>78</v>
      </c>
      <c r="F431" s="58">
        <v>100</v>
      </c>
      <c r="G431" s="62">
        <v>161.75</v>
      </c>
      <c r="H431" s="62">
        <v>7.04</v>
      </c>
      <c r="I431" s="62">
        <v>7.47</v>
      </c>
      <c r="J431" s="62">
        <v>15.96</v>
      </c>
      <c r="K431" s="63" t="s">
        <v>79</v>
      </c>
      <c r="L431" s="47"/>
    </row>
    <row r="432" spans="1:12" ht="15" x14ac:dyDescent="0.25">
      <c r="A432" s="25"/>
      <c r="B432" s="16"/>
      <c r="C432" s="11"/>
      <c r="D432" s="59" t="s">
        <v>21</v>
      </c>
      <c r="E432" s="59" t="s">
        <v>45</v>
      </c>
      <c r="F432" s="60">
        <v>183</v>
      </c>
      <c r="G432" s="61">
        <v>221.94</v>
      </c>
      <c r="H432" s="61">
        <v>6.56</v>
      </c>
      <c r="I432" s="61">
        <v>7.6</v>
      </c>
      <c r="J432" s="61">
        <v>39.78</v>
      </c>
      <c r="K432" s="51">
        <v>203</v>
      </c>
      <c r="L432" s="50"/>
    </row>
    <row r="433" spans="1:12" ht="15" x14ac:dyDescent="0.25">
      <c r="A433" s="25"/>
      <c r="B433" s="16"/>
      <c r="C433" s="11"/>
      <c r="D433" s="59" t="s">
        <v>22</v>
      </c>
      <c r="E433" s="59" t="s">
        <v>60</v>
      </c>
      <c r="F433" s="60">
        <v>200</v>
      </c>
      <c r="G433" s="61">
        <v>92.9</v>
      </c>
      <c r="H433" s="61">
        <v>0.66</v>
      </c>
      <c r="I433" s="61">
        <v>0.09</v>
      </c>
      <c r="J433" s="61">
        <v>12.03</v>
      </c>
      <c r="K433" s="51">
        <v>349</v>
      </c>
      <c r="L433" s="50"/>
    </row>
    <row r="434" spans="1:12" ht="15" x14ac:dyDescent="0.25">
      <c r="A434" s="25"/>
      <c r="B434" s="16"/>
      <c r="C434" s="11"/>
      <c r="D434" s="59" t="s">
        <v>23</v>
      </c>
      <c r="E434" s="59" t="s">
        <v>46</v>
      </c>
      <c r="F434" s="60">
        <v>30</v>
      </c>
      <c r="G434" s="61">
        <v>59.4</v>
      </c>
      <c r="H434" s="61">
        <v>1.98</v>
      </c>
      <c r="I434" s="61">
        <v>0.36</v>
      </c>
      <c r="J434" s="61">
        <v>11.88</v>
      </c>
      <c r="K434" s="51" t="s">
        <v>61</v>
      </c>
      <c r="L434" s="50"/>
    </row>
    <row r="435" spans="1:12" ht="15" x14ac:dyDescent="0.25">
      <c r="A435" s="25"/>
      <c r="B435" s="16"/>
      <c r="C435" s="11"/>
      <c r="D435" s="59"/>
      <c r="E435" s="59" t="s">
        <v>72</v>
      </c>
      <c r="F435" s="60">
        <v>15</v>
      </c>
      <c r="G435" s="61">
        <v>51.5</v>
      </c>
      <c r="H435" s="61">
        <v>3.95</v>
      </c>
      <c r="I435" s="61">
        <v>3.99</v>
      </c>
      <c r="J435" s="61">
        <v>0</v>
      </c>
      <c r="K435" s="51">
        <v>15</v>
      </c>
      <c r="L435" s="50"/>
    </row>
    <row r="436" spans="1:12" ht="15" x14ac:dyDescent="0.2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6"/>
      <c r="B438" s="18"/>
      <c r="C438" s="8"/>
      <c r="D438" s="19" t="s">
        <v>39</v>
      </c>
      <c r="E438" s="9"/>
      <c r="F438" s="21">
        <f>F431+F432+F433+F434+F435</f>
        <v>528</v>
      </c>
      <c r="G438" s="21">
        <f t="shared" ref="G438:J438" si="274">G431+G432+G433+G434+G435</f>
        <v>587.49</v>
      </c>
      <c r="H438" s="21">
        <f t="shared" si="274"/>
        <v>20.189999999999998</v>
      </c>
      <c r="I438" s="21">
        <f t="shared" si="274"/>
        <v>19.509999999999998</v>
      </c>
      <c r="J438" s="21">
        <f t="shared" si="274"/>
        <v>79.649999999999991</v>
      </c>
      <c r="K438" s="27"/>
      <c r="L438" s="21">
        <v>69.430000000000007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5">SUM(G439:G441)</f>
        <v>0</v>
      </c>
      <c r="H442" s="21">
        <f t="shared" ref="H442" si="276">SUM(H439:H441)</f>
        <v>0</v>
      </c>
      <c r="I442" s="21">
        <f t="shared" ref="I442" si="277">SUM(I439:I441)</f>
        <v>0</v>
      </c>
      <c r="J442" s="21">
        <f t="shared" ref="J442" si="278">SUM(J439:J441)</f>
        <v>0</v>
      </c>
      <c r="K442" s="27"/>
      <c r="L442" s="21">
        <f t="shared" ref="L442" ca="1" si="279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 x14ac:dyDescent="0.2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 x14ac:dyDescent="0.2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 x14ac:dyDescent="0.2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80">SUM(G443:G451)</f>
        <v>0</v>
      </c>
      <c r="H452" s="21">
        <f t="shared" ref="H452" si="281">SUM(H443:H451)</f>
        <v>0</v>
      </c>
      <c r="I452" s="21">
        <f t="shared" ref="I452" si="282">SUM(I443:I451)</f>
        <v>0</v>
      </c>
      <c r="J452" s="21">
        <f t="shared" ref="J452" si="283">SUM(J443:J451)</f>
        <v>0</v>
      </c>
      <c r="K452" s="27"/>
      <c r="L452" s="21">
        <f t="shared" ref="L452" ca="1" si="284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x14ac:dyDescent="0.2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5">SUM(G453:G456)</f>
        <v>0</v>
      </c>
      <c r="H457" s="21">
        <f t="shared" ref="H457" si="286">SUM(H453:H456)</f>
        <v>0</v>
      </c>
      <c r="I457" s="21">
        <f t="shared" ref="I457" si="287">SUM(I453:I456)</f>
        <v>0</v>
      </c>
      <c r="J457" s="21">
        <f t="shared" ref="J457" si="288">SUM(J453:J456)</f>
        <v>0</v>
      </c>
      <c r="K457" s="27"/>
      <c r="L457" s="21">
        <f t="shared" ref="L457" ca="1" si="289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x14ac:dyDescent="0.2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90">SUM(G458:G463)</f>
        <v>0</v>
      </c>
      <c r="H464" s="21">
        <f t="shared" ref="H464" si="291">SUM(H458:H463)</f>
        <v>0</v>
      </c>
      <c r="I464" s="21">
        <f t="shared" ref="I464" si="292">SUM(I458:I463)</f>
        <v>0</v>
      </c>
      <c r="J464" s="21">
        <f t="shared" ref="J464" si="293">SUM(J458:J463)</f>
        <v>0</v>
      </c>
      <c r="K464" s="27"/>
      <c r="L464" s="21">
        <f t="shared" ref="L464" ca="1" si="294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 x14ac:dyDescent="0.2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 x14ac:dyDescent="0.2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 x14ac:dyDescent="0.2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5">SUM(G465:G470)</f>
        <v>0</v>
      </c>
      <c r="H471" s="21">
        <f t="shared" ref="H471" si="296">SUM(H465:H470)</f>
        <v>0</v>
      </c>
      <c r="I471" s="21">
        <f t="shared" ref="I471" si="297">SUM(I465:I470)</f>
        <v>0</v>
      </c>
      <c r="J471" s="21">
        <f t="shared" ref="J471" si="298">SUM(J465:J470)</f>
        <v>0</v>
      </c>
      <c r="K471" s="27"/>
      <c r="L471" s="21">
        <f t="shared" ref="L471" ca="1" si="299">SUM(L465:L473)</f>
        <v>0</v>
      </c>
    </row>
    <row r="472" spans="1:12" ht="15.75" customHeight="1" thickBot="1" x14ac:dyDescent="0.25">
      <c r="A472" s="31">
        <f>A431</f>
        <v>2</v>
      </c>
      <c r="B472" s="32">
        <f>B431</f>
        <v>4</v>
      </c>
      <c r="C472" s="79" t="s">
        <v>4</v>
      </c>
      <c r="D472" s="80"/>
      <c r="E472" s="33"/>
      <c r="F472" s="34">
        <f>F438+F442+F452+F457+F464+F471</f>
        <v>528</v>
      </c>
      <c r="G472" s="34">
        <f t="shared" ref="G472" si="300">G438+G442+G452+G457+G464+G471</f>
        <v>587.49</v>
      </c>
      <c r="H472" s="34">
        <f t="shared" ref="H472" si="301">H438+H442+H452+H457+H464+H471</f>
        <v>20.189999999999998</v>
      </c>
      <c r="I472" s="34">
        <f t="shared" ref="I472" si="302">I438+I442+I452+I457+I464+I471</f>
        <v>19.509999999999998</v>
      </c>
      <c r="J472" s="34">
        <f t="shared" ref="J472" si="303">J438+J442+J452+J457+J464+J471</f>
        <v>79.649999999999991</v>
      </c>
      <c r="K472" s="35"/>
      <c r="L472" s="34">
        <v>69.430000000000007</v>
      </c>
    </row>
    <row r="473" spans="1:12" ht="15" x14ac:dyDescent="0.25">
      <c r="A473" s="25">
        <v>2</v>
      </c>
      <c r="B473" s="16">
        <v>5</v>
      </c>
      <c r="C473" s="11" t="s">
        <v>20</v>
      </c>
      <c r="D473" s="57" t="s">
        <v>21</v>
      </c>
      <c r="E473" s="57" t="s">
        <v>80</v>
      </c>
      <c r="F473" s="58">
        <v>100</v>
      </c>
      <c r="G473" s="62">
        <v>208</v>
      </c>
      <c r="H473" s="62">
        <v>10.28</v>
      </c>
      <c r="I473" s="62">
        <v>17.32</v>
      </c>
      <c r="J473" s="62">
        <v>0.06</v>
      </c>
      <c r="K473" s="63">
        <v>293</v>
      </c>
      <c r="L473" s="47"/>
    </row>
    <row r="474" spans="1:12" ht="15" x14ac:dyDescent="0.25">
      <c r="A474" s="25"/>
      <c r="B474" s="16"/>
      <c r="C474" s="11"/>
      <c r="D474" s="59" t="s">
        <v>21</v>
      </c>
      <c r="E474" s="59" t="s">
        <v>81</v>
      </c>
      <c r="F474" s="60">
        <v>180</v>
      </c>
      <c r="G474" s="61">
        <v>216.6</v>
      </c>
      <c r="H474" s="61">
        <v>6.21</v>
      </c>
      <c r="I474" s="61">
        <v>1.69</v>
      </c>
      <c r="J474" s="61">
        <v>41.9</v>
      </c>
      <c r="K474" s="51">
        <v>199</v>
      </c>
      <c r="L474" s="50"/>
    </row>
    <row r="475" spans="1:12" ht="15" x14ac:dyDescent="0.25">
      <c r="A475" s="25"/>
      <c r="B475" s="16"/>
      <c r="C475" s="11"/>
      <c r="D475" s="59" t="s">
        <v>22</v>
      </c>
      <c r="E475" s="59" t="s">
        <v>59</v>
      </c>
      <c r="F475" s="60">
        <v>200</v>
      </c>
      <c r="G475" s="61">
        <v>74.599999999999994</v>
      </c>
      <c r="H475" s="61">
        <v>0.16</v>
      </c>
      <c r="I475" s="61">
        <v>0.16</v>
      </c>
      <c r="J475" s="61">
        <v>17.899999999999999</v>
      </c>
      <c r="K475" s="51">
        <v>342</v>
      </c>
      <c r="L475" s="50"/>
    </row>
    <row r="476" spans="1:12" ht="15" x14ac:dyDescent="0.25">
      <c r="A476" s="25"/>
      <c r="B476" s="16"/>
      <c r="C476" s="11"/>
      <c r="D476" s="59" t="s">
        <v>23</v>
      </c>
      <c r="E476" s="59" t="s">
        <v>48</v>
      </c>
      <c r="F476" s="60">
        <v>20</v>
      </c>
      <c r="G476" s="61">
        <v>47</v>
      </c>
      <c r="H476" s="61">
        <v>1.52</v>
      </c>
      <c r="I476" s="61">
        <v>0.16</v>
      </c>
      <c r="J476" s="61">
        <v>9.84</v>
      </c>
      <c r="K476" s="51" t="s">
        <v>61</v>
      </c>
      <c r="L476" s="50"/>
    </row>
    <row r="477" spans="1:12" ht="15" x14ac:dyDescent="0.25">
      <c r="A477" s="25"/>
      <c r="B477" s="16"/>
      <c r="C477" s="11"/>
      <c r="D477" s="59" t="s">
        <v>23</v>
      </c>
      <c r="E477" s="59" t="s">
        <v>46</v>
      </c>
      <c r="F477" s="60">
        <v>30</v>
      </c>
      <c r="G477" s="61">
        <v>59.4</v>
      </c>
      <c r="H477" s="61">
        <v>1.98</v>
      </c>
      <c r="I477" s="61">
        <v>0.36</v>
      </c>
      <c r="J477" s="61">
        <v>11.88</v>
      </c>
      <c r="K477" s="51" t="s">
        <v>61</v>
      </c>
      <c r="L477" s="50"/>
    </row>
    <row r="478" spans="1:12" ht="15" x14ac:dyDescent="0.2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 x14ac:dyDescent="0.2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 x14ac:dyDescent="0.25">
      <c r="A481" s="26"/>
      <c r="B481" s="18"/>
      <c r="C481" s="8"/>
      <c r="D481" s="19" t="s">
        <v>39</v>
      </c>
      <c r="E481" s="9"/>
      <c r="F481" s="21">
        <f>F473+F474+F475+F476+F477</f>
        <v>530</v>
      </c>
      <c r="G481" s="21">
        <f t="shared" ref="G481:J481" si="304">G473+G474+G475+G476+G477</f>
        <v>605.6</v>
      </c>
      <c r="H481" s="21">
        <f t="shared" si="304"/>
        <v>20.149999999999999</v>
      </c>
      <c r="I481" s="21">
        <f t="shared" si="304"/>
        <v>19.690000000000001</v>
      </c>
      <c r="J481" s="21">
        <f t="shared" si="304"/>
        <v>81.58</v>
      </c>
      <c r="K481" s="27"/>
      <c r="L481" s="21">
        <v>69.430000000000007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5">SUM(G482:G484)</f>
        <v>0</v>
      </c>
      <c r="H485" s="21">
        <f t="shared" ref="H485" si="306">SUM(H482:H484)</f>
        <v>0</v>
      </c>
      <c r="I485" s="21">
        <f t="shared" ref="I485" si="307">SUM(I482:I484)</f>
        <v>0</v>
      </c>
      <c r="J485" s="21">
        <f t="shared" ref="J485" si="308">SUM(J482:J484)</f>
        <v>0</v>
      </c>
      <c r="K485" s="27"/>
      <c r="L485" s="21">
        <f t="shared" ref="L485" ca="1" si="309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 x14ac:dyDescent="0.2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 x14ac:dyDescent="0.2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 x14ac:dyDescent="0.2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10">SUM(G486:G494)</f>
        <v>0</v>
      </c>
      <c r="H495" s="21">
        <f t="shared" ref="H495" si="311">SUM(H486:H494)</f>
        <v>0</v>
      </c>
      <c r="I495" s="21">
        <f t="shared" ref="I495" si="312">SUM(I486:I494)</f>
        <v>0</v>
      </c>
      <c r="J495" s="21">
        <f t="shared" ref="J495" si="313">SUM(J486:J494)</f>
        <v>0</v>
      </c>
      <c r="K495" s="27"/>
      <c r="L495" s="21">
        <f t="shared" ref="L495" ca="1" si="314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5">SUM(G496:G499)</f>
        <v>0</v>
      </c>
      <c r="H500" s="21">
        <f t="shared" ref="H500" si="316">SUM(H496:H499)</f>
        <v>0</v>
      </c>
      <c r="I500" s="21">
        <f t="shared" ref="I500" si="317">SUM(I496:I499)</f>
        <v>0</v>
      </c>
      <c r="J500" s="21">
        <f t="shared" ref="J500" si="318">SUM(J496:J499)</f>
        <v>0</v>
      </c>
      <c r="K500" s="27"/>
      <c r="L500" s="21">
        <f t="shared" ref="L500" ca="1" si="319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x14ac:dyDescent="0.2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20">SUM(G501:G506)</f>
        <v>0</v>
      </c>
      <c r="H507" s="21">
        <f t="shared" ref="H507" si="321">SUM(H501:H506)</f>
        <v>0</v>
      </c>
      <c r="I507" s="21">
        <f t="shared" ref="I507" si="322">SUM(I501:I506)</f>
        <v>0</v>
      </c>
      <c r="J507" s="21">
        <f t="shared" ref="J507" si="323">SUM(J501:J506)</f>
        <v>0</v>
      </c>
      <c r="K507" s="27"/>
      <c r="L507" s="21">
        <f t="shared" ref="L507" ca="1" si="324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 x14ac:dyDescent="0.2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 x14ac:dyDescent="0.2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 x14ac:dyDescent="0.2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 x14ac:dyDescent="0.2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5">SUM(G508:G513)</f>
        <v>0</v>
      </c>
      <c r="H514" s="21">
        <f t="shared" ref="H514" si="326">SUM(H508:H513)</f>
        <v>0</v>
      </c>
      <c r="I514" s="21">
        <f t="shared" ref="I514" si="327">SUM(I508:I513)</f>
        <v>0</v>
      </c>
      <c r="J514" s="21">
        <f t="shared" ref="J514" si="328">SUM(J508:J513)</f>
        <v>0</v>
      </c>
      <c r="K514" s="27"/>
      <c r="L514" s="21">
        <f t="shared" ref="L514" ca="1" si="329">SUM(L508:L516)</f>
        <v>0</v>
      </c>
    </row>
    <row r="515" spans="1:12" ht="15.75" customHeight="1" thickBot="1" x14ac:dyDescent="0.25">
      <c r="A515" s="31">
        <f>A473</f>
        <v>2</v>
      </c>
      <c r="B515" s="32">
        <f>B473</f>
        <v>5</v>
      </c>
      <c r="C515" s="79" t="s">
        <v>4</v>
      </c>
      <c r="D515" s="80"/>
      <c r="E515" s="33"/>
      <c r="F515" s="34">
        <f>F481+F485+F495+F500+F507+F514</f>
        <v>530</v>
      </c>
      <c r="G515" s="34">
        <f t="shared" ref="G515" si="330">G481+G485+G495+G500+G507+G514</f>
        <v>605.6</v>
      </c>
      <c r="H515" s="34">
        <f t="shared" ref="H515" si="331">H481+H485+H495+H500+H507+H514</f>
        <v>20.149999999999999</v>
      </c>
      <c r="I515" s="34">
        <f t="shared" ref="I515" si="332">I481+I485+I495+I500+I507+I514</f>
        <v>19.690000000000001</v>
      </c>
      <c r="J515" s="34">
        <f t="shared" ref="J515" si="333">J481+J485+J495+J500+J507+J514</f>
        <v>81.58</v>
      </c>
      <c r="K515" s="35"/>
      <c r="L515" s="34">
        <v>69.430000000000007</v>
      </c>
    </row>
    <row r="516" spans="1:12" ht="15" x14ac:dyDescent="0.25">
      <c r="A516" s="25">
        <v>2</v>
      </c>
      <c r="B516" s="16">
        <v>6</v>
      </c>
      <c r="C516" s="11" t="s">
        <v>20</v>
      </c>
      <c r="D516" s="57" t="s">
        <v>21</v>
      </c>
      <c r="E516" s="57" t="s">
        <v>82</v>
      </c>
      <c r="F516" s="58">
        <v>225</v>
      </c>
      <c r="G516" s="62">
        <v>379.37</v>
      </c>
      <c r="H516" s="62">
        <v>15.42</v>
      </c>
      <c r="I516" s="62">
        <v>18.91</v>
      </c>
      <c r="J516" s="62">
        <v>42.46</v>
      </c>
      <c r="K516" s="63" t="s">
        <v>51</v>
      </c>
      <c r="L516" s="47"/>
    </row>
    <row r="517" spans="1:12" ht="15" x14ac:dyDescent="0.25">
      <c r="A517" s="25"/>
      <c r="B517" s="16"/>
      <c r="C517" s="11"/>
      <c r="D517" s="59" t="s">
        <v>22</v>
      </c>
      <c r="E517" s="59" t="s">
        <v>47</v>
      </c>
      <c r="F517" s="60">
        <v>200</v>
      </c>
      <c r="G517" s="61">
        <v>41.3</v>
      </c>
      <c r="H517" s="61">
        <v>0.1</v>
      </c>
      <c r="I517" s="61">
        <v>0</v>
      </c>
      <c r="J517" s="61">
        <v>10.199999999999999</v>
      </c>
      <c r="K517" s="51">
        <v>377</v>
      </c>
      <c r="L517" s="50"/>
    </row>
    <row r="518" spans="1:12" ht="15" x14ac:dyDescent="0.25">
      <c r="A518" s="25"/>
      <c r="B518" s="16"/>
      <c r="C518" s="11"/>
      <c r="D518" s="59" t="s">
        <v>23</v>
      </c>
      <c r="E518" s="59" t="s">
        <v>48</v>
      </c>
      <c r="F518" s="60">
        <v>20</v>
      </c>
      <c r="G518" s="61">
        <v>47</v>
      </c>
      <c r="H518" s="61">
        <v>1.52</v>
      </c>
      <c r="I518" s="61">
        <v>0.16</v>
      </c>
      <c r="J518" s="61">
        <v>9.84</v>
      </c>
      <c r="K518" s="51" t="s">
        <v>61</v>
      </c>
      <c r="L518" s="50"/>
    </row>
    <row r="519" spans="1:12" ht="15" x14ac:dyDescent="0.25">
      <c r="A519" s="25"/>
      <c r="B519" s="16"/>
      <c r="C519" s="11"/>
      <c r="D519" s="59" t="s">
        <v>23</v>
      </c>
      <c r="E519" s="59" t="s">
        <v>46</v>
      </c>
      <c r="F519" s="60">
        <v>30</v>
      </c>
      <c r="G519" s="61">
        <v>59.4</v>
      </c>
      <c r="H519" s="61">
        <v>1.98</v>
      </c>
      <c r="I519" s="61">
        <v>0.39600000000000002</v>
      </c>
      <c r="J519" s="61">
        <v>11.88</v>
      </c>
      <c r="K519" s="51" t="s">
        <v>61</v>
      </c>
      <c r="L519" s="50"/>
    </row>
    <row r="520" spans="1:12" ht="15" x14ac:dyDescent="0.25">
      <c r="A520" s="25"/>
      <c r="B520" s="16"/>
      <c r="C520" s="11"/>
      <c r="D520" s="59" t="s">
        <v>24</v>
      </c>
      <c r="E520" s="59" t="s">
        <v>50</v>
      </c>
      <c r="F520" s="60">
        <v>100</v>
      </c>
      <c r="G520" s="61">
        <v>47</v>
      </c>
      <c r="H520" s="61">
        <v>0.4</v>
      </c>
      <c r="I520" s="61">
        <v>0.4</v>
      </c>
      <c r="J520" s="61">
        <v>9.8000000000000007</v>
      </c>
      <c r="K520" s="51" t="s">
        <v>61</v>
      </c>
      <c r="L520" s="50"/>
    </row>
    <row r="521" spans="1:12" ht="15" x14ac:dyDescent="0.2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 x14ac:dyDescent="0.25">
      <c r="A523" s="26"/>
      <c r="B523" s="18"/>
      <c r="C523" s="8"/>
      <c r="D523" s="19" t="s">
        <v>39</v>
      </c>
      <c r="E523" s="9"/>
      <c r="F523" s="21">
        <f>F516+F517+F518+F519+F520</f>
        <v>575</v>
      </c>
      <c r="G523" s="21">
        <f t="shared" ref="G523:J523" si="334">G516+G517+G518+G519+G520</f>
        <v>574.07000000000005</v>
      </c>
      <c r="H523" s="21">
        <f t="shared" si="334"/>
        <v>19.419999999999998</v>
      </c>
      <c r="I523" s="21">
        <f t="shared" si="334"/>
        <v>19.866</v>
      </c>
      <c r="J523" s="21">
        <f t="shared" si="334"/>
        <v>84.179999999999993</v>
      </c>
      <c r="K523" s="27"/>
      <c r="L523" s="21">
        <v>69.430000000000007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5">SUM(G524:G526)</f>
        <v>0</v>
      </c>
      <c r="H527" s="21">
        <f t="shared" ref="H527" si="336">SUM(H524:H526)</f>
        <v>0</v>
      </c>
      <c r="I527" s="21">
        <f t="shared" ref="I527" si="337">SUM(I524:I526)</f>
        <v>0</v>
      </c>
      <c r="J527" s="21">
        <f t="shared" ref="J527" si="338">SUM(J524:J526)</f>
        <v>0</v>
      </c>
      <c r="K527" s="27"/>
      <c r="L527" s="21">
        <f t="shared" ref="L527" ca="1" si="339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 x14ac:dyDescent="0.2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 x14ac:dyDescent="0.2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 x14ac:dyDescent="0.2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40">SUM(G528:G536)</f>
        <v>0</v>
      </c>
      <c r="H537" s="21">
        <f t="shared" ref="H537" si="341">SUM(H528:H536)</f>
        <v>0</v>
      </c>
      <c r="I537" s="21">
        <f t="shared" ref="I537" si="342">SUM(I528:I536)</f>
        <v>0</v>
      </c>
      <c r="J537" s="21">
        <f t="shared" ref="J537" si="343">SUM(J528:J536)</f>
        <v>0</v>
      </c>
      <c r="K537" s="27"/>
      <c r="L537" s="21">
        <f t="shared" ref="L537" ca="1" si="344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5">SUM(G538:G541)</f>
        <v>0</v>
      </c>
      <c r="H542" s="21">
        <f t="shared" ref="H542" si="346">SUM(H538:H541)</f>
        <v>0</v>
      </c>
      <c r="I542" s="21">
        <f t="shared" ref="I542" si="347">SUM(I538:I541)</f>
        <v>0</v>
      </c>
      <c r="J542" s="21">
        <f t="shared" ref="J542" si="348">SUM(J538:J541)</f>
        <v>0</v>
      </c>
      <c r="K542" s="27"/>
      <c r="L542" s="21">
        <f t="shared" ref="L542" ca="1" si="349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x14ac:dyDescent="0.2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50">SUM(G543:G548)</f>
        <v>0</v>
      </c>
      <c r="H549" s="21">
        <f t="shared" ref="H549" si="351">SUM(H543:H548)</f>
        <v>0</v>
      </c>
      <c r="I549" s="21">
        <f t="shared" ref="I549" si="352">SUM(I543:I548)</f>
        <v>0</v>
      </c>
      <c r="J549" s="21">
        <f t="shared" ref="J549" si="353">SUM(J543:J548)</f>
        <v>0</v>
      </c>
      <c r="K549" s="27"/>
      <c r="L549" s="21">
        <f t="shared" ref="L549" ca="1" si="354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 x14ac:dyDescent="0.2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 x14ac:dyDescent="0.2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 x14ac:dyDescent="0.2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5">SUM(G550:G555)</f>
        <v>0</v>
      </c>
      <c r="H556" s="21">
        <f t="shared" ref="H556" si="356">SUM(H550:H555)</f>
        <v>0</v>
      </c>
      <c r="I556" s="21">
        <f t="shared" ref="I556" si="357">SUM(I550:I555)</f>
        <v>0</v>
      </c>
      <c r="J556" s="21">
        <f>SUM(J550:J555)</f>
        <v>0</v>
      </c>
      <c r="K556" s="27"/>
      <c r="L556" s="21">
        <f t="shared" ref="L556" ca="1" si="358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79" t="s">
        <v>4</v>
      </c>
      <c r="D557" s="80"/>
      <c r="E557" s="33"/>
      <c r="F557" s="34">
        <f>F523+F527+F537+F542+F549+F556</f>
        <v>575</v>
      </c>
      <c r="G557" s="34">
        <f t="shared" ref="G557" si="359">G523+G527+G537+G542+G549+G556</f>
        <v>574.07000000000005</v>
      </c>
      <c r="H557" s="34">
        <f t="shared" ref="H557" si="360">H523+H527+H537+H542+H549+H556</f>
        <v>19.419999999999998</v>
      </c>
      <c r="I557" s="34">
        <f t="shared" ref="I557" si="361">I523+I527+I537+I542+I549+I556</f>
        <v>19.866</v>
      </c>
      <c r="J557" s="34">
        <f t="shared" ref="J557" si="362">J523+J527+J537+J542+J549+J556</f>
        <v>84.179999999999993</v>
      </c>
      <c r="K557" s="35"/>
      <c r="L557" s="34">
        <v>69.430000000000007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 x14ac:dyDescent="0.2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 x14ac:dyDescent="0.2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3">SUM(G558:G564)</f>
        <v>0</v>
      </c>
      <c r="H565" s="21">
        <f t="shared" ref="H565" si="364">SUM(H558:H564)</f>
        <v>0</v>
      </c>
      <c r="I565" s="21">
        <f t="shared" ref="I565" si="365">SUM(I558:I564)</f>
        <v>0</v>
      </c>
      <c r="J565" s="21">
        <f t="shared" ref="J565" si="366">SUM(J558:J564)</f>
        <v>0</v>
      </c>
      <c r="K565" s="27"/>
      <c r="L565" s="21">
        <f t="shared" ref="L565" si="367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8">SUM(G566:G568)</f>
        <v>0</v>
      </c>
      <c r="H569" s="21">
        <f t="shared" ref="H569" si="369">SUM(H566:H568)</f>
        <v>0</v>
      </c>
      <c r="I569" s="21">
        <f t="shared" ref="I569" si="370">SUM(I566:I568)</f>
        <v>0</v>
      </c>
      <c r="J569" s="21">
        <f t="shared" ref="J569" si="371">SUM(J566:J568)</f>
        <v>0</v>
      </c>
      <c r="K569" s="27"/>
      <c r="L569" s="21">
        <f t="shared" ref="L569" ca="1" si="372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 x14ac:dyDescent="0.2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 x14ac:dyDescent="0.2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 x14ac:dyDescent="0.2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3">SUM(G570:G578)</f>
        <v>0</v>
      </c>
      <c r="H579" s="21">
        <f t="shared" ref="H579" si="374">SUM(H570:H578)</f>
        <v>0</v>
      </c>
      <c r="I579" s="21">
        <f t="shared" ref="I579" si="375">SUM(I570:I578)</f>
        <v>0</v>
      </c>
      <c r="J579" s="21">
        <f t="shared" ref="J579" si="376">SUM(J570:J578)</f>
        <v>0</v>
      </c>
      <c r="K579" s="27"/>
      <c r="L579" s="21">
        <f t="shared" ref="L579" ca="1" si="377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8">SUM(G580:G583)</f>
        <v>0</v>
      </c>
      <c r="H584" s="21">
        <f t="shared" ref="H584" si="379">SUM(H580:H583)</f>
        <v>0</v>
      </c>
      <c r="I584" s="21">
        <f t="shared" ref="I584" si="380">SUM(I580:I583)</f>
        <v>0</v>
      </c>
      <c r="J584" s="21">
        <f t="shared" ref="J584" si="381">SUM(J580:J583)</f>
        <v>0</v>
      </c>
      <c r="K584" s="27"/>
      <c r="L584" s="21">
        <f t="shared" ref="L584" ca="1" si="382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x14ac:dyDescent="0.2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3">SUM(G585:G590)</f>
        <v>0</v>
      </c>
      <c r="H591" s="21">
        <f t="shared" ref="H591" si="384">SUM(H585:H590)</f>
        <v>0</v>
      </c>
      <c r="I591" s="21">
        <f t="shared" ref="I591" si="385">SUM(I585:I590)</f>
        <v>0</v>
      </c>
      <c r="J591" s="21">
        <f t="shared" ref="J591" si="386">SUM(J585:J590)</f>
        <v>0</v>
      </c>
      <c r="K591" s="27"/>
      <c r="L591" s="21">
        <f t="shared" ref="L591" ca="1" si="387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 x14ac:dyDescent="0.2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 x14ac:dyDescent="0.2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 x14ac:dyDescent="0.2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 x14ac:dyDescent="0.2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8">SUM(G592:G597)</f>
        <v>0</v>
      </c>
      <c r="H598" s="21">
        <f t="shared" ref="H598" si="389">SUM(H592:H597)</f>
        <v>0</v>
      </c>
      <c r="I598" s="21">
        <f t="shared" ref="I598" si="390">SUM(I592:I597)</f>
        <v>0</v>
      </c>
      <c r="J598" s="21">
        <f t="shared" ref="J598" si="391">SUM(J592:J597)</f>
        <v>0</v>
      </c>
      <c r="K598" s="27"/>
      <c r="L598" s="21">
        <f t="shared" ref="L598" ca="1" si="392">SUM(L592:L600)</f>
        <v>0</v>
      </c>
    </row>
    <row r="599" spans="1:12" ht="15" x14ac:dyDescent="0.2">
      <c r="A599" s="36">
        <f>A558</f>
        <v>2</v>
      </c>
      <c r="B599" s="37">
        <f>B558</f>
        <v>7</v>
      </c>
      <c r="C599" s="84" t="s">
        <v>4</v>
      </c>
      <c r="D599" s="85"/>
      <c r="E599" s="38"/>
      <c r="F599" s="39">
        <f>F565+F569+F579+F584+F591+F598</f>
        <v>0</v>
      </c>
      <c r="G599" s="39">
        <f t="shared" ref="G599" si="393">G565+G569+G579+G584+G591+G598</f>
        <v>0</v>
      </c>
      <c r="H599" s="39">
        <f t="shared" ref="H599" si="394">H565+H569+H579+H584+H591+H598</f>
        <v>0</v>
      </c>
      <c r="I599" s="39">
        <f t="shared" ref="I599" si="395">I565+I569+I579+I584+I591+I598</f>
        <v>0</v>
      </c>
      <c r="J599" s="39">
        <f t="shared" ref="J599" si="396">J565+J569+J579+J584+J591+J598</f>
        <v>0</v>
      </c>
      <c r="K599" s="40"/>
      <c r="L599" s="34">
        <f ca="1">L565+L569+L579+L584+L591+L598</f>
        <v>0</v>
      </c>
    </row>
    <row r="600" spans="1:12" x14ac:dyDescent="0.2">
      <c r="A600" s="29"/>
      <c r="B600" s="30"/>
      <c r="C600" s="86" t="s">
        <v>5</v>
      </c>
      <c r="D600" s="86"/>
      <c r="E600" s="86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536.5</v>
      </c>
      <c r="G600" s="41">
        <f t="shared" ref="G600:J600" si="397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552.20583333333332</v>
      </c>
      <c r="H600" s="41">
        <f t="shared" si="397"/>
        <v>18.543333333333333</v>
      </c>
      <c r="I600" s="41">
        <f t="shared" si="397"/>
        <v>18.607999999999993</v>
      </c>
      <c r="J600" s="41">
        <f t="shared" si="397"/>
        <v>78.42916666666666</v>
      </c>
      <c r="K600" s="41"/>
      <c r="L600" s="41">
        <v>69.430000000000007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2025-04-08T06:32:10Z</dcterms:modified>
</cp:coreProperties>
</file>