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мирный, Айша, Васильево" sheetId="1" r:id="rId1"/>
  </sheets>
  <definedNames>
    <definedName name="_xlnm.Print_Titles" localSheetId="0">'мирный, Айша, Васильево'!$1:$5</definedName>
  </definedNames>
  <calcPr calcId="162913"/>
</workbook>
</file>

<file path=xl/calcChain.xml><?xml version="1.0" encoding="utf-8"?>
<calcChain xmlns="http://schemas.openxmlformats.org/spreadsheetml/2006/main">
  <c r="L13" i="1" l="1"/>
  <c r="L23" i="1"/>
  <c r="L32" i="1"/>
  <c r="L43" i="1" s="1"/>
  <c r="L42" i="1"/>
  <c r="L51" i="1"/>
  <c r="L62" i="1" s="1"/>
  <c r="L61" i="1"/>
  <c r="L70" i="1"/>
  <c r="L81" i="1" s="1"/>
  <c r="L80" i="1"/>
  <c r="L89" i="1"/>
  <c r="L99" i="1"/>
  <c r="L108" i="1"/>
  <c r="L119" i="1" s="1"/>
  <c r="L118" i="1"/>
  <c r="L127" i="1"/>
  <c r="L137" i="1"/>
  <c r="L146" i="1"/>
  <c r="L157" i="1" s="1"/>
  <c r="L156" i="1"/>
  <c r="L165" i="1"/>
  <c r="L175" i="1"/>
  <c r="L184" i="1"/>
  <c r="L195" i="1" s="1"/>
  <c r="L194" i="1"/>
  <c r="J13" i="1"/>
  <c r="J23" i="1"/>
  <c r="J32" i="1"/>
  <c r="J42" i="1"/>
  <c r="J51" i="1"/>
  <c r="J62" i="1" s="1"/>
  <c r="J61" i="1"/>
  <c r="J70" i="1"/>
  <c r="J81" i="1" s="1"/>
  <c r="J80" i="1"/>
  <c r="J89" i="1"/>
  <c r="J100" i="1" s="1"/>
  <c r="J99" i="1"/>
  <c r="J108" i="1"/>
  <c r="J118" i="1"/>
  <c r="J127" i="1"/>
  <c r="J137" i="1"/>
  <c r="J146" i="1"/>
  <c r="J157" i="1" s="1"/>
  <c r="J156" i="1"/>
  <c r="J165" i="1"/>
  <c r="J176" i="1" s="1"/>
  <c r="J175" i="1"/>
  <c r="J184" i="1"/>
  <c r="J194" i="1"/>
  <c r="I13" i="1"/>
  <c r="I24" i="1" s="1"/>
  <c r="I23" i="1"/>
  <c r="I32" i="1"/>
  <c r="I42" i="1"/>
  <c r="I51" i="1"/>
  <c r="I62" i="1" s="1"/>
  <c r="I61" i="1"/>
  <c r="I70" i="1"/>
  <c r="I81" i="1" s="1"/>
  <c r="I80" i="1"/>
  <c r="I89" i="1"/>
  <c r="I100" i="1" s="1"/>
  <c r="I99" i="1"/>
  <c r="I108" i="1"/>
  <c r="I119" i="1" s="1"/>
  <c r="I118" i="1"/>
  <c r="I127" i="1"/>
  <c r="I137" i="1"/>
  <c r="I146" i="1"/>
  <c r="I157" i="1" s="1"/>
  <c r="I156" i="1"/>
  <c r="I165" i="1"/>
  <c r="I176" i="1" s="1"/>
  <c r="I175" i="1"/>
  <c r="I184" i="1"/>
  <c r="I195" i="1" s="1"/>
  <c r="I194" i="1"/>
  <c r="H13" i="1"/>
  <c r="H24" i="1" s="1"/>
  <c r="H23" i="1"/>
  <c r="H32" i="1"/>
  <c r="H43" i="1" s="1"/>
  <c r="H42" i="1"/>
  <c r="H51" i="1"/>
  <c r="H62" i="1" s="1"/>
  <c r="H61" i="1"/>
  <c r="H70" i="1"/>
  <c r="H81" i="1" s="1"/>
  <c r="H80" i="1"/>
  <c r="H89" i="1"/>
  <c r="H100" i="1" s="1"/>
  <c r="H99" i="1"/>
  <c r="H108" i="1"/>
  <c r="H119" i="1" s="1"/>
  <c r="H118" i="1"/>
  <c r="H127" i="1"/>
  <c r="H137" i="1"/>
  <c r="H146" i="1"/>
  <c r="H157" i="1" s="1"/>
  <c r="H156" i="1"/>
  <c r="H165" i="1"/>
  <c r="H176" i="1" s="1"/>
  <c r="H175" i="1"/>
  <c r="H184" i="1"/>
  <c r="H195" i="1" s="1"/>
  <c r="H194" i="1"/>
  <c r="G13" i="1"/>
  <c r="G23" i="1"/>
  <c r="G32" i="1"/>
  <c r="G42" i="1"/>
  <c r="G51" i="1"/>
  <c r="G61" i="1"/>
  <c r="G70" i="1"/>
  <c r="G80" i="1"/>
  <c r="G89" i="1"/>
  <c r="G99" i="1"/>
  <c r="G108" i="1"/>
  <c r="G118" i="1"/>
  <c r="G127" i="1"/>
  <c r="G137" i="1"/>
  <c r="G146" i="1"/>
  <c r="G156" i="1"/>
  <c r="G165" i="1"/>
  <c r="G175" i="1"/>
  <c r="G184" i="1"/>
  <c r="G195" i="1" s="1"/>
  <c r="G194" i="1"/>
  <c r="F13" i="1"/>
  <c r="F24" i="1" s="1"/>
  <c r="F23" i="1"/>
  <c r="F32" i="1"/>
  <c r="F42" i="1"/>
  <c r="F51" i="1"/>
  <c r="F61" i="1"/>
  <c r="F70" i="1"/>
  <c r="F80" i="1"/>
  <c r="F89" i="1"/>
  <c r="F100" i="1" s="1"/>
  <c r="F99" i="1"/>
  <c r="F108" i="1"/>
  <c r="F119" i="1" s="1"/>
  <c r="F118" i="1"/>
  <c r="F127" i="1"/>
  <c r="F137" i="1"/>
  <c r="F146" i="1"/>
  <c r="F157" i="1" s="1"/>
  <c r="F156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81" i="1" l="1"/>
  <c r="H138" i="1"/>
  <c r="J138" i="1"/>
  <c r="I138" i="1"/>
  <c r="F138" i="1"/>
  <c r="J24" i="1"/>
  <c r="I43" i="1"/>
  <c r="I196" i="1" s="1"/>
  <c r="F62" i="1"/>
  <c r="G119" i="1"/>
  <c r="G43" i="1"/>
  <c r="F43" i="1"/>
  <c r="G176" i="1"/>
  <c r="G100" i="1"/>
  <c r="G24" i="1"/>
  <c r="L138" i="1"/>
  <c r="G157" i="1"/>
  <c r="G81" i="1"/>
  <c r="G138" i="1"/>
  <c r="G62" i="1"/>
  <c r="L176" i="1"/>
  <c r="L100" i="1"/>
  <c r="J195" i="1"/>
  <c r="J119" i="1"/>
  <c r="J43" i="1"/>
  <c r="L24" i="1"/>
  <c r="H196" i="1"/>
  <c r="L196" i="1" l="1"/>
  <c r="F196" i="1"/>
  <c r="J196" i="1"/>
  <c r="G196" i="1"/>
</calcChain>
</file>

<file path=xl/sharedStrings.xml><?xml version="1.0" encoding="utf-8"?>
<sst xmlns="http://schemas.openxmlformats.org/spreadsheetml/2006/main" count="269" uniqueCount="97">
  <si>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</si>
  <si>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</si>
  <si>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</si>
  <si>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</si>
  <si>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</si>
  <si>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</si>
  <si>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</si>
  <si>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</si>
  <si>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</si>
  <si>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</si>
  <si>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</si>
  <si>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</si>
  <si>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</si>
  <si>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</si>
  <si>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</si>
  <si>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</si>
  <si>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</si>
  <si>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</si>
  <si>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</si>
  <si>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</si>
  <si>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</si>
  <si>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</si>
  <si>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</si>
  <si>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</si>
  <si>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</si>
  <si>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</si>
  <si>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</si>
  <si>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</si>
  <si>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</si>
  <si>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</si>
  <si>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</si>
  <si>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</si>
  <si>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</si>
  <si>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</si>
  <si>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</si>
  <si>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</si>
  <si>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</si>
  <si>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</si>
  <si>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Чай с сахаром</t>
  </si>
  <si>
    <t>булочное</t>
  </si>
  <si>
    <t>сладкое</t>
  </si>
  <si>
    <t>ТТК №107С</t>
  </si>
  <si>
    <t>ТТК №27</t>
  </si>
  <si>
    <t>ТТК №512С</t>
  </si>
  <si>
    <t>№1 сб.2004 г.</t>
  </si>
  <si>
    <t>Чай полусладкий</t>
  </si>
  <si>
    <t xml:space="preserve">Макаронные изделия отварные </t>
  </si>
  <si>
    <t>Чай полусладкий с курагой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</si>
  <si>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</si>
  <si>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</si>
  <si>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</si>
  <si>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</si>
  <si>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</si>
  <si>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</si>
  <si>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ТТК №287</t>
  </si>
  <si>
    <t>№510 табл.4 сб.2004 г.</t>
  </si>
  <si>
    <t>ТТК №503С</t>
  </si>
  <si>
    <t>Биточки  Дружба с соусом красным основным</t>
  </si>
  <si>
    <t>ТТК №355, ТТК №362</t>
  </si>
  <si>
    <t>Каша пшеничная вязкая</t>
  </si>
  <si>
    <t>Хлеб Сельский</t>
  </si>
  <si>
    <t>Булочка с кунжутом/батон с кунжутом</t>
  </si>
  <si>
    <t>ТТК №133</t>
  </si>
  <si>
    <t>Каша пшенная молочная с маслом сливочным, сыр твердый порционно</t>
  </si>
  <si>
    <t>№510 табл.4 сб.2004 г., №97 сб.2004 г.</t>
  </si>
  <si>
    <t>Гуляш из филе птицы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</si>
  <si>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</si>
  <si>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</si>
  <si>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</si>
  <si>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</si>
  <si>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</si>
  <si>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Чай с сахаром и лимоном</t>
  </si>
  <si>
    <t>№510 табл.4 сб.2004г.</t>
  </si>
  <si>
    <t>Пирожное песочное Лакомка, 1 шт</t>
  </si>
  <si>
    <t>Макаронные изделия отварные с доп.гарниром горошек зеленый конс.припущенный</t>
  </si>
  <si>
    <t>№516 сб. 2004 г., ТТК №602С</t>
  </si>
  <si>
    <t>Сосиски для детского питания отварные с соусом сметанным</t>
  </si>
  <si>
    <t>№413, №600 сб.2004г.</t>
  </si>
  <si>
    <t>Напиток лимонный</t>
  </si>
  <si>
    <t>ТТК №511С</t>
  </si>
  <si>
    <t>Хлеб целебный ржаной</t>
  </si>
  <si>
    <t>Пюре фруктовое Яблоко с трубочкой, 1 шт</t>
  </si>
  <si>
    <t>Филе минтая запеченное с овощами (поджарка)</t>
  </si>
  <si>
    <t>№231 сб. 2017 г.</t>
  </si>
  <si>
    <t>№685 сб.2004 г.</t>
  </si>
  <si>
    <t>Каша пшеничная вязкая молочная с маслом сливочным, сыр твёрдый порционно</t>
  </si>
  <si>
    <t xml:space="preserve">Картофель тушеный с филе птицы рубленым </t>
  </si>
  <si>
    <t>ТТК №100С</t>
  </si>
  <si>
    <t>Печенье формовое, 2 шт</t>
  </si>
  <si>
    <t>Котлеты  Любительские с соусом красным основным</t>
  </si>
  <si>
    <t>Свекла отварная</t>
  </si>
  <si>
    <t>ТТК 601С</t>
  </si>
  <si>
    <t xml:space="preserve">Плов с мясом говядины рубленым </t>
  </si>
  <si>
    <t xml:space="preserve">Пряники Зареченские, 1 шт </t>
  </si>
  <si>
    <t>Директор ООО "Служба организации питания"</t>
  </si>
  <si>
    <t>Евстигнеева С.А.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</si>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</sst>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16" xfId="0" applyFont="1" applyBorder="1"/>
    <xf numFmtId="0" fontId="9" fillId="0" borderId="12" xfId="0" applyFont="1" applyBorder="1" applyAlignment="1">
      <alignment vertical="center"/>
    </xf>
    <xf numFmtId="0" fontId="2" fillId="0" borderId="12" xfId="0" applyFont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16" xfId="0" applyFont="1" applyFill="1" applyBorder="1"/>
    <xf numFmtId="0" fontId="9" fillId="4" borderId="4" xfId="0" applyFont="1" applyFill="1" applyBorder="1"/>
    <xf numFmtId="0" fontId="0" fillId="4" borderId="0" xfId="0" applyFill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0" fillId="6" borderId="30" xfId="0" applyFill="1" applyBorder="1" applyAlignment="1" applyProtection="1">
      <protection locked="0"/>
    </xf>
    <xf numFmtId="0" fontId="0" fillId="6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2" fillId="0" borderId="2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SheetLayoutView="100" workbookViewId="0">
      <pane xSplit="4" ySplit="5" topLeftCell="E16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87" t="s">
        <v>96</v>
      </c>
      <c r="D1" s="88"/>
      <c r="E1" s="89"/>
      <c r="F1" s="3" t="s">
        <v>1</v>
      </c>
      <c r="G1" s="2" t="s">
        <v>2</v>
      </c>
      <c r="H1" s="90" t="s">
        <v>94</v>
      </c>
      <c r="I1" s="91"/>
      <c r="J1" s="91"/>
      <c r="K1" s="92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0" t="s">
        <v>95</v>
      </c>
      <c r="I2" s="91"/>
      <c r="J2" s="91"/>
      <c r="K2" s="92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9</v>
      </c>
      <c r="I3" s="8">
        <v>1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customHeight="1" x14ac:dyDescent="0.25">
      <c r="A6" s="71">
        <v>1</v>
      </c>
      <c r="B6" s="72">
        <v>1</v>
      </c>
      <c r="C6" s="69" t="s">
        <v>23</v>
      </c>
      <c r="D6" s="52" t="s">
        <v>30</v>
      </c>
      <c r="E6" s="76" t="s">
        <v>57</v>
      </c>
      <c r="F6" s="74">
        <v>100</v>
      </c>
      <c r="G6" s="74">
        <v>9.7200000000000006</v>
      </c>
      <c r="H6" s="74">
        <v>10.86</v>
      </c>
      <c r="I6" s="74">
        <v>10.29</v>
      </c>
      <c r="J6" s="74">
        <v>180</v>
      </c>
      <c r="K6" s="20" t="s">
        <v>58</v>
      </c>
      <c r="L6" s="74">
        <v>48.599999999999994</v>
      </c>
    </row>
    <row r="7" spans="1:12" s="79" customFormat="1" ht="28.5" customHeight="1" x14ac:dyDescent="0.25">
      <c r="A7" s="77"/>
      <c r="B7" s="68"/>
      <c r="C7" s="73"/>
      <c r="D7" s="66" t="s">
        <v>31</v>
      </c>
      <c r="E7" s="65" t="s">
        <v>74</v>
      </c>
      <c r="F7" s="75">
        <v>165</v>
      </c>
      <c r="G7" s="75">
        <v>5.66</v>
      </c>
      <c r="H7" s="75">
        <v>4.82</v>
      </c>
      <c r="I7" s="75">
        <v>32.799999999999997</v>
      </c>
      <c r="J7" s="75">
        <v>192</v>
      </c>
      <c r="K7" s="78" t="s">
        <v>75</v>
      </c>
      <c r="L7" s="75">
        <v>12.299999999999999</v>
      </c>
    </row>
    <row r="8" spans="1:12" ht="12.75" customHeight="1" x14ac:dyDescent="0.25">
      <c r="A8" s="21"/>
      <c r="B8" s="22"/>
      <c r="C8" s="23"/>
      <c r="D8" s="50" t="s">
        <v>24</v>
      </c>
      <c r="E8" s="25" t="s">
        <v>38</v>
      </c>
      <c r="F8" s="26">
        <v>215</v>
      </c>
      <c r="G8" s="26">
        <v>0.2</v>
      </c>
      <c r="H8" s="26">
        <v>0.05</v>
      </c>
      <c r="I8" s="26">
        <v>15.01</v>
      </c>
      <c r="J8" s="26">
        <v>57</v>
      </c>
      <c r="K8" s="27" t="s">
        <v>67</v>
      </c>
      <c r="L8" s="26">
        <v>3</v>
      </c>
    </row>
    <row r="9" spans="1:12" ht="12.75" customHeight="1" x14ac:dyDescent="0.25">
      <c r="A9" s="21"/>
      <c r="B9" s="22"/>
      <c r="C9" s="23"/>
      <c r="D9" s="50" t="s">
        <v>25</v>
      </c>
      <c r="E9" s="25" t="s">
        <v>60</v>
      </c>
      <c r="F9" s="26">
        <v>33</v>
      </c>
      <c r="G9" s="26">
        <v>1.81</v>
      </c>
      <c r="H9" s="26">
        <v>0.33</v>
      </c>
      <c r="I9" s="26">
        <v>14.85</v>
      </c>
      <c r="J9" s="26">
        <v>102</v>
      </c>
      <c r="K9" s="27" t="s">
        <v>44</v>
      </c>
      <c r="L9" s="26">
        <v>2.86</v>
      </c>
    </row>
    <row r="10" spans="1:12" ht="12.75" customHeight="1" x14ac:dyDescent="0.25">
      <c r="A10" s="21"/>
      <c r="B10" s="22"/>
      <c r="C10" s="23"/>
      <c r="D10" s="28"/>
      <c r="E10" s="25"/>
      <c r="F10" s="26"/>
      <c r="G10" s="26"/>
      <c r="H10" s="26"/>
      <c r="I10" s="26"/>
      <c r="J10" s="26"/>
      <c r="K10" s="27"/>
      <c r="L10" s="26"/>
    </row>
    <row r="11" spans="1:12" ht="12.75" customHeight="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25">
      <c r="A13" s="29"/>
      <c r="B13" s="30"/>
      <c r="C13" s="31"/>
      <c r="D13" s="32" t="s">
        <v>26</v>
      </c>
      <c r="E13" s="33"/>
      <c r="F13" s="34">
        <f t="shared" ref="F13:J13" si="0">SUM(F6:F12)</f>
        <v>513</v>
      </c>
      <c r="G13" s="34">
        <f t="shared" si="0"/>
        <v>17.39</v>
      </c>
      <c r="H13" s="34">
        <f t="shared" si="0"/>
        <v>16.059999999999999</v>
      </c>
      <c r="I13" s="34">
        <f t="shared" si="0"/>
        <v>72.949999999999989</v>
      </c>
      <c r="J13" s="34">
        <f t="shared" si="0"/>
        <v>531</v>
      </c>
      <c r="K13" s="35"/>
      <c r="L13" s="34">
        <f>SUM(L6:L12)</f>
        <v>66.759999999999991</v>
      </c>
    </row>
    <row r="14" spans="1:12" ht="12.75" customHeight="1" x14ac:dyDescent="0.25">
      <c r="A14" s="36">
        <f t="shared" ref="A14:B14" si="1">A6</f>
        <v>1</v>
      </c>
      <c r="B14" s="37">
        <f t="shared" si="1"/>
        <v>1</v>
      </c>
      <c r="C14" s="38" t="s">
        <v>27</v>
      </c>
      <c r="D14" s="28" t="s">
        <v>28</v>
      </c>
      <c r="E14" s="25"/>
      <c r="F14" s="26"/>
      <c r="G14" s="26"/>
      <c r="H14" s="26"/>
      <c r="I14" s="26"/>
      <c r="J14" s="26"/>
      <c r="K14" s="27"/>
      <c r="L14" s="26"/>
    </row>
    <row r="15" spans="1:12" ht="12.75" customHeight="1" x14ac:dyDescent="0.25">
      <c r="A15" s="21"/>
      <c r="B15" s="22"/>
      <c r="C15" s="23"/>
      <c r="D15" s="28" t="s">
        <v>29</v>
      </c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25">
      <c r="A16" s="21"/>
      <c r="B16" s="22"/>
      <c r="C16" s="23"/>
      <c r="D16" s="28" t="s">
        <v>30</v>
      </c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25">
      <c r="A17" s="21"/>
      <c r="B17" s="22"/>
      <c r="C17" s="23"/>
      <c r="D17" s="28" t="s">
        <v>31</v>
      </c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25">
      <c r="A18" s="21"/>
      <c r="B18" s="22"/>
      <c r="C18" s="23"/>
      <c r="D18" s="28" t="s">
        <v>32</v>
      </c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25">
      <c r="A19" s="21"/>
      <c r="B19" s="22"/>
      <c r="C19" s="23"/>
      <c r="D19" s="28" t="s">
        <v>33</v>
      </c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25">
      <c r="A20" s="21"/>
      <c r="B20" s="22"/>
      <c r="C20" s="23"/>
      <c r="D20" s="28" t="s">
        <v>34</v>
      </c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25">
      <c r="A23" s="29"/>
      <c r="B23" s="30"/>
      <c r="C23" s="31"/>
      <c r="D23" s="32" t="s">
        <v>26</v>
      </c>
      <c r="E23" s="33"/>
      <c r="F23" s="34">
        <f t="shared" ref="F23:J23" si="2">SUM(F14:F22)</f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5"/>
      <c r="L23" s="34">
        <f>SUM(L14:L22)</f>
        <v>0</v>
      </c>
    </row>
    <row r="24" spans="1:12" ht="12.75" customHeight="1" thickBot="1" x14ac:dyDescent="0.3">
      <c r="A24" s="39">
        <f t="shared" ref="A24:B24" si="3">A6</f>
        <v>1</v>
      </c>
      <c r="B24" s="40">
        <f t="shared" si="3"/>
        <v>1</v>
      </c>
      <c r="C24" s="85" t="s">
        <v>35</v>
      </c>
      <c r="D24" s="86"/>
      <c r="E24" s="41"/>
      <c r="F24" s="42">
        <f t="shared" ref="F24:J24" si="4">F13+F23</f>
        <v>513</v>
      </c>
      <c r="G24" s="42">
        <f t="shared" si="4"/>
        <v>17.39</v>
      </c>
      <c r="H24" s="42">
        <f t="shared" si="4"/>
        <v>16.059999999999999</v>
      </c>
      <c r="I24" s="42">
        <f t="shared" si="4"/>
        <v>72.949999999999989</v>
      </c>
      <c r="J24" s="42">
        <f t="shared" si="4"/>
        <v>531</v>
      </c>
      <c r="K24" s="42"/>
      <c r="L24" s="42">
        <f>L13+L23</f>
        <v>66.759999999999991</v>
      </c>
    </row>
    <row r="25" spans="1:12" ht="29.25" customHeight="1" x14ac:dyDescent="0.25">
      <c r="A25" s="67">
        <v>1</v>
      </c>
      <c r="B25" s="68">
        <v>2</v>
      </c>
      <c r="C25" s="69" t="s">
        <v>23</v>
      </c>
      <c r="D25" s="52" t="s">
        <v>30</v>
      </c>
      <c r="E25" s="18" t="s">
        <v>76</v>
      </c>
      <c r="F25" s="74">
        <v>90</v>
      </c>
      <c r="G25" s="74">
        <v>8.98</v>
      </c>
      <c r="H25" s="74">
        <v>19.850000000000001</v>
      </c>
      <c r="I25" s="74">
        <v>2.11</v>
      </c>
      <c r="J25" s="74">
        <v>223</v>
      </c>
      <c r="K25" s="20" t="s">
        <v>77</v>
      </c>
      <c r="L25" s="74">
        <v>48.199999999999996</v>
      </c>
    </row>
    <row r="26" spans="1:12" ht="12.75" customHeight="1" x14ac:dyDescent="0.25">
      <c r="A26" s="67"/>
      <c r="B26" s="68"/>
      <c r="C26" s="73"/>
      <c r="D26" s="28" t="s">
        <v>31</v>
      </c>
      <c r="E26" s="25" t="s">
        <v>59</v>
      </c>
      <c r="F26" s="26">
        <v>150</v>
      </c>
      <c r="G26" s="26">
        <v>4.1399999999999997</v>
      </c>
      <c r="H26" s="26">
        <v>4.8</v>
      </c>
      <c r="I26" s="26">
        <v>24.29</v>
      </c>
      <c r="J26" s="26">
        <v>156</v>
      </c>
      <c r="K26" s="27" t="s">
        <v>55</v>
      </c>
      <c r="L26" s="26">
        <v>6.5</v>
      </c>
    </row>
    <row r="27" spans="1:12" s="58" customFormat="1" ht="12.75" customHeight="1" x14ac:dyDescent="0.25">
      <c r="A27" s="62"/>
      <c r="B27" s="55"/>
      <c r="C27" s="56"/>
      <c r="D27" s="57" t="s">
        <v>32</v>
      </c>
      <c r="E27" s="59" t="s">
        <v>78</v>
      </c>
      <c r="F27" s="60">
        <v>200</v>
      </c>
      <c r="G27" s="60">
        <v>0.13</v>
      </c>
      <c r="H27" s="60">
        <v>0.01</v>
      </c>
      <c r="I27" s="60">
        <v>15.39</v>
      </c>
      <c r="J27" s="60">
        <v>62</v>
      </c>
      <c r="K27" s="61" t="s">
        <v>79</v>
      </c>
      <c r="L27" s="60">
        <v>7.4</v>
      </c>
    </row>
    <row r="28" spans="1:12" ht="12.75" customHeight="1" x14ac:dyDescent="0.25">
      <c r="A28" s="43"/>
      <c r="B28" s="22"/>
      <c r="C28" s="23"/>
      <c r="D28" s="51" t="s">
        <v>25</v>
      </c>
      <c r="E28" s="25" t="s">
        <v>80</v>
      </c>
      <c r="F28" s="26">
        <v>20</v>
      </c>
      <c r="G28" s="26">
        <v>1.42</v>
      </c>
      <c r="H28" s="26">
        <v>0.24</v>
      </c>
      <c r="I28" s="26">
        <v>10.199999999999999</v>
      </c>
      <c r="J28" s="26">
        <v>44</v>
      </c>
      <c r="K28" s="27" t="s">
        <v>44</v>
      </c>
      <c r="L28" s="26">
        <v>1.66</v>
      </c>
    </row>
    <row r="29" spans="1:12" ht="12.75" customHeight="1" x14ac:dyDescent="0.25">
      <c r="A29" s="43"/>
      <c r="B29" s="22"/>
      <c r="C29" s="23"/>
      <c r="D29" s="28" t="s">
        <v>39</v>
      </c>
      <c r="E29" s="25" t="s">
        <v>61</v>
      </c>
      <c r="F29" s="26">
        <v>50</v>
      </c>
      <c r="G29" s="26">
        <v>3.93</v>
      </c>
      <c r="H29" s="26">
        <v>1.58</v>
      </c>
      <c r="I29" s="26">
        <v>26.99</v>
      </c>
      <c r="J29" s="26">
        <v>141</v>
      </c>
      <c r="K29" s="27" t="s">
        <v>62</v>
      </c>
      <c r="L29" s="26">
        <v>3</v>
      </c>
    </row>
    <row r="30" spans="1:12" ht="12.75" customHeight="1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25">
      <c r="A32" s="44"/>
      <c r="B32" s="30"/>
      <c r="C32" s="31"/>
      <c r="D32" s="32" t="s">
        <v>26</v>
      </c>
      <c r="E32" s="33"/>
      <c r="F32" s="34">
        <f t="shared" ref="F32:J32" si="5">SUM(F25:F31)</f>
        <v>510</v>
      </c>
      <c r="G32" s="34">
        <f t="shared" si="5"/>
        <v>18.600000000000001</v>
      </c>
      <c r="H32" s="34">
        <f t="shared" si="5"/>
        <v>26.480000000000004</v>
      </c>
      <c r="I32" s="34">
        <f t="shared" si="5"/>
        <v>78.97999999999999</v>
      </c>
      <c r="J32" s="34">
        <f t="shared" si="5"/>
        <v>626</v>
      </c>
      <c r="K32" s="35"/>
      <c r="L32" s="34">
        <f>SUM(L25:L31)</f>
        <v>66.759999999999991</v>
      </c>
    </row>
    <row r="33" spans="1:12" ht="12.75" customHeight="1" x14ac:dyDescent="0.25">
      <c r="A33" s="37">
        <f t="shared" ref="A33:B33" si="6">A25</f>
        <v>1</v>
      </c>
      <c r="B33" s="37">
        <f t="shared" si="6"/>
        <v>2</v>
      </c>
      <c r="C33" s="38" t="s">
        <v>27</v>
      </c>
      <c r="D33" s="28" t="s">
        <v>28</v>
      </c>
      <c r="E33" s="25"/>
      <c r="F33" s="26"/>
      <c r="G33" s="26"/>
      <c r="H33" s="26"/>
      <c r="I33" s="26"/>
      <c r="J33" s="26"/>
      <c r="K33" s="27"/>
      <c r="L33" s="26"/>
    </row>
    <row r="34" spans="1:12" ht="12.75" customHeight="1" x14ac:dyDescent="0.25">
      <c r="A34" s="43"/>
      <c r="B34" s="22"/>
      <c r="C34" s="23"/>
      <c r="D34" s="28" t="s">
        <v>29</v>
      </c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25">
      <c r="A35" s="43"/>
      <c r="B35" s="22"/>
      <c r="C35" s="23"/>
      <c r="D35" s="28" t="s">
        <v>30</v>
      </c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25">
      <c r="A36" s="43"/>
      <c r="B36" s="22"/>
      <c r="C36" s="23"/>
      <c r="D36" s="28" t="s">
        <v>31</v>
      </c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25">
      <c r="A37" s="43"/>
      <c r="B37" s="22"/>
      <c r="C37" s="23"/>
      <c r="D37" s="28" t="s">
        <v>32</v>
      </c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25">
      <c r="A38" s="43"/>
      <c r="B38" s="22"/>
      <c r="C38" s="23"/>
      <c r="D38" s="28" t="s">
        <v>33</v>
      </c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25">
      <c r="A39" s="43"/>
      <c r="B39" s="22"/>
      <c r="C39" s="23"/>
      <c r="D39" s="28" t="s">
        <v>34</v>
      </c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25">
      <c r="A42" s="44"/>
      <c r="B42" s="30"/>
      <c r="C42" s="31"/>
      <c r="D42" s="32" t="s">
        <v>26</v>
      </c>
      <c r="E42" s="33"/>
      <c r="F42" s="34">
        <f t="shared" ref="F42:J42" si="7">SUM(F33:F41)</f>
        <v>0</v>
      </c>
      <c r="G42" s="34">
        <f t="shared" si="7"/>
        <v>0</v>
      </c>
      <c r="H42" s="34">
        <f t="shared" si="7"/>
        <v>0</v>
      </c>
      <c r="I42" s="34">
        <f t="shared" si="7"/>
        <v>0</v>
      </c>
      <c r="J42" s="34">
        <f t="shared" si="7"/>
        <v>0</v>
      </c>
      <c r="K42" s="35"/>
      <c r="L42" s="34">
        <f>SUM(L33:L41)</f>
        <v>0</v>
      </c>
    </row>
    <row r="43" spans="1:12" ht="15.75" customHeight="1" thickBot="1" x14ac:dyDescent="0.3">
      <c r="A43" s="45">
        <f t="shared" ref="A43:B43" si="8">A25</f>
        <v>1</v>
      </c>
      <c r="B43" s="45">
        <f t="shared" si="8"/>
        <v>2</v>
      </c>
      <c r="C43" s="85" t="s">
        <v>35</v>
      </c>
      <c r="D43" s="86"/>
      <c r="E43" s="41"/>
      <c r="F43" s="42">
        <f t="shared" ref="F43:J43" si="9">F32+F42</f>
        <v>510</v>
      </c>
      <c r="G43" s="42">
        <f t="shared" si="9"/>
        <v>18.600000000000001</v>
      </c>
      <c r="H43" s="42">
        <f t="shared" si="9"/>
        <v>26.480000000000004</v>
      </c>
      <c r="I43" s="42">
        <f t="shared" si="9"/>
        <v>78.97999999999999</v>
      </c>
      <c r="J43" s="42">
        <f t="shared" si="9"/>
        <v>626</v>
      </c>
      <c r="K43" s="42"/>
      <c r="L43" s="42">
        <f>L32+L42</f>
        <v>66.759999999999991</v>
      </c>
    </row>
    <row r="44" spans="1:12" ht="27.75" customHeight="1" x14ac:dyDescent="0.25">
      <c r="A44" s="71">
        <v>1</v>
      </c>
      <c r="B44" s="72">
        <v>3</v>
      </c>
      <c r="C44" s="69" t="s">
        <v>23</v>
      </c>
      <c r="D44" s="52" t="s">
        <v>30</v>
      </c>
      <c r="E44" s="18" t="s">
        <v>63</v>
      </c>
      <c r="F44" s="74">
        <v>200</v>
      </c>
      <c r="G44" s="74">
        <v>11.02</v>
      </c>
      <c r="H44" s="74">
        <v>12.47</v>
      </c>
      <c r="I44" s="74">
        <v>38.79</v>
      </c>
      <c r="J44" s="74">
        <v>312</v>
      </c>
      <c r="K44" s="20" t="s">
        <v>64</v>
      </c>
      <c r="L44" s="74">
        <v>31</v>
      </c>
    </row>
    <row r="45" spans="1:12" ht="12.75" customHeight="1" x14ac:dyDescent="0.25">
      <c r="A45" s="21"/>
      <c r="B45" s="22"/>
      <c r="C45" s="23"/>
      <c r="D45" s="28" t="s">
        <v>24</v>
      </c>
      <c r="E45" s="25" t="s">
        <v>71</v>
      </c>
      <c r="F45" s="26">
        <v>220</v>
      </c>
      <c r="G45" s="26">
        <v>0.24</v>
      </c>
      <c r="H45" s="26">
        <v>0.05</v>
      </c>
      <c r="I45" s="26">
        <v>15.16</v>
      </c>
      <c r="J45" s="26">
        <v>59</v>
      </c>
      <c r="K45" s="27" t="s">
        <v>70</v>
      </c>
      <c r="L45" s="26">
        <v>4.9000000000000004</v>
      </c>
    </row>
    <row r="46" spans="1:12" ht="12.75" customHeight="1" x14ac:dyDescent="0.25">
      <c r="A46" s="21"/>
      <c r="B46" s="22"/>
      <c r="C46" s="23"/>
      <c r="D46" t="s">
        <v>39</v>
      </c>
      <c r="E46" s="25" t="s">
        <v>37</v>
      </c>
      <c r="F46" s="26">
        <v>23</v>
      </c>
      <c r="G46" s="26">
        <v>1.65</v>
      </c>
      <c r="H46" s="26">
        <v>0.56000000000000005</v>
      </c>
      <c r="I46" s="26">
        <v>11.07</v>
      </c>
      <c r="J46" s="26">
        <v>58</v>
      </c>
      <c r="K46" s="27" t="s">
        <v>42</v>
      </c>
      <c r="L46" s="26">
        <v>1.36</v>
      </c>
    </row>
    <row r="47" spans="1:12" ht="12.75" customHeight="1" x14ac:dyDescent="0.25">
      <c r="A47" s="21"/>
      <c r="B47" s="22"/>
      <c r="C47" s="23"/>
      <c r="D47" s="50" t="s">
        <v>40</v>
      </c>
      <c r="E47" s="25" t="s">
        <v>81</v>
      </c>
      <c r="F47" s="26">
        <v>125</v>
      </c>
      <c r="G47" s="26">
        <v>0</v>
      </c>
      <c r="H47" s="26">
        <v>0</v>
      </c>
      <c r="I47" s="26">
        <v>11.25</v>
      </c>
      <c r="J47" s="26">
        <v>45</v>
      </c>
      <c r="K47" s="27"/>
      <c r="L47" s="26">
        <v>29.5</v>
      </c>
    </row>
    <row r="48" spans="1:12" ht="12.75" customHeight="1" x14ac:dyDescent="0.25">
      <c r="A48" s="21"/>
      <c r="B48" s="22"/>
      <c r="C48" s="23"/>
      <c r="D48" s="28"/>
      <c r="E48" s="25"/>
      <c r="F48" s="26"/>
      <c r="G48" s="26"/>
      <c r="H48" s="26"/>
      <c r="I48" s="26"/>
      <c r="J48" s="26"/>
      <c r="K48" s="27"/>
      <c r="L48" s="26"/>
    </row>
    <row r="49" spans="1:12" ht="12.75" customHeight="1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2.75" customHeight="1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25">
      <c r="A51" s="29"/>
      <c r="B51" s="30"/>
      <c r="C51" s="31"/>
      <c r="D51" s="32" t="s">
        <v>26</v>
      </c>
      <c r="E51" s="33"/>
      <c r="F51" s="34">
        <f t="shared" ref="F51:J51" si="10">SUM(F44:F50)</f>
        <v>568</v>
      </c>
      <c r="G51" s="34">
        <f t="shared" si="10"/>
        <v>12.91</v>
      </c>
      <c r="H51" s="34">
        <f t="shared" si="10"/>
        <v>13.080000000000002</v>
      </c>
      <c r="I51" s="34">
        <f t="shared" si="10"/>
        <v>76.27000000000001</v>
      </c>
      <c r="J51" s="34">
        <f t="shared" si="10"/>
        <v>474</v>
      </c>
      <c r="K51" s="35"/>
      <c r="L51" s="34">
        <f>SUM(L44:L50)</f>
        <v>66.759999999999991</v>
      </c>
    </row>
    <row r="52" spans="1:12" ht="12.75" customHeight="1" x14ac:dyDescent="0.25">
      <c r="A52" s="36">
        <f t="shared" ref="A52:B52" si="11">A44</f>
        <v>1</v>
      </c>
      <c r="B52" s="37">
        <f t="shared" si="11"/>
        <v>3</v>
      </c>
      <c r="C52" s="38" t="s">
        <v>27</v>
      </c>
      <c r="D52" s="28" t="s">
        <v>28</v>
      </c>
      <c r="E52" s="25"/>
      <c r="F52" s="26"/>
      <c r="G52" s="26"/>
      <c r="H52" s="26"/>
      <c r="I52" s="26"/>
      <c r="J52" s="26"/>
      <c r="K52" s="27"/>
      <c r="L52" s="26"/>
    </row>
    <row r="53" spans="1:12" ht="12.75" customHeight="1" x14ac:dyDescent="0.25">
      <c r="A53" s="21"/>
      <c r="B53" s="22"/>
      <c r="C53" s="23"/>
      <c r="D53" s="28" t="s">
        <v>29</v>
      </c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25">
      <c r="A54" s="21"/>
      <c r="B54" s="22"/>
      <c r="C54" s="23"/>
      <c r="D54" s="28" t="s">
        <v>30</v>
      </c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25">
      <c r="A55" s="21"/>
      <c r="B55" s="22"/>
      <c r="C55" s="23"/>
      <c r="D55" s="28" t="s">
        <v>31</v>
      </c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25">
      <c r="A56" s="21"/>
      <c r="B56" s="22"/>
      <c r="C56" s="23"/>
      <c r="D56" s="28" t="s">
        <v>32</v>
      </c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25">
      <c r="A57" s="21"/>
      <c r="B57" s="22"/>
      <c r="C57" s="23"/>
      <c r="D57" s="28" t="s">
        <v>33</v>
      </c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25">
      <c r="A58" s="21"/>
      <c r="B58" s="22"/>
      <c r="C58" s="23"/>
      <c r="D58" s="28" t="s">
        <v>34</v>
      </c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25">
      <c r="A61" s="29"/>
      <c r="B61" s="30"/>
      <c r="C61" s="31"/>
      <c r="D61" s="32" t="s">
        <v>26</v>
      </c>
      <c r="E61" s="33"/>
      <c r="F61" s="34">
        <f t="shared" ref="F61:J61" si="12">SUM(F52:F60)</f>
        <v>0</v>
      </c>
      <c r="G61" s="34">
        <f t="shared" si="12"/>
        <v>0</v>
      </c>
      <c r="H61" s="34">
        <f t="shared" si="12"/>
        <v>0</v>
      </c>
      <c r="I61" s="34">
        <f t="shared" si="12"/>
        <v>0</v>
      </c>
      <c r="J61" s="34">
        <f t="shared" si="12"/>
        <v>0</v>
      </c>
      <c r="K61" s="35"/>
      <c r="L61" s="34">
        <f>SUM(L52:L60)</f>
        <v>0</v>
      </c>
    </row>
    <row r="62" spans="1:12" ht="15.75" customHeight="1" x14ac:dyDescent="0.25">
      <c r="A62" s="39">
        <f t="shared" ref="A62:B62" si="13">A44</f>
        <v>1</v>
      </c>
      <c r="B62" s="40">
        <f t="shared" si="13"/>
        <v>3</v>
      </c>
      <c r="C62" s="85" t="s">
        <v>35</v>
      </c>
      <c r="D62" s="86"/>
      <c r="E62" s="41"/>
      <c r="F62" s="42">
        <f t="shared" ref="F62:J62" si="14">F51+F61</f>
        <v>568</v>
      </c>
      <c r="G62" s="42">
        <f t="shared" si="14"/>
        <v>12.91</v>
      </c>
      <c r="H62" s="42">
        <f t="shared" si="14"/>
        <v>13.080000000000002</v>
      </c>
      <c r="I62" s="42">
        <f t="shared" si="14"/>
        <v>76.27000000000001</v>
      </c>
      <c r="J62" s="42">
        <f t="shared" si="14"/>
        <v>474</v>
      </c>
      <c r="K62" s="42"/>
      <c r="L62" s="42">
        <f>L51+L61</f>
        <v>66.759999999999991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53" t="s">
        <v>30</v>
      </c>
      <c r="E63" s="18" t="s">
        <v>65</v>
      </c>
      <c r="F63" s="19">
        <v>100</v>
      </c>
      <c r="G63" s="19">
        <v>12.84</v>
      </c>
      <c r="H63" s="19">
        <v>16.239999999999998</v>
      </c>
      <c r="I63" s="19">
        <v>3.76</v>
      </c>
      <c r="J63" s="19">
        <v>211</v>
      </c>
      <c r="K63" s="20" t="s">
        <v>66</v>
      </c>
      <c r="L63" s="19">
        <v>49.5</v>
      </c>
    </row>
    <row r="64" spans="1:12" ht="12.75" customHeight="1" x14ac:dyDescent="0.25">
      <c r="A64" s="21"/>
      <c r="B64" s="22"/>
      <c r="C64" s="23"/>
      <c r="D64" s="49" t="s">
        <v>31</v>
      </c>
      <c r="E64" s="25" t="s">
        <v>52</v>
      </c>
      <c r="F64" s="26">
        <v>150</v>
      </c>
      <c r="G64" s="26">
        <v>4.51</v>
      </c>
      <c r="H64" s="26">
        <v>5.53</v>
      </c>
      <c r="I64" s="26">
        <v>22.13</v>
      </c>
      <c r="J64" s="26">
        <v>158</v>
      </c>
      <c r="K64" s="27" t="s">
        <v>55</v>
      </c>
      <c r="L64" s="26">
        <v>9.6</v>
      </c>
    </row>
    <row r="65" spans="1:12" ht="12.75" customHeight="1" x14ac:dyDescent="0.25">
      <c r="A65" s="21"/>
      <c r="B65" s="22"/>
      <c r="C65" s="23"/>
      <c r="D65" s="28" t="s">
        <v>24</v>
      </c>
      <c r="E65" s="25" t="s">
        <v>71</v>
      </c>
      <c r="F65" s="26">
        <v>220</v>
      </c>
      <c r="G65" s="26">
        <v>0.24</v>
      </c>
      <c r="H65" s="26">
        <v>0.05</v>
      </c>
      <c r="I65" s="26">
        <v>15.16</v>
      </c>
      <c r="J65" s="26">
        <v>59</v>
      </c>
      <c r="K65" s="27" t="s">
        <v>70</v>
      </c>
      <c r="L65" s="26">
        <v>4.9000000000000004</v>
      </c>
    </row>
    <row r="66" spans="1:12" s="58" customFormat="1" ht="12.75" customHeight="1" x14ac:dyDescent="0.25">
      <c r="A66" s="54"/>
      <c r="B66" s="55"/>
      <c r="C66" s="56"/>
      <c r="D66" s="57" t="s">
        <v>25</v>
      </c>
      <c r="E66" s="59" t="s">
        <v>60</v>
      </c>
      <c r="F66" s="60">
        <v>32</v>
      </c>
      <c r="G66" s="60">
        <v>1.76</v>
      </c>
      <c r="H66" s="60">
        <v>0.32</v>
      </c>
      <c r="I66" s="60">
        <v>14.4</v>
      </c>
      <c r="J66" s="60">
        <v>99</v>
      </c>
      <c r="K66" s="61" t="s">
        <v>44</v>
      </c>
      <c r="L66" s="60">
        <v>2.76</v>
      </c>
    </row>
    <row r="67" spans="1:12" ht="12.75" customHeight="1" x14ac:dyDescent="0.25">
      <c r="A67" s="21"/>
      <c r="B67" s="22"/>
      <c r="C67" s="23"/>
      <c r="D67" s="28"/>
      <c r="E67" s="25"/>
      <c r="F67" s="26"/>
      <c r="G67" s="26"/>
      <c r="H67" s="26"/>
      <c r="I67" s="26"/>
      <c r="J67" s="26"/>
      <c r="K67" s="27"/>
      <c r="L67" s="26"/>
    </row>
    <row r="68" spans="1:12" ht="12.75" customHeight="1" x14ac:dyDescent="0.25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25">
      <c r="A70" s="29"/>
      <c r="B70" s="30"/>
      <c r="C70" s="31"/>
      <c r="D70" s="32" t="s">
        <v>26</v>
      </c>
      <c r="E70" s="33"/>
      <c r="F70" s="34">
        <f t="shared" ref="F70:J70" si="15">SUM(F63:F69)</f>
        <v>502</v>
      </c>
      <c r="G70" s="34">
        <f t="shared" si="15"/>
        <v>19.350000000000001</v>
      </c>
      <c r="H70" s="34">
        <f t="shared" si="15"/>
        <v>22.14</v>
      </c>
      <c r="I70" s="34">
        <f t="shared" si="15"/>
        <v>55.449999999999996</v>
      </c>
      <c r="J70" s="34">
        <f t="shared" si="15"/>
        <v>527</v>
      </c>
      <c r="K70" s="35"/>
      <c r="L70" s="34">
        <f>SUM(L63:L69)</f>
        <v>66.760000000000005</v>
      </c>
    </row>
    <row r="71" spans="1:12" ht="12.75" customHeight="1" x14ac:dyDescent="0.25">
      <c r="A71" s="36">
        <f t="shared" ref="A71:B71" si="16">A63</f>
        <v>1</v>
      </c>
      <c r="B71" s="37">
        <f t="shared" si="16"/>
        <v>4</v>
      </c>
      <c r="C71" s="38" t="s">
        <v>27</v>
      </c>
      <c r="D71" s="28" t="s">
        <v>28</v>
      </c>
      <c r="E71" s="25"/>
      <c r="F71" s="26"/>
      <c r="G71" s="26"/>
      <c r="H71" s="26"/>
      <c r="I71" s="26"/>
      <c r="J71" s="26"/>
      <c r="K71" s="27"/>
      <c r="L71" s="26"/>
    </row>
    <row r="72" spans="1:12" ht="12.75" customHeight="1" x14ac:dyDescent="0.25">
      <c r="A72" s="21"/>
      <c r="B72" s="22"/>
      <c r="C72" s="23"/>
      <c r="D72" s="28" t="s">
        <v>29</v>
      </c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25">
      <c r="A73" s="21"/>
      <c r="B73" s="22"/>
      <c r="C73" s="23"/>
      <c r="D73" s="28" t="s">
        <v>30</v>
      </c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25">
      <c r="A74" s="21"/>
      <c r="B74" s="22"/>
      <c r="C74" s="23"/>
      <c r="D74" s="28" t="s">
        <v>31</v>
      </c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25">
      <c r="A75" s="21"/>
      <c r="B75" s="22"/>
      <c r="C75" s="23"/>
      <c r="D75" s="28" t="s">
        <v>32</v>
      </c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25">
      <c r="A76" s="21"/>
      <c r="B76" s="22"/>
      <c r="C76" s="23"/>
      <c r="D76" s="28" t="s">
        <v>33</v>
      </c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25">
      <c r="A77" s="21"/>
      <c r="B77" s="22"/>
      <c r="C77" s="23"/>
      <c r="D77" s="28" t="s">
        <v>34</v>
      </c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25">
      <c r="A80" s="29"/>
      <c r="B80" s="30"/>
      <c r="C80" s="31"/>
      <c r="D80" s="32" t="s">
        <v>26</v>
      </c>
      <c r="E80" s="33"/>
      <c r="F80" s="34">
        <f t="shared" ref="F80:J80" si="17">SUM(F71:F79)</f>
        <v>0</v>
      </c>
      <c r="G80" s="34">
        <f t="shared" si="17"/>
        <v>0</v>
      </c>
      <c r="H80" s="34">
        <f t="shared" si="17"/>
        <v>0</v>
      </c>
      <c r="I80" s="34">
        <f t="shared" si="17"/>
        <v>0</v>
      </c>
      <c r="J80" s="34">
        <f t="shared" si="17"/>
        <v>0</v>
      </c>
      <c r="K80" s="35"/>
      <c r="L80" s="34">
        <f>SUM(L71:L79)</f>
        <v>0</v>
      </c>
    </row>
    <row r="81" spans="1:12" ht="15.75" customHeight="1" x14ac:dyDescent="0.25">
      <c r="A81" s="39">
        <f t="shared" ref="A81:B81" si="18">A63</f>
        <v>1</v>
      </c>
      <c r="B81" s="40">
        <f t="shared" si="18"/>
        <v>4</v>
      </c>
      <c r="C81" s="85" t="s">
        <v>35</v>
      </c>
      <c r="D81" s="86"/>
      <c r="E81" s="41"/>
      <c r="F81" s="42">
        <f t="shared" ref="F81:J81" si="19">F70+F80</f>
        <v>502</v>
      </c>
      <c r="G81" s="42">
        <f t="shared" si="19"/>
        <v>19.350000000000001</v>
      </c>
      <c r="H81" s="42">
        <f t="shared" si="19"/>
        <v>22.14</v>
      </c>
      <c r="I81" s="42">
        <f t="shared" si="19"/>
        <v>55.449999999999996</v>
      </c>
      <c r="J81" s="42">
        <f t="shared" si="19"/>
        <v>527</v>
      </c>
      <c r="K81" s="42"/>
      <c r="L81" s="42">
        <f>L70+L80</f>
        <v>66.760000000000005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53" t="s">
        <v>30</v>
      </c>
      <c r="E82" s="18" t="s">
        <v>82</v>
      </c>
      <c r="F82" s="19">
        <v>90</v>
      </c>
      <c r="G82" s="19">
        <v>14.8</v>
      </c>
      <c r="H82" s="19">
        <v>15.8</v>
      </c>
      <c r="I82" s="19">
        <v>7.59</v>
      </c>
      <c r="J82" s="19">
        <v>156</v>
      </c>
      <c r="K82" s="20" t="s">
        <v>83</v>
      </c>
      <c r="L82" s="19">
        <v>44.3</v>
      </c>
    </row>
    <row r="83" spans="1:12" ht="12.75" customHeight="1" x14ac:dyDescent="0.25">
      <c r="A83" s="21"/>
      <c r="B83" s="22"/>
      <c r="C83" s="23"/>
      <c r="D83" s="49" t="s">
        <v>31</v>
      </c>
      <c r="E83" s="25" t="s">
        <v>68</v>
      </c>
      <c r="F83" s="26">
        <v>170</v>
      </c>
      <c r="G83" s="26">
        <v>3.5</v>
      </c>
      <c r="H83" s="26">
        <v>6.18</v>
      </c>
      <c r="I83" s="26">
        <v>20.7</v>
      </c>
      <c r="J83" s="26">
        <v>165</v>
      </c>
      <c r="K83" s="27" t="s">
        <v>69</v>
      </c>
      <c r="L83" s="26">
        <v>18.2</v>
      </c>
    </row>
    <row r="84" spans="1:12" ht="12.75" customHeight="1" x14ac:dyDescent="0.25">
      <c r="A84" s="21"/>
      <c r="B84" s="22"/>
      <c r="C84" s="23"/>
      <c r="D84" s="28" t="s">
        <v>24</v>
      </c>
      <c r="E84" s="25" t="s">
        <v>45</v>
      </c>
      <c r="F84" s="26">
        <v>210</v>
      </c>
      <c r="G84" s="26">
        <v>0</v>
      </c>
      <c r="H84" s="26">
        <v>0</v>
      </c>
      <c r="I84" s="26">
        <v>9.98</v>
      </c>
      <c r="J84" s="26">
        <v>40</v>
      </c>
      <c r="K84" s="27" t="s">
        <v>84</v>
      </c>
      <c r="L84" s="26">
        <v>2.2999999999999998</v>
      </c>
    </row>
    <row r="85" spans="1:12" ht="12.75" customHeight="1" x14ac:dyDescent="0.25">
      <c r="A85" s="21"/>
      <c r="B85" s="22"/>
      <c r="C85" s="23"/>
      <c r="D85" s="50" t="s">
        <v>39</v>
      </c>
      <c r="E85" s="25" t="s">
        <v>37</v>
      </c>
      <c r="F85" s="26">
        <v>33</v>
      </c>
      <c r="G85" s="26">
        <v>2.37</v>
      </c>
      <c r="H85" s="26">
        <v>0.81</v>
      </c>
      <c r="I85" s="26">
        <v>15.88</v>
      </c>
      <c r="J85" s="26">
        <v>83</v>
      </c>
      <c r="K85" s="27" t="s">
        <v>42</v>
      </c>
      <c r="L85" s="26">
        <v>1.96</v>
      </c>
    </row>
    <row r="86" spans="1:12" ht="12.75" customHeight="1" x14ac:dyDescent="0.25">
      <c r="A86" s="21"/>
      <c r="B86" s="22"/>
      <c r="C86" s="23"/>
      <c r="D86" s="28"/>
      <c r="E86" s="25"/>
      <c r="F86" s="26"/>
      <c r="G86" s="26"/>
      <c r="H86" s="26"/>
      <c r="I86" s="26"/>
      <c r="J86" s="26"/>
      <c r="K86" s="27"/>
      <c r="L86" s="26"/>
    </row>
    <row r="87" spans="1:12" ht="12.75" customHeight="1" x14ac:dyDescent="0.25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ht="12.75" customHeight="1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25">
      <c r="A89" s="29"/>
      <c r="B89" s="30"/>
      <c r="C89" s="31"/>
      <c r="D89" s="32" t="s">
        <v>26</v>
      </c>
      <c r="E89" s="33"/>
      <c r="F89" s="34">
        <f t="shared" ref="F89:J89" si="20">SUM(F82:F88)</f>
        <v>503</v>
      </c>
      <c r="G89" s="34">
        <f t="shared" si="20"/>
        <v>20.67</v>
      </c>
      <c r="H89" s="34">
        <f t="shared" si="20"/>
        <v>22.79</v>
      </c>
      <c r="I89" s="34">
        <f t="shared" si="20"/>
        <v>54.15</v>
      </c>
      <c r="J89" s="34">
        <f t="shared" si="20"/>
        <v>444</v>
      </c>
      <c r="K89" s="35"/>
      <c r="L89" s="34">
        <f>SUM(L82:L88)</f>
        <v>66.759999999999991</v>
      </c>
    </row>
    <row r="90" spans="1:12" ht="12.75" customHeight="1" x14ac:dyDescent="0.25">
      <c r="A90" s="36">
        <f t="shared" ref="A90:B90" si="21">A82</f>
        <v>1</v>
      </c>
      <c r="B90" s="37">
        <f t="shared" si="21"/>
        <v>5</v>
      </c>
      <c r="C90" s="38" t="s">
        <v>27</v>
      </c>
      <c r="D90" s="28" t="s">
        <v>28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25">
      <c r="A91" s="21"/>
      <c r="B91" s="22"/>
      <c r="C91" s="23"/>
      <c r="D91" s="28" t="s">
        <v>29</v>
      </c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25">
      <c r="A92" s="21"/>
      <c r="B92" s="22"/>
      <c r="C92" s="23"/>
      <c r="D92" s="28" t="s">
        <v>30</v>
      </c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25">
      <c r="A93" s="21"/>
      <c r="B93" s="22"/>
      <c r="C93" s="23"/>
      <c r="D93" s="28" t="s">
        <v>31</v>
      </c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25">
      <c r="A94" s="21"/>
      <c r="B94" s="22"/>
      <c r="C94" s="23"/>
      <c r="D94" s="28" t="s">
        <v>32</v>
      </c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25">
      <c r="A95" s="21"/>
      <c r="B95" s="22"/>
      <c r="C95" s="23"/>
      <c r="D95" s="28" t="s">
        <v>33</v>
      </c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25">
      <c r="A96" s="21"/>
      <c r="B96" s="22"/>
      <c r="C96" s="23"/>
      <c r="D96" s="28" t="s">
        <v>34</v>
      </c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25">
      <c r="A99" s="29"/>
      <c r="B99" s="30"/>
      <c r="C99" s="31"/>
      <c r="D99" s="32" t="s">
        <v>26</v>
      </c>
      <c r="E99" s="33"/>
      <c r="F99" s="34">
        <f t="shared" ref="F99:J99" si="22">SUM(F90:F98)</f>
        <v>0</v>
      </c>
      <c r="G99" s="34">
        <f t="shared" si="22"/>
        <v>0</v>
      </c>
      <c r="H99" s="34">
        <f t="shared" si="22"/>
        <v>0</v>
      </c>
      <c r="I99" s="34">
        <f t="shared" si="22"/>
        <v>0</v>
      </c>
      <c r="J99" s="34">
        <f t="shared" si="22"/>
        <v>0</v>
      </c>
      <c r="K99" s="35"/>
      <c r="L99" s="34">
        <f>SUM(L90:L98)</f>
        <v>0</v>
      </c>
    </row>
    <row r="100" spans="1:12" ht="15.75" customHeight="1" thickBot="1" x14ac:dyDescent="0.3">
      <c r="A100" s="39">
        <f t="shared" ref="A100:B100" si="23">A82</f>
        <v>1</v>
      </c>
      <c r="B100" s="40">
        <f t="shared" si="23"/>
        <v>5</v>
      </c>
      <c r="C100" s="85" t="s">
        <v>35</v>
      </c>
      <c r="D100" s="86"/>
      <c r="E100" s="41"/>
      <c r="F100" s="42">
        <f t="shared" ref="F100:J100" si="24">F89+F99</f>
        <v>503</v>
      </c>
      <c r="G100" s="42">
        <f t="shared" si="24"/>
        <v>20.67</v>
      </c>
      <c r="H100" s="42">
        <f t="shared" si="24"/>
        <v>22.79</v>
      </c>
      <c r="I100" s="42">
        <f t="shared" si="24"/>
        <v>54.15</v>
      </c>
      <c r="J100" s="42">
        <f t="shared" si="24"/>
        <v>444</v>
      </c>
      <c r="K100" s="42"/>
      <c r="L100" s="42">
        <f>L89+L99</f>
        <v>66.759999999999991</v>
      </c>
    </row>
    <row r="101" spans="1:12" s="79" customFormat="1" ht="27.75" customHeight="1" x14ac:dyDescent="0.25">
      <c r="A101" s="71">
        <v>2</v>
      </c>
      <c r="B101" s="72">
        <v>1</v>
      </c>
      <c r="C101" s="69" t="s">
        <v>23</v>
      </c>
      <c r="D101" s="70" t="s">
        <v>30</v>
      </c>
      <c r="E101" s="76" t="s">
        <v>85</v>
      </c>
      <c r="F101" s="74">
        <v>205</v>
      </c>
      <c r="G101" s="74">
        <v>12.2</v>
      </c>
      <c r="H101" s="74">
        <v>12.4</v>
      </c>
      <c r="I101" s="74">
        <v>39.43</v>
      </c>
      <c r="J101" s="74">
        <v>317</v>
      </c>
      <c r="K101" s="80" t="s">
        <v>72</v>
      </c>
      <c r="L101" s="74">
        <v>34.099999999999994</v>
      </c>
    </row>
    <row r="102" spans="1:12" ht="13.5" customHeight="1" x14ac:dyDescent="0.25">
      <c r="A102" s="21"/>
      <c r="B102" s="22"/>
      <c r="C102" s="23"/>
      <c r="D102" s="66" t="s">
        <v>24</v>
      </c>
      <c r="E102" s="25" t="s">
        <v>71</v>
      </c>
      <c r="F102" s="75">
        <v>220</v>
      </c>
      <c r="G102" s="75">
        <v>0.24</v>
      </c>
      <c r="H102" s="75">
        <v>0.05</v>
      </c>
      <c r="I102" s="75">
        <v>15.16</v>
      </c>
      <c r="J102" s="75">
        <v>59</v>
      </c>
      <c r="K102" s="27" t="s">
        <v>70</v>
      </c>
      <c r="L102" s="75">
        <v>4.9000000000000004</v>
      </c>
    </row>
    <row r="103" spans="1:12" ht="12.75" customHeight="1" x14ac:dyDescent="0.25">
      <c r="A103" s="21"/>
      <c r="B103" s="22"/>
      <c r="C103" s="23"/>
      <c r="D103" s="28" t="s">
        <v>39</v>
      </c>
      <c r="E103" s="25" t="s">
        <v>37</v>
      </c>
      <c r="F103" s="26">
        <v>30</v>
      </c>
      <c r="G103" s="26">
        <v>2.16</v>
      </c>
      <c r="H103" s="26">
        <v>0.73</v>
      </c>
      <c r="I103" s="26">
        <v>14.43</v>
      </c>
      <c r="J103" s="26">
        <v>75</v>
      </c>
      <c r="K103" s="27" t="s">
        <v>42</v>
      </c>
      <c r="L103" s="26">
        <v>1.76</v>
      </c>
    </row>
    <row r="104" spans="1:12" ht="12.75" customHeight="1" x14ac:dyDescent="0.25">
      <c r="A104" s="21"/>
      <c r="B104" s="22"/>
      <c r="C104" s="23"/>
      <c r="D104" s="50" t="s">
        <v>40</v>
      </c>
      <c r="E104" s="25" t="s">
        <v>73</v>
      </c>
      <c r="F104" s="26">
        <v>50</v>
      </c>
      <c r="G104" s="26">
        <v>2.2000000000000002</v>
      </c>
      <c r="H104" s="26">
        <v>13.6</v>
      </c>
      <c r="I104" s="26">
        <v>32</v>
      </c>
      <c r="J104" s="26">
        <v>227</v>
      </c>
      <c r="K104" s="27"/>
      <c r="L104" s="26">
        <v>26</v>
      </c>
    </row>
    <row r="105" spans="1:12" ht="12.75" customHeight="1" x14ac:dyDescent="0.25">
      <c r="A105" s="21"/>
      <c r="B105" s="22"/>
      <c r="C105" s="23"/>
      <c r="D105" s="28"/>
      <c r="E105" s="25"/>
      <c r="F105" s="26"/>
      <c r="G105" s="26"/>
      <c r="H105" s="26"/>
      <c r="I105" s="26"/>
      <c r="J105" s="26"/>
      <c r="K105" s="27"/>
      <c r="L105" s="26"/>
    </row>
    <row r="106" spans="1:12" ht="12.75" customHeight="1" x14ac:dyDescent="0.25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2.75" customHeight="1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25">
      <c r="A108" s="29"/>
      <c r="B108" s="30"/>
      <c r="C108" s="31"/>
      <c r="D108" s="32" t="s">
        <v>26</v>
      </c>
      <c r="E108" s="33"/>
      <c r="F108" s="34">
        <f t="shared" ref="F108:J108" si="25">SUM(F101:F107)</f>
        <v>505</v>
      </c>
      <c r="G108" s="34">
        <f t="shared" si="25"/>
        <v>16.8</v>
      </c>
      <c r="H108" s="34">
        <f t="shared" si="25"/>
        <v>26.78</v>
      </c>
      <c r="I108" s="34">
        <f t="shared" si="25"/>
        <v>101.02000000000001</v>
      </c>
      <c r="J108" s="34">
        <f t="shared" si="25"/>
        <v>678</v>
      </c>
      <c r="K108" s="35"/>
      <c r="L108" s="34">
        <f>SUM(L101:L107)</f>
        <v>66.759999999999991</v>
      </c>
    </row>
    <row r="109" spans="1:12" ht="12.75" customHeight="1" x14ac:dyDescent="0.25">
      <c r="A109" s="36">
        <f t="shared" ref="A109:B109" si="26">A101</f>
        <v>2</v>
      </c>
      <c r="B109" s="37">
        <f t="shared" si="26"/>
        <v>1</v>
      </c>
      <c r="C109" s="38" t="s">
        <v>27</v>
      </c>
      <c r="D109" s="28" t="s">
        <v>28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25">
      <c r="A110" s="21"/>
      <c r="B110" s="22"/>
      <c r="C110" s="23"/>
      <c r="D110" s="28" t="s">
        <v>29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25">
      <c r="A111" s="21"/>
      <c r="B111" s="22"/>
      <c r="C111" s="23"/>
      <c r="D111" s="28" t="s">
        <v>30</v>
      </c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25">
      <c r="A112" s="21"/>
      <c r="B112" s="22"/>
      <c r="C112" s="23"/>
      <c r="D112" s="28" t="s">
        <v>31</v>
      </c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25">
      <c r="A113" s="21"/>
      <c r="B113" s="22"/>
      <c r="C113" s="23"/>
      <c r="D113" s="28" t="s">
        <v>32</v>
      </c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25">
      <c r="A114" s="21"/>
      <c r="B114" s="22"/>
      <c r="C114" s="23"/>
      <c r="D114" s="28" t="s">
        <v>33</v>
      </c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25">
      <c r="A115" s="21"/>
      <c r="B115" s="22"/>
      <c r="C115" s="23"/>
      <c r="D115" s="28" t="s">
        <v>34</v>
      </c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25">
      <c r="A118" s="29"/>
      <c r="B118" s="30"/>
      <c r="C118" s="31"/>
      <c r="D118" s="32" t="s">
        <v>26</v>
      </c>
      <c r="E118" s="33"/>
      <c r="F118" s="34">
        <f t="shared" ref="F118:J118" si="27">SUM(F109:F117)</f>
        <v>0</v>
      </c>
      <c r="G118" s="34">
        <f t="shared" si="27"/>
        <v>0</v>
      </c>
      <c r="H118" s="34">
        <f t="shared" si="27"/>
        <v>0</v>
      </c>
      <c r="I118" s="34">
        <f t="shared" si="27"/>
        <v>0</v>
      </c>
      <c r="J118" s="34">
        <f t="shared" si="27"/>
        <v>0</v>
      </c>
      <c r="K118" s="35"/>
      <c r="L118" s="34">
        <f>SUM(L109:L117)</f>
        <v>0</v>
      </c>
    </row>
    <row r="119" spans="1:12" s="79" customFormat="1" ht="12.75" customHeight="1" thickBot="1" x14ac:dyDescent="0.3">
      <c r="A119" s="81">
        <f t="shared" ref="A119:B119" si="28">A101</f>
        <v>2</v>
      </c>
      <c r="B119" s="82">
        <f t="shared" si="28"/>
        <v>1</v>
      </c>
      <c r="C119" s="85" t="s">
        <v>35</v>
      </c>
      <c r="D119" s="96"/>
      <c r="E119" s="83"/>
      <c r="F119" s="84">
        <f t="shared" ref="F119:J119" si="29">F108+F118</f>
        <v>505</v>
      </c>
      <c r="G119" s="84">
        <f t="shared" si="29"/>
        <v>16.8</v>
      </c>
      <c r="H119" s="84">
        <f t="shared" si="29"/>
        <v>26.78</v>
      </c>
      <c r="I119" s="84">
        <f t="shared" si="29"/>
        <v>101.02000000000001</v>
      </c>
      <c r="J119" s="84">
        <f t="shared" si="29"/>
        <v>678</v>
      </c>
      <c r="K119" s="84"/>
      <c r="L119" s="84">
        <f>L108+L118</f>
        <v>66.759999999999991</v>
      </c>
    </row>
    <row r="120" spans="1:12" ht="14.25" customHeight="1" x14ac:dyDescent="0.25">
      <c r="A120" s="67">
        <v>2</v>
      </c>
      <c r="B120" s="68">
        <v>2</v>
      </c>
      <c r="C120" s="69" t="s">
        <v>23</v>
      </c>
      <c r="D120" s="70" t="s">
        <v>30</v>
      </c>
      <c r="E120" s="18" t="s">
        <v>86</v>
      </c>
      <c r="F120" s="74">
        <v>220</v>
      </c>
      <c r="G120" s="74">
        <v>16.7</v>
      </c>
      <c r="H120" s="74">
        <v>11.27</v>
      </c>
      <c r="I120" s="74">
        <v>22.01</v>
      </c>
      <c r="J120" s="74">
        <v>256</v>
      </c>
      <c r="K120" s="20" t="s">
        <v>87</v>
      </c>
      <c r="L120" s="74">
        <v>56.2</v>
      </c>
    </row>
    <row r="121" spans="1:12" ht="12.75" customHeight="1" x14ac:dyDescent="0.25">
      <c r="A121" s="43"/>
      <c r="B121" s="22"/>
      <c r="C121" s="23"/>
      <c r="D121" s="49" t="s">
        <v>24</v>
      </c>
      <c r="E121" s="25" t="s">
        <v>45</v>
      </c>
      <c r="F121" s="26">
        <v>210</v>
      </c>
      <c r="G121" s="26">
        <v>0</v>
      </c>
      <c r="H121" s="26">
        <v>0</v>
      </c>
      <c r="I121" s="26">
        <v>9.98</v>
      </c>
      <c r="J121" s="26">
        <v>40</v>
      </c>
      <c r="K121" s="27" t="s">
        <v>43</v>
      </c>
      <c r="L121" s="26">
        <v>2.2999999999999998</v>
      </c>
    </row>
    <row r="122" spans="1:12" ht="12.75" customHeight="1" x14ac:dyDescent="0.25">
      <c r="A122" s="43"/>
      <c r="B122" s="22"/>
      <c r="C122" s="23"/>
      <c r="D122" s="50" t="s">
        <v>25</v>
      </c>
      <c r="E122" s="25" t="s">
        <v>80</v>
      </c>
      <c r="F122" s="26">
        <v>36</v>
      </c>
      <c r="G122" s="26">
        <v>2.56</v>
      </c>
      <c r="H122" s="26">
        <v>0.43</v>
      </c>
      <c r="I122" s="26">
        <v>18.36</v>
      </c>
      <c r="J122" s="26">
        <v>79</v>
      </c>
      <c r="K122" s="27" t="s">
        <v>44</v>
      </c>
      <c r="L122" s="26">
        <v>3.06</v>
      </c>
    </row>
    <row r="123" spans="1:12" ht="12.75" customHeight="1" x14ac:dyDescent="0.25">
      <c r="A123" s="43"/>
      <c r="B123" s="22"/>
      <c r="C123" s="23"/>
      <c r="D123" s="28" t="s">
        <v>40</v>
      </c>
      <c r="E123" s="25" t="s">
        <v>88</v>
      </c>
      <c r="F123" s="26">
        <v>34</v>
      </c>
      <c r="G123" s="26">
        <v>2.46</v>
      </c>
      <c r="H123" s="26">
        <v>6.12</v>
      </c>
      <c r="I123" s="26">
        <v>23.63</v>
      </c>
      <c r="J123" s="26">
        <v>160</v>
      </c>
      <c r="K123" s="27"/>
      <c r="L123" s="26">
        <v>5.2</v>
      </c>
    </row>
    <row r="124" spans="1:12" ht="12.75" customHeight="1" x14ac:dyDescent="0.25">
      <c r="A124" s="43"/>
      <c r="B124" s="22"/>
      <c r="C124" s="23"/>
      <c r="D124" s="50"/>
      <c r="E124" s="25"/>
      <c r="F124" s="26"/>
      <c r="G124" s="26"/>
      <c r="H124" s="26"/>
      <c r="I124" s="26"/>
      <c r="J124" s="26"/>
      <c r="K124" s="27"/>
      <c r="L124" s="26"/>
    </row>
    <row r="125" spans="1:12" ht="12.75" customHeight="1" x14ac:dyDescent="0.25">
      <c r="A125" s="43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25">
      <c r="A127" s="44"/>
      <c r="B127" s="30"/>
      <c r="C127" s="31"/>
      <c r="D127" s="32" t="s">
        <v>26</v>
      </c>
      <c r="E127" s="33"/>
      <c r="F127" s="34">
        <f t="shared" ref="F127:J127" si="30">SUM(F120:F126)</f>
        <v>500</v>
      </c>
      <c r="G127" s="34">
        <f t="shared" si="30"/>
        <v>21.72</v>
      </c>
      <c r="H127" s="34">
        <f t="shared" si="30"/>
        <v>17.82</v>
      </c>
      <c r="I127" s="34">
        <f t="shared" si="30"/>
        <v>73.98</v>
      </c>
      <c r="J127" s="34">
        <f t="shared" si="30"/>
        <v>535</v>
      </c>
      <c r="K127" s="35"/>
      <c r="L127" s="34">
        <f>SUM(L120:L126)</f>
        <v>66.760000000000005</v>
      </c>
    </row>
    <row r="128" spans="1:12" ht="12.75" customHeight="1" x14ac:dyDescent="0.25">
      <c r="A128" s="37">
        <f t="shared" ref="A128:B128" si="31">A120</f>
        <v>2</v>
      </c>
      <c r="B128" s="37">
        <f t="shared" si="31"/>
        <v>2</v>
      </c>
      <c r="C128" s="38" t="s">
        <v>27</v>
      </c>
      <c r="D128" s="28" t="s">
        <v>28</v>
      </c>
      <c r="E128" s="25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25">
      <c r="A129" s="43"/>
      <c r="B129" s="22"/>
      <c r="C129" s="23"/>
      <c r="D129" s="28" t="s">
        <v>29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25">
      <c r="A130" s="43"/>
      <c r="B130" s="22"/>
      <c r="C130" s="23"/>
      <c r="D130" s="28" t="s">
        <v>30</v>
      </c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25">
      <c r="A131" s="43"/>
      <c r="B131" s="22"/>
      <c r="C131" s="23"/>
      <c r="D131" s="28" t="s">
        <v>31</v>
      </c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25">
      <c r="A132" s="43"/>
      <c r="B132" s="22"/>
      <c r="C132" s="23"/>
      <c r="D132" s="28" t="s">
        <v>32</v>
      </c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25">
      <c r="A133" s="43"/>
      <c r="B133" s="22"/>
      <c r="C133" s="23"/>
      <c r="D133" s="28" t="s">
        <v>33</v>
      </c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25">
      <c r="A134" s="43"/>
      <c r="B134" s="22"/>
      <c r="C134" s="23"/>
      <c r="D134" s="28" t="s">
        <v>34</v>
      </c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25">
      <c r="A137" s="44"/>
      <c r="B137" s="30"/>
      <c r="C137" s="31"/>
      <c r="D137" s="32" t="s">
        <v>26</v>
      </c>
      <c r="E137" s="33"/>
      <c r="F137" s="34">
        <f t="shared" ref="F137:J137" si="32">SUM(F128:F136)</f>
        <v>0</v>
      </c>
      <c r="G137" s="34">
        <f t="shared" si="32"/>
        <v>0</v>
      </c>
      <c r="H137" s="34">
        <f t="shared" si="32"/>
        <v>0</v>
      </c>
      <c r="I137" s="34">
        <f t="shared" si="32"/>
        <v>0</v>
      </c>
      <c r="J137" s="34">
        <f t="shared" si="32"/>
        <v>0</v>
      </c>
      <c r="K137" s="35"/>
      <c r="L137" s="34">
        <f>SUM(L128:L136)</f>
        <v>0</v>
      </c>
    </row>
    <row r="138" spans="1:12" ht="12.75" customHeight="1" thickBot="1" x14ac:dyDescent="0.3">
      <c r="A138" s="45">
        <f t="shared" ref="A138:B138" si="33">A120</f>
        <v>2</v>
      </c>
      <c r="B138" s="45">
        <f t="shared" si="33"/>
        <v>2</v>
      </c>
      <c r="C138" s="85" t="s">
        <v>35</v>
      </c>
      <c r="D138" s="86"/>
      <c r="E138" s="41"/>
      <c r="F138" s="42">
        <f t="shared" ref="F138:J138" si="34">F127+F137</f>
        <v>500</v>
      </c>
      <c r="G138" s="42">
        <f t="shared" si="34"/>
        <v>21.72</v>
      </c>
      <c r="H138" s="42">
        <f t="shared" si="34"/>
        <v>17.82</v>
      </c>
      <c r="I138" s="42">
        <f t="shared" si="34"/>
        <v>73.98</v>
      </c>
      <c r="J138" s="42">
        <f t="shared" si="34"/>
        <v>535</v>
      </c>
      <c r="K138" s="42"/>
      <c r="L138" s="42">
        <f>L127+L137</f>
        <v>66.760000000000005</v>
      </c>
    </row>
    <row r="139" spans="1:12" ht="13.5" customHeight="1" x14ac:dyDescent="0.25">
      <c r="A139" s="71">
        <v>2</v>
      </c>
      <c r="B139" s="72">
        <v>3</v>
      </c>
      <c r="C139" s="69" t="s">
        <v>23</v>
      </c>
      <c r="D139" s="52" t="s">
        <v>30</v>
      </c>
      <c r="E139" s="18" t="s">
        <v>89</v>
      </c>
      <c r="F139" s="74">
        <v>100</v>
      </c>
      <c r="G139" s="74">
        <v>12.28</v>
      </c>
      <c r="H139" s="74">
        <v>10.72</v>
      </c>
      <c r="I139" s="74">
        <v>11.69</v>
      </c>
      <c r="J139" s="74">
        <v>205</v>
      </c>
      <c r="K139" s="20" t="s">
        <v>48</v>
      </c>
      <c r="L139" s="74">
        <v>48.599999999999994</v>
      </c>
    </row>
    <row r="140" spans="1:12" ht="12.75" customHeight="1" x14ac:dyDescent="0.25">
      <c r="A140" s="21"/>
      <c r="B140" s="22"/>
      <c r="C140" s="23"/>
      <c r="D140" s="28" t="s">
        <v>31</v>
      </c>
      <c r="E140" s="25" t="s">
        <v>46</v>
      </c>
      <c r="F140" s="26">
        <v>170</v>
      </c>
      <c r="G140" s="26">
        <v>5.9</v>
      </c>
      <c r="H140" s="26">
        <v>5.43</v>
      </c>
      <c r="I140" s="26">
        <v>36.200000000000003</v>
      </c>
      <c r="J140" s="26">
        <v>213</v>
      </c>
      <c r="K140" s="27" t="s">
        <v>49</v>
      </c>
      <c r="L140" s="26">
        <v>9.9</v>
      </c>
    </row>
    <row r="141" spans="1:12" ht="12.75" customHeight="1" x14ac:dyDescent="0.25">
      <c r="A141" s="21"/>
      <c r="B141" s="22"/>
      <c r="C141" s="23"/>
      <c r="D141" t="s">
        <v>24</v>
      </c>
      <c r="E141" s="25" t="s">
        <v>47</v>
      </c>
      <c r="F141" s="26">
        <v>217</v>
      </c>
      <c r="G141" s="26">
        <v>0.56000000000000005</v>
      </c>
      <c r="H141" s="26">
        <v>7.0000000000000007E-2</v>
      </c>
      <c r="I141" s="26">
        <v>13.59</v>
      </c>
      <c r="J141" s="26">
        <v>54</v>
      </c>
      <c r="K141" s="27" t="s">
        <v>50</v>
      </c>
      <c r="L141" s="26">
        <v>5.8</v>
      </c>
    </row>
    <row r="142" spans="1:12" ht="13.5" customHeight="1" x14ac:dyDescent="0.25">
      <c r="A142" s="21"/>
      <c r="B142" s="22"/>
      <c r="C142" s="23"/>
      <c r="D142" s="64" t="s">
        <v>25</v>
      </c>
      <c r="E142" s="65" t="s">
        <v>60</v>
      </c>
      <c r="F142" s="26">
        <v>29</v>
      </c>
      <c r="G142" s="26">
        <v>1.59</v>
      </c>
      <c r="H142" s="26">
        <v>0.28999999999999998</v>
      </c>
      <c r="I142" s="26">
        <v>13.05</v>
      </c>
      <c r="J142" s="26">
        <v>90</v>
      </c>
      <c r="K142" s="27" t="s">
        <v>44</v>
      </c>
      <c r="L142" s="26">
        <v>2.46</v>
      </c>
    </row>
    <row r="143" spans="1:12" ht="12.75" customHeight="1" x14ac:dyDescent="0.25">
      <c r="A143" s="21"/>
      <c r="B143" s="22"/>
      <c r="C143" s="23"/>
      <c r="D143" s="28"/>
      <c r="E143" s="25"/>
      <c r="F143" s="26"/>
      <c r="G143" s="26"/>
      <c r="H143" s="26"/>
      <c r="I143" s="26"/>
      <c r="J143" s="26"/>
      <c r="K143" s="27"/>
      <c r="L143" s="26"/>
    </row>
    <row r="144" spans="1:12" ht="12.75" customHeight="1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25">
      <c r="A146" s="29"/>
      <c r="B146" s="30"/>
      <c r="C146" s="31"/>
      <c r="D146" s="32" t="s">
        <v>26</v>
      </c>
      <c r="E146" s="33"/>
      <c r="F146" s="34">
        <f t="shared" ref="F146:J146" si="35">SUM(F139:F145)</f>
        <v>516</v>
      </c>
      <c r="G146" s="34">
        <f t="shared" si="35"/>
        <v>20.329999999999998</v>
      </c>
      <c r="H146" s="34">
        <f t="shared" si="35"/>
        <v>16.509999999999998</v>
      </c>
      <c r="I146" s="34">
        <f t="shared" si="35"/>
        <v>74.53</v>
      </c>
      <c r="J146" s="34">
        <f t="shared" si="35"/>
        <v>562</v>
      </c>
      <c r="K146" s="35"/>
      <c r="L146" s="34">
        <f>SUM(L139:L145)</f>
        <v>66.759999999999991</v>
      </c>
    </row>
    <row r="147" spans="1:12" ht="12.75" customHeight="1" x14ac:dyDescent="0.25">
      <c r="A147" s="36">
        <f t="shared" ref="A147:B147" si="36">A139</f>
        <v>2</v>
      </c>
      <c r="B147" s="37">
        <f t="shared" si="36"/>
        <v>3</v>
      </c>
      <c r="C147" s="38" t="s">
        <v>27</v>
      </c>
      <c r="D147" s="28" t="s">
        <v>28</v>
      </c>
      <c r="E147" s="25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25">
      <c r="A148" s="21"/>
      <c r="B148" s="22"/>
      <c r="C148" s="23"/>
      <c r="D148" s="28" t="s">
        <v>29</v>
      </c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25">
      <c r="A149" s="21"/>
      <c r="B149" s="22"/>
      <c r="C149" s="23"/>
      <c r="D149" s="28" t="s">
        <v>30</v>
      </c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25">
      <c r="A150" s="21"/>
      <c r="B150" s="22"/>
      <c r="C150" s="23"/>
      <c r="D150" s="28" t="s">
        <v>31</v>
      </c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25">
      <c r="A151" s="21"/>
      <c r="B151" s="22"/>
      <c r="C151" s="23"/>
      <c r="D151" s="28" t="s">
        <v>32</v>
      </c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25">
      <c r="A152" s="21"/>
      <c r="B152" s="22"/>
      <c r="C152" s="23"/>
      <c r="D152" s="28" t="s">
        <v>33</v>
      </c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25">
      <c r="A153" s="21"/>
      <c r="B153" s="22"/>
      <c r="C153" s="23"/>
      <c r="D153" s="28" t="s">
        <v>34</v>
      </c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25">
      <c r="A156" s="29"/>
      <c r="B156" s="30"/>
      <c r="C156" s="31"/>
      <c r="D156" s="32" t="s">
        <v>26</v>
      </c>
      <c r="E156" s="33"/>
      <c r="F156" s="34">
        <f t="shared" ref="F156:J156" si="37">SUM(F147:F155)</f>
        <v>0</v>
      </c>
      <c r="G156" s="34">
        <f t="shared" si="37"/>
        <v>0</v>
      </c>
      <c r="H156" s="34">
        <f t="shared" si="37"/>
        <v>0</v>
      </c>
      <c r="I156" s="34">
        <f t="shared" si="37"/>
        <v>0</v>
      </c>
      <c r="J156" s="34">
        <f t="shared" si="37"/>
        <v>0</v>
      </c>
      <c r="K156" s="35"/>
      <c r="L156" s="34">
        <f>SUM(L147:L155)</f>
        <v>0</v>
      </c>
    </row>
    <row r="157" spans="1:12" ht="12.75" customHeight="1" x14ac:dyDescent="0.25">
      <c r="A157" s="39">
        <f t="shared" ref="A157:B157" si="38">A139</f>
        <v>2</v>
      </c>
      <c r="B157" s="40">
        <f t="shared" si="38"/>
        <v>3</v>
      </c>
      <c r="C157" s="85" t="s">
        <v>35</v>
      </c>
      <c r="D157" s="86"/>
      <c r="E157" s="41"/>
      <c r="F157" s="42">
        <f t="shared" ref="F157:J157" si="39">F146+F156</f>
        <v>516</v>
      </c>
      <c r="G157" s="42">
        <f t="shared" si="39"/>
        <v>20.329999999999998</v>
      </c>
      <c r="H157" s="42">
        <f t="shared" si="39"/>
        <v>16.509999999999998</v>
      </c>
      <c r="I157" s="42">
        <f t="shared" si="39"/>
        <v>74.53</v>
      </c>
      <c r="J157" s="42">
        <f t="shared" si="39"/>
        <v>562</v>
      </c>
      <c r="K157" s="42"/>
      <c r="L157" s="42">
        <f>L146+L156</f>
        <v>66.759999999999991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53" t="s">
        <v>28</v>
      </c>
      <c r="E158" s="18" t="s">
        <v>90</v>
      </c>
      <c r="F158" s="19">
        <v>60</v>
      </c>
      <c r="G158" s="19">
        <v>0.65</v>
      </c>
      <c r="H158" s="19">
        <v>0.05</v>
      </c>
      <c r="I158" s="19">
        <v>4.53</v>
      </c>
      <c r="J158" s="19">
        <v>18</v>
      </c>
      <c r="K158" s="20" t="s">
        <v>91</v>
      </c>
      <c r="L158" s="19">
        <v>5.2</v>
      </c>
    </row>
    <row r="159" spans="1:12" ht="12.75" customHeight="1" x14ac:dyDescent="0.25">
      <c r="A159" s="21"/>
      <c r="B159" s="22"/>
      <c r="C159" s="23"/>
      <c r="D159" s="63" t="s">
        <v>30</v>
      </c>
      <c r="E159" s="25" t="s">
        <v>92</v>
      </c>
      <c r="F159" s="75">
        <v>180</v>
      </c>
      <c r="G159" s="75">
        <v>12.5</v>
      </c>
      <c r="H159" s="75">
        <v>12.75</v>
      </c>
      <c r="I159" s="75">
        <v>38.83</v>
      </c>
      <c r="J159" s="75">
        <v>324</v>
      </c>
      <c r="K159" s="27" t="s">
        <v>41</v>
      </c>
      <c r="L159" s="75">
        <v>49.5</v>
      </c>
    </row>
    <row r="160" spans="1:12" ht="12.75" customHeight="1" x14ac:dyDescent="0.25">
      <c r="A160" s="21"/>
      <c r="B160" s="22"/>
      <c r="C160" s="23"/>
      <c r="D160" s="28" t="s">
        <v>24</v>
      </c>
      <c r="E160" s="25" t="s">
        <v>38</v>
      </c>
      <c r="F160" s="26">
        <v>215</v>
      </c>
      <c r="G160" s="26">
        <v>0.2</v>
      </c>
      <c r="H160" s="26">
        <v>0.05</v>
      </c>
      <c r="I160" s="26">
        <v>15.01</v>
      </c>
      <c r="J160" s="26">
        <v>57</v>
      </c>
      <c r="K160" s="27" t="s">
        <v>67</v>
      </c>
      <c r="L160" s="26">
        <v>3</v>
      </c>
    </row>
    <row r="161" spans="1:12" ht="12.75" customHeight="1" x14ac:dyDescent="0.25">
      <c r="A161" s="21"/>
      <c r="B161" s="22"/>
      <c r="C161" s="23"/>
      <c r="D161" s="28" t="s">
        <v>25</v>
      </c>
      <c r="E161" s="25" t="s">
        <v>80</v>
      </c>
      <c r="F161" s="26">
        <v>30</v>
      </c>
      <c r="G161" s="26">
        <v>2.13</v>
      </c>
      <c r="H161" s="26">
        <v>0.36</v>
      </c>
      <c r="I161" s="26">
        <v>15.3</v>
      </c>
      <c r="J161" s="26">
        <v>66</v>
      </c>
      <c r="K161" s="27" t="s">
        <v>44</v>
      </c>
      <c r="L161" s="26">
        <v>2.56</v>
      </c>
    </row>
    <row r="162" spans="1:12" ht="12.75" customHeight="1" x14ac:dyDescent="0.25">
      <c r="A162" s="21"/>
      <c r="B162" s="22"/>
      <c r="C162" s="23"/>
      <c r="D162" s="28" t="s">
        <v>40</v>
      </c>
      <c r="E162" s="25" t="s">
        <v>93</v>
      </c>
      <c r="F162" s="26">
        <v>39</v>
      </c>
      <c r="G162" s="26">
        <v>2.14</v>
      </c>
      <c r="H162" s="26">
        <v>1.95</v>
      </c>
      <c r="I162" s="26">
        <v>30.42</v>
      </c>
      <c r="J162" s="26">
        <v>148</v>
      </c>
      <c r="K162" s="27"/>
      <c r="L162" s="26">
        <v>6.5</v>
      </c>
    </row>
    <row r="163" spans="1:12" ht="12.75" customHeight="1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25">
      <c r="A165" s="29"/>
      <c r="B165" s="30"/>
      <c r="C165" s="31"/>
      <c r="D165" s="32" t="s">
        <v>26</v>
      </c>
      <c r="E165" s="33"/>
      <c r="F165" s="34">
        <f t="shared" ref="F165:J165" si="40">SUM(F158:F164)</f>
        <v>524</v>
      </c>
      <c r="G165" s="34">
        <f t="shared" si="40"/>
        <v>17.62</v>
      </c>
      <c r="H165" s="34">
        <f t="shared" si="40"/>
        <v>15.16</v>
      </c>
      <c r="I165" s="34">
        <f t="shared" si="40"/>
        <v>104.09</v>
      </c>
      <c r="J165" s="34">
        <f t="shared" si="40"/>
        <v>613</v>
      </c>
      <c r="K165" s="35"/>
      <c r="L165" s="34">
        <f>SUM(L158:L164)</f>
        <v>66.760000000000005</v>
      </c>
    </row>
    <row r="166" spans="1:12" ht="12.75" customHeight="1" x14ac:dyDescent="0.25">
      <c r="A166" s="36">
        <f t="shared" ref="A166:B166" si="41">A158</f>
        <v>2</v>
      </c>
      <c r="B166" s="37">
        <f t="shared" si="41"/>
        <v>4</v>
      </c>
      <c r="C166" s="38" t="s">
        <v>27</v>
      </c>
      <c r="D166" s="28" t="s">
        <v>28</v>
      </c>
      <c r="E166" s="25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25">
      <c r="A167" s="21"/>
      <c r="B167" s="22"/>
      <c r="C167" s="23"/>
      <c r="D167" s="28" t="s">
        <v>29</v>
      </c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25">
      <c r="A168" s="21"/>
      <c r="B168" s="22"/>
      <c r="C168" s="23"/>
      <c r="D168" s="28" t="s">
        <v>30</v>
      </c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25">
      <c r="A169" s="21"/>
      <c r="B169" s="22"/>
      <c r="C169" s="23"/>
      <c r="D169" s="28" t="s">
        <v>31</v>
      </c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25">
      <c r="A170" s="21"/>
      <c r="B170" s="22"/>
      <c r="C170" s="23"/>
      <c r="D170" s="28" t="s">
        <v>32</v>
      </c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25">
      <c r="A171" s="21"/>
      <c r="B171" s="22"/>
      <c r="C171" s="23"/>
      <c r="D171" s="28" t="s">
        <v>33</v>
      </c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25">
      <c r="A172" s="21"/>
      <c r="B172" s="22"/>
      <c r="C172" s="23"/>
      <c r="D172" s="28" t="s">
        <v>34</v>
      </c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25">
      <c r="A175" s="29"/>
      <c r="B175" s="30"/>
      <c r="C175" s="31"/>
      <c r="D175" s="32" t="s">
        <v>26</v>
      </c>
      <c r="E175" s="33"/>
      <c r="F175" s="34">
        <f t="shared" ref="F175:J175" si="42">SUM(F166:F174)</f>
        <v>0</v>
      </c>
      <c r="G175" s="34">
        <f t="shared" si="42"/>
        <v>0</v>
      </c>
      <c r="H175" s="34">
        <f t="shared" si="42"/>
        <v>0</v>
      </c>
      <c r="I175" s="34">
        <f t="shared" si="42"/>
        <v>0</v>
      </c>
      <c r="J175" s="34">
        <f t="shared" si="42"/>
        <v>0</v>
      </c>
      <c r="K175" s="35"/>
      <c r="L175" s="34">
        <f>SUM(L166:L174)</f>
        <v>0</v>
      </c>
    </row>
    <row r="176" spans="1:12" ht="12.75" customHeight="1" x14ac:dyDescent="0.25">
      <c r="A176" s="39">
        <f t="shared" ref="A176:B176" si="43">A158</f>
        <v>2</v>
      </c>
      <c r="B176" s="40">
        <f t="shared" si="43"/>
        <v>4</v>
      </c>
      <c r="C176" s="85" t="s">
        <v>35</v>
      </c>
      <c r="D176" s="86"/>
      <c r="E176" s="41"/>
      <c r="F176" s="42">
        <f t="shared" ref="F176:J176" si="44">F165+F175</f>
        <v>524</v>
      </c>
      <c r="G176" s="42">
        <f t="shared" si="44"/>
        <v>17.62</v>
      </c>
      <c r="H176" s="42">
        <f t="shared" si="44"/>
        <v>15.16</v>
      </c>
      <c r="I176" s="42">
        <f t="shared" si="44"/>
        <v>104.09</v>
      </c>
      <c r="J176" s="42">
        <f t="shared" si="44"/>
        <v>613</v>
      </c>
      <c r="K176" s="42"/>
      <c r="L176" s="42">
        <f>L165+L175</f>
        <v>66.760000000000005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53" t="s">
        <v>30</v>
      </c>
      <c r="E177" s="18" t="s">
        <v>51</v>
      </c>
      <c r="F177" s="19">
        <v>100</v>
      </c>
      <c r="G177" s="19">
        <v>20.78</v>
      </c>
      <c r="H177" s="19">
        <v>15.3</v>
      </c>
      <c r="I177" s="19">
        <v>3.61</v>
      </c>
      <c r="J177" s="19">
        <v>250</v>
      </c>
      <c r="K177" s="20" t="s">
        <v>54</v>
      </c>
      <c r="L177" s="19">
        <v>47.9</v>
      </c>
    </row>
    <row r="178" spans="1:12" ht="12.75" customHeight="1" x14ac:dyDescent="0.25">
      <c r="A178" s="21"/>
      <c r="B178" s="22"/>
      <c r="C178" s="23"/>
      <c r="D178" s="49" t="s">
        <v>31</v>
      </c>
      <c r="E178" s="25" t="s">
        <v>52</v>
      </c>
      <c r="F178" s="26">
        <v>180</v>
      </c>
      <c r="G178" s="26">
        <v>5.41</v>
      </c>
      <c r="H178" s="26">
        <v>6.64</v>
      </c>
      <c r="I178" s="26">
        <v>26.56</v>
      </c>
      <c r="J178" s="26">
        <v>189</v>
      </c>
      <c r="K178" s="27" t="s">
        <v>55</v>
      </c>
      <c r="L178" s="26">
        <v>11.5</v>
      </c>
    </row>
    <row r="179" spans="1:12" ht="12.75" customHeight="1" x14ac:dyDescent="0.25">
      <c r="A179" s="21"/>
      <c r="B179" s="22"/>
      <c r="C179" s="23"/>
      <c r="D179" s="28" t="s">
        <v>24</v>
      </c>
      <c r="E179" s="25" t="s">
        <v>53</v>
      </c>
      <c r="F179" s="26">
        <v>200</v>
      </c>
      <c r="G179" s="26">
        <v>0.24</v>
      </c>
      <c r="H179" s="26">
        <v>0.19</v>
      </c>
      <c r="I179" s="26">
        <v>18.82</v>
      </c>
      <c r="J179" s="26">
        <v>77</v>
      </c>
      <c r="K179" s="27" t="s">
        <v>56</v>
      </c>
      <c r="L179" s="26">
        <v>4.4000000000000004</v>
      </c>
    </row>
    <row r="180" spans="1:12" ht="12.75" customHeight="1" x14ac:dyDescent="0.25">
      <c r="A180" s="21"/>
      <c r="B180" s="22"/>
      <c r="C180" s="23"/>
      <c r="D180" s="50" t="s">
        <v>25</v>
      </c>
      <c r="E180" s="25" t="s">
        <v>60</v>
      </c>
      <c r="F180" s="26">
        <v>35</v>
      </c>
      <c r="G180" s="26">
        <v>1.92</v>
      </c>
      <c r="H180" s="26">
        <v>0.35</v>
      </c>
      <c r="I180" s="26">
        <v>15.75</v>
      </c>
      <c r="J180" s="26">
        <v>108</v>
      </c>
      <c r="K180" s="27" t="s">
        <v>44</v>
      </c>
      <c r="L180" s="26">
        <v>2.96</v>
      </c>
    </row>
    <row r="181" spans="1:12" ht="12.75" customHeight="1" x14ac:dyDescent="0.25">
      <c r="A181" s="21"/>
      <c r="B181" s="22"/>
      <c r="C181" s="23"/>
      <c r="D181" s="50"/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2.75" customHeight="1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26</v>
      </c>
      <c r="E184" s="33"/>
      <c r="F184" s="34">
        <f t="shared" ref="F184:J184" si="45">SUM(F177:F183)</f>
        <v>515</v>
      </c>
      <c r="G184" s="34">
        <f t="shared" si="45"/>
        <v>28.35</v>
      </c>
      <c r="H184" s="34">
        <f t="shared" si="45"/>
        <v>22.480000000000004</v>
      </c>
      <c r="I184" s="34">
        <f t="shared" si="45"/>
        <v>64.739999999999995</v>
      </c>
      <c r="J184" s="34">
        <f t="shared" si="45"/>
        <v>624</v>
      </c>
      <c r="K184" s="35"/>
      <c r="L184" s="34">
        <f>SUM(L177:L183)</f>
        <v>66.759999999999991</v>
      </c>
    </row>
    <row r="185" spans="1:12" ht="12.75" customHeight="1" x14ac:dyDescent="0.25">
      <c r="A185" s="36">
        <f t="shared" ref="A185:B185" si="46">A177</f>
        <v>2</v>
      </c>
      <c r="B185" s="37">
        <f t="shared" si="46"/>
        <v>5</v>
      </c>
      <c r="C185" s="38" t="s">
        <v>27</v>
      </c>
      <c r="D185" s="28" t="s">
        <v>28</v>
      </c>
      <c r="E185" s="25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25">
      <c r="A186" s="21"/>
      <c r="B186" s="22"/>
      <c r="C186" s="23"/>
      <c r="D186" s="28" t="s">
        <v>29</v>
      </c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25">
      <c r="A187" s="21"/>
      <c r="B187" s="22"/>
      <c r="C187" s="23"/>
      <c r="D187" s="28" t="s">
        <v>30</v>
      </c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25">
      <c r="A188" s="21"/>
      <c r="B188" s="22"/>
      <c r="C188" s="23"/>
      <c r="D188" s="28" t="s">
        <v>31</v>
      </c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25">
      <c r="A189" s="21"/>
      <c r="B189" s="22"/>
      <c r="C189" s="23"/>
      <c r="D189" s="28" t="s">
        <v>32</v>
      </c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25">
      <c r="A190" s="21"/>
      <c r="B190" s="22"/>
      <c r="C190" s="23"/>
      <c r="D190" s="28" t="s">
        <v>33</v>
      </c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25">
      <c r="A191" s="21"/>
      <c r="B191" s="22"/>
      <c r="C191" s="23"/>
      <c r="D191" s="28" t="s">
        <v>34</v>
      </c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25">
      <c r="A194" s="29"/>
      <c r="B194" s="30"/>
      <c r="C194" s="31"/>
      <c r="D194" s="32" t="s">
        <v>26</v>
      </c>
      <c r="E194" s="33"/>
      <c r="F194" s="34">
        <f t="shared" ref="F194:J194" si="47">SUM(F185:F193)</f>
        <v>0</v>
      </c>
      <c r="G194" s="34">
        <f t="shared" si="47"/>
        <v>0</v>
      </c>
      <c r="H194" s="34">
        <f t="shared" si="47"/>
        <v>0</v>
      </c>
      <c r="I194" s="34">
        <f t="shared" si="47"/>
        <v>0</v>
      </c>
      <c r="J194" s="34">
        <f t="shared" si="47"/>
        <v>0</v>
      </c>
      <c r="K194" s="35"/>
      <c r="L194" s="34">
        <f>SUM(L185:L193)</f>
        <v>0</v>
      </c>
    </row>
    <row r="195" spans="1:12" ht="12.75" customHeight="1" x14ac:dyDescent="0.25">
      <c r="A195" s="39">
        <f t="shared" ref="A195:B195" si="48">A177</f>
        <v>2</v>
      </c>
      <c r="B195" s="40">
        <f t="shared" si="48"/>
        <v>5</v>
      </c>
      <c r="C195" s="85" t="s">
        <v>35</v>
      </c>
      <c r="D195" s="86"/>
      <c r="E195" s="41"/>
      <c r="F195" s="42">
        <f t="shared" ref="F195:J195" si="49">F184+F194</f>
        <v>515</v>
      </c>
      <c r="G195" s="42">
        <f t="shared" si="49"/>
        <v>28.35</v>
      </c>
      <c r="H195" s="42">
        <f t="shared" si="49"/>
        <v>22.480000000000004</v>
      </c>
      <c r="I195" s="42">
        <f t="shared" si="49"/>
        <v>64.739999999999995</v>
      </c>
      <c r="J195" s="42">
        <f t="shared" si="49"/>
        <v>624</v>
      </c>
      <c r="K195" s="42"/>
      <c r="L195" s="42">
        <f>L184+L194</f>
        <v>66.759999999999991</v>
      </c>
    </row>
    <row r="196" spans="1:12" ht="12.75" customHeight="1" x14ac:dyDescent="0.25">
      <c r="A196" s="46"/>
      <c r="B196" s="47"/>
      <c r="C196" s="93" t="s">
        <v>36</v>
      </c>
      <c r="D196" s="94"/>
      <c r="E196" s="95"/>
      <c r="F196" s="48">
        <f t="shared" ref="F196:J196" si="50">(F24+F43+F62+F81+F100+F119+F138+F157+F176+F195)/(IF(F24=0,0,1)+IF(F43=0,0,1)+IF(F62=0,0,1)+IF(F81=0,0,1)+IF(F100=0,0,1)+IF(F119=0,0,1)+IF(F138=0,0,1)+IF(F157=0,0,1)+IF(F176=0,0,1)+IF(F195=0,0,1))</f>
        <v>515.6</v>
      </c>
      <c r="G196" s="48">
        <f t="shared" si="50"/>
        <v>19.373999999999999</v>
      </c>
      <c r="H196" s="48">
        <f t="shared" si="50"/>
        <v>19.93</v>
      </c>
      <c r="I196" s="48">
        <f t="shared" si="50"/>
        <v>75.616</v>
      </c>
      <c r="J196" s="48">
        <f t="shared" si="50"/>
        <v>561.4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66.759999999999991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rintOptions horizontalCentered="1"/>
  <pageMargins left="0.51181102362204722" right="0.11811023622047245" top="0.55118110236220474" bottom="0.35433070866141736" header="0" footer="0"/>
  <pageSetup paperSize="9" scale="59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мирный, Айша, Васильево</vt:lpstr>
      <vt:lpstr>'мирный, Айша, Васильево'!Заголовки_для_печати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2023-10-17T07:25:16Z</cp:lastPrinted>
  <dcterms:created xsi:type="dcterms:W3CDTF">2022-05-16T14:23:56Z</dcterms:created>
  <dcterms:modified xsi:type="dcterms:W3CDTF">2024-01-12T11:40:57Z</dcterms:modified>
</cp:coreProperties>
</file>