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календарь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H196" i="1" s="1"/>
  <c r="G13" i="1"/>
  <c r="G24" i="1" s="1"/>
  <c r="F13" i="1"/>
  <c r="I24" i="1" l="1"/>
  <c r="I196" i="1" s="1"/>
  <c r="L43" i="1"/>
  <c r="F43" i="1"/>
  <c r="G196" i="1"/>
  <c r="J24" i="1"/>
  <c r="J196" i="1" s="1"/>
  <c r="L24" i="1"/>
  <c r="F24" i="1"/>
  <c r="L196" i="1" l="1"/>
  <c r="F196" i="1"/>
</calcChain>
</file>

<file path=xl/sharedStrings.xml><?xml version="1.0" encoding="utf-8"?>
<sst xmlns="http://schemas.openxmlformats.org/spreadsheetml/2006/main" count="241" uniqueCount="82">
  <si>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</si>
  <si>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</si>
  <si>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</si>
  <si>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</si>
  <si>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</si>
  <si>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</si>
  <si>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</si>
  <si>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</si>
  <si>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</si>
  <si>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</si>
  <si>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</si>
  <si>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</si>
  <si>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</si>
  <si>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</si>
  <si>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</si>
  <si>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</si>
  <si>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</si>
  <si>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</si>
  <si>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</si>
  <si>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</si>
  <si>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</si>
  <si>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</si>
  <si>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</si>
  <si>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</si>
  <si>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</si>
  <si>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</si>
  <si>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</si>
  <si>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</si>
  <si>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</si>
  <si>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</si>
  <si>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</si>
  <si>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</si>
  <si>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</si>
  <si>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</si>
  <si>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</si>
  <si>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</si>
  <si>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</si>
  <si>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</si>
  <si>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</si>
  <si>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"Многопрофильный лицей № 18 имени М.В.Ломоносова ЗМР РТ"</t>
  </si>
  <si>
    <t>Директор</t>
  </si>
  <si>
    <t>Я.В.Кибец</t>
  </si>
  <si>
    <t>Биточки  Дружба с соусом красным основным, 80/20</t>
  </si>
  <si>
    <t>Чай полусладкий, 200/10</t>
  </si>
  <si>
    <t>Батон</t>
  </si>
  <si>
    <t>Макаронные изделия отварные с зел.горошком консерв., припущенным, 170/20</t>
  </si>
  <si>
    <t>ТТК №355, ТТК №362</t>
  </si>
  <si>
    <t>№516 сб. 2004 г.,           ТТК №602С</t>
  </si>
  <si>
    <t>ТТК №512С</t>
  </si>
  <si>
    <t>ТТК №27</t>
  </si>
  <si>
    <t>Сосиски для детского питания отварные с соусом красным основным, 80/20</t>
  </si>
  <si>
    <t>Каша пшеничная вязкая</t>
  </si>
  <si>
    <t>Напиток апельсиновый</t>
  </si>
  <si>
    <t>Хлеб белый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</si>
  <si>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</si>
  <si>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</si>
  <si>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</si>
  <si>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</si>
  <si>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</si>
  <si>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</si>
  <si>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Каша пшенная молочная с маслом сливочным, сыр твердый порционно, 160/5/15</t>
  </si>
  <si>
    <t>Чай полусладкий с курагой, 200/10/7</t>
  </si>
  <si>
    <t>Пряник в индивидуальной упаковке, 1 шт.</t>
  </si>
  <si>
    <t>Десерт фруктовый (яблоко)</t>
  </si>
  <si>
    <t>сладкое</t>
  </si>
  <si>
    <t>№510 табл.4 сб.2004 г., №97 сб.2004 г.</t>
  </si>
  <si>
    <t>ТТК  №514С</t>
  </si>
  <si>
    <t>ТТК №389</t>
  </si>
  <si>
    <t>Гуляш из филе птицы</t>
  </si>
  <si>
    <t>Каша гречневая вязкая с доп.гарниром овощи свежие (помидоры) порционно, 150/30</t>
  </si>
  <si>
    <t>Чай с сахаром, 200/15</t>
  </si>
  <si>
    <t xml:space="preserve">№437 сб.2004 г.			</t>
  </si>
  <si>
    <t>№510 табл.4 сб.2004 г., табл.24 сб.1996 г.</t>
  </si>
  <si>
    <t>№685 сб. 2004 г.</t>
  </si>
  <si>
    <t>Биточки  рыбные с соусом красным основным</t>
  </si>
  <si>
    <t>Пюре картофельное</t>
  </si>
  <si>
    <t>Чай с сахаром и лимоном, 200/15/7</t>
  </si>
  <si>
    <t>Вафли неглазированные, 1 шт.</t>
  </si>
  <si>
    <t xml:space="preserve"> №388 сб.2004 г., ТТК №362</t>
  </si>
  <si>
    <t>Каша гречневая молочная с маслом сливочным, 170/10</t>
  </si>
  <si>
    <t>Напиток витаминный</t>
  </si>
  <si>
    <t>Манник домашний с сахарной пудрой, 110/3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</si>
</sst>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1" xfId="0" applyFill="1" applyBorder="1" applyAlignment="1" applyProtection="1">
      <alignment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5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1" fontId="0" fillId="4" borderId="17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fill" vertical="center"/>
      <protection locked="0"/>
    </xf>
    <xf numFmtId="0" fontId="0" fillId="4" borderId="2" xfId="0" applyFill="1" applyBorder="1" applyAlignment="1" applyProtection="1">
      <alignment horizontal="fill" vertical="center"/>
      <protection locked="0"/>
    </xf>
    <xf numFmtId="0" fontId="0" fillId="4" borderId="2" xfId="0" applyFill="1" applyBorder="1" applyAlignment="1" applyProtection="1">
      <alignment horizontal="fill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4" borderId="2" xfId="0" applyFill="1" applyBorder="1" applyAlignment="1" applyProtection="1">
      <alignment horizontal="left" vertical="center"/>
      <protection locked="0"/>
    </xf>
    <xf numFmtId="0" fontId="0" fillId="4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03" sqref="E10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7" t="s">
        <v>42</v>
      </c>
      <c r="F6" s="58">
        <v>100</v>
      </c>
      <c r="G6" s="58">
        <v>180</v>
      </c>
      <c r="H6" s="58">
        <v>9.7200000000000006</v>
      </c>
      <c r="I6" s="58">
        <v>10.86</v>
      </c>
      <c r="J6" s="60">
        <v>10.29</v>
      </c>
      <c r="K6" s="67" t="s">
        <v>46</v>
      </c>
      <c r="L6" s="59">
        <v>46.7</v>
      </c>
    </row>
    <row r="7" spans="1:12" ht="30" x14ac:dyDescent="0.25">
      <c r="A7" s="23"/>
      <c r="B7" s="15"/>
      <c r="C7" s="11"/>
      <c r="D7" s="66" t="s">
        <v>29</v>
      </c>
      <c r="E7" s="61" t="s">
        <v>45</v>
      </c>
      <c r="F7" s="62">
        <v>190</v>
      </c>
      <c r="G7" s="62">
        <v>220</v>
      </c>
      <c r="H7" s="62">
        <v>6.51</v>
      </c>
      <c r="I7" s="62">
        <v>5.47</v>
      </c>
      <c r="J7" s="64">
        <v>37.369999999999997</v>
      </c>
      <c r="K7" s="68" t="s">
        <v>47</v>
      </c>
      <c r="L7" s="63">
        <v>13.8</v>
      </c>
    </row>
    <row r="8" spans="1:12" ht="15" x14ac:dyDescent="0.25">
      <c r="A8" s="23"/>
      <c r="B8" s="15"/>
      <c r="C8" s="11"/>
      <c r="D8" s="7" t="s">
        <v>22</v>
      </c>
      <c r="E8" s="61" t="s">
        <v>43</v>
      </c>
      <c r="F8" s="62">
        <v>210</v>
      </c>
      <c r="G8" s="62">
        <v>38</v>
      </c>
      <c r="H8" s="62">
        <v>0.2</v>
      </c>
      <c r="I8" s="62">
        <v>0.05</v>
      </c>
      <c r="J8" s="64">
        <v>10.02</v>
      </c>
      <c r="K8" s="69" t="s">
        <v>48</v>
      </c>
      <c r="L8" s="63">
        <v>2.2999999999999998</v>
      </c>
    </row>
    <row r="9" spans="1:12" ht="15" x14ac:dyDescent="0.25">
      <c r="A9" s="23"/>
      <c r="B9" s="15"/>
      <c r="C9" s="11"/>
      <c r="D9" s="7" t="s">
        <v>23</v>
      </c>
      <c r="E9" s="65" t="s">
        <v>44</v>
      </c>
      <c r="F9" s="62">
        <v>23</v>
      </c>
      <c r="G9" s="62">
        <v>58</v>
      </c>
      <c r="H9" s="62">
        <v>1.65</v>
      </c>
      <c r="I9" s="62">
        <v>0.56000000000000005</v>
      </c>
      <c r="J9" s="64">
        <v>11.07</v>
      </c>
      <c r="K9" s="68" t="s">
        <v>49</v>
      </c>
      <c r="L9" s="63">
        <v>1.39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523</v>
      </c>
      <c r="G13" s="19">
        <f t="shared" ref="G13:J13" si="0">SUM(G6:G12)</f>
        <v>496</v>
      </c>
      <c r="H13" s="19">
        <f t="shared" si="0"/>
        <v>18.079999999999998</v>
      </c>
      <c r="I13" s="19">
        <f t="shared" si="0"/>
        <v>16.939999999999998</v>
      </c>
      <c r="J13" s="19">
        <f t="shared" si="0"/>
        <v>68.75</v>
      </c>
      <c r="K13" s="25"/>
      <c r="L13" s="19">
        <f>SUM(L6:L12)</f>
        <v>64.19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.75" thickBot="1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57"/>
      <c r="F16" s="58"/>
      <c r="G16" s="58"/>
      <c r="H16" s="58"/>
      <c r="I16" s="58"/>
      <c r="J16" s="60"/>
      <c r="K16" s="67"/>
      <c r="L16" s="59"/>
    </row>
    <row r="17" spans="1:12" ht="15" x14ac:dyDescent="0.25">
      <c r="A17" s="23"/>
      <c r="B17" s="15"/>
      <c r="C17" s="11"/>
      <c r="D17" s="7" t="s">
        <v>29</v>
      </c>
      <c r="E17" s="61"/>
      <c r="F17" s="62"/>
      <c r="G17" s="62"/>
      <c r="H17" s="62"/>
      <c r="I17" s="62"/>
      <c r="J17" s="64"/>
      <c r="K17" s="68"/>
      <c r="L17" s="63"/>
    </row>
    <row r="18" spans="1:12" ht="15" x14ac:dyDescent="0.25">
      <c r="A18" s="23"/>
      <c r="B18" s="15"/>
      <c r="C18" s="11"/>
      <c r="D18" s="7" t="s">
        <v>30</v>
      </c>
      <c r="E18" s="61"/>
      <c r="F18" s="62"/>
      <c r="G18" s="62"/>
      <c r="H18" s="62"/>
      <c r="I18" s="62"/>
      <c r="J18" s="64"/>
      <c r="K18" s="69"/>
      <c r="L18" s="63"/>
    </row>
    <row r="19" spans="1:12" ht="15" x14ac:dyDescent="0.25">
      <c r="A19" s="23"/>
      <c r="B19" s="15"/>
      <c r="C19" s="11"/>
      <c r="D19" s="7" t="s">
        <v>31</v>
      </c>
      <c r="E19" s="65"/>
      <c r="F19" s="62"/>
      <c r="G19" s="62"/>
      <c r="H19" s="62"/>
      <c r="I19" s="62"/>
      <c r="J19" s="64"/>
      <c r="K19" s="68"/>
      <c r="L19" s="63"/>
    </row>
    <row r="20" spans="1:12" ht="15.75" thickBot="1" x14ac:dyDescent="0.3">
      <c r="A20" s="23"/>
      <c r="B20" s="15"/>
      <c r="C20" s="11"/>
      <c r="D20" s="7" t="s">
        <v>32</v>
      </c>
      <c r="E20" s="70"/>
      <c r="F20" s="71"/>
      <c r="G20" s="71"/>
      <c r="H20" s="71"/>
      <c r="I20" s="71"/>
      <c r="J20" s="73"/>
      <c r="K20" s="74"/>
      <c r="L20" s="72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523</v>
      </c>
      <c r="G24" s="32">
        <f t="shared" ref="G24:J24" si="3">G13+G23</f>
        <v>496</v>
      </c>
      <c r="H24" s="32">
        <f t="shared" si="3"/>
        <v>18.079999999999998</v>
      </c>
      <c r="I24" s="32">
        <f t="shared" si="3"/>
        <v>16.939999999999998</v>
      </c>
      <c r="J24" s="32">
        <f t="shared" si="3"/>
        <v>68.75</v>
      </c>
      <c r="K24" s="32"/>
      <c r="L24" s="32">
        <f t="shared" ref="L24" si="4">L13+L23</f>
        <v>64.19</v>
      </c>
    </row>
    <row r="25" spans="1:12" ht="30" x14ac:dyDescent="0.25">
      <c r="A25" s="14">
        <v>1</v>
      </c>
      <c r="B25" s="15">
        <v>2</v>
      </c>
      <c r="C25" s="22" t="s">
        <v>20</v>
      </c>
      <c r="D25" s="5" t="s">
        <v>21</v>
      </c>
      <c r="E25" s="57" t="s">
        <v>50</v>
      </c>
      <c r="F25" s="58">
        <v>100</v>
      </c>
      <c r="G25" s="58">
        <v>189</v>
      </c>
      <c r="H25" s="58">
        <v>7.82</v>
      </c>
      <c r="I25" s="58">
        <v>17</v>
      </c>
      <c r="J25" s="60">
        <v>1.1499999999999999</v>
      </c>
      <c r="K25" s="67" t="s">
        <v>55</v>
      </c>
      <c r="L25" s="59">
        <v>43.9</v>
      </c>
    </row>
    <row r="26" spans="1:12" ht="15" x14ac:dyDescent="0.25">
      <c r="A26" s="14"/>
      <c r="B26" s="15"/>
      <c r="C26" s="11"/>
      <c r="D26" s="75" t="s">
        <v>29</v>
      </c>
      <c r="E26" s="61" t="s">
        <v>51</v>
      </c>
      <c r="F26" s="62">
        <v>160</v>
      </c>
      <c r="G26" s="62">
        <v>166</v>
      </c>
      <c r="H26" s="62">
        <v>4.42</v>
      </c>
      <c r="I26" s="62">
        <v>5.12</v>
      </c>
      <c r="J26" s="64">
        <v>25.91</v>
      </c>
      <c r="K26" s="68" t="s">
        <v>56</v>
      </c>
      <c r="L26" s="63">
        <v>6.4</v>
      </c>
    </row>
    <row r="27" spans="1:12" ht="15" x14ac:dyDescent="0.25">
      <c r="A27" s="14"/>
      <c r="B27" s="15"/>
      <c r="C27" s="11"/>
      <c r="D27" s="7" t="s">
        <v>22</v>
      </c>
      <c r="E27" s="61" t="s">
        <v>52</v>
      </c>
      <c r="F27" s="62">
        <v>200</v>
      </c>
      <c r="G27" s="62">
        <v>65</v>
      </c>
      <c r="H27" s="62">
        <v>0.18</v>
      </c>
      <c r="I27" s="62">
        <v>0.04</v>
      </c>
      <c r="J27" s="64">
        <v>16.59</v>
      </c>
      <c r="K27" s="69" t="s">
        <v>57</v>
      </c>
      <c r="L27" s="63">
        <v>9.1</v>
      </c>
    </row>
    <row r="28" spans="1:12" ht="15" x14ac:dyDescent="0.25">
      <c r="A28" s="14"/>
      <c r="B28" s="15"/>
      <c r="C28" s="11"/>
      <c r="D28" s="7" t="s">
        <v>23</v>
      </c>
      <c r="E28" s="65" t="s">
        <v>53</v>
      </c>
      <c r="F28" s="62">
        <v>21</v>
      </c>
      <c r="G28" s="62">
        <v>51</v>
      </c>
      <c r="H28" s="62">
        <v>1.66</v>
      </c>
      <c r="I28" s="62">
        <v>0.17</v>
      </c>
      <c r="J28" s="64">
        <v>10.67</v>
      </c>
      <c r="K28" s="68" t="s">
        <v>58</v>
      </c>
      <c r="L28" s="63">
        <v>1.69</v>
      </c>
    </row>
    <row r="29" spans="1:12" ht="15.75" thickBot="1" x14ac:dyDescent="0.3">
      <c r="A29" s="14"/>
      <c r="B29" s="15"/>
      <c r="C29" s="11"/>
      <c r="D29" s="7" t="s">
        <v>24</v>
      </c>
      <c r="E29" s="70" t="s">
        <v>54</v>
      </c>
      <c r="F29" s="71">
        <v>50</v>
      </c>
      <c r="G29" s="71">
        <v>141</v>
      </c>
      <c r="H29" s="71">
        <v>3.93</v>
      </c>
      <c r="I29" s="71">
        <v>1.58</v>
      </c>
      <c r="J29" s="73">
        <v>26.99</v>
      </c>
      <c r="K29" s="74" t="s">
        <v>59</v>
      </c>
      <c r="L29" s="72">
        <v>3.1</v>
      </c>
    </row>
    <row r="30" spans="1:12" ht="15.75" thickBot="1" x14ac:dyDescent="0.3">
      <c r="A30" s="14"/>
      <c r="B30" s="15"/>
      <c r="C30" s="11"/>
      <c r="D30" s="76" t="s">
        <v>64</v>
      </c>
      <c r="E30" s="65"/>
      <c r="F30" s="62"/>
      <c r="G30" s="62"/>
      <c r="H30" s="62"/>
      <c r="I30" s="62"/>
      <c r="J30" s="64"/>
      <c r="K30" s="74"/>
      <c r="L30" s="63"/>
    </row>
    <row r="31" spans="1:12" ht="15" x14ac:dyDescent="0.25">
      <c r="A31" s="14"/>
      <c r="B31" s="15"/>
      <c r="C31" s="11"/>
      <c r="D31" s="6"/>
      <c r="E31" s="65"/>
      <c r="F31" s="62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531</v>
      </c>
      <c r="G32" s="19">
        <f t="shared" ref="G32" si="5">SUM(G25:G31)</f>
        <v>612</v>
      </c>
      <c r="H32" s="19">
        <f t="shared" ref="H32" si="6">SUM(H25:H31)</f>
        <v>18.010000000000002</v>
      </c>
      <c r="I32" s="19">
        <f t="shared" ref="I32" si="7">SUM(I25:I31)</f>
        <v>23.910000000000004</v>
      </c>
      <c r="J32" s="19">
        <f t="shared" ref="J32:L32" si="8">SUM(J25:J31)</f>
        <v>81.31</v>
      </c>
      <c r="K32" s="25"/>
      <c r="L32" s="19">
        <f t="shared" si="8"/>
        <v>64.19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.75" thickBot="1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57"/>
      <c r="F35" s="58"/>
      <c r="G35" s="58"/>
      <c r="H35" s="58"/>
      <c r="I35" s="58"/>
      <c r="J35" s="60"/>
      <c r="K35" s="67"/>
      <c r="L35" s="59"/>
    </row>
    <row r="36" spans="1:12" ht="15" x14ac:dyDescent="0.25">
      <c r="A36" s="14"/>
      <c r="B36" s="15"/>
      <c r="C36" s="11"/>
      <c r="D36" s="7" t="s">
        <v>29</v>
      </c>
      <c r="E36" s="61"/>
      <c r="F36" s="62"/>
      <c r="G36" s="62"/>
      <c r="H36" s="62"/>
      <c r="I36" s="62"/>
      <c r="J36" s="64"/>
      <c r="K36" s="68"/>
      <c r="L36" s="63"/>
    </row>
    <row r="37" spans="1:12" ht="15" x14ac:dyDescent="0.25">
      <c r="A37" s="14"/>
      <c r="B37" s="15"/>
      <c r="C37" s="11"/>
      <c r="D37" s="7" t="s">
        <v>30</v>
      </c>
      <c r="E37" s="61"/>
      <c r="F37" s="62"/>
      <c r="G37" s="62"/>
      <c r="H37" s="62"/>
      <c r="I37" s="62"/>
      <c r="J37" s="64"/>
      <c r="K37" s="69"/>
      <c r="L37" s="63"/>
    </row>
    <row r="38" spans="1:12" ht="15" x14ac:dyDescent="0.25">
      <c r="A38" s="14"/>
      <c r="B38" s="15"/>
      <c r="C38" s="11"/>
      <c r="D38" s="7" t="s">
        <v>31</v>
      </c>
      <c r="E38" s="65"/>
      <c r="F38" s="62"/>
      <c r="G38" s="62"/>
      <c r="H38" s="62"/>
      <c r="I38" s="62"/>
      <c r="J38" s="64"/>
      <c r="K38" s="68"/>
      <c r="L38" s="6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531</v>
      </c>
      <c r="G43" s="32">
        <f t="shared" ref="G43" si="13">G32+G42</f>
        <v>612</v>
      </c>
      <c r="H43" s="32">
        <f t="shared" ref="H43" si="14">H32+H42</f>
        <v>18.010000000000002</v>
      </c>
      <c r="I43" s="32">
        <f t="shared" ref="I43" si="15">I32+I42</f>
        <v>23.910000000000004</v>
      </c>
      <c r="J43" s="32">
        <f t="shared" ref="J43:L43" si="16">J32+J42</f>
        <v>81.31</v>
      </c>
      <c r="K43" s="32"/>
      <c r="L43" s="32">
        <f t="shared" si="16"/>
        <v>64.19</v>
      </c>
    </row>
    <row r="44" spans="1:12" ht="30" x14ac:dyDescent="0.25">
      <c r="A44" s="20">
        <v>1</v>
      </c>
      <c r="B44" s="21">
        <v>3</v>
      </c>
      <c r="C44" s="22" t="s">
        <v>20</v>
      </c>
      <c r="D44" s="5" t="s">
        <v>21</v>
      </c>
      <c r="E44" s="57" t="s">
        <v>60</v>
      </c>
      <c r="F44" s="58">
        <v>180</v>
      </c>
      <c r="G44" s="58">
        <v>282</v>
      </c>
      <c r="H44" s="58">
        <v>10.210000000000001</v>
      </c>
      <c r="I44" s="58">
        <v>11.49</v>
      </c>
      <c r="J44" s="60">
        <v>34.51</v>
      </c>
      <c r="K44" s="67" t="s">
        <v>65</v>
      </c>
      <c r="L44" s="59">
        <v>28.700000000000003</v>
      </c>
    </row>
    <row r="45" spans="1:12" ht="15.75" thickBot="1" x14ac:dyDescent="0.3">
      <c r="A45" s="23"/>
      <c r="B45" s="15"/>
      <c r="C45" s="11"/>
      <c r="D45" s="75"/>
      <c r="E45" s="61"/>
      <c r="F45" s="62"/>
      <c r="G45" s="62"/>
      <c r="H45" s="62"/>
      <c r="I45" s="62"/>
      <c r="J45" s="64"/>
      <c r="K45" s="68"/>
      <c r="L45" s="63"/>
    </row>
    <row r="46" spans="1:12" ht="15" x14ac:dyDescent="0.25">
      <c r="A46" s="23"/>
      <c r="B46" s="15"/>
      <c r="C46" s="11"/>
      <c r="D46" s="7" t="s">
        <v>22</v>
      </c>
      <c r="E46" s="61" t="s">
        <v>61</v>
      </c>
      <c r="F46" s="62">
        <v>217</v>
      </c>
      <c r="G46" s="58">
        <v>282</v>
      </c>
      <c r="H46" s="58">
        <v>10.210000000000001</v>
      </c>
      <c r="I46" s="58">
        <v>11.49</v>
      </c>
      <c r="J46" s="60">
        <v>34.51</v>
      </c>
      <c r="K46" s="68" t="s">
        <v>66</v>
      </c>
      <c r="L46" s="63">
        <v>5.6</v>
      </c>
    </row>
    <row r="47" spans="1:12" ht="15" x14ac:dyDescent="0.25">
      <c r="A47" s="23"/>
      <c r="B47" s="15"/>
      <c r="C47" s="11"/>
      <c r="D47" s="7" t="s">
        <v>23</v>
      </c>
      <c r="E47" s="61" t="s">
        <v>44</v>
      </c>
      <c r="F47" s="62">
        <v>34</v>
      </c>
      <c r="G47" s="62">
        <v>54</v>
      </c>
      <c r="H47" s="62">
        <v>0.56000000000000005</v>
      </c>
      <c r="I47" s="62">
        <v>7.0000000000000007E-2</v>
      </c>
      <c r="J47" s="64">
        <v>13.59</v>
      </c>
      <c r="K47" s="69" t="s">
        <v>49</v>
      </c>
      <c r="L47" s="63">
        <v>1.99</v>
      </c>
    </row>
    <row r="48" spans="1:12" ht="15.75" thickBot="1" x14ac:dyDescent="0.3">
      <c r="A48" s="23"/>
      <c r="B48" s="15"/>
      <c r="C48" s="11"/>
      <c r="D48" s="7" t="s">
        <v>24</v>
      </c>
      <c r="E48" s="70" t="s">
        <v>63</v>
      </c>
      <c r="F48" s="71">
        <v>85</v>
      </c>
      <c r="G48" s="71">
        <v>40</v>
      </c>
      <c r="H48" s="71">
        <v>0.34</v>
      </c>
      <c r="I48" s="71">
        <v>0.34</v>
      </c>
      <c r="J48" s="73">
        <v>8.33</v>
      </c>
      <c r="K48" s="74" t="s">
        <v>67</v>
      </c>
      <c r="L48" s="72">
        <v>16.399999999999999</v>
      </c>
    </row>
    <row r="49" spans="1:12" ht="15.75" thickBot="1" x14ac:dyDescent="0.3">
      <c r="A49" s="23"/>
      <c r="B49" s="15"/>
      <c r="C49" s="11"/>
      <c r="D49" s="6"/>
      <c r="E49" s="65" t="s">
        <v>62</v>
      </c>
      <c r="F49" s="62">
        <v>40</v>
      </c>
      <c r="G49" s="62">
        <v>144</v>
      </c>
      <c r="H49" s="62">
        <v>2.04</v>
      </c>
      <c r="I49" s="62">
        <v>2.08</v>
      </c>
      <c r="J49" s="64">
        <v>29.48</v>
      </c>
      <c r="K49" s="74"/>
      <c r="L49" s="63">
        <v>11.5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556</v>
      </c>
      <c r="G51" s="19">
        <f t="shared" ref="G51" si="17">SUM(G44:G50)</f>
        <v>802</v>
      </c>
      <c r="H51" s="19">
        <f t="shared" ref="H51" si="18">SUM(H44:H50)</f>
        <v>23.36</v>
      </c>
      <c r="I51" s="19">
        <f t="shared" ref="I51" si="19">SUM(I44:I50)</f>
        <v>25.47</v>
      </c>
      <c r="J51" s="19">
        <f t="shared" ref="J51:L51" si="20">SUM(J44:J50)</f>
        <v>120.42</v>
      </c>
      <c r="K51" s="25"/>
      <c r="L51" s="19">
        <f t="shared" si="20"/>
        <v>64.19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556</v>
      </c>
      <c r="G62" s="32">
        <f t="shared" ref="G62" si="25">G51+G61</f>
        <v>802</v>
      </c>
      <c r="H62" s="32">
        <f t="shared" ref="H62" si="26">H51+H61</f>
        <v>23.36</v>
      </c>
      <c r="I62" s="32">
        <f t="shared" ref="I62" si="27">I51+I61</f>
        <v>25.47</v>
      </c>
      <c r="J62" s="32">
        <f t="shared" ref="J62:L62" si="28">J51+J61</f>
        <v>120.42</v>
      </c>
      <c r="K62" s="32"/>
      <c r="L62" s="32">
        <f t="shared" si="28"/>
        <v>64.19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7" t="s">
        <v>68</v>
      </c>
      <c r="F63" s="58">
        <v>90</v>
      </c>
      <c r="G63" s="58">
        <v>190</v>
      </c>
      <c r="H63" s="58">
        <v>11.57</v>
      </c>
      <c r="I63" s="58">
        <v>14.62</v>
      </c>
      <c r="J63" s="60">
        <v>3.39</v>
      </c>
      <c r="K63" s="67" t="s">
        <v>71</v>
      </c>
      <c r="L63" s="59">
        <v>44.3</v>
      </c>
    </row>
    <row r="64" spans="1:12" ht="30" x14ac:dyDescent="0.25">
      <c r="A64" s="23"/>
      <c r="B64" s="15"/>
      <c r="C64" s="11"/>
      <c r="D64" s="75" t="s">
        <v>29</v>
      </c>
      <c r="E64" s="61" t="s">
        <v>69</v>
      </c>
      <c r="F64" s="62">
        <v>180</v>
      </c>
      <c r="G64" s="62">
        <v>133</v>
      </c>
      <c r="H64" s="62">
        <v>3.82</v>
      </c>
      <c r="I64" s="62">
        <v>4.67</v>
      </c>
      <c r="J64" s="64">
        <v>18.75</v>
      </c>
      <c r="K64" s="68" t="s">
        <v>72</v>
      </c>
      <c r="L64" s="63">
        <v>14.5</v>
      </c>
    </row>
    <row r="65" spans="1:12" ht="15" x14ac:dyDescent="0.25">
      <c r="A65" s="23"/>
      <c r="B65" s="15"/>
      <c r="C65" s="11"/>
      <c r="D65" s="7" t="s">
        <v>22</v>
      </c>
      <c r="E65" s="61" t="s">
        <v>70</v>
      </c>
      <c r="F65" s="62">
        <v>215</v>
      </c>
      <c r="G65" s="62">
        <v>57</v>
      </c>
      <c r="H65" s="62">
        <v>0.2</v>
      </c>
      <c r="I65" s="62">
        <v>0.05</v>
      </c>
      <c r="J65" s="64">
        <v>15.01</v>
      </c>
      <c r="K65" s="69" t="s">
        <v>73</v>
      </c>
      <c r="L65" s="63">
        <v>3</v>
      </c>
    </row>
    <row r="66" spans="1:12" ht="15" x14ac:dyDescent="0.25">
      <c r="A66" s="23"/>
      <c r="B66" s="15"/>
      <c r="C66" s="11"/>
      <c r="D66" s="7" t="s">
        <v>23</v>
      </c>
      <c r="E66" s="65" t="s">
        <v>53</v>
      </c>
      <c r="F66" s="62">
        <v>30</v>
      </c>
      <c r="G66" s="62">
        <v>73</v>
      </c>
      <c r="H66" s="62">
        <v>2.37</v>
      </c>
      <c r="I66" s="62">
        <v>0.24</v>
      </c>
      <c r="J66" s="64">
        <v>15.24</v>
      </c>
      <c r="K66" s="68" t="s">
        <v>58</v>
      </c>
      <c r="L66" s="63">
        <v>2.39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29">SUM(G63:G69)</f>
        <v>453</v>
      </c>
      <c r="H70" s="19">
        <f t="shared" ref="H70" si="30">SUM(H63:H69)</f>
        <v>17.96</v>
      </c>
      <c r="I70" s="19">
        <f t="shared" ref="I70" si="31">SUM(I63:I69)</f>
        <v>19.579999999999998</v>
      </c>
      <c r="J70" s="19">
        <f t="shared" ref="J70:L70" si="32">SUM(J63:J69)</f>
        <v>52.39</v>
      </c>
      <c r="K70" s="25"/>
      <c r="L70" s="19">
        <f t="shared" si="32"/>
        <v>64.19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515</v>
      </c>
      <c r="G81" s="32">
        <f t="shared" ref="G81" si="37">G70+G80</f>
        <v>453</v>
      </c>
      <c r="H81" s="32">
        <f t="shared" ref="H81" si="38">H70+H80</f>
        <v>17.96</v>
      </c>
      <c r="I81" s="32">
        <f t="shared" ref="I81" si="39">I70+I80</f>
        <v>19.579999999999998</v>
      </c>
      <c r="J81" s="32">
        <f t="shared" ref="J81:L81" si="40">J70+J80</f>
        <v>52.39</v>
      </c>
      <c r="K81" s="32"/>
      <c r="L81" s="32">
        <f t="shared" si="40"/>
        <v>64.19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7" t="s">
        <v>74</v>
      </c>
      <c r="F82" s="58">
        <v>100</v>
      </c>
      <c r="G82" s="58">
        <v>146</v>
      </c>
      <c r="H82" s="58">
        <v>10.08</v>
      </c>
      <c r="I82" s="58">
        <v>5.52</v>
      </c>
      <c r="J82" s="60">
        <v>13.15</v>
      </c>
      <c r="K82" s="67" t="s">
        <v>78</v>
      </c>
      <c r="L82" s="59">
        <v>35.700000000000003</v>
      </c>
    </row>
    <row r="83" spans="1:12" ht="15.75" thickBot="1" x14ac:dyDescent="0.3">
      <c r="A83" s="23"/>
      <c r="B83" s="15"/>
      <c r="C83" s="11"/>
      <c r="D83" s="75" t="s">
        <v>29</v>
      </c>
      <c r="E83" s="61" t="s">
        <v>75</v>
      </c>
      <c r="F83" s="62">
        <v>160</v>
      </c>
      <c r="G83" s="62">
        <v>155</v>
      </c>
      <c r="H83" s="62">
        <v>3.3</v>
      </c>
      <c r="I83" s="62">
        <v>5.82</v>
      </c>
      <c r="J83" s="64">
        <v>19.48</v>
      </c>
      <c r="K83" s="67" t="s">
        <v>78</v>
      </c>
      <c r="L83" s="63">
        <v>16.2</v>
      </c>
    </row>
    <row r="84" spans="1:12" ht="15.75" thickBot="1" x14ac:dyDescent="0.3">
      <c r="A84" s="23"/>
      <c r="B84" s="15"/>
      <c r="C84" s="11"/>
      <c r="D84" s="7" t="s">
        <v>22</v>
      </c>
      <c r="E84" s="61" t="s">
        <v>76</v>
      </c>
      <c r="F84" s="62">
        <v>222</v>
      </c>
      <c r="G84" s="62">
        <v>59</v>
      </c>
      <c r="H84" s="62">
        <v>0.26</v>
      </c>
      <c r="I84" s="62">
        <v>0.06</v>
      </c>
      <c r="J84" s="64">
        <v>15.27</v>
      </c>
      <c r="K84" s="67" t="s">
        <v>78</v>
      </c>
      <c r="L84" s="63">
        <v>5</v>
      </c>
    </row>
    <row r="85" spans="1:12" ht="15" x14ac:dyDescent="0.25">
      <c r="A85" s="23"/>
      <c r="B85" s="15"/>
      <c r="C85" s="11"/>
      <c r="D85" s="7" t="s">
        <v>23</v>
      </c>
      <c r="E85" s="65" t="s">
        <v>44</v>
      </c>
      <c r="F85" s="62">
        <v>30</v>
      </c>
      <c r="G85" s="62">
        <v>75</v>
      </c>
      <c r="H85" s="62">
        <v>2.16</v>
      </c>
      <c r="I85" s="62">
        <v>0.73</v>
      </c>
      <c r="J85" s="64">
        <v>14.43</v>
      </c>
      <c r="K85" s="67" t="s">
        <v>78</v>
      </c>
      <c r="L85" s="63">
        <v>1.79</v>
      </c>
    </row>
    <row r="86" spans="1:12" ht="15.75" thickBot="1" x14ac:dyDescent="0.3">
      <c r="A86" s="23"/>
      <c r="B86" s="15"/>
      <c r="C86" s="11"/>
      <c r="D86" s="7" t="s">
        <v>24</v>
      </c>
      <c r="E86" s="70"/>
      <c r="F86" s="71"/>
      <c r="G86" s="71"/>
      <c r="H86" s="71"/>
      <c r="I86" s="71"/>
      <c r="J86" s="73"/>
      <c r="K86" s="44"/>
      <c r="L86" s="63"/>
    </row>
    <row r="87" spans="1:12" ht="15.75" thickBot="1" x14ac:dyDescent="0.3">
      <c r="A87" s="23"/>
      <c r="B87" s="15"/>
      <c r="C87" s="11"/>
      <c r="D87" s="77" t="s">
        <v>64</v>
      </c>
      <c r="E87" s="70" t="s">
        <v>77</v>
      </c>
      <c r="F87" s="71">
        <v>20</v>
      </c>
      <c r="G87" s="71">
        <v>99</v>
      </c>
      <c r="H87" s="71">
        <v>1.42</v>
      </c>
      <c r="I87" s="71">
        <v>4.5199999999999996</v>
      </c>
      <c r="J87" s="73">
        <v>8.6199999999999992</v>
      </c>
      <c r="K87" s="44"/>
      <c r="L87" s="72">
        <v>5.5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532</v>
      </c>
      <c r="G89" s="19">
        <f t="shared" ref="G89" si="41">SUM(G82:G88)</f>
        <v>534</v>
      </c>
      <c r="H89" s="19">
        <f t="shared" ref="H89" si="42">SUM(H82:H88)</f>
        <v>17.22</v>
      </c>
      <c r="I89" s="19">
        <f t="shared" ref="I89" si="43">SUM(I82:I88)</f>
        <v>16.649999999999999</v>
      </c>
      <c r="J89" s="19">
        <f t="shared" ref="J89:L89" si="44">SUM(J82:J88)</f>
        <v>70.95</v>
      </c>
      <c r="K89" s="25"/>
      <c r="L89" s="19">
        <f t="shared" si="44"/>
        <v>64.19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532</v>
      </c>
      <c r="G100" s="32">
        <f t="shared" ref="G100" si="49">G89+G99</f>
        <v>534</v>
      </c>
      <c r="H100" s="32">
        <f t="shared" ref="H100" si="50">H89+H99</f>
        <v>17.22</v>
      </c>
      <c r="I100" s="32">
        <f t="shared" ref="I100" si="51">I89+I99</f>
        <v>16.649999999999999</v>
      </c>
      <c r="J100" s="32">
        <f t="shared" ref="J100:L100" si="52">J89+J99</f>
        <v>70.95</v>
      </c>
      <c r="K100" s="32"/>
      <c r="L100" s="32">
        <f t="shared" si="52"/>
        <v>64.19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7" t="s">
        <v>79</v>
      </c>
      <c r="F101" s="58">
        <v>180</v>
      </c>
      <c r="G101" s="58">
        <v>270</v>
      </c>
      <c r="H101" s="58">
        <v>7.65</v>
      </c>
      <c r="I101" s="58">
        <v>11.37</v>
      </c>
      <c r="J101" s="60">
        <v>34.89</v>
      </c>
      <c r="K101" s="41"/>
      <c r="L101" s="59">
        <v>23.5</v>
      </c>
    </row>
    <row r="102" spans="1:12" ht="15" x14ac:dyDescent="0.25">
      <c r="A102" s="23"/>
      <c r="B102" s="15"/>
      <c r="C102" s="11"/>
      <c r="D102" s="6"/>
      <c r="E102" s="61"/>
      <c r="F102" s="62"/>
      <c r="G102" s="62"/>
      <c r="H102" s="62"/>
      <c r="I102" s="62"/>
      <c r="J102" s="64"/>
      <c r="K102" s="44"/>
      <c r="L102" s="63"/>
    </row>
    <row r="103" spans="1:12" ht="15" x14ac:dyDescent="0.25">
      <c r="A103" s="23"/>
      <c r="B103" s="15"/>
      <c r="C103" s="11"/>
      <c r="D103" s="7" t="s">
        <v>22</v>
      </c>
      <c r="E103" s="61" t="s">
        <v>80</v>
      </c>
      <c r="F103" s="62">
        <v>200</v>
      </c>
      <c r="G103" s="62">
        <v>78</v>
      </c>
      <c r="H103" s="62">
        <v>0</v>
      </c>
      <c r="I103" s="62">
        <v>0</v>
      </c>
      <c r="J103" s="64">
        <v>0</v>
      </c>
      <c r="K103" s="44"/>
      <c r="L103" s="63">
        <v>11</v>
      </c>
    </row>
    <row r="104" spans="1:12" ht="15" x14ac:dyDescent="0.25">
      <c r="A104" s="23"/>
      <c r="B104" s="15"/>
      <c r="C104" s="11"/>
      <c r="D104" s="7" t="s">
        <v>23</v>
      </c>
      <c r="E104" s="61" t="s">
        <v>53</v>
      </c>
      <c r="F104" s="62">
        <v>35</v>
      </c>
      <c r="G104" s="62">
        <v>85</v>
      </c>
      <c r="H104" s="62">
        <v>2.76</v>
      </c>
      <c r="I104" s="62">
        <v>0.28000000000000003</v>
      </c>
      <c r="J104" s="64">
        <v>17.78</v>
      </c>
      <c r="K104" s="44"/>
      <c r="L104" s="63">
        <v>2.79</v>
      </c>
    </row>
    <row r="105" spans="1:12" ht="15" x14ac:dyDescent="0.25">
      <c r="A105" s="23"/>
      <c r="B105" s="15"/>
      <c r="C105" s="11"/>
      <c r="D105" s="7" t="s">
        <v>24</v>
      </c>
      <c r="E105" s="65"/>
      <c r="F105" s="62"/>
      <c r="G105" s="62"/>
      <c r="H105" s="62"/>
      <c r="I105" s="62"/>
      <c r="J105" s="64"/>
      <c r="K105" s="44"/>
      <c r="L105" s="63"/>
    </row>
    <row r="106" spans="1:12" ht="15" x14ac:dyDescent="0.25">
      <c r="A106" s="23"/>
      <c r="B106" s="15"/>
      <c r="C106" s="11"/>
      <c r="D106" s="6"/>
      <c r="E106" s="65" t="s">
        <v>81</v>
      </c>
      <c r="F106" s="62">
        <v>113</v>
      </c>
      <c r="G106" s="62">
        <v>390</v>
      </c>
      <c r="H106" s="62">
        <v>6.7</v>
      </c>
      <c r="I106" s="62">
        <v>13.54</v>
      </c>
      <c r="J106" s="64">
        <v>60.55</v>
      </c>
      <c r="K106" s="44"/>
      <c r="L106" s="63">
        <v>26.9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528</v>
      </c>
      <c r="G108" s="19">
        <f t="shared" ref="G108:J108" si="53">SUM(G101:G107)</f>
        <v>823</v>
      </c>
      <c r="H108" s="19">
        <f t="shared" si="53"/>
        <v>17.11</v>
      </c>
      <c r="I108" s="19">
        <f t="shared" si="53"/>
        <v>25.189999999999998</v>
      </c>
      <c r="J108" s="19">
        <f t="shared" si="53"/>
        <v>113.22</v>
      </c>
      <c r="K108" s="25"/>
      <c r="L108" s="19">
        <f t="shared" ref="L108" si="54">SUM(L101:L107)</f>
        <v>64.19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528</v>
      </c>
      <c r="G119" s="32">
        <f t="shared" ref="G119" si="57">G108+G118</f>
        <v>823</v>
      </c>
      <c r="H119" s="32">
        <f t="shared" ref="H119" si="58">H108+H118</f>
        <v>17.11</v>
      </c>
      <c r="I119" s="32">
        <f t="shared" ref="I119" si="59">I108+I118</f>
        <v>25.189999999999998</v>
      </c>
      <c r="J119" s="32">
        <f t="shared" ref="J119:L119" si="60">J108+J118</f>
        <v>113.22</v>
      </c>
      <c r="K119" s="32"/>
      <c r="L119" s="32">
        <f t="shared" si="60"/>
        <v>64.19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1">SUM(G120:G126)</f>
        <v>0</v>
      </c>
      <c r="H127" s="19">
        <f t="shared" si="61"/>
        <v>0</v>
      </c>
      <c r="I127" s="19">
        <f t="shared" si="61"/>
        <v>0</v>
      </c>
      <c r="J127" s="19">
        <f t="shared" si="61"/>
        <v>0</v>
      </c>
      <c r="K127" s="25"/>
      <c r="L127" s="19">
        <f t="shared" ref="L127" si="62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0</v>
      </c>
      <c r="G138" s="32">
        <f t="shared" ref="G138" si="65">G127+G137</f>
        <v>0</v>
      </c>
      <c r="H138" s="32">
        <f t="shared" ref="H138" si="66">H127+H137</f>
        <v>0</v>
      </c>
      <c r="I138" s="32">
        <f t="shared" ref="I138" si="67">I127+I137</f>
        <v>0</v>
      </c>
      <c r="J138" s="32">
        <f t="shared" ref="J138:L138" si="68">J127+J137</f>
        <v>0</v>
      </c>
      <c r="K138" s="32"/>
      <c r="L138" s="32">
        <f t="shared" si="68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9">SUM(G139:G145)</f>
        <v>0</v>
      </c>
      <c r="H146" s="19">
        <f t="shared" si="69"/>
        <v>0</v>
      </c>
      <c r="I146" s="19">
        <f t="shared" si="69"/>
        <v>0</v>
      </c>
      <c r="J146" s="19">
        <f t="shared" si="69"/>
        <v>0</v>
      </c>
      <c r="K146" s="25"/>
      <c r="L146" s="19">
        <f t="shared" ref="L146" si="70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0</v>
      </c>
      <c r="G157" s="32">
        <f t="shared" ref="G157" si="73">G146+G156</f>
        <v>0</v>
      </c>
      <c r="H157" s="32">
        <f t="shared" ref="H157" si="74">H146+H156</f>
        <v>0</v>
      </c>
      <c r="I157" s="32">
        <f t="shared" ref="I157" si="75">I146+I156</f>
        <v>0</v>
      </c>
      <c r="J157" s="32">
        <f t="shared" ref="J157:L157" si="76">J146+J156</f>
        <v>0</v>
      </c>
      <c r="K157" s="32"/>
      <c r="L157" s="32">
        <f t="shared" si="76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7">SUM(G158:G164)</f>
        <v>0</v>
      </c>
      <c r="H165" s="19">
        <f t="shared" si="77"/>
        <v>0</v>
      </c>
      <c r="I165" s="19">
        <f t="shared" si="77"/>
        <v>0</v>
      </c>
      <c r="J165" s="19">
        <f t="shared" si="77"/>
        <v>0</v>
      </c>
      <c r="K165" s="25"/>
      <c r="L165" s="19">
        <f t="shared" ref="L165" si="78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0</v>
      </c>
      <c r="G176" s="32">
        <f t="shared" ref="G176" si="81">G165+G175</f>
        <v>0</v>
      </c>
      <c r="H176" s="32">
        <f t="shared" ref="H176" si="82">H165+H175</f>
        <v>0</v>
      </c>
      <c r="I176" s="32">
        <f t="shared" ref="I176" si="83">I165+I175</f>
        <v>0</v>
      </c>
      <c r="J176" s="32">
        <f t="shared" ref="J176:L176" si="84">J165+J175</f>
        <v>0</v>
      </c>
      <c r="K176" s="32"/>
      <c r="L176" s="32">
        <f t="shared" si="84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5">SUM(G177:G183)</f>
        <v>0</v>
      </c>
      <c r="H184" s="19">
        <f t="shared" si="85"/>
        <v>0</v>
      </c>
      <c r="I184" s="19">
        <f t="shared" si="85"/>
        <v>0</v>
      </c>
      <c r="J184" s="19">
        <f t="shared" si="85"/>
        <v>0</v>
      </c>
      <c r="K184" s="25"/>
      <c r="L184" s="19">
        <f t="shared" ref="L184" si="86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0</v>
      </c>
      <c r="G195" s="32">
        <f t="shared" ref="G195" si="89">G184+G194</f>
        <v>0</v>
      </c>
      <c r="H195" s="32">
        <f t="shared" ref="H195" si="90">H184+H194</f>
        <v>0</v>
      </c>
      <c r="I195" s="32">
        <f t="shared" ref="I195" si="91">I184+I194</f>
        <v>0</v>
      </c>
      <c r="J195" s="32">
        <f t="shared" ref="J195:L195" si="92">J184+J194</f>
        <v>0</v>
      </c>
      <c r="K195" s="32"/>
      <c r="L195" s="32">
        <f t="shared" si="92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530.83333333333337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620</v>
      </c>
      <c r="H196" s="34">
        <f t="shared" si="93"/>
        <v>18.623333333333331</v>
      </c>
      <c r="I196" s="34">
        <f t="shared" si="93"/>
        <v>21.289999999999996</v>
      </c>
      <c r="J196" s="34">
        <f t="shared" si="93"/>
        <v>84.506666666666661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64.19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dcterms:created xsi:type="dcterms:W3CDTF">2022-05-16T14:23:56Z</dcterms:created>
  <dcterms:modified xsi:type="dcterms:W3CDTF">2023-10-17T06:48:47Z</dcterms:modified>
</cp:coreProperties>
</file>