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/>
  <mc:AlternateContent xmlns:mc="http://schemas.openxmlformats.org/markup-compatibility/2006">
    <mc:Choice Requires="x15">
      <x15ac:absPath xmlns:x15ac="http://schemas.microsoft.com/office/spreadsheetml/2010/11/ac" url="C:\Users\ksilo\Downloads\"/>
    </mc:Choice>
  </mc:AlternateContent>
  <xr:revisionPtr revIDLastSave="0" documentId="13_ncr:1_{459CFA0D-6FD9-4318-BC99-F9EB20C59813}" xr6:coauthVersionLast="45" xr6:coauthVersionMax="45" xr10:uidLastSave="{00000000-0000-0000-0000-000000000000}"/>
  <bookViews>
    <workbookView xWindow="1470" yWindow="1470" windowWidth="28800" windowHeight="15345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56" i="1" l="1"/>
  <c r="B599" i="1" l="1"/>
  <c r="A599" i="1"/>
  <c r="J598" i="1"/>
  <c r="I598" i="1"/>
  <c r="H598" i="1"/>
  <c r="G598" i="1"/>
  <c r="F598" i="1"/>
  <c r="B592" i="1"/>
  <c r="A592" i="1"/>
  <c r="J591" i="1"/>
  <c r="I591" i="1"/>
  <c r="H591" i="1"/>
  <c r="G591" i="1"/>
  <c r="F591" i="1"/>
  <c r="B585" i="1"/>
  <c r="A585" i="1"/>
  <c r="J584" i="1"/>
  <c r="I584" i="1"/>
  <c r="H584" i="1"/>
  <c r="G584" i="1"/>
  <c r="F584" i="1"/>
  <c r="B580" i="1"/>
  <c r="A580" i="1"/>
  <c r="J579" i="1"/>
  <c r="I579" i="1"/>
  <c r="H579" i="1"/>
  <c r="G579" i="1"/>
  <c r="F579" i="1"/>
  <c r="B570" i="1"/>
  <c r="A570" i="1"/>
  <c r="J569" i="1"/>
  <c r="I569" i="1"/>
  <c r="H569" i="1"/>
  <c r="G569" i="1"/>
  <c r="F569" i="1"/>
  <c r="B566" i="1"/>
  <c r="A566" i="1"/>
  <c r="L565" i="1"/>
  <c r="J565" i="1"/>
  <c r="I565" i="1"/>
  <c r="H565" i="1"/>
  <c r="G565" i="1"/>
  <c r="F565" i="1"/>
  <c r="B557" i="1"/>
  <c r="A557" i="1"/>
  <c r="I556" i="1"/>
  <c r="H556" i="1"/>
  <c r="G556" i="1"/>
  <c r="F556" i="1"/>
  <c r="B550" i="1"/>
  <c r="A550" i="1"/>
  <c r="J549" i="1"/>
  <c r="I549" i="1"/>
  <c r="H549" i="1"/>
  <c r="G549" i="1"/>
  <c r="F549" i="1"/>
  <c r="B543" i="1"/>
  <c r="A543" i="1"/>
  <c r="J542" i="1"/>
  <c r="I542" i="1"/>
  <c r="H542" i="1"/>
  <c r="G542" i="1"/>
  <c r="F542" i="1"/>
  <c r="B538" i="1"/>
  <c r="A538" i="1"/>
  <c r="J537" i="1"/>
  <c r="I537" i="1"/>
  <c r="H537" i="1"/>
  <c r="G537" i="1"/>
  <c r="F537" i="1"/>
  <c r="B528" i="1"/>
  <c r="A528" i="1"/>
  <c r="J527" i="1"/>
  <c r="I527" i="1"/>
  <c r="H527" i="1"/>
  <c r="G527" i="1"/>
  <c r="F527" i="1"/>
  <c r="B524" i="1"/>
  <c r="A524" i="1"/>
  <c r="L523" i="1"/>
  <c r="J523" i="1"/>
  <c r="I523" i="1"/>
  <c r="H523" i="1"/>
  <c r="H557" i="1" s="1"/>
  <c r="G523" i="1"/>
  <c r="G557" i="1" s="1"/>
  <c r="B515" i="1"/>
  <c r="A515" i="1"/>
  <c r="J514" i="1"/>
  <c r="I514" i="1"/>
  <c r="H514" i="1"/>
  <c r="G514" i="1"/>
  <c r="F514" i="1"/>
  <c r="B508" i="1"/>
  <c r="A508" i="1"/>
  <c r="J507" i="1"/>
  <c r="I507" i="1"/>
  <c r="H507" i="1"/>
  <c r="G507" i="1"/>
  <c r="F507" i="1"/>
  <c r="B501" i="1"/>
  <c r="A501" i="1"/>
  <c r="J500" i="1"/>
  <c r="I500" i="1"/>
  <c r="H500" i="1"/>
  <c r="G500" i="1"/>
  <c r="F500" i="1"/>
  <c r="B496" i="1"/>
  <c r="A496" i="1"/>
  <c r="J495" i="1"/>
  <c r="I495" i="1"/>
  <c r="H495" i="1"/>
  <c r="G495" i="1"/>
  <c r="F495" i="1"/>
  <c r="B486" i="1"/>
  <c r="A486" i="1"/>
  <c r="J485" i="1"/>
  <c r="I485" i="1"/>
  <c r="H485" i="1"/>
  <c r="G485" i="1"/>
  <c r="F485" i="1"/>
  <c r="F515" i="1" s="1"/>
  <c r="B482" i="1"/>
  <c r="A482" i="1"/>
  <c r="J481" i="1"/>
  <c r="I481" i="1"/>
  <c r="H481" i="1"/>
  <c r="G481" i="1"/>
  <c r="B472" i="1"/>
  <c r="A472" i="1"/>
  <c r="J471" i="1"/>
  <c r="I471" i="1"/>
  <c r="H471" i="1"/>
  <c r="G471" i="1"/>
  <c r="F471" i="1"/>
  <c r="B465" i="1"/>
  <c r="A465" i="1"/>
  <c r="J464" i="1"/>
  <c r="I464" i="1"/>
  <c r="H464" i="1"/>
  <c r="G464" i="1"/>
  <c r="F464" i="1"/>
  <c r="B458" i="1"/>
  <c r="A458" i="1"/>
  <c r="J457" i="1"/>
  <c r="I457" i="1"/>
  <c r="H457" i="1"/>
  <c r="G457" i="1"/>
  <c r="F457" i="1"/>
  <c r="B453" i="1"/>
  <c r="A453" i="1"/>
  <c r="J452" i="1"/>
  <c r="I452" i="1"/>
  <c r="H452" i="1"/>
  <c r="G452" i="1"/>
  <c r="F452" i="1"/>
  <c r="B443" i="1"/>
  <c r="A443" i="1"/>
  <c r="J442" i="1"/>
  <c r="I442" i="1"/>
  <c r="H442" i="1"/>
  <c r="G442" i="1"/>
  <c r="F442" i="1"/>
  <c r="B439" i="1"/>
  <c r="A439" i="1"/>
  <c r="L438" i="1"/>
  <c r="J438" i="1"/>
  <c r="I438" i="1"/>
  <c r="H438" i="1"/>
  <c r="G438" i="1"/>
  <c r="G472" i="1" s="1"/>
  <c r="F472" i="1"/>
  <c r="B430" i="1"/>
  <c r="A430" i="1"/>
  <c r="J429" i="1"/>
  <c r="I429" i="1"/>
  <c r="H429" i="1"/>
  <c r="G429" i="1"/>
  <c r="F429" i="1"/>
  <c r="B423" i="1"/>
  <c r="A423" i="1"/>
  <c r="J422" i="1"/>
  <c r="I422" i="1"/>
  <c r="H422" i="1"/>
  <c r="G422" i="1"/>
  <c r="F422" i="1"/>
  <c r="B416" i="1"/>
  <c r="A416" i="1"/>
  <c r="J415" i="1"/>
  <c r="I415" i="1"/>
  <c r="H415" i="1"/>
  <c r="G415" i="1"/>
  <c r="F415" i="1"/>
  <c r="B411" i="1"/>
  <c r="A411" i="1"/>
  <c r="J410" i="1"/>
  <c r="I410" i="1"/>
  <c r="H410" i="1"/>
  <c r="G410" i="1"/>
  <c r="F410" i="1"/>
  <c r="B401" i="1"/>
  <c r="A401" i="1"/>
  <c r="J400" i="1"/>
  <c r="I400" i="1"/>
  <c r="H400" i="1"/>
  <c r="G400" i="1"/>
  <c r="F400" i="1"/>
  <c r="B397" i="1"/>
  <c r="A397" i="1"/>
  <c r="J396" i="1"/>
  <c r="I396" i="1"/>
  <c r="H396" i="1"/>
  <c r="G396" i="1"/>
  <c r="B387" i="1"/>
  <c r="A387" i="1"/>
  <c r="J386" i="1"/>
  <c r="I386" i="1"/>
  <c r="H386" i="1"/>
  <c r="G386" i="1"/>
  <c r="F386" i="1"/>
  <c r="B380" i="1"/>
  <c r="A380" i="1"/>
  <c r="J379" i="1"/>
  <c r="I379" i="1"/>
  <c r="H379" i="1"/>
  <c r="G379" i="1"/>
  <c r="F379" i="1"/>
  <c r="B373" i="1"/>
  <c r="A373" i="1"/>
  <c r="J372" i="1"/>
  <c r="I372" i="1"/>
  <c r="H372" i="1"/>
  <c r="G372" i="1"/>
  <c r="F372" i="1"/>
  <c r="B368" i="1"/>
  <c r="A368" i="1"/>
  <c r="J367" i="1"/>
  <c r="I367" i="1"/>
  <c r="H367" i="1"/>
  <c r="G367" i="1"/>
  <c r="F367" i="1"/>
  <c r="B358" i="1"/>
  <c r="A358" i="1"/>
  <c r="J357" i="1"/>
  <c r="I357" i="1"/>
  <c r="H357" i="1"/>
  <c r="G357" i="1"/>
  <c r="F357" i="1"/>
  <c r="B354" i="1"/>
  <c r="A354" i="1"/>
  <c r="J353" i="1"/>
  <c r="I353" i="1"/>
  <c r="H353" i="1"/>
  <c r="G353" i="1"/>
  <c r="B345" i="1"/>
  <c r="A345" i="1"/>
  <c r="J344" i="1"/>
  <c r="I344" i="1"/>
  <c r="H344" i="1"/>
  <c r="G344" i="1"/>
  <c r="F344" i="1"/>
  <c r="B338" i="1"/>
  <c r="A338" i="1"/>
  <c r="J337" i="1"/>
  <c r="I337" i="1"/>
  <c r="H337" i="1"/>
  <c r="G337" i="1"/>
  <c r="F337" i="1"/>
  <c r="B331" i="1"/>
  <c r="A331" i="1"/>
  <c r="J330" i="1"/>
  <c r="I330" i="1"/>
  <c r="H330" i="1"/>
  <c r="G330" i="1"/>
  <c r="F330" i="1"/>
  <c r="B326" i="1"/>
  <c r="A326" i="1"/>
  <c r="J325" i="1"/>
  <c r="I325" i="1"/>
  <c r="H325" i="1"/>
  <c r="G325" i="1"/>
  <c r="F325" i="1"/>
  <c r="B316" i="1"/>
  <c r="A316" i="1"/>
  <c r="J315" i="1"/>
  <c r="I315" i="1"/>
  <c r="H315" i="1"/>
  <c r="G315" i="1"/>
  <c r="F315" i="1"/>
  <c r="B312" i="1"/>
  <c r="A312" i="1"/>
  <c r="J311" i="1"/>
  <c r="I311" i="1"/>
  <c r="H311" i="1"/>
  <c r="G311" i="1"/>
  <c r="B303" i="1"/>
  <c r="A303" i="1"/>
  <c r="J302" i="1"/>
  <c r="I302" i="1"/>
  <c r="H302" i="1"/>
  <c r="G302" i="1"/>
  <c r="F302" i="1"/>
  <c r="B296" i="1"/>
  <c r="A296" i="1"/>
  <c r="J295" i="1"/>
  <c r="I295" i="1"/>
  <c r="H295" i="1"/>
  <c r="G295" i="1"/>
  <c r="F295" i="1"/>
  <c r="B289" i="1"/>
  <c r="A289" i="1"/>
  <c r="J288" i="1"/>
  <c r="I288" i="1"/>
  <c r="H288" i="1"/>
  <c r="G288" i="1"/>
  <c r="F288" i="1"/>
  <c r="B284" i="1"/>
  <c r="A284" i="1"/>
  <c r="J283" i="1"/>
  <c r="I283" i="1"/>
  <c r="H283" i="1"/>
  <c r="G283" i="1"/>
  <c r="F283" i="1"/>
  <c r="B274" i="1"/>
  <c r="A274" i="1"/>
  <c r="J273" i="1"/>
  <c r="I273" i="1"/>
  <c r="H273" i="1"/>
  <c r="G273" i="1"/>
  <c r="F273" i="1"/>
  <c r="B270" i="1"/>
  <c r="A270" i="1"/>
  <c r="L269" i="1"/>
  <c r="J269" i="1"/>
  <c r="I269" i="1"/>
  <c r="H269" i="1"/>
  <c r="G269" i="1"/>
  <c r="F269" i="1"/>
  <c r="B260" i="1"/>
  <c r="A260" i="1"/>
  <c r="J259" i="1"/>
  <c r="I259" i="1"/>
  <c r="H259" i="1"/>
  <c r="G259" i="1"/>
  <c r="F259" i="1"/>
  <c r="B253" i="1"/>
  <c r="A253" i="1"/>
  <c r="J252" i="1"/>
  <c r="I252" i="1"/>
  <c r="H252" i="1"/>
  <c r="G252" i="1"/>
  <c r="F252" i="1"/>
  <c r="F260" i="1" s="1"/>
  <c r="B246" i="1"/>
  <c r="A246" i="1"/>
  <c r="J245" i="1"/>
  <c r="I245" i="1"/>
  <c r="H245" i="1"/>
  <c r="G245" i="1"/>
  <c r="F245" i="1"/>
  <c r="B241" i="1"/>
  <c r="A241" i="1"/>
  <c r="J240" i="1"/>
  <c r="I240" i="1"/>
  <c r="H240" i="1"/>
  <c r="G240" i="1"/>
  <c r="F240" i="1"/>
  <c r="B231" i="1"/>
  <c r="A231" i="1"/>
  <c r="J230" i="1"/>
  <c r="I230" i="1"/>
  <c r="H230" i="1"/>
  <c r="G230" i="1"/>
  <c r="F230" i="1"/>
  <c r="B227" i="1"/>
  <c r="A227" i="1"/>
  <c r="L226" i="1"/>
  <c r="J226" i="1"/>
  <c r="I226" i="1"/>
  <c r="H226" i="1"/>
  <c r="G226" i="1"/>
  <c r="B218" i="1"/>
  <c r="A218" i="1"/>
  <c r="J217" i="1"/>
  <c r="I217" i="1"/>
  <c r="H217" i="1"/>
  <c r="G217" i="1"/>
  <c r="F217" i="1"/>
  <c r="B211" i="1"/>
  <c r="A211" i="1"/>
  <c r="J210" i="1"/>
  <c r="I210" i="1"/>
  <c r="H210" i="1"/>
  <c r="G210" i="1"/>
  <c r="F210" i="1"/>
  <c r="B204" i="1"/>
  <c r="A204" i="1"/>
  <c r="J203" i="1"/>
  <c r="I203" i="1"/>
  <c r="H203" i="1"/>
  <c r="G203" i="1"/>
  <c r="F203" i="1"/>
  <c r="B199" i="1"/>
  <c r="A199" i="1"/>
  <c r="J198" i="1"/>
  <c r="I198" i="1"/>
  <c r="H198" i="1"/>
  <c r="G198" i="1"/>
  <c r="F198" i="1"/>
  <c r="B189" i="1"/>
  <c r="A189" i="1"/>
  <c r="J188" i="1"/>
  <c r="I188" i="1"/>
  <c r="H188" i="1"/>
  <c r="G188" i="1"/>
  <c r="F188" i="1"/>
  <c r="B185" i="1"/>
  <c r="A185" i="1"/>
  <c r="J184" i="1"/>
  <c r="I184" i="1"/>
  <c r="H184" i="1"/>
  <c r="G184" i="1"/>
  <c r="B175" i="1"/>
  <c r="A175" i="1"/>
  <c r="J174" i="1"/>
  <c r="I174" i="1"/>
  <c r="H174" i="1"/>
  <c r="G174" i="1"/>
  <c r="F174" i="1"/>
  <c r="B168" i="1"/>
  <c r="A168" i="1"/>
  <c r="J167" i="1"/>
  <c r="I167" i="1"/>
  <c r="H167" i="1"/>
  <c r="G167" i="1"/>
  <c r="F167" i="1"/>
  <c r="B161" i="1"/>
  <c r="A161" i="1"/>
  <c r="J160" i="1"/>
  <c r="I160" i="1"/>
  <c r="H160" i="1"/>
  <c r="G160" i="1"/>
  <c r="F160" i="1"/>
  <c r="B156" i="1"/>
  <c r="A156" i="1"/>
  <c r="J155" i="1"/>
  <c r="I155" i="1"/>
  <c r="H155" i="1"/>
  <c r="G155" i="1"/>
  <c r="F155" i="1"/>
  <c r="B146" i="1"/>
  <c r="A146" i="1"/>
  <c r="J145" i="1"/>
  <c r="I145" i="1"/>
  <c r="H145" i="1"/>
  <c r="G145" i="1"/>
  <c r="F145" i="1"/>
  <c r="F175" i="1" s="1"/>
  <c r="B142" i="1"/>
  <c r="A142" i="1"/>
  <c r="J141" i="1"/>
  <c r="I141" i="1"/>
  <c r="H141" i="1"/>
  <c r="G141" i="1"/>
  <c r="B132" i="1"/>
  <c r="A132" i="1"/>
  <c r="J131" i="1"/>
  <c r="I131" i="1"/>
  <c r="H131" i="1"/>
  <c r="G131" i="1"/>
  <c r="F131" i="1"/>
  <c r="B125" i="1"/>
  <c r="A125" i="1"/>
  <c r="J124" i="1"/>
  <c r="I124" i="1"/>
  <c r="H124" i="1"/>
  <c r="G124" i="1"/>
  <c r="F124" i="1"/>
  <c r="B118" i="1"/>
  <c r="A118" i="1"/>
  <c r="J117" i="1"/>
  <c r="I117" i="1"/>
  <c r="H117" i="1"/>
  <c r="G117" i="1"/>
  <c r="F117" i="1"/>
  <c r="B113" i="1"/>
  <c r="A113" i="1"/>
  <c r="J112" i="1"/>
  <c r="I112" i="1"/>
  <c r="H112" i="1"/>
  <c r="G112" i="1"/>
  <c r="F112" i="1"/>
  <c r="B103" i="1"/>
  <c r="A103" i="1"/>
  <c r="J102" i="1"/>
  <c r="I102" i="1"/>
  <c r="H102" i="1"/>
  <c r="G102" i="1"/>
  <c r="F102" i="1"/>
  <c r="B99" i="1"/>
  <c r="A99" i="1"/>
  <c r="J98" i="1"/>
  <c r="I98" i="1"/>
  <c r="H98" i="1"/>
  <c r="G98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G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F47" i="1" s="1"/>
  <c r="B14" i="1"/>
  <c r="A14" i="1"/>
  <c r="J13" i="1"/>
  <c r="I13" i="1"/>
  <c r="H13" i="1"/>
  <c r="G13" i="1"/>
  <c r="I89" i="1" l="1"/>
  <c r="J89" i="1"/>
  <c r="F132" i="1"/>
  <c r="H132" i="1"/>
  <c r="J387" i="1"/>
  <c r="I132" i="1"/>
  <c r="F89" i="1"/>
  <c r="G430" i="1"/>
  <c r="H430" i="1"/>
  <c r="F218" i="1"/>
  <c r="F600" i="1" s="1"/>
  <c r="G175" i="1"/>
  <c r="I260" i="1"/>
  <c r="F387" i="1"/>
  <c r="J515" i="1"/>
  <c r="F303" i="1"/>
  <c r="F345" i="1"/>
  <c r="J557" i="1"/>
  <c r="G132" i="1"/>
  <c r="H303" i="1"/>
  <c r="I387" i="1"/>
  <c r="F557" i="1"/>
  <c r="F430" i="1"/>
  <c r="F599" i="1"/>
  <c r="G599" i="1"/>
  <c r="H260" i="1"/>
  <c r="I430" i="1"/>
  <c r="J260" i="1"/>
  <c r="H89" i="1"/>
  <c r="J218" i="1"/>
  <c r="J345" i="1"/>
  <c r="H387" i="1"/>
  <c r="I515" i="1"/>
  <c r="H599" i="1"/>
  <c r="J47" i="1"/>
  <c r="I47" i="1"/>
  <c r="G89" i="1"/>
  <c r="I218" i="1"/>
  <c r="G260" i="1"/>
  <c r="I345" i="1"/>
  <c r="G387" i="1"/>
  <c r="H515" i="1"/>
  <c r="H47" i="1"/>
  <c r="J175" i="1"/>
  <c r="H218" i="1"/>
  <c r="H345" i="1"/>
  <c r="J472" i="1"/>
  <c r="G515" i="1"/>
  <c r="I175" i="1"/>
  <c r="G218" i="1"/>
  <c r="J303" i="1"/>
  <c r="G345" i="1"/>
  <c r="I472" i="1"/>
  <c r="J599" i="1"/>
  <c r="G303" i="1"/>
  <c r="I557" i="1"/>
  <c r="G47" i="1"/>
  <c r="J132" i="1"/>
  <c r="H175" i="1"/>
  <c r="I303" i="1"/>
  <c r="J430" i="1"/>
  <c r="H472" i="1"/>
  <c r="I599" i="1"/>
  <c r="I600" i="1" l="1"/>
  <c r="G600" i="1"/>
  <c r="H600" i="1"/>
  <c r="J600" i="1"/>
  <c r="L598" i="1"/>
  <c r="L46" i="1"/>
  <c r="L302" i="1"/>
  <c r="L357" i="1"/>
  <c r="L230" i="1"/>
  <c r="L591" i="1"/>
  <c r="L344" i="1"/>
  <c r="L422" i="1"/>
  <c r="L556" i="1"/>
  <c r="L81" i="1"/>
  <c r="L131" i="1"/>
  <c r="L599" i="1"/>
  <c r="L569" i="1"/>
  <c r="L174" i="1"/>
  <c r="L471" i="1"/>
  <c r="L549" i="1"/>
  <c r="L124" i="1"/>
  <c r="L59" i="1"/>
  <c r="L457" i="1"/>
  <c r="L452" i="1"/>
  <c r="L527" i="1"/>
  <c r="L557" i="1"/>
  <c r="L386" i="1"/>
  <c r="L88" i="1"/>
  <c r="L102" i="1"/>
  <c r="L514" i="1"/>
  <c r="L400" i="1"/>
  <c r="L252" i="1"/>
  <c r="L167" i="1"/>
  <c r="L283" i="1"/>
  <c r="L288" i="1"/>
  <c r="L442" i="1"/>
  <c r="L259" i="1"/>
  <c r="L410" i="1"/>
  <c r="L415" i="1"/>
  <c r="L495" i="1"/>
  <c r="L500" i="1"/>
  <c r="L584" i="1"/>
  <c r="L579" i="1"/>
  <c r="L240" i="1"/>
  <c r="L245" i="1"/>
  <c r="L464" i="1"/>
  <c r="L379" i="1"/>
  <c r="L315" i="1"/>
  <c r="L372" i="1"/>
  <c r="L367" i="1"/>
  <c r="L325" i="1"/>
  <c r="L330" i="1"/>
  <c r="L39" i="1"/>
  <c r="L485" i="1"/>
  <c r="L515" i="1"/>
  <c r="L600" i="1"/>
  <c r="L273" i="1"/>
  <c r="L188" i="1"/>
  <c r="L203" i="1"/>
  <c r="L198" i="1"/>
  <c r="L210" i="1"/>
  <c r="L295" i="1"/>
  <c r="L27" i="1"/>
  <c r="L32" i="1"/>
  <c r="L74" i="1"/>
  <c r="L69" i="1"/>
  <c r="L17" i="1"/>
  <c r="L542" i="1"/>
  <c r="L537" i="1"/>
  <c r="L145" i="1"/>
  <c r="L429" i="1"/>
  <c r="L337" i="1"/>
  <c r="L117" i="1"/>
  <c r="L112" i="1"/>
  <c r="L155" i="1"/>
  <c r="L160" i="1"/>
  <c r="L507" i="1"/>
  <c r="L217" i="1"/>
</calcChain>
</file>

<file path=xl/sharedStrings.xml><?xml version="1.0" encoding="utf-8"?>
<sst xmlns="http://schemas.openxmlformats.org/spreadsheetml/2006/main" count="665" uniqueCount="108">
  <si>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</si>
  <si>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</si>
  <si>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</si>
  <si>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</si>
  <si>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</si>
  <si>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</si>
  <si>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</si>
  <si>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</si>
  <si>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</si>
  <si>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</si>
  <si>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</si>
  <si>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</si>
  <si>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</si>
  <si>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</si>
  <si>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</si>
  <si>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</si>
  <si>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</si>
  <si>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</si>
  <si>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</si>
  <si>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</si>
  <si>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</si>
  <si>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</si>
  <si>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</si>
  <si>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</si>
  <si>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</si>
  <si>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</si>
  <si>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</si>
  <si>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</si>
  <si>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</si>
  <si>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</si>
  <si>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</si>
  <si>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</si>
  <si>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</si>
  <si>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</si>
  <si>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</si>
  <si>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</si>
  <si>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</si>
  <si>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</si>
  <si>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</si>
  <si>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</si>
  <si>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</si>
  <si>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</si>
  <si>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</si>
  <si>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</si>
  <si>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</si>
  <si>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</si>
  <si>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</si>
  <si>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</si>
  <si>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150/5</t>
  </si>
  <si>
    <t>Компот из сухофруктов</t>
  </si>
  <si>
    <t>сладкое</t>
  </si>
  <si>
    <t>Печенье</t>
  </si>
  <si>
    <t>Хлеб ржаной</t>
  </si>
  <si>
    <t>Хим.состав и калорийность российских продуктов питания, табл.6 стр.144, 2012 Дели+</t>
  </si>
  <si>
    <t>Плоды и ягоды свежие (апельсин)</t>
  </si>
  <si>
    <t>Хим.состав и калорийность российских продуктов питания, табл.9 стр.186, 2012 Дели+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</si>
  <si>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</si>
  <si>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</si>
  <si>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</si>
  <si>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</si>
  <si>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</si>
  <si>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</si>
  <si>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Хлеб пшеничный</t>
  </si>
  <si>
    <t>Хим.состав и калорийность российских продуктов питания, табл.6 стр.134, 2012 Дели+</t>
  </si>
  <si>
    <t>Салат из свеклы отварной</t>
  </si>
  <si>
    <t>Птица запеченная с томатным соусом</t>
  </si>
  <si>
    <t>90/20</t>
  </si>
  <si>
    <t>Рис отварной рассыпчатый с маслом сливочным</t>
  </si>
  <si>
    <t>Чай с сахаром</t>
  </si>
  <si>
    <t>190/10</t>
  </si>
  <si>
    <t>Салат из белокочанной капусты</t>
  </si>
  <si>
    <t>Рыба тушенная в томате с овощами</t>
  </si>
  <si>
    <t>Пюре картофельное</t>
  </si>
  <si>
    <t>Компот из свежих яблок</t>
  </si>
  <si>
    <t>Салат из моркови с сахаром</t>
  </si>
  <si>
    <t>Котлеты говяжьи</t>
  </si>
  <si>
    <t>Чай с мармеладом</t>
  </si>
  <si>
    <t>Плоды и ягоды свежие (яблоки)</t>
  </si>
  <si>
    <t>Хим.состав и калорийность российских продуктов питания, табл.9 стр.184, 2012 Дели+</t>
  </si>
  <si>
    <t>Жаркое по-домашнему с куриной грудкой</t>
  </si>
  <si>
    <t>50/150</t>
  </si>
  <si>
    <t>ТТК</t>
  </si>
  <si>
    <t>Кофейный напиток с молоком</t>
  </si>
  <si>
    <t>Птица запеченная</t>
  </si>
  <si>
    <t>150/3</t>
  </si>
  <si>
    <t>Чай с сахаром, с яблоком</t>
  </si>
  <si>
    <t>180/10/10</t>
  </si>
  <si>
    <t>Бутерброд с маслом сливочным и сыром</t>
  </si>
  <si>
    <t>Овощи тушеные с мясом</t>
  </si>
  <si>
    <t>143, 241</t>
  </si>
  <si>
    <t>Чай "Витаминный" с ягодами</t>
  </si>
  <si>
    <t>промышленного выпуска</t>
  </si>
  <si>
    <t>Котлеты из мяса кур</t>
  </si>
  <si>
    <t>Пюре картофельное с маслом сливочным</t>
  </si>
  <si>
    <t>Тефтели мясные в сметанно-томатном соусе</t>
  </si>
  <si>
    <t>60/40</t>
  </si>
  <si>
    <t>279, 331</t>
  </si>
  <si>
    <t>Напиток из свежих фруктов</t>
  </si>
  <si>
    <t>Салат из свежей капусты с морковью</t>
  </si>
  <si>
    <t>Плов из говядины с рисом</t>
  </si>
  <si>
    <t>Биточки рыбные в сметанном соусе</t>
  </si>
  <si>
    <t>80/20</t>
  </si>
  <si>
    <t>234, 330</t>
  </si>
  <si>
    <t>Картофель запеченный дольками</t>
  </si>
  <si>
    <t>Какао с молоком</t>
  </si>
  <si>
    <t>Директор</t>
  </si>
  <si>
    <t>МБОУ "Высокогорская СОШ №5 им. Братьев Максуди"</t>
  </si>
  <si>
    <t>Насруллин Ф.Р.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</si>
</sst>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5" borderId="2" xfId="0" applyFont="1" applyFill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00"/>
  <sheetViews>
    <sheetView tabSelected="1" workbookViewId="0">
      <pane xSplit="4" ySplit="5" topLeftCell="E570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4" t="s">
        <v>106</v>
      </c>
      <c r="D1" s="65"/>
      <c r="E1" s="65"/>
      <c r="F1" s="13" t="s">
        <v>16</v>
      </c>
      <c r="G1" s="2" t="s">
        <v>17</v>
      </c>
      <c r="H1" s="66" t="s">
        <v>105</v>
      </c>
      <c r="I1" s="66"/>
      <c r="J1" s="66"/>
      <c r="K1" s="66"/>
    </row>
    <row r="2" spans="1:12" ht="18" x14ac:dyDescent="0.2">
      <c r="A2" s="43" t="s">
        <v>6</v>
      </c>
      <c r="C2" s="2"/>
      <c r="G2" s="2" t="s">
        <v>18</v>
      </c>
      <c r="H2" s="66" t="s">
        <v>107</v>
      </c>
      <c r="I2" s="66"/>
      <c r="J2" s="66"/>
      <c r="K2" s="66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2023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.75" thickBot="1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47</v>
      </c>
      <c r="F6" s="48" t="s">
        <v>48</v>
      </c>
      <c r="G6" s="48">
        <v>5.12</v>
      </c>
      <c r="H6" s="48">
        <v>4.53</v>
      </c>
      <c r="I6" s="48">
        <v>31.99</v>
      </c>
      <c r="J6" s="48">
        <v>189.3</v>
      </c>
      <c r="K6" s="49">
        <v>203</v>
      </c>
      <c r="L6" s="48"/>
    </row>
    <row r="7" spans="1:12" ht="15" x14ac:dyDescent="0.25">
      <c r="A7" s="25"/>
      <c r="B7" s="16"/>
      <c r="C7" s="11"/>
      <c r="D7" s="5" t="s">
        <v>21</v>
      </c>
      <c r="E7" s="50" t="s">
        <v>46</v>
      </c>
      <c r="F7" s="51">
        <v>90</v>
      </c>
      <c r="G7" s="51">
        <v>8.15</v>
      </c>
      <c r="H7" s="51">
        <v>10.5</v>
      </c>
      <c r="I7" s="51">
        <v>8.1</v>
      </c>
      <c r="J7" s="51">
        <v>199.57</v>
      </c>
      <c r="K7" s="52">
        <v>271</v>
      </c>
      <c r="L7" s="51"/>
    </row>
    <row r="8" spans="1:12" ht="15" x14ac:dyDescent="0.25">
      <c r="A8" s="25"/>
      <c r="B8" s="16"/>
      <c r="C8" s="11"/>
      <c r="D8" s="7" t="s">
        <v>22</v>
      </c>
      <c r="E8" s="50" t="s">
        <v>49</v>
      </c>
      <c r="F8" s="51">
        <v>200</v>
      </c>
      <c r="G8" s="51">
        <v>0.66</v>
      </c>
      <c r="H8" s="51">
        <v>0.09</v>
      </c>
      <c r="I8" s="51">
        <v>22.03</v>
      </c>
      <c r="J8" s="51">
        <v>92.9</v>
      </c>
      <c r="K8" s="52">
        <v>349</v>
      </c>
      <c r="L8" s="51"/>
    </row>
    <row r="9" spans="1:12" ht="153" x14ac:dyDescent="0.25">
      <c r="A9" s="25"/>
      <c r="B9" s="16"/>
      <c r="C9" s="11"/>
      <c r="D9" s="7" t="s">
        <v>23</v>
      </c>
      <c r="E9" s="50" t="s">
        <v>52</v>
      </c>
      <c r="F9" s="51">
        <v>20</v>
      </c>
      <c r="G9" s="51">
        <v>1.32</v>
      </c>
      <c r="H9" s="51">
        <v>0.54</v>
      </c>
      <c r="I9" s="51">
        <v>17.82</v>
      </c>
      <c r="J9" s="51">
        <v>89.1</v>
      </c>
      <c r="K9" s="52" t="s">
        <v>53</v>
      </c>
      <c r="L9" s="51"/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 t="s">
        <v>27</v>
      </c>
      <c r="E11" s="50" t="s">
        <v>45</v>
      </c>
      <c r="F11" s="51">
        <v>60</v>
      </c>
      <c r="G11" s="51">
        <v>0.64</v>
      </c>
      <c r="H11" s="51">
        <v>0.1</v>
      </c>
      <c r="I11" s="51">
        <v>5.1100000000000003</v>
      </c>
      <c r="J11" s="51">
        <v>23.94</v>
      </c>
      <c r="K11" s="52">
        <v>59</v>
      </c>
      <c r="L11" s="51"/>
    </row>
    <row r="12" spans="1:12" ht="38.25" x14ac:dyDescent="0.25">
      <c r="A12" s="25"/>
      <c r="B12" s="16"/>
      <c r="C12" s="11"/>
      <c r="D12" s="6" t="s">
        <v>50</v>
      </c>
      <c r="E12" s="50" t="s">
        <v>51</v>
      </c>
      <c r="F12" s="51">
        <v>40</v>
      </c>
      <c r="G12" s="51">
        <v>3.7</v>
      </c>
      <c r="H12" s="51">
        <v>4.7</v>
      </c>
      <c r="I12" s="51">
        <v>2.85</v>
      </c>
      <c r="J12" s="51">
        <v>21.5</v>
      </c>
      <c r="K12" s="52" t="s">
        <v>91</v>
      </c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v>565</v>
      </c>
      <c r="G13" s="21">
        <f t="shared" ref="G13:J13" si="0">SUM(G6:G12)</f>
        <v>19.59</v>
      </c>
      <c r="H13" s="21">
        <f t="shared" si="0"/>
        <v>20.46</v>
      </c>
      <c r="I13" s="21">
        <f t="shared" si="0"/>
        <v>87.899999999999991</v>
      </c>
      <c r="J13" s="21">
        <f t="shared" si="0"/>
        <v>616.31000000000006</v>
      </c>
      <c r="K13" s="27"/>
      <c r="L13" s="21">
        <v>64.19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1">SUM(G14:G16)</f>
        <v>0</v>
      </c>
      <c r="H17" s="21">
        <f t="shared" si="1"/>
        <v>0</v>
      </c>
      <c r="I17" s="21">
        <f t="shared" si="1"/>
        <v>0</v>
      </c>
      <c r="J17" s="21">
        <f t="shared" si="1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2">SUM(G18:G26)</f>
        <v>0</v>
      </c>
      <c r="H27" s="21">
        <f t="shared" si="2"/>
        <v>0</v>
      </c>
      <c r="I27" s="21">
        <f t="shared" si="2"/>
        <v>0</v>
      </c>
      <c r="J27" s="21">
        <f t="shared" si="2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3">SUM(G28:G31)</f>
        <v>0</v>
      </c>
      <c r="H32" s="21">
        <f t="shared" si="3"/>
        <v>0</v>
      </c>
      <c r="I32" s="21">
        <f t="shared" si="3"/>
        <v>0</v>
      </c>
      <c r="J32" s="21">
        <f t="shared" si="3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4">SUM(G33:G38)</f>
        <v>0</v>
      </c>
      <c r="H39" s="21">
        <f t="shared" si="4"/>
        <v>0</v>
      </c>
      <c r="I39" s="21">
        <f t="shared" si="4"/>
        <v>0</v>
      </c>
      <c r="J39" s="21">
        <f t="shared" si="4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5">SUM(G40:G45)</f>
        <v>0</v>
      </c>
      <c r="H46" s="21">
        <f t="shared" si="5"/>
        <v>0</v>
      </c>
      <c r="I46" s="21">
        <f t="shared" si="5"/>
        <v>0</v>
      </c>
      <c r="J46" s="21">
        <f t="shared" si="5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62" t="s">
        <v>4</v>
      </c>
      <c r="D47" s="63"/>
      <c r="E47" s="33"/>
      <c r="F47" s="34">
        <f>F13+F17+F27+F32+F39+F46</f>
        <v>565</v>
      </c>
      <c r="G47" s="34">
        <f t="shared" ref="G47:J47" si="6">G13+G17+G27+G32+G39+G46</f>
        <v>19.59</v>
      </c>
      <c r="H47" s="34">
        <f t="shared" si="6"/>
        <v>20.46</v>
      </c>
      <c r="I47" s="34">
        <f t="shared" si="6"/>
        <v>87.899999999999991</v>
      </c>
      <c r="J47" s="34">
        <f t="shared" si="6"/>
        <v>616.31000000000006</v>
      </c>
      <c r="K47" s="35"/>
      <c r="L47" s="58">
        <v>64.19</v>
      </c>
    </row>
    <row r="48" spans="1:12" ht="15.75" thickBot="1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57</v>
      </c>
      <c r="F48" s="48" t="s">
        <v>58</v>
      </c>
      <c r="G48" s="48">
        <v>10.45</v>
      </c>
      <c r="H48" s="48">
        <v>10.71</v>
      </c>
      <c r="I48" s="48">
        <v>22.89</v>
      </c>
      <c r="J48" s="48">
        <v>221</v>
      </c>
      <c r="K48" s="49">
        <v>260</v>
      </c>
      <c r="L48" s="48"/>
    </row>
    <row r="49" spans="1:12" ht="15" x14ac:dyDescent="0.25">
      <c r="A49" s="15"/>
      <c r="B49" s="16"/>
      <c r="C49" s="11"/>
      <c r="D49" s="5" t="s">
        <v>21</v>
      </c>
      <c r="E49" s="50" t="s">
        <v>59</v>
      </c>
      <c r="F49" s="51" t="s">
        <v>48</v>
      </c>
      <c r="G49" s="51">
        <v>4.6100000000000003</v>
      </c>
      <c r="H49" s="51">
        <v>6.92</v>
      </c>
      <c r="I49" s="51">
        <v>27.79</v>
      </c>
      <c r="J49" s="51">
        <v>201</v>
      </c>
      <c r="K49" s="52">
        <v>171</v>
      </c>
      <c r="L49" s="51"/>
    </row>
    <row r="50" spans="1:12" ht="15" x14ac:dyDescent="0.25">
      <c r="A50" s="15"/>
      <c r="B50" s="16"/>
      <c r="C50" s="11"/>
      <c r="D50" s="7" t="s">
        <v>22</v>
      </c>
      <c r="E50" s="50" t="s">
        <v>60</v>
      </c>
      <c r="F50" s="51" t="s">
        <v>61</v>
      </c>
      <c r="G50" s="51">
        <v>0.13</v>
      </c>
      <c r="H50" s="51">
        <v>0.02</v>
      </c>
      <c r="I50" s="51">
        <v>10.199999999999999</v>
      </c>
      <c r="J50" s="51">
        <v>42</v>
      </c>
      <c r="K50" s="52">
        <v>377</v>
      </c>
      <c r="L50" s="51"/>
    </row>
    <row r="51" spans="1:12" ht="153" x14ac:dyDescent="0.25">
      <c r="A51" s="15"/>
      <c r="B51" s="16"/>
      <c r="C51" s="11"/>
      <c r="D51" s="7" t="s">
        <v>23</v>
      </c>
      <c r="E51" s="50" t="s">
        <v>62</v>
      </c>
      <c r="F51" s="51">
        <v>25</v>
      </c>
      <c r="G51" s="51">
        <v>1.54</v>
      </c>
      <c r="H51" s="51">
        <v>0.2</v>
      </c>
      <c r="I51" s="51">
        <v>12.3</v>
      </c>
      <c r="J51" s="51">
        <v>58.75</v>
      </c>
      <c r="K51" s="52" t="s">
        <v>63</v>
      </c>
      <c r="L51" s="51"/>
    </row>
    <row r="52" spans="1:12" ht="153" x14ac:dyDescent="0.25">
      <c r="A52" s="15"/>
      <c r="B52" s="16"/>
      <c r="C52" s="11"/>
      <c r="D52" s="7" t="s">
        <v>24</v>
      </c>
      <c r="E52" s="50" t="s">
        <v>54</v>
      </c>
      <c r="F52" s="51">
        <v>100</v>
      </c>
      <c r="G52" s="51">
        <v>0.8</v>
      </c>
      <c r="H52" s="51">
        <v>0.2</v>
      </c>
      <c r="I52" s="51">
        <v>8.1</v>
      </c>
      <c r="J52" s="51">
        <v>43</v>
      </c>
      <c r="K52" s="52" t="s">
        <v>55</v>
      </c>
      <c r="L52" s="51"/>
    </row>
    <row r="53" spans="1:12" ht="15" x14ac:dyDescent="0.25">
      <c r="A53" s="15"/>
      <c r="B53" s="16"/>
      <c r="C53" s="11"/>
      <c r="D53" s="6" t="s">
        <v>27</v>
      </c>
      <c r="E53" s="50" t="s">
        <v>56</v>
      </c>
      <c r="F53" s="51">
        <v>10</v>
      </c>
      <c r="G53" s="51">
        <v>2.63</v>
      </c>
      <c r="H53" s="51">
        <v>2.66</v>
      </c>
      <c r="I53" s="51">
        <v>0</v>
      </c>
      <c r="J53" s="51">
        <v>34.33</v>
      </c>
      <c r="K53" s="52">
        <v>15</v>
      </c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v>590</v>
      </c>
      <c r="G55" s="21">
        <f t="shared" ref="G55" si="7">SUM(G48:G54)</f>
        <v>20.16</v>
      </c>
      <c r="H55" s="21">
        <f t="shared" ref="H55" si="8">SUM(H48:H54)</f>
        <v>20.71</v>
      </c>
      <c r="I55" s="21">
        <f t="shared" ref="I55" si="9">SUM(I48:I54)</f>
        <v>81.279999999999987</v>
      </c>
      <c r="J55" s="21">
        <f t="shared" ref="J55" si="10">SUM(J48:J54)</f>
        <v>600.08000000000004</v>
      </c>
      <c r="K55" s="27"/>
      <c r="L55" s="21">
        <v>64.19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1">SUM(G56:G58)</f>
        <v>0</v>
      </c>
      <c r="H59" s="21">
        <f t="shared" ref="H59" si="12">SUM(H56:H58)</f>
        <v>0</v>
      </c>
      <c r="I59" s="21">
        <f t="shared" ref="I59" si="13">SUM(I56:I58)</f>
        <v>0</v>
      </c>
      <c r="J59" s="21">
        <f t="shared" ref="J59" si="14">SUM(J56:J58)</f>
        <v>0</v>
      </c>
      <c r="K59" s="27"/>
      <c r="L59" s="21">
        <f t="shared" ref="L59" ca="1" si="15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6">SUM(G60:G68)</f>
        <v>0</v>
      </c>
      <c r="H69" s="21">
        <f t="shared" ref="H69" si="17">SUM(H60:H68)</f>
        <v>0</v>
      </c>
      <c r="I69" s="21">
        <f t="shared" ref="I69" si="18">SUM(I60:I68)</f>
        <v>0</v>
      </c>
      <c r="J69" s="21">
        <f t="shared" ref="J69" si="19">SUM(J60:J68)</f>
        <v>0</v>
      </c>
      <c r="K69" s="27"/>
      <c r="L69" s="21">
        <f t="shared" ref="L69" ca="1" si="20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1">SUM(G70:G73)</f>
        <v>0</v>
      </c>
      <c r="H74" s="21">
        <f t="shared" ref="H74" si="22">SUM(H70:H73)</f>
        <v>0</v>
      </c>
      <c r="I74" s="21">
        <f t="shared" ref="I74" si="23">SUM(I70:I73)</f>
        <v>0</v>
      </c>
      <c r="J74" s="21">
        <f t="shared" ref="J74" si="24">SUM(J70:J73)</f>
        <v>0</v>
      </c>
      <c r="K74" s="27"/>
      <c r="L74" s="21">
        <f t="shared" ref="L74" ca="1" si="25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6">SUM(G75:G80)</f>
        <v>0</v>
      </c>
      <c r="H81" s="21">
        <f t="shared" ref="H81" si="27">SUM(H75:H80)</f>
        <v>0</v>
      </c>
      <c r="I81" s="21">
        <f t="shared" ref="I81" si="28">SUM(I75:I80)</f>
        <v>0</v>
      </c>
      <c r="J81" s="21">
        <f t="shared" ref="J81" si="29">SUM(J75:J80)</f>
        <v>0</v>
      </c>
      <c r="K81" s="27"/>
      <c r="L81" s="21">
        <f t="shared" ref="L81" ca="1" si="30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1">SUM(G82:G87)</f>
        <v>0</v>
      </c>
      <c r="H88" s="21">
        <f t="shared" ref="H88" si="32">SUM(H82:H87)</f>
        <v>0</v>
      </c>
      <c r="I88" s="21">
        <f t="shared" ref="I88" si="33">SUM(I82:I87)</f>
        <v>0</v>
      </c>
      <c r="J88" s="21">
        <f t="shared" ref="J88" si="34">SUM(J82:J87)</f>
        <v>0</v>
      </c>
      <c r="K88" s="27"/>
      <c r="L88" s="21">
        <f t="shared" ref="L88" ca="1" si="35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62" t="s">
        <v>4</v>
      </c>
      <c r="D89" s="63"/>
      <c r="E89" s="33"/>
      <c r="F89" s="34">
        <f>F55+F59+F69+F74+F81+F88</f>
        <v>590</v>
      </c>
      <c r="G89" s="34">
        <f t="shared" ref="G89" si="36">G55+G59+G69+G74+G81+G88</f>
        <v>20.16</v>
      </c>
      <c r="H89" s="34">
        <f t="shared" ref="H89" si="37">H55+H59+H69+H74+H81+H88</f>
        <v>20.71</v>
      </c>
      <c r="I89" s="34">
        <f t="shared" ref="I89" si="38">I55+I59+I69+I74+I81+I88</f>
        <v>81.279999999999987</v>
      </c>
      <c r="J89" s="34">
        <f t="shared" ref="J89" si="39">J55+J59+J69+J74+J81+J88</f>
        <v>600.08000000000004</v>
      </c>
      <c r="K89" s="35"/>
      <c r="L89" s="34">
        <v>64.19</v>
      </c>
    </row>
    <row r="90" spans="1:12" ht="15.75" thickBot="1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65</v>
      </c>
      <c r="F90" s="48" t="s">
        <v>66</v>
      </c>
      <c r="G90" s="48">
        <v>12</v>
      </c>
      <c r="H90" s="48">
        <v>10.039999999999999</v>
      </c>
      <c r="I90" s="48">
        <v>8.6</v>
      </c>
      <c r="J90" s="48">
        <v>195.1</v>
      </c>
      <c r="K90" s="49">
        <v>293</v>
      </c>
      <c r="L90" s="48"/>
    </row>
    <row r="91" spans="1:12" ht="15" x14ac:dyDescent="0.25">
      <c r="A91" s="25"/>
      <c r="B91" s="16"/>
      <c r="C91" s="11"/>
      <c r="D91" s="5" t="s">
        <v>21</v>
      </c>
      <c r="E91" s="50" t="s">
        <v>67</v>
      </c>
      <c r="F91" s="51" t="s">
        <v>48</v>
      </c>
      <c r="G91" s="51">
        <v>3.74</v>
      </c>
      <c r="H91" s="51">
        <v>4.75</v>
      </c>
      <c r="I91" s="51">
        <v>39.229999999999997</v>
      </c>
      <c r="J91" s="51">
        <v>209</v>
      </c>
      <c r="K91" s="52">
        <v>304</v>
      </c>
      <c r="L91" s="51"/>
    </row>
    <row r="92" spans="1:12" ht="15" x14ac:dyDescent="0.25">
      <c r="A92" s="25"/>
      <c r="B92" s="16"/>
      <c r="C92" s="11"/>
      <c r="D92" s="7" t="s">
        <v>22</v>
      </c>
      <c r="E92" s="50" t="s">
        <v>68</v>
      </c>
      <c r="F92" s="51" t="s">
        <v>69</v>
      </c>
      <c r="G92" s="51">
        <v>7.0000000000000007E-2</v>
      </c>
      <c r="H92" s="51">
        <v>0.02</v>
      </c>
      <c r="I92" s="51">
        <v>10</v>
      </c>
      <c r="J92" s="51">
        <v>40</v>
      </c>
      <c r="K92" s="52">
        <v>376</v>
      </c>
      <c r="L92" s="51"/>
    </row>
    <row r="93" spans="1:12" ht="153" x14ac:dyDescent="0.25">
      <c r="A93" s="25"/>
      <c r="B93" s="16"/>
      <c r="C93" s="11"/>
      <c r="D93" s="7" t="s">
        <v>23</v>
      </c>
      <c r="E93" s="50" t="s">
        <v>62</v>
      </c>
      <c r="F93" s="51">
        <v>20</v>
      </c>
      <c r="G93" s="51">
        <v>1.52</v>
      </c>
      <c r="H93" s="51">
        <v>0.16</v>
      </c>
      <c r="I93" s="51">
        <v>9.84</v>
      </c>
      <c r="J93" s="51">
        <v>47</v>
      </c>
      <c r="K93" s="52" t="s">
        <v>63</v>
      </c>
      <c r="L93" s="51"/>
    </row>
    <row r="94" spans="1:12" ht="153" x14ac:dyDescent="0.25">
      <c r="A94" s="25"/>
      <c r="B94" s="16"/>
      <c r="C94" s="11"/>
      <c r="D94" s="7" t="s">
        <v>23</v>
      </c>
      <c r="E94" s="50" t="s">
        <v>52</v>
      </c>
      <c r="F94" s="51">
        <v>20</v>
      </c>
      <c r="G94" s="51">
        <v>1.32</v>
      </c>
      <c r="H94" s="51">
        <v>0.24</v>
      </c>
      <c r="I94" s="51">
        <v>7.92</v>
      </c>
      <c r="J94" s="51">
        <v>39.6</v>
      </c>
      <c r="K94" s="52" t="s">
        <v>53</v>
      </c>
      <c r="L94" s="51"/>
    </row>
    <row r="95" spans="1:12" ht="15" x14ac:dyDescent="0.25">
      <c r="A95" s="25"/>
      <c r="B95" s="16"/>
      <c r="C95" s="11"/>
      <c r="D95" s="7" t="s">
        <v>24</v>
      </c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 t="s">
        <v>27</v>
      </c>
      <c r="E96" s="50" t="s">
        <v>64</v>
      </c>
      <c r="F96" s="51">
        <v>60</v>
      </c>
      <c r="G96" s="51">
        <v>0.84</v>
      </c>
      <c r="H96" s="51">
        <v>3.61</v>
      </c>
      <c r="I96" s="51">
        <v>4.96</v>
      </c>
      <c r="J96" s="51">
        <v>55.68</v>
      </c>
      <c r="K96" s="52">
        <v>52</v>
      </c>
      <c r="L96" s="51"/>
    </row>
    <row r="97" spans="1:12" ht="15" x14ac:dyDescent="0.25">
      <c r="A97" s="25"/>
      <c r="B97" s="16"/>
      <c r="C97" s="11"/>
      <c r="D97" s="6"/>
      <c r="E97" s="50"/>
      <c r="F97" s="51"/>
      <c r="G97" s="51"/>
      <c r="H97" s="51"/>
      <c r="I97" s="51"/>
      <c r="J97" s="51"/>
      <c r="K97" s="52"/>
      <c r="L97" s="51"/>
    </row>
    <row r="98" spans="1:12" ht="15" x14ac:dyDescent="0.25">
      <c r="A98" s="26"/>
      <c r="B98" s="18"/>
      <c r="C98" s="8"/>
      <c r="D98" s="19" t="s">
        <v>39</v>
      </c>
      <c r="E98" s="9"/>
      <c r="F98" s="21">
        <v>565</v>
      </c>
      <c r="G98" s="21">
        <f t="shared" ref="G98" si="40">SUM(G90:G97)</f>
        <v>19.490000000000002</v>
      </c>
      <c r="H98" s="21">
        <f t="shared" ref="H98" si="41">SUM(H90:H97)</f>
        <v>18.82</v>
      </c>
      <c r="I98" s="21">
        <f t="shared" ref="I98" si="42">SUM(I90:I97)</f>
        <v>80.55</v>
      </c>
      <c r="J98" s="21">
        <f t="shared" ref="J98" si="43">SUM(J90:J97)</f>
        <v>586.38</v>
      </c>
      <c r="K98" s="27"/>
      <c r="L98" s="21">
        <v>64.19</v>
      </c>
    </row>
    <row r="99" spans="1:12" ht="15" x14ac:dyDescent="0.25">
      <c r="A99" s="28">
        <f>A90</f>
        <v>1</v>
      </c>
      <c r="B99" s="14">
        <f>B90</f>
        <v>3</v>
      </c>
      <c r="C99" s="10" t="s">
        <v>25</v>
      </c>
      <c r="D99" s="12" t="s">
        <v>24</v>
      </c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5"/>
      <c r="B101" s="16"/>
      <c r="C101" s="11"/>
      <c r="D101" s="6"/>
      <c r="E101" s="50"/>
      <c r="F101" s="51"/>
      <c r="G101" s="51"/>
      <c r="H101" s="51"/>
      <c r="I101" s="51"/>
      <c r="J101" s="51"/>
      <c r="K101" s="52"/>
      <c r="L101" s="51"/>
    </row>
    <row r="102" spans="1:12" ht="15" x14ac:dyDescent="0.25">
      <c r="A102" s="26"/>
      <c r="B102" s="18"/>
      <c r="C102" s="8"/>
      <c r="D102" s="19" t="s">
        <v>39</v>
      </c>
      <c r="E102" s="9"/>
      <c r="F102" s="21">
        <f>SUM(F99:F101)</f>
        <v>0</v>
      </c>
      <c r="G102" s="21">
        <f t="shared" ref="G102" si="44">SUM(G99:G101)</f>
        <v>0</v>
      </c>
      <c r="H102" s="21">
        <f t="shared" ref="H102" si="45">SUM(H99:H101)</f>
        <v>0</v>
      </c>
      <c r="I102" s="21">
        <f t="shared" ref="I102" si="46">SUM(I99:I101)</f>
        <v>0</v>
      </c>
      <c r="J102" s="21">
        <f t="shared" ref="J102" si="47">SUM(J99:J101)</f>
        <v>0</v>
      </c>
      <c r="K102" s="27"/>
      <c r="L102" s="21">
        <f t="shared" ref="L102" ca="1" si="48">SUM(L99:L107)</f>
        <v>0</v>
      </c>
    </row>
    <row r="103" spans="1:12" ht="15" x14ac:dyDescent="0.25">
      <c r="A103" s="28">
        <f>A90</f>
        <v>1</v>
      </c>
      <c r="B103" s="14">
        <f>B90</f>
        <v>3</v>
      </c>
      <c r="C103" s="10" t="s">
        <v>26</v>
      </c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7" t="s">
        <v>33</v>
      </c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5"/>
      <c r="B111" s="16"/>
      <c r="C111" s="11"/>
      <c r="D111" s="6"/>
      <c r="E111" s="50"/>
      <c r="F111" s="51"/>
      <c r="G111" s="51"/>
      <c r="H111" s="51"/>
      <c r="I111" s="51"/>
      <c r="J111" s="51"/>
      <c r="K111" s="52"/>
      <c r="L111" s="51"/>
    </row>
    <row r="112" spans="1:12" ht="15" x14ac:dyDescent="0.25">
      <c r="A112" s="26"/>
      <c r="B112" s="18"/>
      <c r="C112" s="8"/>
      <c r="D112" s="19" t="s">
        <v>39</v>
      </c>
      <c r="E112" s="9"/>
      <c r="F112" s="21">
        <f>SUM(F103:F111)</f>
        <v>0</v>
      </c>
      <c r="G112" s="21">
        <f t="shared" ref="G112" si="49">SUM(G103:G111)</f>
        <v>0</v>
      </c>
      <c r="H112" s="21">
        <f t="shared" ref="H112" si="50">SUM(H103:H111)</f>
        <v>0</v>
      </c>
      <c r="I112" s="21">
        <f t="shared" ref="I112" si="51">SUM(I103:I111)</f>
        <v>0</v>
      </c>
      <c r="J112" s="21">
        <f t="shared" ref="J112" si="52">SUM(J103:J111)</f>
        <v>0</v>
      </c>
      <c r="K112" s="27"/>
      <c r="L112" s="21">
        <f t="shared" ref="L112" ca="1" si="53">SUM(L109:L117)</f>
        <v>0</v>
      </c>
    </row>
    <row r="113" spans="1:12" ht="15" x14ac:dyDescent="0.25">
      <c r="A113" s="28">
        <f>A90</f>
        <v>1</v>
      </c>
      <c r="B113" s="14">
        <f>B90</f>
        <v>3</v>
      </c>
      <c r="C113" s="10" t="s">
        <v>34</v>
      </c>
      <c r="D113" s="12" t="s">
        <v>35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12" t="s">
        <v>31</v>
      </c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5"/>
      <c r="B116" s="16"/>
      <c r="C116" s="11"/>
      <c r="D116" s="6"/>
      <c r="E116" s="50"/>
      <c r="F116" s="51"/>
      <c r="G116" s="51"/>
      <c r="H116" s="51"/>
      <c r="I116" s="51"/>
      <c r="J116" s="51"/>
      <c r="K116" s="52"/>
      <c r="L116" s="51"/>
    </row>
    <row r="117" spans="1:12" ht="15" x14ac:dyDescent="0.25">
      <c r="A117" s="26"/>
      <c r="B117" s="18"/>
      <c r="C117" s="8"/>
      <c r="D117" s="19" t="s">
        <v>39</v>
      </c>
      <c r="E117" s="9"/>
      <c r="F117" s="21">
        <f>SUM(F113:F116)</f>
        <v>0</v>
      </c>
      <c r="G117" s="21">
        <f t="shared" ref="G117" si="54">SUM(G113:G116)</f>
        <v>0</v>
      </c>
      <c r="H117" s="21">
        <f t="shared" ref="H117" si="55">SUM(H113:H116)</f>
        <v>0</v>
      </c>
      <c r="I117" s="21">
        <f t="shared" ref="I117" si="56">SUM(I113:I116)</f>
        <v>0</v>
      </c>
      <c r="J117" s="21">
        <f t="shared" ref="J117" si="57">SUM(J113:J116)</f>
        <v>0</v>
      </c>
      <c r="K117" s="27"/>
      <c r="L117" s="21">
        <f t="shared" ref="L117" ca="1" si="58">SUM(L110:L116)</f>
        <v>0</v>
      </c>
    </row>
    <row r="118" spans="1:12" ht="15" x14ac:dyDescent="0.25">
      <c r="A118" s="28">
        <f>A90</f>
        <v>1</v>
      </c>
      <c r="B118" s="14">
        <f>B90</f>
        <v>3</v>
      </c>
      <c r="C118" s="10" t="s">
        <v>36</v>
      </c>
      <c r="D118" s="7" t="s">
        <v>21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31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7" t="s">
        <v>23</v>
      </c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5"/>
      <c r="B123" s="16"/>
      <c r="C123" s="11"/>
      <c r="D123" s="6"/>
      <c r="E123" s="50"/>
      <c r="F123" s="51"/>
      <c r="G123" s="51"/>
      <c r="H123" s="51"/>
      <c r="I123" s="51"/>
      <c r="J123" s="51"/>
      <c r="K123" s="52"/>
      <c r="L123" s="51"/>
    </row>
    <row r="124" spans="1:12" ht="15" x14ac:dyDescent="0.25">
      <c r="A124" s="26"/>
      <c r="B124" s="18"/>
      <c r="C124" s="8"/>
      <c r="D124" s="19" t="s">
        <v>39</v>
      </c>
      <c r="E124" s="9"/>
      <c r="F124" s="21">
        <f>SUM(F118:F123)</f>
        <v>0</v>
      </c>
      <c r="G124" s="21">
        <f t="shared" ref="G124" si="59">SUM(G118:G123)</f>
        <v>0</v>
      </c>
      <c r="H124" s="21">
        <f t="shared" ref="H124" si="60">SUM(H118:H123)</f>
        <v>0</v>
      </c>
      <c r="I124" s="21">
        <f t="shared" ref="I124" si="61">SUM(I118:I123)</f>
        <v>0</v>
      </c>
      <c r="J124" s="21">
        <f t="shared" ref="J124" si="62">SUM(J118:J123)</f>
        <v>0</v>
      </c>
      <c r="K124" s="27"/>
      <c r="L124" s="21">
        <f t="shared" ref="L124" ca="1" si="63">SUM(L118:L126)</f>
        <v>0</v>
      </c>
    </row>
    <row r="125" spans="1:12" ht="15" x14ac:dyDescent="0.25">
      <c r="A125" s="28">
        <f>A90</f>
        <v>1</v>
      </c>
      <c r="B125" s="14">
        <f>B90</f>
        <v>3</v>
      </c>
      <c r="C125" s="10" t="s">
        <v>37</v>
      </c>
      <c r="D125" s="12" t="s">
        <v>38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35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31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12" t="s">
        <v>24</v>
      </c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5"/>
      <c r="B130" s="16"/>
      <c r="C130" s="11"/>
      <c r="D130" s="6"/>
      <c r="E130" s="50"/>
      <c r="F130" s="51"/>
      <c r="G130" s="51"/>
      <c r="H130" s="51"/>
      <c r="I130" s="51"/>
      <c r="J130" s="51"/>
      <c r="K130" s="52"/>
      <c r="L130" s="51"/>
    </row>
    <row r="131" spans="1:12" ht="15" x14ac:dyDescent="0.25">
      <c r="A131" s="26"/>
      <c r="B131" s="18"/>
      <c r="C131" s="8"/>
      <c r="D131" s="20" t="s">
        <v>39</v>
      </c>
      <c r="E131" s="9"/>
      <c r="F131" s="21">
        <f>SUM(F125:F130)</f>
        <v>0</v>
      </c>
      <c r="G131" s="21">
        <f t="shared" ref="G131" si="64">SUM(G125:G130)</f>
        <v>0</v>
      </c>
      <c r="H131" s="21">
        <f t="shared" ref="H131" si="65">SUM(H125:H130)</f>
        <v>0</v>
      </c>
      <c r="I131" s="21">
        <f t="shared" ref="I131" si="66">SUM(I125:I130)</f>
        <v>0</v>
      </c>
      <c r="J131" s="21">
        <f t="shared" ref="J131" si="67">SUM(J125:J130)</f>
        <v>0</v>
      </c>
      <c r="K131" s="27"/>
      <c r="L131" s="21">
        <f t="shared" ref="L131" ca="1" si="68">SUM(L125:L133)</f>
        <v>0</v>
      </c>
    </row>
    <row r="132" spans="1:12" ht="15.75" customHeight="1" x14ac:dyDescent="0.2">
      <c r="A132" s="31">
        <f>A90</f>
        <v>1</v>
      </c>
      <c r="B132" s="32">
        <f>B90</f>
        <v>3</v>
      </c>
      <c r="C132" s="62" t="s">
        <v>4</v>
      </c>
      <c r="D132" s="63"/>
      <c r="E132" s="33"/>
      <c r="F132" s="34">
        <f>F98+F102+F112+F117+F124+F131</f>
        <v>565</v>
      </c>
      <c r="G132" s="34">
        <f t="shared" ref="G132" si="69">G98+G102+G112+G117+G124+G131</f>
        <v>19.490000000000002</v>
      </c>
      <c r="H132" s="34">
        <f t="shared" ref="H132" si="70">H98+H102+H112+H117+H124+H131</f>
        <v>18.82</v>
      </c>
      <c r="I132" s="34">
        <f t="shared" ref="I132" si="71">I98+I102+I112+I117+I124+I131</f>
        <v>80.55</v>
      </c>
      <c r="J132" s="34">
        <f t="shared" ref="J132" si="72">J98+J102+J112+J117+J124+J131</f>
        <v>586.38</v>
      </c>
      <c r="K132" s="35"/>
      <c r="L132" s="34">
        <v>64.19</v>
      </c>
    </row>
    <row r="133" spans="1:12" ht="15.75" thickBot="1" x14ac:dyDescent="0.3">
      <c r="A133" s="22">
        <v>1</v>
      </c>
      <c r="B133" s="23">
        <v>4</v>
      </c>
      <c r="C133" s="24" t="s">
        <v>20</v>
      </c>
      <c r="D133" s="5" t="s">
        <v>21</v>
      </c>
      <c r="E133" s="47" t="s">
        <v>71</v>
      </c>
      <c r="F133" s="48" t="s">
        <v>58</v>
      </c>
      <c r="G133" s="48">
        <v>9.15</v>
      </c>
      <c r="H133" s="48">
        <v>5.62</v>
      </c>
      <c r="I133" s="48">
        <v>7.8</v>
      </c>
      <c r="J133" s="48">
        <v>105</v>
      </c>
      <c r="K133" s="49">
        <v>229</v>
      </c>
      <c r="L133" s="48"/>
    </row>
    <row r="134" spans="1:12" ht="15" x14ac:dyDescent="0.25">
      <c r="A134" s="25"/>
      <c r="B134" s="16"/>
      <c r="C134" s="11"/>
      <c r="D134" s="5" t="s">
        <v>21</v>
      </c>
      <c r="E134" s="50" t="s">
        <v>72</v>
      </c>
      <c r="F134" s="51" t="s">
        <v>48</v>
      </c>
      <c r="G134" s="51">
        <v>3.1</v>
      </c>
      <c r="H134" s="51">
        <v>8.43</v>
      </c>
      <c r="I134" s="51">
        <v>20.51</v>
      </c>
      <c r="J134" s="51">
        <v>170.25</v>
      </c>
      <c r="K134" s="52">
        <v>312</v>
      </c>
      <c r="L134" s="51"/>
    </row>
    <row r="135" spans="1:12" ht="15" x14ac:dyDescent="0.25">
      <c r="A135" s="25"/>
      <c r="B135" s="16"/>
      <c r="C135" s="11"/>
      <c r="D135" s="7" t="s">
        <v>22</v>
      </c>
      <c r="E135" s="50" t="s">
        <v>73</v>
      </c>
      <c r="F135" s="51">
        <v>200</v>
      </c>
      <c r="G135" s="51">
        <v>0.16</v>
      </c>
      <c r="H135" s="51">
        <v>0.16</v>
      </c>
      <c r="I135" s="51">
        <v>13.91</v>
      </c>
      <c r="J135" s="51">
        <v>58.74</v>
      </c>
      <c r="K135" s="52">
        <v>342</v>
      </c>
      <c r="L135" s="51"/>
    </row>
    <row r="136" spans="1:12" ht="153" x14ac:dyDescent="0.25">
      <c r="A136" s="25"/>
      <c r="B136" s="16"/>
      <c r="C136" s="11"/>
      <c r="D136" s="7" t="s">
        <v>23</v>
      </c>
      <c r="E136" s="50" t="s">
        <v>62</v>
      </c>
      <c r="F136" s="51">
        <v>20</v>
      </c>
      <c r="G136" s="51">
        <v>1.52</v>
      </c>
      <c r="H136" s="51">
        <v>0.16</v>
      </c>
      <c r="I136" s="51">
        <v>9.84</v>
      </c>
      <c r="J136" s="51">
        <v>47</v>
      </c>
      <c r="K136" s="52" t="s">
        <v>63</v>
      </c>
      <c r="L136" s="51"/>
    </row>
    <row r="137" spans="1:12" ht="153" x14ac:dyDescent="0.25">
      <c r="A137" s="25"/>
      <c r="B137" s="16"/>
      <c r="C137" s="11"/>
      <c r="D137" s="7" t="s">
        <v>23</v>
      </c>
      <c r="E137" s="50" t="s">
        <v>52</v>
      </c>
      <c r="F137" s="51">
        <v>20</v>
      </c>
      <c r="G137" s="51">
        <v>1.32</v>
      </c>
      <c r="H137" s="51">
        <v>0.24</v>
      </c>
      <c r="I137" s="51">
        <v>7.92</v>
      </c>
      <c r="J137" s="51">
        <v>39.6</v>
      </c>
      <c r="K137" s="52" t="s">
        <v>53</v>
      </c>
      <c r="L137" s="51"/>
    </row>
    <row r="138" spans="1:12" ht="15" x14ac:dyDescent="0.25">
      <c r="A138" s="25"/>
      <c r="B138" s="16"/>
      <c r="C138" s="11"/>
      <c r="D138" s="7" t="s">
        <v>24</v>
      </c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5"/>
      <c r="B139" s="16"/>
      <c r="C139" s="11"/>
      <c r="D139" s="6" t="s">
        <v>27</v>
      </c>
      <c r="E139" s="50" t="s">
        <v>70</v>
      </c>
      <c r="F139" s="51">
        <v>60</v>
      </c>
      <c r="G139" s="51">
        <v>0.79</v>
      </c>
      <c r="H139" s="51">
        <v>1.95</v>
      </c>
      <c r="I139" s="51">
        <v>3.88</v>
      </c>
      <c r="J139" s="51">
        <v>36.24</v>
      </c>
      <c r="K139" s="52">
        <v>45</v>
      </c>
      <c r="L139" s="51"/>
    </row>
    <row r="140" spans="1:12" ht="15" x14ac:dyDescent="0.25">
      <c r="A140" s="25"/>
      <c r="B140" s="16"/>
      <c r="C140" s="11"/>
      <c r="D140" s="6"/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6"/>
      <c r="B141" s="18"/>
      <c r="C141" s="8"/>
      <c r="D141" s="19" t="s">
        <v>39</v>
      </c>
      <c r="E141" s="9"/>
      <c r="F141" s="21">
        <v>555</v>
      </c>
      <c r="G141" s="21">
        <f t="shared" ref="G141" si="73">SUM(G133:G140)</f>
        <v>16.04</v>
      </c>
      <c r="H141" s="21">
        <f t="shared" ref="H141" si="74">SUM(H133:H140)</f>
        <v>16.560000000000002</v>
      </c>
      <c r="I141" s="21">
        <f t="shared" ref="I141" si="75">SUM(I133:I140)</f>
        <v>63.860000000000007</v>
      </c>
      <c r="J141" s="21">
        <f t="shared" ref="J141" si="76">SUM(J133:J140)</f>
        <v>456.83000000000004</v>
      </c>
      <c r="K141" s="27"/>
      <c r="L141" s="21">
        <v>64.19</v>
      </c>
    </row>
    <row r="142" spans="1:12" ht="15" x14ac:dyDescent="0.25">
      <c r="A142" s="28">
        <f>A133</f>
        <v>1</v>
      </c>
      <c r="B142" s="14">
        <f>B133</f>
        <v>4</v>
      </c>
      <c r="C142" s="10" t="s">
        <v>25</v>
      </c>
      <c r="D142" s="12" t="s">
        <v>24</v>
      </c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5"/>
      <c r="B143" s="16"/>
      <c r="C143" s="11"/>
      <c r="D143" s="6"/>
      <c r="E143" s="50"/>
      <c r="F143" s="51"/>
      <c r="G143" s="51"/>
      <c r="H143" s="51"/>
      <c r="I143" s="51"/>
      <c r="J143" s="51"/>
      <c r="K143" s="52"/>
      <c r="L143" s="51"/>
    </row>
    <row r="144" spans="1:12" ht="15" x14ac:dyDescent="0.25">
      <c r="A144" s="25"/>
      <c r="B144" s="16"/>
      <c r="C144" s="11"/>
      <c r="D144" s="6"/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6"/>
      <c r="B145" s="18"/>
      <c r="C145" s="8"/>
      <c r="D145" s="19" t="s">
        <v>39</v>
      </c>
      <c r="E145" s="9"/>
      <c r="F145" s="21">
        <f>SUM(F142:F144)</f>
        <v>0</v>
      </c>
      <c r="G145" s="21">
        <f t="shared" ref="G145" si="77">SUM(G142:G144)</f>
        <v>0</v>
      </c>
      <c r="H145" s="21">
        <f t="shared" ref="H145" si="78">SUM(H142:H144)</f>
        <v>0</v>
      </c>
      <c r="I145" s="21">
        <f t="shared" ref="I145" si="79">SUM(I142:I144)</f>
        <v>0</v>
      </c>
      <c r="J145" s="21">
        <f t="shared" ref="J145" si="80">SUM(J142:J144)</f>
        <v>0</v>
      </c>
      <c r="K145" s="27"/>
      <c r="L145" s="21">
        <f t="shared" ref="L145" ca="1" si="81">SUM(L142:L150)</f>
        <v>0</v>
      </c>
    </row>
    <row r="146" spans="1:12" ht="15" x14ac:dyDescent="0.25">
      <c r="A146" s="28">
        <f>A133</f>
        <v>1</v>
      </c>
      <c r="B146" s="14">
        <f>B133</f>
        <v>4</v>
      </c>
      <c r="C146" s="10" t="s">
        <v>26</v>
      </c>
      <c r="D146" s="7" t="s">
        <v>27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28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29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30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31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7" t="s">
        <v>32</v>
      </c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7" t="s">
        <v>33</v>
      </c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5"/>
      <c r="B153" s="16"/>
      <c r="C153" s="11"/>
      <c r="D153" s="6"/>
      <c r="E153" s="50"/>
      <c r="F153" s="51"/>
      <c r="G153" s="51"/>
      <c r="H153" s="51"/>
      <c r="I153" s="51"/>
      <c r="J153" s="51"/>
      <c r="K153" s="52"/>
      <c r="L153" s="51"/>
    </row>
    <row r="154" spans="1:12" ht="15" x14ac:dyDescent="0.25">
      <c r="A154" s="25"/>
      <c r="B154" s="16"/>
      <c r="C154" s="11"/>
      <c r="D154" s="6"/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6"/>
      <c r="B155" s="18"/>
      <c r="C155" s="8"/>
      <c r="D155" s="19" t="s">
        <v>39</v>
      </c>
      <c r="E155" s="9"/>
      <c r="F155" s="21">
        <f>SUM(F146:F154)</f>
        <v>0</v>
      </c>
      <c r="G155" s="21">
        <f t="shared" ref="G155" si="82">SUM(G146:G154)</f>
        <v>0</v>
      </c>
      <c r="H155" s="21">
        <f t="shared" ref="H155" si="83">SUM(H146:H154)</f>
        <v>0</v>
      </c>
      <c r="I155" s="21">
        <f t="shared" ref="I155" si="84">SUM(I146:I154)</f>
        <v>0</v>
      </c>
      <c r="J155" s="21">
        <f t="shared" ref="J155" si="85">SUM(J146:J154)</f>
        <v>0</v>
      </c>
      <c r="K155" s="27"/>
      <c r="L155" s="21">
        <f t="shared" ref="L155" ca="1" si="86">SUM(L152:L160)</f>
        <v>0</v>
      </c>
    </row>
    <row r="156" spans="1:12" ht="15" x14ac:dyDescent="0.25">
      <c r="A156" s="28">
        <f>A133</f>
        <v>1</v>
      </c>
      <c r="B156" s="14">
        <f>B133</f>
        <v>4</v>
      </c>
      <c r="C156" s="10" t="s">
        <v>34</v>
      </c>
      <c r="D156" s="12" t="s">
        <v>35</v>
      </c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12" t="s">
        <v>31</v>
      </c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5"/>
      <c r="B158" s="16"/>
      <c r="C158" s="11"/>
      <c r="D158" s="6"/>
      <c r="E158" s="50"/>
      <c r="F158" s="51"/>
      <c r="G158" s="51"/>
      <c r="H158" s="51"/>
      <c r="I158" s="51"/>
      <c r="J158" s="51"/>
      <c r="K158" s="52"/>
      <c r="L158" s="51"/>
    </row>
    <row r="159" spans="1:12" ht="15" x14ac:dyDescent="0.25">
      <c r="A159" s="25"/>
      <c r="B159" s="16"/>
      <c r="C159" s="11"/>
      <c r="D159" s="6"/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6"/>
      <c r="B160" s="18"/>
      <c r="C160" s="8"/>
      <c r="D160" s="19" t="s">
        <v>39</v>
      </c>
      <c r="E160" s="9"/>
      <c r="F160" s="21">
        <f>SUM(F156:F159)</f>
        <v>0</v>
      </c>
      <c r="G160" s="21">
        <f t="shared" ref="G160" si="87">SUM(G156:G159)</f>
        <v>0</v>
      </c>
      <c r="H160" s="21">
        <f t="shared" ref="H160" si="88">SUM(H156:H159)</f>
        <v>0</v>
      </c>
      <c r="I160" s="21">
        <f t="shared" ref="I160" si="89">SUM(I156:I159)</f>
        <v>0</v>
      </c>
      <c r="J160" s="21">
        <f t="shared" ref="J160" si="90">SUM(J156:J159)</f>
        <v>0</v>
      </c>
      <c r="K160" s="27"/>
      <c r="L160" s="21">
        <f t="shared" ref="L160" ca="1" si="91">SUM(L153:L159)</f>
        <v>0</v>
      </c>
    </row>
    <row r="161" spans="1:12" ht="15" x14ac:dyDescent="0.25">
      <c r="A161" s="28">
        <f>A133</f>
        <v>1</v>
      </c>
      <c r="B161" s="14">
        <f>B133</f>
        <v>4</v>
      </c>
      <c r="C161" s="10" t="s">
        <v>36</v>
      </c>
      <c r="D161" s="7" t="s">
        <v>21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30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7" t="s">
        <v>31</v>
      </c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7" t="s">
        <v>23</v>
      </c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5"/>
      <c r="B165" s="16"/>
      <c r="C165" s="11"/>
      <c r="D165" s="6"/>
      <c r="E165" s="50"/>
      <c r="F165" s="51"/>
      <c r="G165" s="51"/>
      <c r="H165" s="51"/>
      <c r="I165" s="51"/>
      <c r="J165" s="51"/>
      <c r="K165" s="52"/>
      <c r="L165" s="51"/>
    </row>
    <row r="166" spans="1:12" ht="15" x14ac:dyDescent="0.25">
      <c r="A166" s="25"/>
      <c r="B166" s="16"/>
      <c r="C166" s="11"/>
      <c r="D166" s="6"/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6"/>
      <c r="B167" s="18"/>
      <c r="C167" s="8"/>
      <c r="D167" s="19" t="s">
        <v>39</v>
      </c>
      <c r="E167" s="9"/>
      <c r="F167" s="21">
        <f>SUM(F161:F166)</f>
        <v>0</v>
      </c>
      <c r="G167" s="21">
        <f t="shared" ref="G167" si="92">SUM(G161:G166)</f>
        <v>0</v>
      </c>
      <c r="H167" s="21">
        <f t="shared" ref="H167" si="93">SUM(H161:H166)</f>
        <v>0</v>
      </c>
      <c r="I167" s="21">
        <f t="shared" ref="I167" si="94">SUM(I161:I166)</f>
        <v>0</v>
      </c>
      <c r="J167" s="21">
        <f t="shared" ref="J167" si="95">SUM(J161:J166)</f>
        <v>0</v>
      </c>
      <c r="K167" s="27"/>
      <c r="L167" s="21">
        <f t="shared" ref="L167" ca="1" si="96">SUM(L161:L169)</f>
        <v>0</v>
      </c>
    </row>
    <row r="168" spans="1:12" ht="15" x14ac:dyDescent="0.25">
      <c r="A168" s="28">
        <f>A133</f>
        <v>1</v>
      </c>
      <c r="B168" s="14">
        <f>B133</f>
        <v>4</v>
      </c>
      <c r="C168" s="10" t="s">
        <v>37</v>
      </c>
      <c r="D168" s="12" t="s">
        <v>38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35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12" t="s">
        <v>31</v>
      </c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12" t="s">
        <v>24</v>
      </c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5"/>
      <c r="B172" s="16"/>
      <c r="C172" s="11"/>
      <c r="D172" s="6"/>
      <c r="E172" s="50"/>
      <c r="F172" s="51"/>
      <c r="G172" s="51"/>
      <c r="H172" s="51"/>
      <c r="I172" s="51"/>
      <c r="J172" s="51"/>
      <c r="K172" s="52"/>
      <c r="L172" s="51"/>
    </row>
    <row r="173" spans="1:12" ht="15" x14ac:dyDescent="0.25">
      <c r="A173" s="25"/>
      <c r="B173" s="16"/>
      <c r="C173" s="11"/>
      <c r="D173" s="6"/>
      <c r="E173" s="50"/>
      <c r="F173" s="51"/>
      <c r="G173" s="51"/>
      <c r="H173" s="51"/>
      <c r="I173" s="51"/>
      <c r="J173" s="51"/>
      <c r="K173" s="52"/>
      <c r="L173" s="51"/>
    </row>
    <row r="174" spans="1:12" ht="15" x14ac:dyDescent="0.25">
      <c r="A174" s="26"/>
      <c r="B174" s="18"/>
      <c r="C174" s="8"/>
      <c r="D174" s="20" t="s">
        <v>39</v>
      </c>
      <c r="E174" s="9"/>
      <c r="F174" s="21">
        <f>SUM(F168:F173)</f>
        <v>0</v>
      </c>
      <c r="G174" s="21">
        <f t="shared" ref="G174" si="97">SUM(G168:G173)</f>
        <v>0</v>
      </c>
      <c r="H174" s="21">
        <f t="shared" ref="H174" si="98">SUM(H168:H173)</f>
        <v>0</v>
      </c>
      <c r="I174" s="21">
        <f t="shared" ref="I174" si="99">SUM(I168:I173)</f>
        <v>0</v>
      </c>
      <c r="J174" s="21">
        <f t="shared" ref="J174" si="100">SUM(J168:J173)</f>
        <v>0</v>
      </c>
      <c r="K174" s="27"/>
      <c r="L174" s="21">
        <f t="shared" ref="L174" ca="1" si="101">SUM(L168:L176)</f>
        <v>0</v>
      </c>
    </row>
    <row r="175" spans="1:12" ht="15.75" customHeight="1" x14ac:dyDescent="0.2">
      <c r="A175" s="31">
        <f>A133</f>
        <v>1</v>
      </c>
      <c r="B175" s="32">
        <f>B133</f>
        <v>4</v>
      </c>
      <c r="C175" s="62" t="s">
        <v>4</v>
      </c>
      <c r="D175" s="63"/>
      <c r="E175" s="33"/>
      <c r="F175" s="34">
        <f>F141+F145+F155+F160+F167+F174</f>
        <v>555</v>
      </c>
      <c r="G175" s="34">
        <f t="shared" ref="G175" si="102">G141+G145+G155+G160+G167+G174</f>
        <v>16.04</v>
      </c>
      <c r="H175" s="34">
        <f t="shared" ref="H175" si="103">H141+H145+H155+H160+H167+H174</f>
        <v>16.560000000000002</v>
      </c>
      <c r="I175" s="34">
        <f t="shared" ref="I175" si="104">I141+I145+I155+I160+I167+I174</f>
        <v>63.860000000000007</v>
      </c>
      <c r="J175" s="34">
        <f t="shared" ref="J175" si="105">J141+J145+J155+J160+J167+J174</f>
        <v>456.83000000000004</v>
      </c>
      <c r="K175" s="35"/>
      <c r="L175" s="34">
        <v>64.19</v>
      </c>
    </row>
    <row r="176" spans="1:12" ht="15.75" thickBot="1" x14ac:dyDescent="0.3">
      <c r="A176" s="22">
        <v>1</v>
      </c>
      <c r="B176" s="23">
        <v>5</v>
      </c>
      <c r="C176" s="24" t="s">
        <v>20</v>
      </c>
      <c r="D176" s="5" t="s">
        <v>21</v>
      </c>
      <c r="E176" s="47" t="s">
        <v>75</v>
      </c>
      <c r="F176" s="48">
        <v>90</v>
      </c>
      <c r="G176" s="48">
        <v>10.18</v>
      </c>
      <c r="H176" s="48">
        <v>11.75</v>
      </c>
      <c r="I176" s="48">
        <v>15.77</v>
      </c>
      <c r="J176" s="48">
        <v>183.4</v>
      </c>
      <c r="K176" s="49">
        <v>271</v>
      </c>
      <c r="L176" s="48"/>
    </row>
    <row r="177" spans="1:12" ht="15" x14ac:dyDescent="0.25">
      <c r="A177" s="25"/>
      <c r="B177" s="16"/>
      <c r="C177" s="11"/>
      <c r="D177" s="5" t="s">
        <v>21</v>
      </c>
      <c r="E177" s="50" t="s">
        <v>59</v>
      </c>
      <c r="F177" s="51" t="s">
        <v>48</v>
      </c>
      <c r="G177" s="51">
        <v>4.6100000000000003</v>
      </c>
      <c r="H177" s="51">
        <v>6.92</v>
      </c>
      <c r="I177" s="51">
        <v>27.79</v>
      </c>
      <c r="J177" s="51">
        <v>207</v>
      </c>
      <c r="K177" s="52">
        <v>171</v>
      </c>
      <c r="L177" s="51"/>
    </row>
    <row r="178" spans="1:12" ht="15" x14ac:dyDescent="0.25">
      <c r="A178" s="25"/>
      <c r="B178" s="16"/>
      <c r="C178" s="11"/>
      <c r="D178" s="7" t="s">
        <v>22</v>
      </c>
      <c r="E178" s="50" t="s">
        <v>76</v>
      </c>
      <c r="F178" s="51" t="s">
        <v>69</v>
      </c>
      <c r="G178" s="51">
        <v>0.09</v>
      </c>
      <c r="H178" s="51">
        <v>0.02</v>
      </c>
      <c r="I178" s="51">
        <v>11.91</v>
      </c>
      <c r="J178" s="51">
        <v>48.15</v>
      </c>
      <c r="K178" s="52">
        <v>376</v>
      </c>
      <c r="L178" s="51"/>
    </row>
    <row r="179" spans="1:12" ht="153" x14ac:dyDescent="0.25">
      <c r="A179" s="25"/>
      <c r="B179" s="16"/>
      <c r="C179" s="11"/>
      <c r="D179" s="7" t="s">
        <v>23</v>
      </c>
      <c r="E179" s="50" t="s">
        <v>62</v>
      </c>
      <c r="F179" s="51">
        <v>20</v>
      </c>
      <c r="G179" s="51">
        <v>1.52</v>
      </c>
      <c r="H179" s="51">
        <v>0.16</v>
      </c>
      <c r="I179" s="51">
        <v>9.84</v>
      </c>
      <c r="J179" s="51">
        <v>47</v>
      </c>
      <c r="K179" s="52" t="s">
        <v>63</v>
      </c>
      <c r="L179" s="51"/>
    </row>
    <row r="180" spans="1:12" ht="153" x14ac:dyDescent="0.25">
      <c r="A180" s="25"/>
      <c r="B180" s="16"/>
      <c r="C180" s="11"/>
      <c r="D180" s="7" t="s">
        <v>23</v>
      </c>
      <c r="E180" s="50" t="s">
        <v>52</v>
      </c>
      <c r="F180" s="51">
        <v>20</v>
      </c>
      <c r="G180" s="51">
        <v>1.32</v>
      </c>
      <c r="H180" s="51">
        <v>0.24</v>
      </c>
      <c r="I180" s="51">
        <v>7.92</v>
      </c>
      <c r="J180" s="51">
        <v>40</v>
      </c>
      <c r="K180" s="52" t="s">
        <v>53</v>
      </c>
      <c r="L180" s="51"/>
    </row>
    <row r="181" spans="1:12" ht="15" x14ac:dyDescent="0.25">
      <c r="A181" s="25"/>
      <c r="B181" s="16"/>
      <c r="C181" s="11"/>
      <c r="D181" s="7" t="s">
        <v>24</v>
      </c>
      <c r="E181" s="50"/>
      <c r="F181" s="51"/>
      <c r="G181" s="51"/>
      <c r="H181" s="51"/>
      <c r="I181" s="51"/>
      <c r="J181" s="51"/>
      <c r="K181" s="52"/>
      <c r="L181" s="51"/>
    </row>
    <row r="182" spans="1:12" ht="15" x14ac:dyDescent="0.25">
      <c r="A182" s="25"/>
      <c r="B182" s="16"/>
      <c r="C182" s="11"/>
      <c r="D182" s="6" t="s">
        <v>27</v>
      </c>
      <c r="E182" s="50" t="s">
        <v>74</v>
      </c>
      <c r="F182" s="51">
        <v>60</v>
      </c>
      <c r="G182" s="51">
        <v>0.74</v>
      </c>
      <c r="H182" s="51">
        <v>0.06</v>
      </c>
      <c r="I182" s="51">
        <v>6.58</v>
      </c>
      <c r="J182" s="51">
        <v>49.02</v>
      </c>
      <c r="K182" s="52">
        <v>62</v>
      </c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6"/>
      <c r="B184" s="18"/>
      <c r="C184" s="8"/>
      <c r="D184" s="19" t="s">
        <v>39</v>
      </c>
      <c r="E184" s="9"/>
      <c r="F184" s="21">
        <v>545</v>
      </c>
      <c r="G184" s="21">
        <f t="shared" ref="G184" si="106">SUM(G176:G183)</f>
        <v>18.459999999999997</v>
      </c>
      <c r="H184" s="21">
        <f t="shared" ref="H184" si="107">SUM(H176:H183)</f>
        <v>19.149999999999999</v>
      </c>
      <c r="I184" s="21">
        <f t="shared" ref="I184" si="108">SUM(I176:I183)</f>
        <v>79.81</v>
      </c>
      <c r="J184" s="21">
        <f t="shared" ref="J184" si="109">SUM(J176:J183)</f>
        <v>574.56999999999994</v>
      </c>
      <c r="K184" s="27"/>
      <c r="L184" s="21">
        <v>64.19</v>
      </c>
    </row>
    <row r="185" spans="1:12" ht="15" x14ac:dyDescent="0.25">
      <c r="A185" s="28">
        <f>A176</f>
        <v>1</v>
      </c>
      <c r="B185" s="14">
        <f>B176</f>
        <v>5</v>
      </c>
      <c r="C185" s="10" t="s">
        <v>25</v>
      </c>
      <c r="D185" s="12" t="s">
        <v>24</v>
      </c>
      <c r="E185" s="50"/>
      <c r="F185" s="51"/>
      <c r="G185" s="51"/>
      <c r="H185" s="51"/>
      <c r="I185" s="51"/>
      <c r="J185" s="51"/>
      <c r="K185" s="52"/>
      <c r="L185" s="51"/>
    </row>
    <row r="186" spans="1:12" ht="15" x14ac:dyDescent="0.25">
      <c r="A186" s="25"/>
      <c r="B186" s="16"/>
      <c r="C186" s="11"/>
      <c r="D186" s="6"/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6"/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6"/>
      <c r="B188" s="18"/>
      <c r="C188" s="8"/>
      <c r="D188" s="19" t="s">
        <v>39</v>
      </c>
      <c r="E188" s="9"/>
      <c r="F188" s="21">
        <f>SUM(F185:F187)</f>
        <v>0</v>
      </c>
      <c r="G188" s="21">
        <f t="shared" ref="G188" si="110">SUM(G185:G187)</f>
        <v>0</v>
      </c>
      <c r="H188" s="21">
        <f t="shared" ref="H188" si="111">SUM(H185:H187)</f>
        <v>0</v>
      </c>
      <c r="I188" s="21">
        <f t="shared" ref="I188" si="112">SUM(I185:I187)</f>
        <v>0</v>
      </c>
      <c r="J188" s="21">
        <f t="shared" ref="J188" si="113">SUM(J185:J187)</f>
        <v>0</v>
      </c>
      <c r="K188" s="27"/>
      <c r="L188" s="21">
        <f t="shared" ref="L188" ca="1" si="114">SUM(L185:L193)</f>
        <v>0</v>
      </c>
    </row>
    <row r="189" spans="1:12" ht="15" x14ac:dyDescent="0.25">
      <c r="A189" s="28">
        <f>A176</f>
        <v>1</v>
      </c>
      <c r="B189" s="14">
        <f>B176</f>
        <v>5</v>
      </c>
      <c r="C189" s="10" t="s">
        <v>26</v>
      </c>
      <c r="D189" s="7" t="s">
        <v>27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28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29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30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7" t="s">
        <v>31</v>
      </c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7" t="s">
        <v>32</v>
      </c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5"/>
      <c r="B195" s="16"/>
      <c r="C195" s="11"/>
      <c r="D195" s="7" t="s">
        <v>33</v>
      </c>
      <c r="E195" s="50"/>
      <c r="F195" s="51"/>
      <c r="G195" s="51"/>
      <c r="H195" s="51"/>
      <c r="I195" s="51"/>
      <c r="J195" s="51"/>
      <c r="K195" s="52"/>
      <c r="L195" s="51"/>
    </row>
    <row r="196" spans="1:12" ht="15" x14ac:dyDescent="0.25">
      <c r="A196" s="25"/>
      <c r="B196" s="16"/>
      <c r="C196" s="11"/>
      <c r="D196" s="6"/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6"/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6"/>
      <c r="B198" s="18"/>
      <c r="C198" s="8"/>
      <c r="D198" s="19" t="s">
        <v>39</v>
      </c>
      <c r="E198" s="9"/>
      <c r="F198" s="21">
        <f>SUM(F189:F197)</f>
        <v>0</v>
      </c>
      <c r="G198" s="21">
        <f t="shared" ref="G198" si="115">SUM(G189:G197)</f>
        <v>0</v>
      </c>
      <c r="H198" s="21">
        <f t="shared" ref="H198" si="116">SUM(H189:H197)</f>
        <v>0</v>
      </c>
      <c r="I198" s="21">
        <f t="shared" ref="I198" si="117">SUM(I189:I197)</f>
        <v>0</v>
      </c>
      <c r="J198" s="21">
        <f t="shared" ref="J198" si="118">SUM(J189:J197)</f>
        <v>0</v>
      </c>
      <c r="K198" s="27"/>
      <c r="L198" s="21">
        <f t="shared" ref="L198" ca="1" si="119">SUM(L195:L203)</f>
        <v>0</v>
      </c>
    </row>
    <row r="199" spans="1:12" ht="15" x14ac:dyDescent="0.25">
      <c r="A199" s="28">
        <f>A176</f>
        <v>1</v>
      </c>
      <c r="B199" s="14">
        <f>B176</f>
        <v>5</v>
      </c>
      <c r="C199" s="10" t="s">
        <v>34</v>
      </c>
      <c r="D199" s="12" t="s">
        <v>35</v>
      </c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5"/>
      <c r="B200" s="16"/>
      <c r="C200" s="11"/>
      <c r="D200" s="12" t="s">
        <v>31</v>
      </c>
      <c r="E200" s="50"/>
      <c r="F200" s="51"/>
      <c r="G200" s="51"/>
      <c r="H200" s="51"/>
      <c r="I200" s="51"/>
      <c r="J200" s="51"/>
      <c r="K200" s="52"/>
      <c r="L200" s="51"/>
    </row>
    <row r="201" spans="1:12" ht="15" x14ac:dyDescent="0.25">
      <c r="A201" s="25"/>
      <c r="B201" s="16"/>
      <c r="C201" s="11"/>
      <c r="D201" s="6"/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6"/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6"/>
      <c r="B203" s="18"/>
      <c r="C203" s="8"/>
      <c r="D203" s="19" t="s">
        <v>39</v>
      </c>
      <c r="E203" s="9"/>
      <c r="F203" s="21">
        <f>SUM(F199:F202)</f>
        <v>0</v>
      </c>
      <c r="G203" s="21">
        <f t="shared" ref="G203" si="120">SUM(G199:G202)</f>
        <v>0</v>
      </c>
      <c r="H203" s="21">
        <f t="shared" ref="H203" si="121">SUM(H199:H202)</f>
        <v>0</v>
      </c>
      <c r="I203" s="21">
        <f t="shared" ref="I203" si="122">SUM(I199:I202)</f>
        <v>0</v>
      </c>
      <c r="J203" s="21">
        <f t="shared" ref="J203" si="123">SUM(J199:J202)</f>
        <v>0</v>
      </c>
      <c r="K203" s="27"/>
      <c r="L203" s="21">
        <f t="shared" ref="L203" ca="1" si="124">SUM(L196:L202)</f>
        <v>0</v>
      </c>
    </row>
    <row r="204" spans="1:12" ht="15" x14ac:dyDescent="0.25">
      <c r="A204" s="28">
        <f>A176</f>
        <v>1</v>
      </c>
      <c r="B204" s="14">
        <f>B176</f>
        <v>5</v>
      </c>
      <c r="C204" s="10" t="s">
        <v>36</v>
      </c>
      <c r="D204" s="7" t="s">
        <v>21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7" t="s">
        <v>30</v>
      </c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7" t="s">
        <v>31</v>
      </c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5"/>
      <c r="B207" s="16"/>
      <c r="C207" s="11"/>
      <c r="D207" s="7" t="s">
        <v>23</v>
      </c>
      <c r="E207" s="50"/>
      <c r="F207" s="51"/>
      <c r="G207" s="51"/>
      <c r="H207" s="51"/>
      <c r="I207" s="51"/>
      <c r="J207" s="51"/>
      <c r="K207" s="52"/>
      <c r="L207" s="51"/>
    </row>
    <row r="208" spans="1:12" ht="15" x14ac:dyDescent="0.25">
      <c r="A208" s="25"/>
      <c r="B208" s="16"/>
      <c r="C208" s="11"/>
      <c r="D208" s="6"/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6"/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6"/>
      <c r="B210" s="18"/>
      <c r="C210" s="8"/>
      <c r="D210" s="19" t="s">
        <v>39</v>
      </c>
      <c r="E210" s="9"/>
      <c r="F210" s="21">
        <f>SUM(F204:F209)</f>
        <v>0</v>
      </c>
      <c r="G210" s="21">
        <f t="shared" ref="G210" si="125">SUM(G204:G209)</f>
        <v>0</v>
      </c>
      <c r="H210" s="21">
        <f t="shared" ref="H210" si="126">SUM(H204:H209)</f>
        <v>0</v>
      </c>
      <c r="I210" s="21">
        <f t="shared" ref="I210" si="127">SUM(I204:I209)</f>
        <v>0</v>
      </c>
      <c r="J210" s="21">
        <f t="shared" ref="J210" si="128">SUM(J204:J209)</f>
        <v>0</v>
      </c>
      <c r="K210" s="27"/>
      <c r="L210" s="21">
        <f t="shared" ref="L210" ca="1" si="129">SUM(L204:L212)</f>
        <v>0</v>
      </c>
    </row>
    <row r="211" spans="1:12" ht="15" x14ac:dyDescent="0.25">
      <c r="A211" s="28">
        <f>A176</f>
        <v>1</v>
      </c>
      <c r="B211" s="14">
        <f>B176</f>
        <v>5</v>
      </c>
      <c r="C211" s="10" t="s">
        <v>37</v>
      </c>
      <c r="D211" s="12" t="s">
        <v>38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12" t="s">
        <v>35</v>
      </c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12" t="s">
        <v>31</v>
      </c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5"/>
      <c r="B214" s="16"/>
      <c r="C214" s="11"/>
      <c r="D214" s="12" t="s">
        <v>24</v>
      </c>
      <c r="E214" s="50"/>
      <c r="F214" s="51"/>
      <c r="G214" s="51"/>
      <c r="H214" s="51"/>
      <c r="I214" s="51"/>
      <c r="J214" s="51"/>
      <c r="K214" s="52"/>
      <c r="L214" s="51"/>
    </row>
    <row r="215" spans="1:12" ht="15" x14ac:dyDescent="0.25">
      <c r="A215" s="25"/>
      <c r="B215" s="16"/>
      <c r="C215" s="11"/>
      <c r="D215" s="6"/>
      <c r="E215" s="50"/>
      <c r="F215" s="51"/>
      <c r="G215" s="51"/>
      <c r="H215" s="51"/>
      <c r="I215" s="51"/>
      <c r="J215" s="51"/>
      <c r="K215" s="52"/>
      <c r="L215" s="51"/>
    </row>
    <row r="216" spans="1:12" ht="15" x14ac:dyDescent="0.25">
      <c r="A216" s="25"/>
      <c r="B216" s="16"/>
      <c r="C216" s="11"/>
      <c r="D216" s="6"/>
      <c r="E216" s="50"/>
      <c r="F216" s="51"/>
      <c r="G216" s="51"/>
      <c r="H216" s="51"/>
      <c r="I216" s="51"/>
      <c r="J216" s="51"/>
      <c r="K216" s="52"/>
      <c r="L216" s="51"/>
    </row>
    <row r="217" spans="1:12" ht="15" x14ac:dyDescent="0.25">
      <c r="A217" s="26"/>
      <c r="B217" s="18"/>
      <c r="C217" s="8"/>
      <c r="D217" s="20" t="s">
        <v>39</v>
      </c>
      <c r="E217" s="9"/>
      <c r="F217" s="21">
        <f>SUM(F211:F216)</f>
        <v>0</v>
      </c>
      <c r="G217" s="21">
        <f t="shared" ref="G217" si="130">SUM(G211:G216)</f>
        <v>0</v>
      </c>
      <c r="H217" s="21">
        <f t="shared" ref="H217" si="131">SUM(H211:H216)</f>
        <v>0</v>
      </c>
      <c r="I217" s="21">
        <f t="shared" ref="I217" si="132">SUM(I211:I216)</f>
        <v>0</v>
      </c>
      <c r="J217" s="21">
        <f t="shared" ref="J217" si="133">SUM(J211:J216)</f>
        <v>0</v>
      </c>
      <c r="K217" s="27"/>
      <c r="L217" s="21">
        <f t="shared" ref="L217" ca="1" si="134">SUM(L211:L219)</f>
        <v>0</v>
      </c>
    </row>
    <row r="218" spans="1:12" ht="15.75" customHeight="1" x14ac:dyDescent="0.2">
      <c r="A218" s="31">
        <f>A176</f>
        <v>1</v>
      </c>
      <c r="B218" s="32">
        <f>B176</f>
        <v>5</v>
      </c>
      <c r="C218" s="62" t="s">
        <v>4</v>
      </c>
      <c r="D218" s="63"/>
      <c r="E218" s="33"/>
      <c r="F218" s="34">
        <f>F184+F188+F198+F203+F210+F217</f>
        <v>545</v>
      </c>
      <c r="G218" s="34">
        <f t="shared" ref="G218" si="135">G184+G188+G198+G203+G210+G217</f>
        <v>18.459999999999997</v>
      </c>
      <c r="H218" s="34">
        <f t="shared" ref="H218" si="136">H184+H188+H198+H203+H210+H217</f>
        <v>19.149999999999999</v>
      </c>
      <c r="I218" s="34">
        <f t="shared" ref="I218" si="137">I184+I188+I198+I203+I210+I217</f>
        <v>79.81</v>
      </c>
      <c r="J218" s="34">
        <f t="shared" ref="J218" si="138">J184+J188+J198+J203+J210+J217</f>
        <v>574.56999999999994</v>
      </c>
      <c r="K218" s="35"/>
      <c r="L218" s="34">
        <v>64.19</v>
      </c>
    </row>
    <row r="219" spans="1:12" ht="15" x14ac:dyDescent="0.25">
      <c r="A219" s="22">
        <v>1</v>
      </c>
      <c r="B219" s="23">
        <v>6</v>
      </c>
      <c r="C219" s="24" t="s">
        <v>20</v>
      </c>
      <c r="D219" s="5" t="s">
        <v>21</v>
      </c>
      <c r="E219" s="47" t="s">
        <v>79</v>
      </c>
      <c r="F219" s="48" t="s">
        <v>80</v>
      </c>
      <c r="G219" s="48">
        <v>12.33</v>
      </c>
      <c r="H219" s="48">
        <v>14.28</v>
      </c>
      <c r="I219" s="48">
        <v>54.94</v>
      </c>
      <c r="J219" s="48">
        <v>396</v>
      </c>
      <c r="K219" s="49" t="s">
        <v>81</v>
      </c>
      <c r="L219" s="48"/>
    </row>
    <row r="220" spans="1:12" ht="15" x14ac:dyDescent="0.25">
      <c r="A220" s="25"/>
      <c r="B220" s="16"/>
      <c r="C220" s="11"/>
      <c r="D220" s="6"/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7" t="s">
        <v>22</v>
      </c>
      <c r="E221" s="50" t="s">
        <v>82</v>
      </c>
      <c r="F221" s="51">
        <v>200</v>
      </c>
      <c r="G221" s="51">
        <v>3.17</v>
      </c>
      <c r="H221" s="51">
        <v>2.68</v>
      </c>
      <c r="I221" s="51">
        <v>5.97</v>
      </c>
      <c r="J221" s="51">
        <v>60.7</v>
      </c>
      <c r="K221" s="52">
        <v>379</v>
      </c>
      <c r="L221" s="51"/>
    </row>
    <row r="222" spans="1:12" ht="153" x14ac:dyDescent="0.25">
      <c r="A222" s="25"/>
      <c r="B222" s="16"/>
      <c r="C222" s="11"/>
      <c r="D222" s="7" t="s">
        <v>23</v>
      </c>
      <c r="E222" s="50" t="s">
        <v>62</v>
      </c>
      <c r="F222" s="51">
        <v>20</v>
      </c>
      <c r="G222" s="51">
        <v>1.52</v>
      </c>
      <c r="H222" s="51">
        <v>0.16</v>
      </c>
      <c r="I222" s="51">
        <v>9.84</v>
      </c>
      <c r="J222" s="51">
        <v>47</v>
      </c>
      <c r="K222" s="52" t="s">
        <v>63</v>
      </c>
      <c r="L222" s="51"/>
    </row>
    <row r="223" spans="1:12" ht="153" x14ac:dyDescent="0.25">
      <c r="A223" s="25"/>
      <c r="B223" s="16"/>
      <c r="C223" s="11"/>
      <c r="D223" s="7" t="s">
        <v>24</v>
      </c>
      <c r="E223" s="50" t="s">
        <v>77</v>
      </c>
      <c r="F223" s="51">
        <v>100</v>
      </c>
      <c r="G223" s="51">
        <v>0.4</v>
      </c>
      <c r="H223" s="51">
        <v>0.4</v>
      </c>
      <c r="I223" s="51">
        <v>9.8000000000000007</v>
      </c>
      <c r="J223" s="51">
        <v>47</v>
      </c>
      <c r="K223" s="52" t="s">
        <v>78</v>
      </c>
      <c r="L223" s="51"/>
    </row>
    <row r="224" spans="1:12" ht="15" x14ac:dyDescent="0.25">
      <c r="A224" s="25"/>
      <c r="B224" s="16"/>
      <c r="C224" s="11"/>
      <c r="D224" s="6" t="s">
        <v>27</v>
      </c>
      <c r="E224" s="50" t="s">
        <v>56</v>
      </c>
      <c r="F224" s="51">
        <v>10</v>
      </c>
      <c r="G224" s="51">
        <v>2.0299999999999998</v>
      </c>
      <c r="H224" s="51">
        <v>2.63</v>
      </c>
      <c r="I224" s="51">
        <v>0</v>
      </c>
      <c r="J224" s="51">
        <v>34.33</v>
      </c>
      <c r="K224" s="52">
        <v>15</v>
      </c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6"/>
      <c r="B226" s="18"/>
      <c r="C226" s="8"/>
      <c r="D226" s="19" t="s">
        <v>39</v>
      </c>
      <c r="E226" s="9"/>
      <c r="F226" s="21">
        <v>530</v>
      </c>
      <c r="G226" s="21">
        <f t="shared" ref="G226" si="139">SUM(G219:G225)</f>
        <v>19.45</v>
      </c>
      <c r="H226" s="21">
        <f t="shared" ref="H226" si="140">SUM(H219:H225)</f>
        <v>20.149999999999999</v>
      </c>
      <c r="I226" s="21">
        <f t="shared" ref="I226" si="141">SUM(I219:I225)</f>
        <v>80.55</v>
      </c>
      <c r="J226" s="21">
        <f t="shared" ref="J226" si="142">SUM(J219:J225)</f>
        <v>585.03000000000009</v>
      </c>
      <c r="K226" s="27"/>
      <c r="L226" s="21">
        <f t="shared" ref="L226" si="143">SUM(L219:L225)</f>
        <v>0</v>
      </c>
    </row>
    <row r="227" spans="1:12" ht="15" x14ac:dyDescent="0.25">
      <c r="A227" s="28">
        <f>A219</f>
        <v>1</v>
      </c>
      <c r="B227" s="14">
        <f>B219</f>
        <v>6</v>
      </c>
      <c r="C227" s="10" t="s">
        <v>25</v>
      </c>
      <c r="D227" s="12" t="s">
        <v>24</v>
      </c>
      <c r="E227" s="50"/>
      <c r="F227" s="51"/>
      <c r="G227" s="51"/>
      <c r="H227" s="51"/>
      <c r="I227" s="51"/>
      <c r="J227" s="51"/>
      <c r="K227" s="52"/>
      <c r="L227" s="51"/>
    </row>
    <row r="228" spans="1:12" ht="15" x14ac:dyDescent="0.25">
      <c r="A228" s="25"/>
      <c r="B228" s="16"/>
      <c r="C228" s="11"/>
      <c r="D228" s="6"/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6"/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6"/>
      <c r="B230" s="18"/>
      <c r="C230" s="8"/>
      <c r="D230" s="19" t="s">
        <v>39</v>
      </c>
      <c r="E230" s="9"/>
      <c r="F230" s="21">
        <f>SUM(F227:F229)</f>
        <v>0</v>
      </c>
      <c r="G230" s="21">
        <f t="shared" ref="G230" si="144">SUM(G227:G229)</f>
        <v>0</v>
      </c>
      <c r="H230" s="21">
        <f t="shared" ref="H230" si="145">SUM(H227:H229)</f>
        <v>0</v>
      </c>
      <c r="I230" s="21">
        <f t="shared" ref="I230" si="146">SUM(I227:I229)</f>
        <v>0</v>
      </c>
      <c r="J230" s="21">
        <f t="shared" ref="J230" si="147">SUM(J227:J229)</f>
        <v>0</v>
      </c>
      <c r="K230" s="27"/>
      <c r="L230" s="21">
        <f t="shared" ref="L230" ca="1" si="148">SUM(L227:L235)</f>
        <v>0</v>
      </c>
    </row>
    <row r="231" spans="1:12" ht="15" x14ac:dyDescent="0.25">
      <c r="A231" s="28">
        <f>A219</f>
        <v>1</v>
      </c>
      <c r="B231" s="14">
        <f>B219</f>
        <v>6</v>
      </c>
      <c r="C231" s="10" t="s">
        <v>26</v>
      </c>
      <c r="D231" s="7" t="s">
        <v>27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28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29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30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7" t="s">
        <v>31</v>
      </c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7" t="s">
        <v>32</v>
      </c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5"/>
      <c r="B237" s="16"/>
      <c r="C237" s="11"/>
      <c r="D237" s="7" t="s">
        <v>33</v>
      </c>
      <c r="E237" s="50"/>
      <c r="F237" s="51"/>
      <c r="G237" s="51"/>
      <c r="H237" s="51"/>
      <c r="I237" s="51"/>
      <c r="J237" s="51"/>
      <c r="K237" s="52"/>
      <c r="L237" s="51"/>
    </row>
    <row r="238" spans="1:12" ht="15" x14ac:dyDescent="0.25">
      <c r="A238" s="25"/>
      <c r="B238" s="16"/>
      <c r="C238" s="11"/>
      <c r="D238" s="6"/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6"/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6"/>
      <c r="B240" s="18"/>
      <c r="C240" s="8"/>
      <c r="D240" s="19" t="s">
        <v>39</v>
      </c>
      <c r="E240" s="9"/>
      <c r="F240" s="21">
        <f>SUM(F231:F239)</f>
        <v>0</v>
      </c>
      <c r="G240" s="21">
        <f t="shared" ref="G240" si="149">SUM(G231:G239)</f>
        <v>0</v>
      </c>
      <c r="H240" s="21">
        <f t="shared" ref="H240" si="150">SUM(H231:H239)</f>
        <v>0</v>
      </c>
      <c r="I240" s="21">
        <f t="shared" ref="I240" si="151">SUM(I231:I239)</f>
        <v>0</v>
      </c>
      <c r="J240" s="21">
        <f t="shared" ref="J240" si="152">SUM(J231:J239)</f>
        <v>0</v>
      </c>
      <c r="K240" s="27"/>
      <c r="L240" s="21">
        <f t="shared" ref="L240" ca="1" si="153">SUM(L237:L245)</f>
        <v>0</v>
      </c>
    </row>
    <row r="241" spans="1:12" ht="15" x14ac:dyDescent="0.25">
      <c r="A241" s="28">
        <f>A219</f>
        <v>1</v>
      </c>
      <c r="B241" s="14">
        <f>B219</f>
        <v>6</v>
      </c>
      <c r="C241" s="10" t="s">
        <v>34</v>
      </c>
      <c r="D241" s="12" t="s">
        <v>35</v>
      </c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5"/>
      <c r="B242" s="16"/>
      <c r="C242" s="11"/>
      <c r="D242" s="12" t="s">
        <v>31</v>
      </c>
      <c r="E242" s="50"/>
      <c r="F242" s="51"/>
      <c r="G242" s="51"/>
      <c r="H242" s="51"/>
      <c r="I242" s="51"/>
      <c r="J242" s="51"/>
      <c r="K242" s="52"/>
      <c r="L242" s="51"/>
    </row>
    <row r="243" spans="1:12" ht="15" x14ac:dyDescent="0.25">
      <c r="A243" s="25"/>
      <c r="B243" s="16"/>
      <c r="C243" s="11"/>
      <c r="D243" s="6"/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6"/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6"/>
      <c r="B245" s="18"/>
      <c r="C245" s="8"/>
      <c r="D245" s="19" t="s">
        <v>39</v>
      </c>
      <c r="E245" s="9"/>
      <c r="F245" s="21">
        <f>SUM(F241:F244)</f>
        <v>0</v>
      </c>
      <c r="G245" s="21">
        <f t="shared" ref="G245" si="154">SUM(G241:G244)</f>
        <v>0</v>
      </c>
      <c r="H245" s="21">
        <f t="shared" ref="H245" si="155">SUM(H241:H244)</f>
        <v>0</v>
      </c>
      <c r="I245" s="21">
        <f t="shared" ref="I245" si="156">SUM(I241:I244)</f>
        <v>0</v>
      </c>
      <c r="J245" s="21">
        <f t="shared" ref="J245" si="157">SUM(J241:J244)</f>
        <v>0</v>
      </c>
      <c r="K245" s="27"/>
      <c r="L245" s="21">
        <f t="shared" ref="L245" ca="1" si="158">SUM(L238:L244)</f>
        <v>0</v>
      </c>
    </row>
    <row r="246" spans="1:12" ht="15" x14ac:dyDescent="0.25">
      <c r="A246" s="28">
        <f>A219</f>
        <v>1</v>
      </c>
      <c r="B246" s="14">
        <f>B219</f>
        <v>6</v>
      </c>
      <c r="C246" s="10" t="s">
        <v>36</v>
      </c>
      <c r="D246" s="7" t="s">
        <v>21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7" t="s">
        <v>30</v>
      </c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7" t="s">
        <v>31</v>
      </c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5"/>
      <c r="B249" s="16"/>
      <c r="C249" s="11"/>
      <c r="D249" s="7" t="s">
        <v>23</v>
      </c>
      <c r="E249" s="50"/>
      <c r="F249" s="51"/>
      <c r="G249" s="51"/>
      <c r="H249" s="51"/>
      <c r="I249" s="51"/>
      <c r="J249" s="51"/>
      <c r="K249" s="52"/>
      <c r="L249" s="51"/>
    </row>
    <row r="250" spans="1:12" ht="15" x14ac:dyDescent="0.25">
      <c r="A250" s="25"/>
      <c r="B250" s="16"/>
      <c r="C250" s="11"/>
      <c r="D250" s="6"/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6"/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6"/>
      <c r="B252" s="18"/>
      <c r="C252" s="8"/>
      <c r="D252" s="19" t="s">
        <v>39</v>
      </c>
      <c r="E252" s="9"/>
      <c r="F252" s="21">
        <f>SUM(F246:F251)</f>
        <v>0</v>
      </c>
      <c r="G252" s="21">
        <f t="shared" ref="G252" si="159">SUM(G246:G251)</f>
        <v>0</v>
      </c>
      <c r="H252" s="21">
        <f t="shared" ref="H252" si="160">SUM(H246:H251)</f>
        <v>0</v>
      </c>
      <c r="I252" s="21">
        <f t="shared" ref="I252" si="161">SUM(I246:I251)</f>
        <v>0</v>
      </c>
      <c r="J252" s="21">
        <f t="shared" ref="J252" si="162">SUM(J246:J251)</f>
        <v>0</v>
      </c>
      <c r="K252" s="27"/>
      <c r="L252" s="21">
        <f t="shared" ref="L252" ca="1" si="163">SUM(L246:L254)</f>
        <v>0</v>
      </c>
    </row>
    <row r="253" spans="1:12" ht="15" x14ac:dyDescent="0.25">
      <c r="A253" s="28">
        <f>A219</f>
        <v>1</v>
      </c>
      <c r="B253" s="14">
        <f>B219</f>
        <v>6</v>
      </c>
      <c r="C253" s="10" t="s">
        <v>37</v>
      </c>
      <c r="D253" s="12" t="s">
        <v>38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12" t="s">
        <v>35</v>
      </c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12" t="s">
        <v>31</v>
      </c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5"/>
      <c r="B256" s="16"/>
      <c r="C256" s="11"/>
      <c r="D256" s="12" t="s">
        <v>24</v>
      </c>
      <c r="E256" s="50"/>
      <c r="F256" s="51"/>
      <c r="G256" s="51"/>
      <c r="H256" s="51"/>
      <c r="I256" s="51"/>
      <c r="J256" s="51"/>
      <c r="K256" s="52"/>
      <c r="L256" s="51"/>
    </row>
    <row r="257" spans="1:12" ht="15" x14ac:dyDescent="0.25">
      <c r="A257" s="25"/>
      <c r="B257" s="16"/>
      <c r="C257" s="11"/>
      <c r="D257" s="6"/>
      <c r="E257" s="50"/>
      <c r="F257" s="51"/>
      <c r="G257" s="51"/>
      <c r="H257" s="51"/>
      <c r="I257" s="51"/>
      <c r="J257" s="51"/>
      <c r="K257" s="52"/>
      <c r="L257" s="51"/>
    </row>
    <row r="258" spans="1:12" ht="15" x14ac:dyDescent="0.25">
      <c r="A258" s="25"/>
      <c r="B258" s="16"/>
      <c r="C258" s="11"/>
      <c r="D258" s="6"/>
      <c r="E258" s="50"/>
      <c r="F258" s="51"/>
      <c r="G258" s="51"/>
      <c r="H258" s="51"/>
      <c r="I258" s="51"/>
      <c r="J258" s="51"/>
      <c r="K258" s="52"/>
      <c r="L258" s="51"/>
    </row>
    <row r="259" spans="1:12" ht="15" x14ac:dyDescent="0.25">
      <c r="A259" s="26"/>
      <c r="B259" s="18"/>
      <c r="C259" s="8"/>
      <c r="D259" s="20" t="s">
        <v>39</v>
      </c>
      <c r="E259" s="9"/>
      <c r="F259" s="21">
        <f>SUM(F253:F258)</f>
        <v>0</v>
      </c>
      <c r="G259" s="21">
        <f t="shared" ref="G259" si="164">SUM(G253:G258)</f>
        <v>0</v>
      </c>
      <c r="H259" s="21">
        <f t="shared" ref="H259" si="165">SUM(H253:H258)</f>
        <v>0</v>
      </c>
      <c r="I259" s="21">
        <f t="shared" ref="I259" si="166">SUM(I253:I258)</f>
        <v>0</v>
      </c>
      <c r="J259" s="21">
        <f t="shared" ref="J259" si="167">SUM(J253:J258)</f>
        <v>0</v>
      </c>
      <c r="K259" s="27"/>
      <c r="L259" s="21">
        <f t="shared" ref="L259" ca="1" si="168">SUM(L253:L261)</f>
        <v>0</v>
      </c>
    </row>
    <row r="260" spans="1:12" ht="15.75" customHeight="1" x14ac:dyDescent="0.2">
      <c r="A260" s="31">
        <f>A219</f>
        <v>1</v>
      </c>
      <c r="B260" s="32">
        <f>B219</f>
        <v>6</v>
      </c>
      <c r="C260" s="62" t="s">
        <v>4</v>
      </c>
      <c r="D260" s="63"/>
      <c r="E260" s="33"/>
      <c r="F260" s="34">
        <f>F226+F230+F240+F245+F252+F259</f>
        <v>530</v>
      </c>
      <c r="G260" s="34">
        <f t="shared" ref="G260" si="169">G226+G230+G240+G245+G252+G259</f>
        <v>19.45</v>
      </c>
      <c r="H260" s="34">
        <f t="shared" ref="H260" si="170">H226+H230+H240+H245+H252+H259</f>
        <v>20.149999999999999</v>
      </c>
      <c r="I260" s="34">
        <f t="shared" ref="I260" si="171">I226+I230+I240+I245+I252+I259</f>
        <v>80.55</v>
      </c>
      <c r="J260" s="34">
        <f t="shared" ref="J260" si="172">J226+J230+J240+J245+J252+J259</f>
        <v>585.03000000000009</v>
      </c>
      <c r="K260" s="35"/>
      <c r="L260" s="34">
        <v>64.19</v>
      </c>
    </row>
    <row r="261" spans="1:12" ht="15.75" thickBot="1" x14ac:dyDescent="0.3">
      <c r="A261" s="22">
        <v>1</v>
      </c>
      <c r="B261" s="23">
        <v>7</v>
      </c>
      <c r="C261" s="24" t="s">
        <v>20</v>
      </c>
      <c r="D261" s="5" t="s">
        <v>21</v>
      </c>
      <c r="E261" s="47"/>
      <c r="F261" s="48"/>
      <c r="G261" s="48"/>
      <c r="H261" s="48"/>
      <c r="I261" s="48"/>
      <c r="J261" s="48"/>
      <c r="K261" s="49"/>
      <c r="L261" s="48"/>
    </row>
    <row r="262" spans="1:12" ht="15" x14ac:dyDescent="0.25">
      <c r="A262" s="25"/>
      <c r="B262" s="16"/>
      <c r="C262" s="11"/>
      <c r="D262" s="5" t="s">
        <v>21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7" t="s">
        <v>22</v>
      </c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7" t="s">
        <v>23</v>
      </c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5"/>
      <c r="B265" s="16"/>
      <c r="C265" s="11"/>
      <c r="D265" s="7" t="s">
        <v>23</v>
      </c>
      <c r="E265" s="50"/>
      <c r="F265" s="51"/>
      <c r="G265" s="51"/>
      <c r="H265" s="51"/>
      <c r="I265" s="51"/>
      <c r="J265" s="51"/>
      <c r="K265" s="52"/>
      <c r="L265" s="51"/>
    </row>
    <row r="266" spans="1:12" ht="15" x14ac:dyDescent="0.25">
      <c r="A266" s="25"/>
      <c r="B266" s="16"/>
      <c r="C266" s="11"/>
      <c r="D266" s="7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SUM(F261:F268)</f>
        <v>0</v>
      </c>
      <c r="G269" s="21">
        <f t="shared" ref="G269" si="173">SUM(G261:G268)</f>
        <v>0</v>
      </c>
      <c r="H269" s="21">
        <f t="shared" ref="H269" si="174">SUM(H261:H268)</f>
        <v>0</v>
      </c>
      <c r="I269" s="21">
        <f t="shared" ref="I269" si="175">SUM(I261:I268)</f>
        <v>0</v>
      </c>
      <c r="J269" s="21">
        <f t="shared" ref="J269" si="176">SUM(J261:J268)</f>
        <v>0</v>
      </c>
      <c r="K269" s="27"/>
      <c r="L269" s="21">
        <f>SUM(L261:L268)</f>
        <v>0</v>
      </c>
    </row>
    <row r="270" spans="1:12" ht="15" x14ac:dyDescent="0.25">
      <c r="A270" s="28">
        <f>A261</f>
        <v>1</v>
      </c>
      <c r="B270" s="14">
        <f>B261</f>
        <v>7</v>
      </c>
      <c r="C270" s="10" t="s">
        <v>25</v>
      </c>
      <c r="D270" s="12" t="s">
        <v>24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6"/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6"/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6"/>
      <c r="B273" s="18"/>
      <c r="C273" s="8"/>
      <c r="D273" s="19" t="s">
        <v>39</v>
      </c>
      <c r="E273" s="9"/>
      <c r="F273" s="21">
        <f>SUM(F270:F272)</f>
        <v>0</v>
      </c>
      <c r="G273" s="21">
        <f t="shared" ref="G273" si="177">SUM(G270:G272)</f>
        <v>0</v>
      </c>
      <c r="H273" s="21">
        <f t="shared" ref="H273" si="178">SUM(H270:H272)</f>
        <v>0</v>
      </c>
      <c r="I273" s="21">
        <f t="shared" ref="I273" si="179">SUM(I270:I272)</f>
        <v>0</v>
      </c>
      <c r="J273" s="21">
        <f t="shared" ref="J273" si="180">SUM(J270:J272)</f>
        <v>0</v>
      </c>
      <c r="K273" s="27"/>
      <c r="L273" s="21">
        <f t="shared" ref="L273" ca="1" si="181">SUM(L270:L278)</f>
        <v>0</v>
      </c>
    </row>
    <row r="274" spans="1:12" ht="15" x14ac:dyDescent="0.25">
      <c r="A274" s="28">
        <f>A261</f>
        <v>1</v>
      </c>
      <c r="B274" s="14">
        <f>B261</f>
        <v>7</v>
      </c>
      <c r="C274" s="10" t="s">
        <v>26</v>
      </c>
      <c r="D274" s="7" t="s">
        <v>27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28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29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7" t="s">
        <v>30</v>
      </c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7" t="s">
        <v>31</v>
      </c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5"/>
      <c r="B279" s="16"/>
      <c r="C279" s="11"/>
      <c r="D279" s="7" t="s">
        <v>32</v>
      </c>
      <c r="E279" s="50"/>
      <c r="F279" s="51"/>
      <c r="G279" s="51"/>
      <c r="H279" s="51"/>
      <c r="I279" s="51"/>
      <c r="J279" s="51"/>
      <c r="K279" s="52"/>
      <c r="L279" s="51"/>
    </row>
    <row r="280" spans="1:12" ht="15" x14ac:dyDescent="0.25">
      <c r="A280" s="25"/>
      <c r="B280" s="16"/>
      <c r="C280" s="11"/>
      <c r="D280" s="7" t="s">
        <v>33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6"/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6"/>
      <c r="B283" s="18"/>
      <c r="C283" s="8"/>
      <c r="D283" s="19" t="s">
        <v>39</v>
      </c>
      <c r="E283" s="9"/>
      <c r="F283" s="21">
        <f>SUM(F274:F282)</f>
        <v>0</v>
      </c>
      <c r="G283" s="21">
        <f t="shared" ref="G283" si="182">SUM(G274:G282)</f>
        <v>0</v>
      </c>
      <c r="H283" s="21">
        <f t="shared" ref="H283" si="183">SUM(H274:H282)</f>
        <v>0</v>
      </c>
      <c r="I283" s="21">
        <f t="shared" ref="I283" si="184">SUM(I274:I282)</f>
        <v>0</v>
      </c>
      <c r="J283" s="21">
        <f t="shared" ref="J283" si="185">SUM(J274:J282)</f>
        <v>0</v>
      </c>
      <c r="K283" s="27"/>
      <c r="L283" s="21">
        <f t="shared" ref="L283" ca="1" si="186">SUM(L280:L288)</f>
        <v>0</v>
      </c>
    </row>
    <row r="284" spans="1:12" ht="15" x14ac:dyDescent="0.25">
      <c r="A284" s="28">
        <f>A261</f>
        <v>1</v>
      </c>
      <c r="B284" s="14">
        <f>B261</f>
        <v>7</v>
      </c>
      <c r="C284" s="10" t="s">
        <v>34</v>
      </c>
      <c r="D284" s="12" t="s">
        <v>35</v>
      </c>
      <c r="E284" s="50"/>
      <c r="F284" s="51"/>
      <c r="G284" s="51"/>
      <c r="H284" s="51"/>
      <c r="I284" s="51"/>
      <c r="J284" s="51"/>
      <c r="K284" s="52"/>
      <c r="L284" s="51"/>
    </row>
    <row r="285" spans="1:12" ht="15" x14ac:dyDescent="0.25">
      <c r="A285" s="25"/>
      <c r="B285" s="16"/>
      <c r="C285" s="11"/>
      <c r="D285" s="12" t="s">
        <v>31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6"/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6"/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6"/>
      <c r="B288" s="18"/>
      <c r="C288" s="8"/>
      <c r="D288" s="19" t="s">
        <v>39</v>
      </c>
      <c r="E288" s="9"/>
      <c r="F288" s="21">
        <f>SUM(F284:F287)</f>
        <v>0</v>
      </c>
      <c r="G288" s="21">
        <f t="shared" ref="G288" si="187">SUM(G284:G287)</f>
        <v>0</v>
      </c>
      <c r="H288" s="21">
        <f t="shared" ref="H288" si="188">SUM(H284:H287)</f>
        <v>0</v>
      </c>
      <c r="I288" s="21">
        <f t="shared" ref="I288" si="189">SUM(I284:I287)</f>
        <v>0</v>
      </c>
      <c r="J288" s="21">
        <f t="shared" ref="J288" si="190">SUM(J284:J287)</f>
        <v>0</v>
      </c>
      <c r="K288" s="27"/>
      <c r="L288" s="21">
        <f t="shared" ref="L288" ca="1" si="191">SUM(L281:L287)</f>
        <v>0</v>
      </c>
    </row>
    <row r="289" spans="1:12" ht="15" x14ac:dyDescent="0.25">
      <c r="A289" s="28">
        <f>A261</f>
        <v>1</v>
      </c>
      <c r="B289" s="14">
        <f>B261</f>
        <v>7</v>
      </c>
      <c r="C289" s="10" t="s">
        <v>36</v>
      </c>
      <c r="D289" s="7" t="s">
        <v>21</v>
      </c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7" t="s">
        <v>30</v>
      </c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5"/>
      <c r="B291" s="16"/>
      <c r="C291" s="11"/>
      <c r="D291" s="7" t="s">
        <v>31</v>
      </c>
      <c r="E291" s="50"/>
      <c r="F291" s="51"/>
      <c r="G291" s="51"/>
      <c r="H291" s="51"/>
      <c r="I291" s="51"/>
      <c r="J291" s="51"/>
      <c r="K291" s="52"/>
      <c r="L291" s="51"/>
    </row>
    <row r="292" spans="1:12" ht="15" x14ac:dyDescent="0.25">
      <c r="A292" s="25"/>
      <c r="B292" s="16"/>
      <c r="C292" s="11"/>
      <c r="D292" s="7" t="s">
        <v>23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6"/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6"/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6"/>
      <c r="B295" s="18"/>
      <c r="C295" s="8"/>
      <c r="D295" s="19" t="s">
        <v>39</v>
      </c>
      <c r="E295" s="9"/>
      <c r="F295" s="21">
        <f>SUM(F289:F294)</f>
        <v>0</v>
      </c>
      <c r="G295" s="21">
        <f t="shared" ref="G295" si="192">SUM(G289:G294)</f>
        <v>0</v>
      </c>
      <c r="H295" s="21">
        <f t="shared" ref="H295" si="193">SUM(H289:H294)</f>
        <v>0</v>
      </c>
      <c r="I295" s="21">
        <f t="shared" ref="I295" si="194">SUM(I289:I294)</f>
        <v>0</v>
      </c>
      <c r="J295" s="21">
        <f t="shared" ref="J295" si="195">SUM(J289:J294)</f>
        <v>0</v>
      </c>
      <c r="K295" s="27"/>
      <c r="L295" s="21">
        <f t="shared" ref="L295" ca="1" si="196">SUM(L289:L297)</f>
        <v>0</v>
      </c>
    </row>
    <row r="296" spans="1:12" ht="15" x14ac:dyDescent="0.25">
      <c r="A296" s="28">
        <f>A261</f>
        <v>1</v>
      </c>
      <c r="B296" s="14">
        <f>B261</f>
        <v>7</v>
      </c>
      <c r="C296" s="10" t="s">
        <v>37</v>
      </c>
      <c r="D296" s="12" t="s">
        <v>38</v>
      </c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12" t="s">
        <v>35</v>
      </c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5"/>
      <c r="B298" s="16"/>
      <c r="C298" s="11"/>
      <c r="D298" s="12" t="s">
        <v>31</v>
      </c>
      <c r="E298" s="50"/>
      <c r="F298" s="51"/>
      <c r="G298" s="51"/>
      <c r="H298" s="51"/>
      <c r="I298" s="51"/>
      <c r="J298" s="51"/>
      <c r="K298" s="52"/>
      <c r="L298" s="51"/>
    </row>
    <row r="299" spans="1:12" ht="15" x14ac:dyDescent="0.25">
      <c r="A299" s="25"/>
      <c r="B299" s="16"/>
      <c r="C299" s="11"/>
      <c r="D299" s="12" t="s">
        <v>24</v>
      </c>
      <c r="E299" s="50"/>
      <c r="F299" s="51"/>
      <c r="G299" s="51"/>
      <c r="H299" s="51"/>
      <c r="I299" s="51"/>
      <c r="J299" s="51"/>
      <c r="K299" s="52"/>
      <c r="L299" s="51"/>
    </row>
    <row r="300" spans="1:12" ht="15" x14ac:dyDescent="0.25">
      <c r="A300" s="25"/>
      <c r="B300" s="16"/>
      <c r="C300" s="11"/>
      <c r="D300" s="6"/>
      <c r="E300" s="50"/>
      <c r="F300" s="51"/>
      <c r="G300" s="51"/>
      <c r="H300" s="51"/>
      <c r="I300" s="51"/>
      <c r="J300" s="51"/>
      <c r="K300" s="52"/>
      <c r="L300" s="51"/>
    </row>
    <row r="301" spans="1:12" ht="15" x14ac:dyDescent="0.2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 x14ac:dyDescent="0.25">
      <c r="A302" s="26"/>
      <c r="B302" s="18"/>
      <c r="C302" s="8"/>
      <c r="D302" s="20" t="s">
        <v>39</v>
      </c>
      <c r="E302" s="9"/>
      <c r="F302" s="21">
        <f>SUM(F296:F301)</f>
        <v>0</v>
      </c>
      <c r="G302" s="21">
        <f t="shared" ref="G302" si="197">SUM(G296:G301)</f>
        <v>0</v>
      </c>
      <c r="H302" s="21">
        <f t="shared" ref="H302" si="198">SUM(H296:H301)</f>
        <v>0</v>
      </c>
      <c r="I302" s="21">
        <f t="shared" ref="I302" si="199">SUM(I296:I301)</f>
        <v>0</v>
      </c>
      <c r="J302" s="21">
        <f t="shared" ref="J302" si="200">SUM(J296:J301)</f>
        <v>0</v>
      </c>
      <c r="K302" s="27"/>
      <c r="L302" s="21">
        <f t="shared" ref="L302" ca="1" si="201">SUM(L296:L304)</f>
        <v>0</v>
      </c>
    </row>
    <row r="303" spans="1:12" ht="15.75" customHeight="1" thickBot="1" x14ac:dyDescent="0.25">
      <c r="A303" s="31">
        <f>A261</f>
        <v>1</v>
      </c>
      <c r="B303" s="32">
        <f>B261</f>
        <v>7</v>
      </c>
      <c r="C303" s="62" t="s">
        <v>4</v>
      </c>
      <c r="D303" s="63"/>
      <c r="E303" s="33"/>
      <c r="F303" s="34">
        <f>F269+F273+F283+F288+F295+F302</f>
        <v>0</v>
      </c>
      <c r="G303" s="34">
        <f t="shared" ref="G303" si="202">G269+G273+G283+G288+G295+G302</f>
        <v>0</v>
      </c>
      <c r="H303" s="34">
        <f t="shared" ref="H303" si="203">H269+H273+H283+H288+H295+H302</f>
        <v>0</v>
      </c>
      <c r="I303" s="34">
        <f t="shared" ref="I303" si="204">I269+I273+I283+I288+I295+I302</f>
        <v>0</v>
      </c>
      <c r="J303" s="34">
        <f t="shared" ref="J303" si="205">J269+J273+J283+J288+J295+J302</f>
        <v>0</v>
      </c>
      <c r="K303" s="35"/>
      <c r="L303" s="34">
        <v>0</v>
      </c>
    </row>
    <row r="304" spans="1:12" ht="15.75" thickBot="1" x14ac:dyDescent="0.3">
      <c r="A304" s="22">
        <v>2</v>
      </c>
      <c r="B304" s="23">
        <v>1</v>
      </c>
      <c r="C304" s="24" t="s">
        <v>20</v>
      </c>
      <c r="D304" s="5" t="s">
        <v>21</v>
      </c>
      <c r="E304" s="47" t="s">
        <v>83</v>
      </c>
      <c r="F304" s="48">
        <v>90</v>
      </c>
      <c r="G304" s="48">
        <v>9.82</v>
      </c>
      <c r="H304" s="48">
        <v>15.964</v>
      </c>
      <c r="I304" s="48">
        <v>0</v>
      </c>
      <c r="J304" s="48">
        <v>202</v>
      </c>
      <c r="K304" s="49">
        <v>293</v>
      </c>
      <c r="L304" s="48"/>
    </row>
    <row r="305" spans="1:12" ht="15" x14ac:dyDescent="0.25">
      <c r="A305" s="25"/>
      <c r="B305" s="16"/>
      <c r="C305" s="11"/>
      <c r="D305" s="5" t="s">
        <v>21</v>
      </c>
      <c r="E305" s="50" t="s">
        <v>47</v>
      </c>
      <c r="F305" s="51" t="s">
        <v>84</v>
      </c>
      <c r="G305" s="51">
        <v>5.0999999999999996</v>
      </c>
      <c r="H305" s="51">
        <v>2.85</v>
      </c>
      <c r="I305" s="51">
        <v>39.56</v>
      </c>
      <c r="J305" s="51">
        <v>186.1</v>
      </c>
      <c r="K305" s="52">
        <v>203</v>
      </c>
      <c r="L305" s="51"/>
    </row>
    <row r="306" spans="1:12" ht="15" x14ac:dyDescent="0.25">
      <c r="A306" s="25"/>
      <c r="B306" s="16"/>
      <c r="C306" s="11"/>
      <c r="D306" s="7" t="s">
        <v>22</v>
      </c>
      <c r="E306" s="50" t="s">
        <v>85</v>
      </c>
      <c r="F306" s="51" t="s">
        <v>86</v>
      </c>
      <c r="G306" s="51">
        <v>0.11</v>
      </c>
      <c r="H306" s="51">
        <v>0.06</v>
      </c>
      <c r="I306" s="51">
        <v>12.69</v>
      </c>
      <c r="J306" s="51">
        <v>45</v>
      </c>
      <c r="K306" s="52">
        <v>376</v>
      </c>
      <c r="L306" s="51"/>
    </row>
    <row r="307" spans="1:12" ht="153" x14ac:dyDescent="0.25">
      <c r="A307" s="25"/>
      <c r="B307" s="16"/>
      <c r="C307" s="11"/>
      <c r="D307" s="7" t="s">
        <v>23</v>
      </c>
      <c r="E307" s="50" t="s">
        <v>62</v>
      </c>
      <c r="F307" s="51">
        <v>40</v>
      </c>
      <c r="G307" s="51">
        <v>3.04</v>
      </c>
      <c r="H307" s="51">
        <v>0.32</v>
      </c>
      <c r="I307" s="51">
        <v>19.68</v>
      </c>
      <c r="J307" s="51">
        <v>94</v>
      </c>
      <c r="K307" s="52" t="s">
        <v>63</v>
      </c>
      <c r="L307" s="51"/>
    </row>
    <row r="308" spans="1:12" ht="153" x14ac:dyDescent="0.25">
      <c r="A308" s="25"/>
      <c r="B308" s="16"/>
      <c r="C308" s="11"/>
      <c r="D308" s="7" t="s">
        <v>23</v>
      </c>
      <c r="E308" s="50" t="s">
        <v>52</v>
      </c>
      <c r="F308" s="51">
        <v>20</v>
      </c>
      <c r="G308" s="51">
        <v>1.32</v>
      </c>
      <c r="H308" s="51">
        <v>0.24</v>
      </c>
      <c r="I308" s="51">
        <v>7.92</v>
      </c>
      <c r="J308" s="51">
        <v>40</v>
      </c>
      <c r="K308" s="52" t="s">
        <v>53</v>
      </c>
      <c r="L308" s="51"/>
    </row>
    <row r="309" spans="1:12" ht="15" x14ac:dyDescent="0.25">
      <c r="A309" s="25"/>
      <c r="B309" s="16"/>
      <c r="C309" s="11"/>
      <c r="D309" s="6" t="s">
        <v>27</v>
      </c>
      <c r="E309" s="50" t="s">
        <v>87</v>
      </c>
      <c r="F309" s="51">
        <v>60</v>
      </c>
      <c r="G309" s="51">
        <v>7.03</v>
      </c>
      <c r="H309" s="51">
        <v>7.94</v>
      </c>
      <c r="I309" s="51">
        <v>19.75</v>
      </c>
      <c r="J309" s="51">
        <v>178.5</v>
      </c>
      <c r="K309" s="52">
        <v>3</v>
      </c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v>503</v>
      </c>
      <c r="G311" s="21">
        <f t="shared" ref="G311" si="206">SUM(G304:G310)</f>
        <v>26.42</v>
      </c>
      <c r="H311" s="21">
        <f t="shared" ref="H311" si="207">SUM(H304:H310)</f>
        <v>27.373999999999999</v>
      </c>
      <c r="I311" s="21">
        <f t="shared" ref="I311" si="208">SUM(I304:I310)</f>
        <v>99.600000000000009</v>
      </c>
      <c r="J311" s="21">
        <f t="shared" ref="J311" si="209">SUM(J304:J310)</f>
        <v>745.6</v>
      </c>
      <c r="K311" s="27"/>
      <c r="L311" s="21">
        <v>64.19</v>
      </c>
    </row>
    <row r="312" spans="1:12" ht="15" x14ac:dyDescent="0.25">
      <c r="A312" s="28">
        <f>A304</f>
        <v>2</v>
      </c>
      <c r="B312" s="14">
        <f>B304</f>
        <v>1</v>
      </c>
      <c r="C312" s="10" t="s">
        <v>25</v>
      </c>
      <c r="D312" s="12" t="s">
        <v>24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6"/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6"/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6"/>
      <c r="B315" s="18"/>
      <c r="C315" s="8"/>
      <c r="D315" s="19" t="s">
        <v>39</v>
      </c>
      <c r="E315" s="9"/>
      <c r="F315" s="21">
        <f>SUM(F312:F314)</f>
        <v>0</v>
      </c>
      <c r="G315" s="21">
        <f t="shared" ref="G315" si="210">SUM(G312:G314)</f>
        <v>0</v>
      </c>
      <c r="H315" s="21">
        <f t="shared" ref="H315" si="211">SUM(H312:H314)</f>
        <v>0</v>
      </c>
      <c r="I315" s="21">
        <f t="shared" ref="I315" si="212">SUM(I312:I314)</f>
        <v>0</v>
      </c>
      <c r="J315" s="21">
        <f t="shared" ref="J315" si="213">SUM(J312:J314)</f>
        <v>0</v>
      </c>
      <c r="K315" s="27"/>
      <c r="L315" s="21">
        <f t="shared" ref="L315" ca="1" si="214">SUM(L312:L320)</f>
        <v>0</v>
      </c>
    </row>
    <row r="316" spans="1:12" ht="15" x14ac:dyDescent="0.25">
      <c r="A316" s="28">
        <f>A304</f>
        <v>2</v>
      </c>
      <c r="B316" s="14">
        <f>B304</f>
        <v>1</v>
      </c>
      <c r="C316" s="10" t="s">
        <v>26</v>
      </c>
      <c r="D316" s="7" t="s">
        <v>27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28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29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7" t="s">
        <v>30</v>
      </c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7" t="s">
        <v>31</v>
      </c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5"/>
      <c r="B321" s="16"/>
      <c r="C321" s="11"/>
      <c r="D321" s="7" t="s">
        <v>32</v>
      </c>
      <c r="E321" s="50"/>
      <c r="F321" s="51"/>
      <c r="G321" s="51"/>
      <c r="H321" s="51"/>
      <c r="I321" s="51"/>
      <c r="J321" s="51"/>
      <c r="K321" s="52"/>
      <c r="L321" s="51"/>
    </row>
    <row r="322" spans="1:12" ht="15" x14ac:dyDescent="0.25">
      <c r="A322" s="25"/>
      <c r="B322" s="16"/>
      <c r="C322" s="11"/>
      <c r="D322" s="7" t="s">
        <v>33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6"/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6"/>
      <c r="B325" s="18"/>
      <c r="C325" s="8"/>
      <c r="D325" s="19" t="s">
        <v>39</v>
      </c>
      <c r="E325" s="9"/>
      <c r="F325" s="21">
        <f>SUM(F316:F324)</f>
        <v>0</v>
      </c>
      <c r="G325" s="21">
        <f t="shared" ref="G325" si="215">SUM(G316:G324)</f>
        <v>0</v>
      </c>
      <c r="H325" s="21">
        <f t="shared" ref="H325" si="216">SUM(H316:H324)</f>
        <v>0</v>
      </c>
      <c r="I325" s="21">
        <f t="shared" ref="I325" si="217">SUM(I316:I324)</f>
        <v>0</v>
      </c>
      <c r="J325" s="21">
        <f t="shared" ref="J325" si="218">SUM(J316:J324)</f>
        <v>0</v>
      </c>
      <c r="K325" s="27"/>
      <c r="L325" s="21">
        <f t="shared" ref="L325" ca="1" si="219">SUM(L322:L330)</f>
        <v>0</v>
      </c>
    </row>
    <row r="326" spans="1:12" ht="15" x14ac:dyDescent="0.25">
      <c r="A326" s="28">
        <f>A304</f>
        <v>2</v>
      </c>
      <c r="B326" s="14">
        <f>B304</f>
        <v>1</v>
      </c>
      <c r="C326" s="10" t="s">
        <v>34</v>
      </c>
      <c r="D326" s="12" t="s">
        <v>35</v>
      </c>
      <c r="E326" s="50"/>
      <c r="F326" s="51"/>
      <c r="G326" s="51"/>
      <c r="H326" s="51"/>
      <c r="I326" s="51"/>
      <c r="J326" s="51"/>
      <c r="K326" s="52"/>
      <c r="L326" s="51"/>
    </row>
    <row r="327" spans="1:12" ht="15" x14ac:dyDescent="0.25">
      <c r="A327" s="25"/>
      <c r="B327" s="16"/>
      <c r="C327" s="11"/>
      <c r="D327" s="12" t="s">
        <v>31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6"/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6"/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6"/>
      <c r="B330" s="18"/>
      <c r="C330" s="8"/>
      <c r="D330" s="19" t="s">
        <v>39</v>
      </c>
      <c r="E330" s="9"/>
      <c r="F330" s="21">
        <f>SUM(F326:F329)</f>
        <v>0</v>
      </c>
      <c r="G330" s="21">
        <f t="shared" ref="G330" si="220">SUM(G326:G329)</f>
        <v>0</v>
      </c>
      <c r="H330" s="21">
        <f t="shared" ref="H330" si="221">SUM(H326:H329)</f>
        <v>0</v>
      </c>
      <c r="I330" s="21">
        <f t="shared" ref="I330" si="222">SUM(I326:I329)</f>
        <v>0</v>
      </c>
      <c r="J330" s="21">
        <f t="shared" ref="J330" si="223">SUM(J326:J329)</f>
        <v>0</v>
      </c>
      <c r="K330" s="27"/>
      <c r="L330" s="21">
        <f t="shared" ref="L330" ca="1" si="224">SUM(L323:L329)</f>
        <v>0</v>
      </c>
    </row>
    <row r="331" spans="1:12" ht="15" x14ac:dyDescent="0.25">
      <c r="A331" s="28">
        <f>A304</f>
        <v>2</v>
      </c>
      <c r="B331" s="14">
        <f>B304</f>
        <v>1</v>
      </c>
      <c r="C331" s="10" t="s">
        <v>36</v>
      </c>
      <c r="D331" s="7" t="s">
        <v>21</v>
      </c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7" t="s">
        <v>30</v>
      </c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5"/>
      <c r="B333" s="16"/>
      <c r="C333" s="11"/>
      <c r="D333" s="7" t="s">
        <v>31</v>
      </c>
      <c r="E333" s="50"/>
      <c r="F333" s="51"/>
      <c r="G333" s="51"/>
      <c r="H333" s="51"/>
      <c r="I333" s="51"/>
      <c r="J333" s="51"/>
      <c r="K333" s="52"/>
      <c r="L333" s="51"/>
    </row>
    <row r="334" spans="1:12" ht="15" x14ac:dyDescent="0.25">
      <c r="A334" s="25"/>
      <c r="B334" s="16"/>
      <c r="C334" s="11"/>
      <c r="D334" s="7" t="s">
        <v>23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6"/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6"/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6"/>
      <c r="B337" s="18"/>
      <c r="C337" s="8"/>
      <c r="D337" s="19" t="s">
        <v>39</v>
      </c>
      <c r="E337" s="9"/>
      <c r="F337" s="21">
        <f>SUM(F331:F336)</f>
        <v>0</v>
      </c>
      <c r="G337" s="21">
        <f t="shared" ref="G337" si="225">SUM(G331:G336)</f>
        <v>0</v>
      </c>
      <c r="H337" s="21">
        <f t="shared" ref="H337" si="226">SUM(H331:H336)</f>
        <v>0</v>
      </c>
      <c r="I337" s="21">
        <f t="shared" ref="I337" si="227">SUM(I331:I336)</f>
        <v>0</v>
      </c>
      <c r="J337" s="21">
        <f t="shared" ref="J337" si="228">SUM(J331:J336)</f>
        <v>0</v>
      </c>
      <c r="K337" s="27"/>
      <c r="L337" s="21">
        <f t="shared" ref="L337" ca="1" si="229">SUM(L331:L339)</f>
        <v>0</v>
      </c>
    </row>
    <row r="338" spans="1:12" ht="15" x14ac:dyDescent="0.25">
      <c r="A338" s="28">
        <f>A304</f>
        <v>2</v>
      </c>
      <c r="B338" s="14">
        <f>B304</f>
        <v>1</v>
      </c>
      <c r="C338" s="10" t="s">
        <v>37</v>
      </c>
      <c r="D338" s="12" t="s">
        <v>38</v>
      </c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12" t="s">
        <v>35</v>
      </c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5"/>
      <c r="B340" s="16"/>
      <c r="C340" s="11"/>
      <c r="D340" s="12" t="s">
        <v>31</v>
      </c>
      <c r="E340" s="50"/>
      <c r="F340" s="51"/>
      <c r="G340" s="51"/>
      <c r="H340" s="51"/>
      <c r="I340" s="51"/>
      <c r="J340" s="51"/>
      <c r="K340" s="52"/>
      <c r="L340" s="51"/>
    </row>
    <row r="341" spans="1:12" ht="15" x14ac:dyDescent="0.25">
      <c r="A341" s="25"/>
      <c r="B341" s="16"/>
      <c r="C341" s="11"/>
      <c r="D341" s="12" t="s">
        <v>24</v>
      </c>
      <c r="E341" s="50"/>
      <c r="F341" s="51"/>
      <c r="G341" s="51"/>
      <c r="H341" s="51"/>
      <c r="I341" s="51"/>
      <c r="J341" s="51"/>
      <c r="K341" s="52"/>
      <c r="L341" s="51"/>
    </row>
    <row r="342" spans="1:12" ht="15" x14ac:dyDescent="0.25">
      <c r="A342" s="25"/>
      <c r="B342" s="16"/>
      <c r="C342" s="11"/>
      <c r="D342" s="6"/>
      <c r="E342" s="50"/>
      <c r="F342" s="51"/>
      <c r="G342" s="51"/>
      <c r="H342" s="51"/>
      <c r="I342" s="51"/>
      <c r="J342" s="51"/>
      <c r="K342" s="52"/>
      <c r="L342" s="51"/>
    </row>
    <row r="343" spans="1:12" ht="15" x14ac:dyDescent="0.25">
      <c r="A343" s="2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 x14ac:dyDescent="0.25">
      <c r="A344" s="26"/>
      <c r="B344" s="18"/>
      <c r="C344" s="8"/>
      <c r="D344" s="20" t="s">
        <v>39</v>
      </c>
      <c r="E344" s="9"/>
      <c r="F344" s="21">
        <f>SUM(F338:F343)</f>
        <v>0</v>
      </c>
      <c r="G344" s="21">
        <f t="shared" ref="G344" si="230">SUM(G338:G343)</f>
        <v>0</v>
      </c>
      <c r="H344" s="21">
        <f t="shared" ref="H344" si="231">SUM(H338:H343)</f>
        <v>0</v>
      </c>
      <c r="I344" s="21">
        <f t="shared" ref="I344" si="232">SUM(I338:I343)</f>
        <v>0</v>
      </c>
      <c r="J344" s="21">
        <f t="shared" ref="J344" si="233">SUM(J338:J343)</f>
        <v>0</v>
      </c>
      <c r="K344" s="27"/>
      <c r="L344" s="21">
        <f t="shared" ref="L344" ca="1" si="234">SUM(L338:L346)</f>
        <v>0</v>
      </c>
    </row>
    <row r="345" spans="1:12" ht="15.75" customHeight="1" x14ac:dyDescent="0.2">
      <c r="A345" s="31">
        <f>A304</f>
        <v>2</v>
      </c>
      <c r="B345" s="32">
        <f>B304</f>
        <v>1</v>
      </c>
      <c r="C345" s="62" t="s">
        <v>4</v>
      </c>
      <c r="D345" s="63"/>
      <c r="E345" s="33"/>
      <c r="F345" s="34">
        <f>F311+F315+F325+F330+F337+F344</f>
        <v>503</v>
      </c>
      <c r="G345" s="34">
        <f t="shared" ref="G345" si="235">G311+G315+G325+G330+G337+G344</f>
        <v>26.42</v>
      </c>
      <c r="H345" s="34">
        <f t="shared" ref="H345" si="236">H311+H315+H325+H330+H337+H344</f>
        <v>27.373999999999999</v>
      </c>
      <c r="I345" s="34">
        <f t="shared" ref="I345" si="237">I311+I315+I325+I330+I337+I344</f>
        <v>99.600000000000009</v>
      </c>
      <c r="J345" s="34">
        <f t="shared" ref="J345" si="238">J311+J315+J325+J330+J337+J344</f>
        <v>745.6</v>
      </c>
      <c r="K345" s="35"/>
      <c r="L345" s="34">
        <v>64.19</v>
      </c>
    </row>
    <row r="346" spans="1:12" ht="15" x14ac:dyDescent="0.25">
      <c r="A346" s="15">
        <v>2</v>
      </c>
      <c r="B346" s="16">
        <v>2</v>
      </c>
      <c r="C346" s="24" t="s">
        <v>20</v>
      </c>
      <c r="D346" s="5" t="s">
        <v>21</v>
      </c>
      <c r="E346" s="47" t="s">
        <v>88</v>
      </c>
      <c r="F346" s="48" t="s">
        <v>80</v>
      </c>
      <c r="G346" s="48">
        <v>5.0999999999999996</v>
      </c>
      <c r="H346" s="48">
        <v>5.38</v>
      </c>
      <c r="I346" s="48">
        <v>22.34</v>
      </c>
      <c r="J346" s="48">
        <v>191.5</v>
      </c>
      <c r="K346" s="49" t="s">
        <v>89</v>
      </c>
      <c r="L346" s="48"/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7" t="s">
        <v>22</v>
      </c>
      <c r="E348" s="50" t="s">
        <v>90</v>
      </c>
      <c r="F348" s="51" t="s">
        <v>61</v>
      </c>
      <c r="G348" s="51">
        <v>0.24</v>
      </c>
      <c r="H348" s="51">
        <v>0.09</v>
      </c>
      <c r="I348" s="51">
        <v>12.42</v>
      </c>
      <c r="J348" s="51">
        <v>54.2</v>
      </c>
      <c r="K348" s="52" t="s">
        <v>81</v>
      </c>
      <c r="L348" s="51"/>
    </row>
    <row r="349" spans="1:12" ht="153" x14ac:dyDescent="0.25">
      <c r="A349" s="15"/>
      <c r="B349" s="16"/>
      <c r="C349" s="11"/>
      <c r="D349" s="7" t="s">
        <v>23</v>
      </c>
      <c r="E349" s="50" t="s">
        <v>52</v>
      </c>
      <c r="F349" s="51">
        <v>20</v>
      </c>
      <c r="G349" s="51">
        <v>1.32</v>
      </c>
      <c r="H349" s="51">
        <v>0.24</v>
      </c>
      <c r="I349" s="51">
        <v>7.92</v>
      </c>
      <c r="J349" s="51">
        <v>40</v>
      </c>
      <c r="K349" s="52" t="s">
        <v>53</v>
      </c>
      <c r="L349" s="51"/>
    </row>
    <row r="350" spans="1:12" ht="15" x14ac:dyDescent="0.25">
      <c r="A350" s="15"/>
      <c r="B350" s="16"/>
      <c r="C350" s="11"/>
      <c r="D350" s="7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 t="s">
        <v>27</v>
      </c>
      <c r="E351" s="50" t="s">
        <v>87</v>
      </c>
      <c r="F351" s="51">
        <v>60</v>
      </c>
      <c r="G351" s="51">
        <v>7.03</v>
      </c>
      <c r="H351" s="51">
        <v>7.94</v>
      </c>
      <c r="I351" s="51">
        <v>19.75</v>
      </c>
      <c r="J351" s="51">
        <v>178.5</v>
      </c>
      <c r="K351" s="52">
        <v>3</v>
      </c>
      <c r="L351" s="51"/>
    </row>
    <row r="352" spans="1:12" ht="38.25" x14ac:dyDescent="0.25">
      <c r="A352" s="15"/>
      <c r="B352" s="16"/>
      <c r="C352" s="11"/>
      <c r="D352" s="6" t="s">
        <v>50</v>
      </c>
      <c r="E352" s="50" t="s">
        <v>51</v>
      </c>
      <c r="F352" s="51">
        <v>30</v>
      </c>
      <c r="G352" s="51">
        <v>2.2200000000000002</v>
      </c>
      <c r="H352" s="51">
        <v>2.82</v>
      </c>
      <c r="I352" s="51">
        <v>1.71</v>
      </c>
      <c r="J352" s="51">
        <v>12.9</v>
      </c>
      <c r="K352" s="52" t="s">
        <v>91</v>
      </c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v>510</v>
      </c>
      <c r="G353" s="21">
        <f t="shared" ref="G353" si="239">SUM(G346:G352)</f>
        <v>15.910000000000002</v>
      </c>
      <c r="H353" s="21">
        <f t="shared" ref="H353" si="240">SUM(H346:H352)</f>
        <v>16.47</v>
      </c>
      <c r="I353" s="21">
        <f t="shared" ref="I353" si="241">SUM(I346:I352)</f>
        <v>64.14</v>
      </c>
      <c r="J353" s="21">
        <f t="shared" ref="J353" si="242">SUM(J346:J352)</f>
        <v>477.09999999999997</v>
      </c>
      <c r="K353" s="27"/>
      <c r="L353" s="21">
        <v>64.19</v>
      </c>
    </row>
    <row r="354" spans="1:12" ht="15" x14ac:dyDescent="0.25">
      <c r="A354" s="14">
        <f>A346</f>
        <v>2</v>
      </c>
      <c r="B354" s="14">
        <f>B346</f>
        <v>2</v>
      </c>
      <c r="C354" s="10" t="s">
        <v>25</v>
      </c>
      <c r="D354" s="12" t="s">
        <v>24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6"/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6"/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7"/>
      <c r="B357" s="18"/>
      <c r="C357" s="8"/>
      <c r="D357" s="19" t="s">
        <v>39</v>
      </c>
      <c r="E357" s="9"/>
      <c r="F357" s="21">
        <f>SUM(F354:F356)</f>
        <v>0</v>
      </c>
      <c r="G357" s="21">
        <f t="shared" ref="G357" si="243">SUM(G354:G356)</f>
        <v>0</v>
      </c>
      <c r="H357" s="21">
        <f t="shared" ref="H357" si="244">SUM(H354:H356)</f>
        <v>0</v>
      </c>
      <c r="I357" s="21">
        <f t="shared" ref="I357" si="245">SUM(I354:I356)</f>
        <v>0</v>
      </c>
      <c r="J357" s="21">
        <f t="shared" ref="J357" si="246">SUM(J354:J356)</f>
        <v>0</v>
      </c>
      <c r="K357" s="27"/>
      <c r="L357" s="21">
        <f t="shared" ref="L357" ca="1" si="247">SUM(L354:L362)</f>
        <v>0</v>
      </c>
    </row>
    <row r="358" spans="1:12" ht="15" x14ac:dyDescent="0.25">
      <c r="A358" s="14">
        <f>A346</f>
        <v>2</v>
      </c>
      <c r="B358" s="14">
        <f>B346</f>
        <v>2</v>
      </c>
      <c r="C358" s="10" t="s">
        <v>26</v>
      </c>
      <c r="D358" s="7" t="s">
        <v>27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28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29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7" t="s">
        <v>30</v>
      </c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7" t="s">
        <v>31</v>
      </c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5"/>
      <c r="B363" s="16"/>
      <c r="C363" s="11"/>
      <c r="D363" s="7" t="s">
        <v>32</v>
      </c>
      <c r="E363" s="50"/>
      <c r="F363" s="51"/>
      <c r="G363" s="51"/>
      <c r="H363" s="51"/>
      <c r="I363" s="51"/>
      <c r="J363" s="51"/>
      <c r="K363" s="52"/>
      <c r="L363" s="51"/>
    </row>
    <row r="364" spans="1:12" ht="15" x14ac:dyDescent="0.25">
      <c r="A364" s="15"/>
      <c r="B364" s="16"/>
      <c r="C364" s="11"/>
      <c r="D364" s="7" t="s">
        <v>33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6"/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7"/>
      <c r="B367" s="18"/>
      <c r="C367" s="8"/>
      <c r="D367" s="19" t="s">
        <v>39</v>
      </c>
      <c r="E367" s="9"/>
      <c r="F367" s="21">
        <f>SUM(F358:F366)</f>
        <v>0</v>
      </c>
      <c r="G367" s="21">
        <f t="shared" ref="G367" si="248">SUM(G358:G366)</f>
        <v>0</v>
      </c>
      <c r="H367" s="21">
        <f t="shared" ref="H367" si="249">SUM(H358:H366)</f>
        <v>0</v>
      </c>
      <c r="I367" s="21">
        <f t="shared" ref="I367" si="250">SUM(I358:I366)</f>
        <v>0</v>
      </c>
      <c r="J367" s="21">
        <f t="shared" ref="J367" si="251">SUM(J358:J366)</f>
        <v>0</v>
      </c>
      <c r="K367" s="27"/>
      <c r="L367" s="21">
        <f t="shared" ref="L367" ca="1" si="252">SUM(L364:L372)</f>
        <v>0</v>
      </c>
    </row>
    <row r="368" spans="1:12" ht="15" x14ac:dyDescent="0.25">
      <c r="A368" s="14">
        <f>A346</f>
        <v>2</v>
      </c>
      <c r="B368" s="14">
        <f>B346</f>
        <v>2</v>
      </c>
      <c r="C368" s="10" t="s">
        <v>34</v>
      </c>
      <c r="D368" s="12" t="s">
        <v>35</v>
      </c>
      <c r="E368" s="50"/>
      <c r="F368" s="51"/>
      <c r="G368" s="51"/>
      <c r="H368" s="51"/>
      <c r="I368" s="51"/>
      <c r="J368" s="51"/>
      <c r="K368" s="52"/>
      <c r="L368" s="51"/>
    </row>
    <row r="369" spans="1:12" ht="15" x14ac:dyDescent="0.25">
      <c r="A369" s="15"/>
      <c r="B369" s="16"/>
      <c r="C369" s="11"/>
      <c r="D369" s="12" t="s">
        <v>31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6"/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6"/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7"/>
      <c r="B372" s="18"/>
      <c r="C372" s="8"/>
      <c r="D372" s="19" t="s">
        <v>39</v>
      </c>
      <c r="E372" s="9"/>
      <c r="F372" s="21">
        <f>SUM(F368:F371)</f>
        <v>0</v>
      </c>
      <c r="G372" s="21">
        <f t="shared" ref="G372" si="253">SUM(G368:G371)</f>
        <v>0</v>
      </c>
      <c r="H372" s="21">
        <f t="shared" ref="H372" si="254">SUM(H368:H371)</f>
        <v>0</v>
      </c>
      <c r="I372" s="21">
        <f t="shared" ref="I372" si="255">SUM(I368:I371)</f>
        <v>0</v>
      </c>
      <c r="J372" s="21">
        <f t="shared" ref="J372" si="256">SUM(J368:J371)</f>
        <v>0</v>
      </c>
      <c r="K372" s="27"/>
      <c r="L372" s="21">
        <f t="shared" ref="L372" ca="1" si="257">SUM(L365:L371)</f>
        <v>0</v>
      </c>
    </row>
    <row r="373" spans="1:12" ht="15" x14ac:dyDescent="0.25">
      <c r="A373" s="14">
        <f>A346</f>
        <v>2</v>
      </c>
      <c r="B373" s="14">
        <f>B346</f>
        <v>2</v>
      </c>
      <c r="C373" s="10" t="s">
        <v>36</v>
      </c>
      <c r="D373" s="7" t="s">
        <v>21</v>
      </c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7" t="s">
        <v>30</v>
      </c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5"/>
      <c r="B375" s="16"/>
      <c r="C375" s="11"/>
      <c r="D375" s="7" t="s">
        <v>31</v>
      </c>
      <c r="E375" s="50"/>
      <c r="F375" s="51"/>
      <c r="G375" s="51"/>
      <c r="H375" s="51"/>
      <c r="I375" s="51"/>
      <c r="J375" s="51"/>
      <c r="K375" s="52"/>
      <c r="L375" s="51"/>
    </row>
    <row r="376" spans="1:12" ht="15" x14ac:dyDescent="0.25">
      <c r="A376" s="15"/>
      <c r="B376" s="16"/>
      <c r="C376" s="11"/>
      <c r="D376" s="7" t="s">
        <v>23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6"/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6"/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7"/>
      <c r="B379" s="18"/>
      <c r="C379" s="8"/>
      <c r="D379" s="19" t="s">
        <v>39</v>
      </c>
      <c r="E379" s="9"/>
      <c r="F379" s="21">
        <f>SUM(F373:F378)</f>
        <v>0</v>
      </c>
      <c r="G379" s="21">
        <f t="shared" ref="G379" si="258">SUM(G373:G378)</f>
        <v>0</v>
      </c>
      <c r="H379" s="21">
        <f t="shared" ref="H379" si="259">SUM(H373:H378)</f>
        <v>0</v>
      </c>
      <c r="I379" s="21">
        <f t="shared" ref="I379" si="260">SUM(I373:I378)</f>
        <v>0</v>
      </c>
      <c r="J379" s="21">
        <f t="shared" ref="J379" si="261">SUM(J373:J378)</f>
        <v>0</v>
      </c>
      <c r="K379" s="27"/>
      <c r="L379" s="21">
        <f t="shared" ref="L379" ca="1" si="262">SUM(L373:L381)</f>
        <v>0</v>
      </c>
    </row>
    <row r="380" spans="1:12" ht="15" x14ac:dyDescent="0.25">
      <c r="A380" s="14">
        <f>A346</f>
        <v>2</v>
      </c>
      <c r="B380" s="14">
        <f>B346</f>
        <v>2</v>
      </c>
      <c r="C380" s="10" t="s">
        <v>37</v>
      </c>
      <c r="D380" s="12" t="s">
        <v>38</v>
      </c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12" t="s">
        <v>35</v>
      </c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5"/>
      <c r="B382" s="16"/>
      <c r="C382" s="11"/>
      <c r="D382" s="12" t="s">
        <v>31</v>
      </c>
      <c r="E382" s="50"/>
      <c r="F382" s="51"/>
      <c r="G382" s="51"/>
      <c r="H382" s="51"/>
      <c r="I382" s="51"/>
      <c r="J382" s="51"/>
      <c r="K382" s="52"/>
      <c r="L382" s="51"/>
    </row>
    <row r="383" spans="1:12" ht="15" x14ac:dyDescent="0.25">
      <c r="A383" s="15"/>
      <c r="B383" s="16"/>
      <c r="C383" s="11"/>
      <c r="D383" s="12" t="s">
        <v>24</v>
      </c>
      <c r="E383" s="50"/>
      <c r="F383" s="51"/>
      <c r="G383" s="51"/>
      <c r="H383" s="51"/>
      <c r="I383" s="51"/>
      <c r="J383" s="51"/>
      <c r="K383" s="52"/>
      <c r="L383" s="51"/>
    </row>
    <row r="384" spans="1:12" ht="15" x14ac:dyDescent="0.25">
      <c r="A384" s="15"/>
      <c r="B384" s="16"/>
      <c r="C384" s="11"/>
      <c r="D384" s="6"/>
      <c r="E384" s="50"/>
      <c r="F384" s="51"/>
      <c r="G384" s="51"/>
      <c r="H384" s="51"/>
      <c r="I384" s="51"/>
      <c r="J384" s="51"/>
      <c r="K384" s="52"/>
      <c r="L384" s="51"/>
    </row>
    <row r="385" spans="1:12" ht="15" x14ac:dyDescent="0.25">
      <c r="A385" s="1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 x14ac:dyDescent="0.25">
      <c r="A386" s="17"/>
      <c r="B386" s="18"/>
      <c r="C386" s="8"/>
      <c r="D386" s="20" t="s">
        <v>39</v>
      </c>
      <c r="E386" s="9"/>
      <c r="F386" s="21">
        <f>SUM(F380:F385)</f>
        <v>0</v>
      </c>
      <c r="G386" s="21">
        <f t="shared" ref="G386" si="263">SUM(G380:G385)</f>
        <v>0</v>
      </c>
      <c r="H386" s="21">
        <f t="shared" ref="H386" si="264">SUM(H380:H385)</f>
        <v>0</v>
      </c>
      <c r="I386" s="21">
        <f t="shared" ref="I386" si="265">SUM(I380:I385)</f>
        <v>0</v>
      </c>
      <c r="J386" s="21">
        <f t="shared" ref="J386" si="266">SUM(J380:J385)</f>
        <v>0</v>
      </c>
      <c r="K386" s="27"/>
      <c r="L386" s="21">
        <f t="shared" ref="L386" ca="1" si="267">SUM(L380:L388)</f>
        <v>0</v>
      </c>
    </row>
    <row r="387" spans="1:12" ht="15.75" customHeight="1" x14ac:dyDescent="0.2">
      <c r="A387" s="36">
        <f>A346</f>
        <v>2</v>
      </c>
      <c r="B387" s="36">
        <f>B346</f>
        <v>2</v>
      </c>
      <c r="C387" s="62" t="s">
        <v>4</v>
      </c>
      <c r="D387" s="63"/>
      <c r="E387" s="33"/>
      <c r="F387" s="34">
        <f>F353+F357+F367+F372+F379+F386</f>
        <v>510</v>
      </c>
      <c r="G387" s="34">
        <f t="shared" ref="G387" si="268">G353+G357+G367+G372+G379+G386</f>
        <v>15.910000000000002</v>
      </c>
      <c r="H387" s="34">
        <f t="shared" ref="H387" si="269">H353+H357+H367+H372+H379+H386</f>
        <v>16.47</v>
      </c>
      <c r="I387" s="34">
        <f t="shared" ref="I387" si="270">I353+I357+I367+I372+I379+I386</f>
        <v>64.14</v>
      </c>
      <c r="J387" s="34">
        <f t="shared" ref="J387" si="271">J353+J357+J367+J372+J379+J386</f>
        <v>477.09999999999997</v>
      </c>
      <c r="K387" s="35"/>
      <c r="L387" s="34">
        <v>64.19</v>
      </c>
    </row>
    <row r="388" spans="1:12" ht="15.75" thickBot="1" x14ac:dyDescent="0.3">
      <c r="A388" s="22">
        <v>2</v>
      </c>
      <c r="B388" s="23">
        <v>3</v>
      </c>
      <c r="C388" s="24" t="s">
        <v>20</v>
      </c>
      <c r="D388" s="5" t="s">
        <v>21</v>
      </c>
      <c r="E388" s="47" t="s">
        <v>92</v>
      </c>
      <c r="F388" s="48">
        <v>90</v>
      </c>
      <c r="G388" s="48">
        <v>11.85</v>
      </c>
      <c r="H388" s="48">
        <v>8.06</v>
      </c>
      <c r="I388" s="48">
        <v>18.53</v>
      </c>
      <c r="J388" s="48">
        <v>198</v>
      </c>
      <c r="K388" s="49">
        <v>294</v>
      </c>
      <c r="L388" s="48"/>
    </row>
    <row r="389" spans="1:12" ht="15" x14ac:dyDescent="0.25">
      <c r="A389" s="25"/>
      <c r="B389" s="16"/>
      <c r="C389" s="11"/>
      <c r="D389" s="5" t="s">
        <v>21</v>
      </c>
      <c r="E389" s="50" t="s">
        <v>93</v>
      </c>
      <c r="F389" s="51" t="s">
        <v>48</v>
      </c>
      <c r="G389" s="51">
        <v>3.13</v>
      </c>
      <c r="H389" s="51">
        <v>8.43</v>
      </c>
      <c r="I389" s="51">
        <v>20.51</v>
      </c>
      <c r="J389" s="51">
        <v>170.25</v>
      </c>
      <c r="K389" s="52">
        <v>312</v>
      </c>
      <c r="L389" s="51"/>
    </row>
    <row r="390" spans="1:12" ht="15" x14ac:dyDescent="0.25">
      <c r="A390" s="25"/>
      <c r="B390" s="16"/>
      <c r="C390" s="11"/>
      <c r="D390" s="7" t="s">
        <v>22</v>
      </c>
      <c r="E390" s="50" t="s">
        <v>68</v>
      </c>
      <c r="F390" s="51" t="s">
        <v>69</v>
      </c>
      <c r="G390" s="51">
        <v>7.0000000000000007E-2</v>
      </c>
      <c r="H390" s="51">
        <v>0.02</v>
      </c>
      <c r="I390" s="51">
        <v>10</v>
      </c>
      <c r="J390" s="51">
        <v>40</v>
      </c>
      <c r="K390" s="52">
        <v>376</v>
      </c>
      <c r="L390" s="51"/>
    </row>
    <row r="391" spans="1:12" ht="153" x14ac:dyDescent="0.25">
      <c r="A391" s="25"/>
      <c r="B391" s="16"/>
      <c r="C391" s="11"/>
      <c r="D391" s="7" t="s">
        <v>23</v>
      </c>
      <c r="E391" s="50" t="s">
        <v>62</v>
      </c>
      <c r="F391" s="51">
        <v>35</v>
      </c>
      <c r="G391" s="51">
        <v>2.66</v>
      </c>
      <c r="H391" s="51">
        <v>0.28000000000000003</v>
      </c>
      <c r="I391" s="51">
        <v>17.22</v>
      </c>
      <c r="J391" s="51">
        <v>82</v>
      </c>
      <c r="K391" s="52" t="s">
        <v>63</v>
      </c>
      <c r="L391" s="51"/>
    </row>
    <row r="392" spans="1:12" ht="153" x14ac:dyDescent="0.25">
      <c r="A392" s="25"/>
      <c r="B392" s="16"/>
      <c r="C392" s="11"/>
      <c r="D392" s="7" t="s">
        <v>23</v>
      </c>
      <c r="E392" s="50" t="s">
        <v>52</v>
      </c>
      <c r="F392" s="51">
        <v>25</v>
      </c>
      <c r="G392" s="51">
        <v>1.65</v>
      </c>
      <c r="H392" s="51">
        <v>0.3</v>
      </c>
      <c r="I392" s="51">
        <v>9.9</v>
      </c>
      <c r="J392" s="51">
        <v>50</v>
      </c>
      <c r="K392" s="52" t="s">
        <v>53</v>
      </c>
      <c r="L392" s="51"/>
    </row>
    <row r="393" spans="1:12" ht="15" x14ac:dyDescent="0.25">
      <c r="A393" s="25"/>
      <c r="B393" s="16"/>
      <c r="C393" s="11"/>
      <c r="D393" s="7" t="s">
        <v>24</v>
      </c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 t="s">
        <v>27</v>
      </c>
      <c r="E394" s="50" t="s">
        <v>64</v>
      </c>
      <c r="F394" s="51">
        <v>60</v>
      </c>
      <c r="G394" s="51">
        <v>0.84</v>
      </c>
      <c r="H394" s="51">
        <v>3.61</v>
      </c>
      <c r="I394" s="51">
        <v>4.96</v>
      </c>
      <c r="J394" s="51">
        <v>55.68</v>
      </c>
      <c r="K394" s="52">
        <v>52</v>
      </c>
      <c r="L394" s="51"/>
    </row>
    <row r="395" spans="1:12" ht="15" x14ac:dyDescent="0.25">
      <c r="A395" s="25"/>
      <c r="B395" s="16"/>
      <c r="C395" s="11"/>
      <c r="D395" s="6"/>
      <c r="E395" s="50"/>
      <c r="F395" s="51"/>
      <c r="G395" s="51"/>
      <c r="H395" s="51"/>
      <c r="I395" s="51"/>
      <c r="J395" s="51"/>
      <c r="K395" s="52"/>
      <c r="L395" s="51"/>
    </row>
    <row r="396" spans="1:12" ht="15" x14ac:dyDescent="0.25">
      <c r="A396" s="26"/>
      <c r="B396" s="18"/>
      <c r="C396" s="8"/>
      <c r="D396" s="19" t="s">
        <v>39</v>
      </c>
      <c r="E396" s="9"/>
      <c r="F396" s="21">
        <v>565</v>
      </c>
      <c r="G396" s="21">
        <f t="shared" ref="G396" si="272">SUM(G388:G395)</f>
        <v>20.2</v>
      </c>
      <c r="H396" s="21">
        <f t="shared" ref="H396" si="273">SUM(H388:H395)</f>
        <v>20.700000000000003</v>
      </c>
      <c r="I396" s="21">
        <f t="shared" ref="I396" si="274">SUM(I388:I395)</f>
        <v>81.12</v>
      </c>
      <c r="J396" s="21">
        <f t="shared" ref="J396" si="275">SUM(J388:J395)</f>
        <v>595.92999999999995</v>
      </c>
      <c r="K396" s="27"/>
      <c r="L396" s="21">
        <v>64.19</v>
      </c>
    </row>
    <row r="397" spans="1:12" ht="15" x14ac:dyDescent="0.25">
      <c r="A397" s="28">
        <f>A388</f>
        <v>2</v>
      </c>
      <c r="B397" s="14">
        <f>B388</f>
        <v>3</v>
      </c>
      <c r="C397" s="10" t="s">
        <v>25</v>
      </c>
      <c r="D397" s="12" t="s">
        <v>24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6"/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6"/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6"/>
      <c r="B400" s="18"/>
      <c r="C400" s="8"/>
      <c r="D400" s="19" t="s">
        <v>39</v>
      </c>
      <c r="E400" s="9"/>
      <c r="F400" s="21">
        <f>SUM(F397:F399)</f>
        <v>0</v>
      </c>
      <c r="G400" s="21">
        <f t="shared" ref="G400" si="276">SUM(G397:G399)</f>
        <v>0</v>
      </c>
      <c r="H400" s="21">
        <f t="shared" ref="H400" si="277">SUM(H397:H399)</f>
        <v>0</v>
      </c>
      <c r="I400" s="21">
        <f t="shared" ref="I400" si="278">SUM(I397:I399)</f>
        <v>0</v>
      </c>
      <c r="J400" s="21">
        <f t="shared" ref="J400" si="279">SUM(J397:J399)</f>
        <v>0</v>
      </c>
      <c r="K400" s="27"/>
      <c r="L400" s="21">
        <f t="shared" ref="L400" ca="1" si="280">SUM(L397:L405)</f>
        <v>0</v>
      </c>
    </row>
    <row r="401" spans="1:12" ht="15" x14ac:dyDescent="0.25">
      <c r="A401" s="28">
        <f>A388</f>
        <v>2</v>
      </c>
      <c r="B401" s="14">
        <f>B388</f>
        <v>3</v>
      </c>
      <c r="C401" s="10" t="s">
        <v>26</v>
      </c>
      <c r="D401" s="7" t="s">
        <v>27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28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7" t="s">
        <v>29</v>
      </c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7" t="s">
        <v>30</v>
      </c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5"/>
      <c r="B405" s="16"/>
      <c r="C405" s="11"/>
      <c r="D405" s="7" t="s">
        <v>31</v>
      </c>
      <c r="E405" s="50"/>
      <c r="F405" s="51"/>
      <c r="G405" s="51"/>
      <c r="H405" s="51"/>
      <c r="I405" s="51"/>
      <c r="J405" s="51"/>
      <c r="K405" s="52"/>
      <c r="L405" s="51"/>
    </row>
    <row r="406" spans="1:12" ht="15" x14ac:dyDescent="0.25">
      <c r="A406" s="25"/>
      <c r="B406" s="16"/>
      <c r="C406" s="11"/>
      <c r="D406" s="7" t="s">
        <v>32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7" t="s">
        <v>33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SUM(F401:F409)</f>
        <v>0</v>
      </c>
      <c r="G410" s="21">
        <f t="shared" ref="G410" si="281">SUM(G401:G409)</f>
        <v>0</v>
      </c>
      <c r="H410" s="21">
        <f t="shared" ref="H410" si="282">SUM(H401:H409)</f>
        <v>0</v>
      </c>
      <c r="I410" s="21">
        <f t="shared" ref="I410" si="283">SUM(I401:I409)</f>
        <v>0</v>
      </c>
      <c r="J410" s="21">
        <f t="shared" ref="J410" si="284">SUM(J401:J409)</f>
        <v>0</v>
      </c>
      <c r="K410" s="27"/>
      <c r="L410" s="21">
        <f t="shared" ref="L410" ca="1" si="285">SUM(L407:L415)</f>
        <v>0</v>
      </c>
    </row>
    <row r="411" spans="1:12" ht="15" x14ac:dyDescent="0.25">
      <c r="A411" s="28">
        <f>A388</f>
        <v>2</v>
      </c>
      <c r="B411" s="14">
        <f>B388</f>
        <v>3</v>
      </c>
      <c r="C411" s="10" t="s">
        <v>34</v>
      </c>
      <c r="D411" s="12" t="s">
        <v>35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12" t="s">
        <v>31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6"/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6"/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6"/>
      <c r="B415" s="18"/>
      <c r="C415" s="8"/>
      <c r="D415" s="19" t="s">
        <v>39</v>
      </c>
      <c r="E415" s="9"/>
      <c r="F415" s="21">
        <f>SUM(F411:F414)</f>
        <v>0</v>
      </c>
      <c r="G415" s="21">
        <f t="shared" ref="G415" si="286">SUM(G411:G414)</f>
        <v>0</v>
      </c>
      <c r="H415" s="21">
        <f t="shared" ref="H415" si="287">SUM(H411:H414)</f>
        <v>0</v>
      </c>
      <c r="I415" s="21">
        <f t="shared" ref="I415" si="288">SUM(I411:I414)</f>
        <v>0</v>
      </c>
      <c r="J415" s="21">
        <f t="shared" ref="J415" si="289">SUM(J411:J414)</f>
        <v>0</v>
      </c>
      <c r="K415" s="27"/>
      <c r="L415" s="21">
        <f t="shared" ref="L415" ca="1" si="290">SUM(L408:L414)</f>
        <v>0</v>
      </c>
    </row>
    <row r="416" spans="1:12" ht="15" x14ac:dyDescent="0.25">
      <c r="A416" s="28">
        <f>A388</f>
        <v>2</v>
      </c>
      <c r="B416" s="14">
        <f>B388</f>
        <v>3</v>
      </c>
      <c r="C416" s="10" t="s">
        <v>36</v>
      </c>
      <c r="D416" s="7" t="s">
        <v>21</v>
      </c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5"/>
      <c r="B417" s="16"/>
      <c r="C417" s="11"/>
      <c r="D417" s="7" t="s">
        <v>30</v>
      </c>
      <c r="E417" s="50"/>
      <c r="F417" s="51"/>
      <c r="G417" s="51"/>
      <c r="H417" s="51"/>
      <c r="I417" s="51"/>
      <c r="J417" s="51"/>
      <c r="K417" s="52"/>
      <c r="L417" s="51"/>
    </row>
    <row r="418" spans="1:12" ht="15" x14ac:dyDescent="0.25">
      <c r="A418" s="25"/>
      <c r="B418" s="16"/>
      <c r="C418" s="11"/>
      <c r="D418" s="7" t="s">
        <v>31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7" t="s">
        <v>23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6"/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6"/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6"/>
      <c r="B422" s="18"/>
      <c r="C422" s="8"/>
      <c r="D422" s="19" t="s">
        <v>39</v>
      </c>
      <c r="E422" s="9"/>
      <c r="F422" s="21">
        <f>SUM(F416:F421)</f>
        <v>0</v>
      </c>
      <c r="G422" s="21">
        <f t="shared" ref="G422" si="291">SUM(G416:G421)</f>
        <v>0</v>
      </c>
      <c r="H422" s="21">
        <f t="shared" ref="H422" si="292">SUM(H416:H421)</f>
        <v>0</v>
      </c>
      <c r="I422" s="21">
        <f t="shared" ref="I422" si="293">SUM(I416:I421)</f>
        <v>0</v>
      </c>
      <c r="J422" s="21">
        <f t="shared" ref="J422" si="294">SUM(J416:J421)</f>
        <v>0</v>
      </c>
      <c r="K422" s="27"/>
      <c r="L422" s="21">
        <f t="shared" ref="L422" ca="1" si="295">SUM(L416:L424)</f>
        <v>0</v>
      </c>
    </row>
    <row r="423" spans="1:12" ht="15" x14ac:dyDescent="0.25">
      <c r="A423" s="28">
        <f>A388</f>
        <v>2</v>
      </c>
      <c r="B423" s="14">
        <f>B388</f>
        <v>3</v>
      </c>
      <c r="C423" s="10" t="s">
        <v>37</v>
      </c>
      <c r="D423" s="12" t="s">
        <v>38</v>
      </c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5"/>
      <c r="B424" s="16"/>
      <c r="C424" s="11"/>
      <c r="D424" s="12" t="s">
        <v>35</v>
      </c>
      <c r="E424" s="50"/>
      <c r="F424" s="51"/>
      <c r="G424" s="51"/>
      <c r="H424" s="51"/>
      <c r="I424" s="51"/>
      <c r="J424" s="51"/>
      <c r="K424" s="52"/>
      <c r="L424" s="51"/>
    </row>
    <row r="425" spans="1:12" ht="15" x14ac:dyDescent="0.25">
      <c r="A425" s="25"/>
      <c r="B425" s="16"/>
      <c r="C425" s="11"/>
      <c r="D425" s="12" t="s">
        <v>31</v>
      </c>
      <c r="E425" s="50"/>
      <c r="F425" s="51"/>
      <c r="G425" s="51"/>
      <c r="H425" s="51"/>
      <c r="I425" s="51"/>
      <c r="J425" s="51"/>
      <c r="K425" s="52"/>
      <c r="L425" s="51"/>
    </row>
    <row r="426" spans="1:12" ht="15" x14ac:dyDescent="0.25">
      <c r="A426" s="25"/>
      <c r="B426" s="16"/>
      <c r="C426" s="11"/>
      <c r="D426" s="12" t="s">
        <v>24</v>
      </c>
      <c r="E426" s="50"/>
      <c r="F426" s="51"/>
      <c r="G426" s="51"/>
      <c r="H426" s="51"/>
      <c r="I426" s="51"/>
      <c r="J426" s="51"/>
      <c r="K426" s="52"/>
      <c r="L426" s="51"/>
    </row>
    <row r="427" spans="1:12" ht="15" x14ac:dyDescent="0.2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 x14ac:dyDescent="0.25">
      <c r="A428" s="25"/>
      <c r="B428" s="16"/>
      <c r="C428" s="11"/>
      <c r="D428" s="6"/>
      <c r="E428" s="50"/>
      <c r="F428" s="51"/>
      <c r="G428" s="51"/>
      <c r="H428" s="51"/>
      <c r="I428" s="51"/>
      <c r="J428" s="51"/>
      <c r="K428" s="52"/>
      <c r="L428" s="51"/>
    </row>
    <row r="429" spans="1:12" ht="15" x14ac:dyDescent="0.25">
      <c r="A429" s="26"/>
      <c r="B429" s="18"/>
      <c r="C429" s="8"/>
      <c r="D429" s="20" t="s">
        <v>39</v>
      </c>
      <c r="E429" s="9"/>
      <c r="F429" s="21">
        <f>SUM(F423:F428)</f>
        <v>0</v>
      </c>
      <c r="G429" s="21">
        <f t="shared" ref="G429" si="296">SUM(G423:G428)</f>
        <v>0</v>
      </c>
      <c r="H429" s="21">
        <f t="shared" ref="H429" si="297">SUM(H423:H428)</f>
        <v>0</v>
      </c>
      <c r="I429" s="21">
        <f t="shared" ref="I429" si="298">SUM(I423:I428)</f>
        <v>0</v>
      </c>
      <c r="J429" s="21">
        <f t="shared" ref="J429" si="299">SUM(J423:J428)</f>
        <v>0</v>
      </c>
      <c r="K429" s="27"/>
      <c r="L429" s="21">
        <f t="shared" ref="L429" ca="1" si="300">SUM(L423:L431)</f>
        <v>0</v>
      </c>
    </row>
    <row r="430" spans="1:12" ht="15.75" customHeight="1" x14ac:dyDescent="0.2">
      <c r="A430" s="31">
        <f>A388</f>
        <v>2</v>
      </c>
      <c r="B430" s="32">
        <f>B388</f>
        <v>3</v>
      </c>
      <c r="C430" s="62" t="s">
        <v>4</v>
      </c>
      <c r="D430" s="63"/>
      <c r="E430" s="33"/>
      <c r="F430" s="34">
        <f>F396+F400+F410+F415+F422+F429</f>
        <v>565</v>
      </c>
      <c r="G430" s="34">
        <f t="shared" ref="G430" si="301">G396+G400+G410+G415+G422+G429</f>
        <v>20.2</v>
      </c>
      <c r="H430" s="34">
        <f t="shared" ref="H430" si="302">H396+H400+H410+H415+H422+H429</f>
        <v>20.700000000000003</v>
      </c>
      <c r="I430" s="34">
        <f t="shared" ref="I430" si="303">I396+I400+I410+I415+I422+I429</f>
        <v>81.12</v>
      </c>
      <c r="J430" s="34">
        <f t="shared" ref="J430" si="304">J396+J400+J410+J415+J422+J429</f>
        <v>595.92999999999995</v>
      </c>
      <c r="K430" s="35"/>
      <c r="L430" s="34">
        <v>64.19</v>
      </c>
    </row>
    <row r="431" spans="1:12" ht="15.75" thickBot="1" x14ac:dyDescent="0.3">
      <c r="A431" s="22">
        <v>2</v>
      </c>
      <c r="B431" s="23">
        <v>4</v>
      </c>
      <c r="C431" s="24" t="s">
        <v>20</v>
      </c>
      <c r="D431" s="5" t="s">
        <v>21</v>
      </c>
      <c r="E431" s="47" t="s">
        <v>94</v>
      </c>
      <c r="F431" s="48" t="s">
        <v>95</v>
      </c>
      <c r="G431" s="48">
        <v>7.2839999999999998</v>
      </c>
      <c r="H431" s="48">
        <v>11.79</v>
      </c>
      <c r="I431" s="48">
        <v>6.7380000000000004</v>
      </c>
      <c r="J431" s="48">
        <v>133.99</v>
      </c>
      <c r="K431" s="49" t="s">
        <v>96</v>
      </c>
      <c r="L431" s="48"/>
    </row>
    <row r="432" spans="1:12" ht="15" x14ac:dyDescent="0.25">
      <c r="A432" s="25"/>
      <c r="B432" s="16"/>
      <c r="C432" s="11"/>
      <c r="D432" s="5" t="s">
        <v>21</v>
      </c>
      <c r="E432" s="50" t="s">
        <v>47</v>
      </c>
      <c r="F432" s="51" t="s">
        <v>84</v>
      </c>
      <c r="G432" s="51">
        <v>5.0999999999999996</v>
      </c>
      <c r="H432" s="51">
        <v>2.85</v>
      </c>
      <c r="I432" s="51">
        <v>33.76</v>
      </c>
      <c r="J432" s="51">
        <v>176.1</v>
      </c>
      <c r="K432" s="52">
        <v>203</v>
      </c>
      <c r="L432" s="51"/>
    </row>
    <row r="433" spans="1:12" ht="15" x14ac:dyDescent="0.25">
      <c r="A433" s="25"/>
      <c r="B433" s="16"/>
      <c r="C433" s="11"/>
      <c r="D433" s="7" t="s">
        <v>22</v>
      </c>
      <c r="E433" s="50" t="s">
        <v>97</v>
      </c>
      <c r="F433" s="51">
        <v>200</v>
      </c>
      <c r="G433" s="51">
        <v>0.34</v>
      </c>
      <c r="H433" s="51">
        <v>0.17</v>
      </c>
      <c r="I433" s="51">
        <v>9.99</v>
      </c>
      <c r="J433" s="51">
        <v>63.6</v>
      </c>
      <c r="K433" s="52" t="s">
        <v>81</v>
      </c>
      <c r="L433" s="51"/>
    </row>
    <row r="434" spans="1:12" ht="153" x14ac:dyDescent="0.25">
      <c r="A434" s="25"/>
      <c r="B434" s="16"/>
      <c r="C434" s="11"/>
      <c r="D434" s="7" t="s">
        <v>23</v>
      </c>
      <c r="E434" s="50" t="s">
        <v>62</v>
      </c>
      <c r="F434" s="51">
        <v>20</v>
      </c>
      <c r="G434" s="51">
        <v>1.52</v>
      </c>
      <c r="H434" s="51">
        <v>0.16</v>
      </c>
      <c r="I434" s="51">
        <v>9.84</v>
      </c>
      <c r="J434" s="51">
        <v>47</v>
      </c>
      <c r="K434" s="52" t="s">
        <v>63</v>
      </c>
      <c r="L434" s="51"/>
    </row>
    <row r="435" spans="1:12" ht="153" x14ac:dyDescent="0.25">
      <c r="A435" s="25"/>
      <c r="B435" s="16"/>
      <c r="C435" s="11"/>
      <c r="D435" s="7" t="s">
        <v>24</v>
      </c>
      <c r="E435" s="50" t="s">
        <v>54</v>
      </c>
      <c r="F435" s="51">
        <v>100</v>
      </c>
      <c r="G435" s="51">
        <v>0.8</v>
      </c>
      <c r="H435" s="51">
        <v>0.2</v>
      </c>
      <c r="I435" s="51">
        <v>8.0500000000000007</v>
      </c>
      <c r="J435" s="51">
        <v>43</v>
      </c>
      <c r="K435" s="52" t="s">
        <v>55</v>
      </c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5"/>
      <c r="B437" s="16"/>
      <c r="C437" s="11"/>
      <c r="D437" s="6"/>
      <c r="E437" s="50"/>
      <c r="F437" s="51"/>
      <c r="G437" s="51"/>
      <c r="H437" s="51"/>
      <c r="I437" s="51"/>
      <c r="J437" s="51"/>
      <c r="K437" s="52"/>
      <c r="L437" s="51"/>
    </row>
    <row r="438" spans="1:12" ht="15" x14ac:dyDescent="0.25">
      <c r="A438" s="26"/>
      <c r="B438" s="18"/>
      <c r="C438" s="8"/>
      <c r="D438" s="19" t="s">
        <v>39</v>
      </c>
      <c r="E438" s="9"/>
      <c r="F438" s="21">
        <v>573</v>
      </c>
      <c r="G438" s="21">
        <f t="shared" ref="G438" si="305">SUM(G431:G437)</f>
        <v>15.044</v>
      </c>
      <c r="H438" s="21">
        <f t="shared" ref="H438" si="306">SUM(H431:H437)</f>
        <v>15.169999999999998</v>
      </c>
      <c r="I438" s="21">
        <f t="shared" ref="I438" si="307">SUM(I431:I437)</f>
        <v>68.378</v>
      </c>
      <c r="J438" s="21">
        <f t="shared" ref="J438" si="308">SUM(J431:J437)</f>
        <v>463.69000000000005</v>
      </c>
      <c r="K438" s="27"/>
      <c r="L438" s="21">
        <f t="shared" ref="L438" si="309">SUM(L431:L437)</f>
        <v>0</v>
      </c>
    </row>
    <row r="439" spans="1:12" ht="15" x14ac:dyDescent="0.25">
      <c r="A439" s="28">
        <f>A431</f>
        <v>2</v>
      </c>
      <c r="B439" s="14">
        <f>B431</f>
        <v>4</v>
      </c>
      <c r="C439" s="10" t="s">
        <v>25</v>
      </c>
      <c r="D439" s="12" t="s">
        <v>24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6"/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6"/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6"/>
      <c r="B442" s="18"/>
      <c r="C442" s="8"/>
      <c r="D442" s="19" t="s">
        <v>39</v>
      </c>
      <c r="E442" s="9"/>
      <c r="F442" s="21">
        <f>SUM(F439:F441)</f>
        <v>0</v>
      </c>
      <c r="G442" s="21">
        <f t="shared" ref="G442" si="310">SUM(G439:G441)</f>
        <v>0</v>
      </c>
      <c r="H442" s="21">
        <f t="shared" ref="H442" si="311">SUM(H439:H441)</f>
        <v>0</v>
      </c>
      <c r="I442" s="21">
        <f t="shared" ref="I442" si="312">SUM(I439:I441)</f>
        <v>0</v>
      </c>
      <c r="J442" s="21">
        <f t="shared" ref="J442" si="313">SUM(J439:J441)</f>
        <v>0</v>
      </c>
      <c r="K442" s="27"/>
      <c r="L442" s="21">
        <f t="shared" ref="L442" ca="1" si="314">SUM(L439:L447)</f>
        <v>0</v>
      </c>
    </row>
    <row r="443" spans="1:12" ht="15" x14ac:dyDescent="0.25">
      <c r="A443" s="28">
        <f>A431</f>
        <v>2</v>
      </c>
      <c r="B443" s="14">
        <f>B431</f>
        <v>4</v>
      </c>
      <c r="C443" s="10" t="s">
        <v>26</v>
      </c>
      <c r="D443" s="7" t="s">
        <v>27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28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7" t="s">
        <v>29</v>
      </c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7" t="s">
        <v>30</v>
      </c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5"/>
      <c r="B447" s="16"/>
      <c r="C447" s="11"/>
      <c r="D447" s="7" t="s">
        <v>31</v>
      </c>
      <c r="E447" s="50"/>
      <c r="F447" s="51"/>
      <c r="G447" s="51"/>
      <c r="H447" s="51"/>
      <c r="I447" s="51"/>
      <c r="J447" s="51"/>
      <c r="K447" s="52"/>
      <c r="L447" s="51"/>
    </row>
    <row r="448" spans="1:12" ht="15" x14ac:dyDescent="0.25">
      <c r="A448" s="25"/>
      <c r="B448" s="16"/>
      <c r="C448" s="11"/>
      <c r="D448" s="7" t="s">
        <v>32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7" t="s">
        <v>33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SUM(F443:F451)</f>
        <v>0</v>
      </c>
      <c r="G452" s="21">
        <f t="shared" ref="G452" si="315">SUM(G443:G451)</f>
        <v>0</v>
      </c>
      <c r="H452" s="21">
        <f t="shared" ref="H452" si="316">SUM(H443:H451)</f>
        <v>0</v>
      </c>
      <c r="I452" s="21">
        <f t="shared" ref="I452" si="317">SUM(I443:I451)</f>
        <v>0</v>
      </c>
      <c r="J452" s="21">
        <f t="shared" ref="J452" si="318">SUM(J443:J451)</f>
        <v>0</v>
      </c>
      <c r="K452" s="27"/>
      <c r="L452" s="21">
        <f t="shared" ref="L452" ca="1" si="319">SUM(L449:L457)</f>
        <v>0</v>
      </c>
    </row>
    <row r="453" spans="1:12" ht="15" x14ac:dyDescent="0.25">
      <c r="A453" s="28">
        <f>A431</f>
        <v>2</v>
      </c>
      <c r="B453" s="14">
        <f>B431</f>
        <v>4</v>
      </c>
      <c r="C453" s="10" t="s">
        <v>34</v>
      </c>
      <c r="D453" s="12" t="s">
        <v>35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12" t="s">
        <v>31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6"/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6"/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6"/>
      <c r="B457" s="18"/>
      <c r="C457" s="8"/>
      <c r="D457" s="19" t="s">
        <v>39</v>
      </c>
      <c r="E457" s="9"/>
      <c r="F457" s="21">
        <f>SUM(F453:F456)</f>
        <v>0</v>
      </c>
      <c r="G457" s="21">
        <f t="shared" ref="G457" si="320">SUM(G453:G456)</f>
        <v>0</v>
      </c>
      <c r="H457" s="21">
        <f t="shared" ref="H457" si="321">SUM(H453:H456)</f>
        <v>0</v>
      </c>
      <c r="I457" s="21">
        <f t="shared" ref="I457" si="322">SUM(I453:I456)</f>
        <v>0</v>
      </c>
      <c r="J457" s="21">
        <f t="shared" ref="J457" si="323">SUM(J453:J456)</f>
        <v>0</v>
      </c>
      <c r="K457" s="27"/>
      <c r="L457" s="21">
        <f t="shared" ref="L457" ca="1" si="324">SUM(L450:L456)</f>
        <v>0</v>
      </c>
    </row>
    <row r="458" spans="1:12" ht="15" x14ac:dyDescent="0.25">
      <c r="A458" s="28">
        <f>A431</f>
        <v>2</v>
      </c>
      <c r="B458" s="14">
        <f>B431</f>
        <v>4</v>
      </c>
      <c r="C458" s="10" t="s">
        <v>36</v>
      </c>
      <c r="D458" s="7" t="s">
        <v>21</v>
      </c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5"/>
      <c r="B459" s="16"/>
      <c r="C459" s="11"/>
      <c r="D459" s="7" t="s">
        <v>30</v>
      </c>
      <c r="E459" s="50"/>
      <c r="F459" s="51"/>
      <c r="G459" s="51"/>
      <c r="H459" s="51"/>
      <c r="I459" s="51"/>
      <c r="J459" s="51"/>
      <c r="K459" s="52"/>
      <c r="L459" s="51"/>
    </row>
    <row r="460" spans="1:12" ht="15" x14ac:dyDescent="0.25">
      <c r="A460" s="25"/>
      <c r="B460" s="16"/>
      <c r="C460" s="11"/>
      <c r="D460" s="7" t="s">
        <v>31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7" t="s">
        <v>23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6"/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6"/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6"/>
      <c r="B464" s="18"/>
      <c r="C464" s="8"/>
      <c r="D464" s="19" t="s">
        <v>39</v>
      </c>
      <c r="E464" s="9"/>
      <c r="F464" s="21">
        <f>SUM(F458:F463)</f>
        <v>0</v>
      </c>
      <c r="G464" s="21">
        <f t="shared" ref="G464" si="325">SUM(G458:G463)</f>
        <v>0</v>
      </c>
      <c r="H464" s="21">
        <f t="shared" ref="H464" si="326">SUM(H458:H463)</f>
        <v>0</v>
      </c>
      <c r="I464" s="21">
        <f t="shared" ref="I464" si="327">SUM(I458:I463)</f>
        <v>0</v>
      </c>
      <c r="J464" s="21">
        <f t="shared" ref="J464" si="328">SUM(J458:J463)</f>
        <v>0</v>
      </c>
      <c r="K464" s="27"/>
      <c r="L464" s="21">
        <f t="shared" ref="L464" ca="1" si="329">SUM(L458:L466)</f>
        <v>0</v>
      </c>
    </row>
    <row r="465" spans="1:12" ht="15" x14ac:dyDescent="0.25">
      <c r="A465" s="28">
        <f>A431</f>
        <v>2</v>
      </c>
      <c r="B465" s="14">
        <f>B431</f>
        <v>4</v>
      </c>
      <c r="C465" s="10" t="s">
        <v>37</v>
      </c>
      <c r="D465" s="12" t="s">
        <v>38</v>
      </c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5"/>
      <c r="B466" s="16"/>
      <c r="C466" s="11"/>
      <c r="D466" s="12" t="s">
        <v>35</v>
      </c>
      <c r="E466" s="50"/>
      <c r="F466" s="51"/>
      <c r="G466" s="51"/>
      <c r="H466" s="51"/>
      <c r="I466" s="51"/>
      <c r="J466" s="51"/>
      <c r="K466" s="52"/>
      <c r="L466" s="51"/>
    </row>
    <row r="467" spans="1:12" ht="15" x14ac:dyDescent="0.25">
      <c r="A467" s="25"/>
      <c r="B467" s="16"/>
      <c r="C467" s="11"/>
      <c r="D467" s="12" t="s">
        <v>31</v>
      </c>
      <c r="E467" s="50"/>
      <c r="F467" s="51"/>
      <c r="G467" s="51"/>
      <c r="H467" s="51"/>
      <c r="I467" s="51"/>
      <c r="J467" s="51"/>
      <c r="K467" s="52"/>
      <c r="L467" s="51"/>
    </row>
    <row r="468" spans="1:12" ht="15" x14ac:dyDescent="0.25">
      <c r="A468" s="25"/>
      <c r="B468" s="16"/>
      <c r="C468" s="11"/>
      <c r="D468" s="12" t="s">
        <v>24</v>
      </c>
      <c r="E468" s="50"/>
      <c r="F468" s="51"/>
      <c r="G468" s="51"/>
      <c r="H468" s="51"/>
      <c r="I468" s="51"/>
      <c r="J468" s="51"/>
      <c r="K468" s="52"/>
      <c r="L468" s="51"/>
    </row>
    <row r="469" spans="1:12" ht="15" x14ac:dyDescent="0.2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 x14ac:dyDescent="0.25">
      <c r="A470" s="25"/>
      <c r="B470" s="16"/>
      <c r="C470" s="11"/>
      <c r="D470" s="6"/>
      <c r="E470" s="50"/>
      <c r="F470" s="51"/>
      <c r="G470" s="51"/>
      <c r="H470" s="51"/>
      <c r="I470" s="51"/>
      <c r="J470" s="51"/>
      <c r="K470" s="52"/>
      <c r="L470" s="51"/>
    </row>
    <row r="471" spans="1:12" ht="15" x14ac:dyDescent="0.25">
      <c r="A471" s="26"/>
      <c r="B471" s="18"/>
      <c r="C471" s="8"/>
      <c r="D471" s="20" t="s">
        <v>39</v>
      </c>
      <c r="E471" s="9"/>
      <c r="F471" s="21">
        <f>SUM(F465:F470)</f>
        <v>0</v>
      </c>
      <c r="G471" s="21">
        <f t="shared" ref="G471" si="330">SUM(G465:G470)</f>
        <v>0</v>
      </c>
      <c r="H471" s="21">
        <f t="shared" ref="H471" si="331">SUM(H465:H470)</f>
        <v>0</v>
      </c>
      <c r="I471" s="21">
        <f t="shared" ref="I471" si="332">SUM(I465:I470)</f>
        <v>0</v>
      </c>
      <c r="J471" s="21">
        <f t="shared" ref="J471" si="333">SUM(J465:J470)</f>
        <v>0</v>
      </c>
      <c r="K471" s="27"/>
      <c r="L471" s="21">
        <f t="shared" ref="L471" ca="1" si="334">SUM(L465:L473)</f>
        <v>0</v>
      </c>
    </row>
    <row r="472" spans="1:12" ht="15.75" customHeight="1" x14ac:dyDescent="0.2">
      <c r="A472" s="31">
        <f>A431</f>
        <v>2</v>
      </c>
      <c r="B472" s="32">
        <f>B431</f>
        <v>4</v>
      </c>
      <c r="C472" s="62" t="s">
        <v>4</v>
      </c>
      <c r="D472" s="63"/>
      <c r="E472" s="33"/>
      <c r="F472" s="34">
        <f>F438+F442+F452+F457+F464+F471</f>
        <v>573</v>
      </c>
      <c r="G472" s="34">
        <f t="shared" ref="G472" si="335">G438+G442+G452+G457+G464+G471</f>
        <v>15.044</v>
      </c>
      <c r="H472" s="34">
        <f t="shared" ref="H472" si="336">H438+H442+H452+H457+H464+H471</f>
        <v>15.169999999999998</v>
      </c>
      <c r="I472" s="34">
        <f t="shared" ref="I472" si="337">I438+I442+I452+I457+I464+I471</f>
        <v>68.378</v>
      </c>
      <c r="J472" s="34">
        <f t="shared" ref="J472" si="338">J438+J442+J452+J457+J464+J471</f>
        <v>463.69000000000005</v>
      </c>
      <c r="K472" s="35"/>
      <c r="L472" s="34">
        <v>64.19</v>
      </c>
    </row>
    <row r="473" spans="1:12" ht="15" x14ac:dyDescent="0.25">
      <c r="A473" s="22">
        <v>2</v>
      </c>
      <c r="B473" s="23">
        <v>5</v>
      </c>
      <c r="C473" s="24" t="s">
        <v>20</v>
      </c>
      <c r="D473" s="5" t="s">
        <v>21</v>
      </c>
      <c r="E473" s="47" t="s">
        <v>99</v>
      </c>
      <c r="F473" s="48" t="s">
        <v>80</v>
      </c>
      <c r="G473" s="48">
        <v>16.03</v>
      </c>
      <c r="H473" s="48">
        <v>18.16</v>
      </c>
      <c r="I473" s="48">
        <v>45.91</v>
      </c>
      <c r="J473" s="48">
        <v>415.89</v>
      </c>
      <c r="K473" s="49">
        <v>265</v>
      </c>
      <c r="L473" s="48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5"/>
      <c r="B475" s="16"/>
      <c r="C475" s="11"/>
      <c r="D475" s="7" t="s">
        <v>22</v>
      </c>
      <c r="E475" s="50" t="s">
        <v>85</v>
      </c>
      <c r="F475" s="51" t="s">
        <v>86</v>
      </c>
      <c r="G475" s="51">
        <v>0.11</v>
      </c>
      <c r="H475" s="51">
        <v>0.06</v>
      </c>
      <c r="I475" s="51">
        <v>10.99</v>
      </c>
      <c r="J475" s="51">
        <v>45</v>
      </c>
      <c r="K475" s="52">
        <v>376</v>
      </c>
      <c r="L475" s="51"/>
    </row>
    <row r="476" spans="1:12" ht="153" x14ac:dyDescent="0.25">
      <c r="A476" s="25"/>
      <c r="B476" s="16"/>
      <c r="C476" s="11"/>
      <c r="D476" s="7" t="s">
        <v>23</v>
      </c>
      <c r="E476" s="50" t="s">
        <v>62</v>
      </c>
      <c r="F476" s="51">
        <v>25</v>
      </c>
      <c r="G476" s="51">
        <v>1.9</v>
      </c>
      <c r="H476" s="51">
        <v>0.2</v>
      </c>
      <c r="I476" s="51">
        <v>12.3</v>
      </c>
      <c r="J476" s="51">
        <v>59</v>
      </c>
      <c r="K476" s="52" t="s">
        <v>63</v>
      </c>
      <c r="L476" s="51"/>
    </row>
    <row r="477" spans="1:12" ht="153" x14ac:dyDescent="0.25">
      <c r="A477" s="25"/>
      <c r="B477" s="16"/>
      <c r="C477" s="11"/>
      <c r="D477" s="7" t="s">
        <v>23</v>
      </c>
      <c r="E477" s="50" t="s">
        <v>52</v>
      </c>
      <c r="F477" s="51">
        <v>20</v>
      </c>
      <c r="G477" s="51">
        <v>1.32</v>
      </c>
      <c r="H477" s="51">
        <v>0.24</v>
      </c>
      <c r="I477" s="51">
        <v>7.92</v>
      </c>
      <c r="J477" s="51">
        <v>40</v>
      </c>
      <c r="K477" s="52" t="s">
        <v>53</v>
      </c>
      <c r="L477" s="51"/>
    </row>
    <row r="478" spans="1:12" ht="15" x14ac:dyDescent="0.25">
      <c r="A478" s="25"/>
      <c r="B478" s="16"/>
      <c r="C478" s="11"/>
      <c r="D478" s="7" t="s">
        <v>24</v>
      </c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5"/>
      <c r="B479" s="16"/>
      <c r="C479" s="11"/>
      <c r="D479" s="6" t="s">
        <v>27</v>
      </c>
      <c r="E479" s="50" t="s">
        <v>98</v>
      </c>
      <c r="F479" s="51">
        <v>60</v>
      </c>
      <c r="G479" s="51">
        <v>0.79</v>
      </c>
      <c r="H479" s="51">
        <v>1.95</v>
      </c>
      <c r="I479" s="51">
        <v>3.88</v>
      </c>
      <c r="J479" s="51">
        <v>36.24</v>
      </c>
      <c r="K479" s="52">
        <v>45</v>
      </c>
      <c r="L479" s="51"/>
    </row>
    <row r="480" spans="1:12" ht="15" x14ac:dyDescent="0.25">
      <c r="A480" s="25"/>
      <c r="B480" s="16"/>
      <c r="C480" s="11"/>
      <c r="D480" s="6"/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6"/>
      <c r="B481" s="18"/>
      <c r="C481" s="8"/>
      <c r="D481" s="19" t="s">
        <v>39</v>
      </c>
      <c r="E481" s="9"/>
      <c r="F481" s="21">
        <v>505</v>
      </c>
      <c r="G481" s="21">
        <f t="shared" ref="G481" si="339">SUM(G473:G480)</f>
        <v>20.149999999999999</v>
      </c>
      <c r="H481" s="21">
        <f t="shared" ref="H481" si="340">SUM(H473:H480)</f>
        <v>20.609999999999996</v>
      </c>
      <c r="I481" s="21">
        <f t="shared" ref="I481" si="341">SUM(I473:I480)</f>
        <v>81</v>
      </c>
      <c r="J481" s="21">
        <f t="shared" ref="J481" si="342">SUM(J473:J480)</f>
        <v>596.13</v>
      </c>
      <c r="K481" s="27"/>
      <c r="L481" s="21">
        <v>64.19</v>
      </c>
    </row>
    <row r="482" spans="1:12" ht="15" x14ac:dyDescent="0.25">
      <c r="A482" s="28">
        <f>A473</f>
        <v>2</v>
      </c>
      <c r="B482" s="14">
        <f>B473</f>
        <v>5</v>
      </c>
      <c r="C482" s="10" t="s">
        <v>25</v>
      </c>
      <c r="D482" s="12" t="s">
        <v>24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6"/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6"/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6"/>
      <c r="B485" s="18"/>
      <c r="C485" s="8"/>
      <c r="D485" s="19" t="s">
        <v>39</v>
      </c>
      <c r="E485" s="9"/>
      <c r="F485" s="21">
        <f>SUM(F482:F484)</f>
        <v>0</v>
      </c>
      <c r="G485" s="21">
        <f t="shared" ref="G485" si="343">SUM(G482:G484)</f>
        <v>0</v>
      </c>
      <c r="H485" s="21">
        <f t="shared" ref="H485" si="344">SUM(H482:H484)</f>
        <v>0</v>
      </c>
      <c r="I485" s="21">
        <f t="shared" ref="I485" si="345">SUM(I482:I484)</f>
        <v>0</v>
      </c>
      <c r="J485" s="21">
        <f t="shared" ref="J485" si="346">SUM(J482:J484)</f>
        <v>0</v>
      </c>
      <c r="K485" s="27"/>
      <c r="L485" s="21">
        <f t="shared" ref="L485" ca="1" si="347">SUM(L482:L490)</f>
        <v>0</v>
      </c>
    </row>
    <row r="486" spans="1:12" ht="15" x14ac:dyDescent="0.25">
      <c r="A486" s="28">
        <f>A473</f>
        <v>2</v>
      </c>
      <c r="B486" s="14">
        <f>B473</f>
        <v>5</v>
      </c>
      <c r="C486" s="10" t="s">
        <v>26</v>
      </c>
      <c r="D486" s="7" t="s">
        <v>27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7" t="s">
        <v>28</v>
      </c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7" t="s">
        <v>29</v>
      </c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5"/>
      <c r="B489" s="16"/>
      <c r="C489" s="11"/>
      <c r="D489" s="7" t="s">
        <v>30</v>
      </c>
      <c r="E489" s="50"/>
      <c r="F489" s="51"/>
      <c r="G489" s="51"/>
      <c r="H489" s="51"/>
      <c r="I489" s="51"/>
      <c r="J489" s="51"/>
      <c r="K489" s="52"/>
      <c r="L489" s="51"/>
    </row>
    <row r="490" spans="1:12" ht="15" x14ac:dyDescent="0.25">
      <c r="A490" s="25"/>
      <c r="B490" s="16"/>
      <c r="C490" s="11"/>
      <c r="D490" s="7" t="s">
        <v>31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7" t="s">
        <v>32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7" t="s">
        <v>33</v>
      </c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5"/>
      <c r="B494" s="16"/>
      <c r="C494" s="11"/>
      <c r="D494" s="6"/>
      <c r="E494" s="50"/>
      <c r="F494" s="51"/>
      <c r="G494" s="51"/>
      <c r="H494" s="51"/>
      <c r="I494" s="51"/>
      <c r="J494" s="51"/>
      <c r="K494" s="52"/>
      <c r="L494" s="51"/>
    </row>
    <row r="495" spans="1:12" ht="15" x14ac:dyDescent="0.25">
      <c r="A495" s="26"/>
      <c r="B495" s="18"/>
      <c r="C495" s="8"/>
      <c r="D495" s="19" t="s">
        <v>39</v>
      </c>
      <c r="E495" s="9"/>
      <c r="F495" s="21">
        <f>SUM(F486:F494)</f>
        <v>0</v>
      </c>
      <c r="G495" s="21">
        <f t="shared" ref="G495" si="348">SUM(G486:G494)</f>
        <v>0</v>
      </c>
      <c r="H495" s="21">
        <f t="shared" ref="H495" si="349">SUM(H486:H494)</f>
        <v>0</v>
      </c>
      <c r="I495" s="21">
        <f t="shared" ref="I495" si="350">SUM(I486:I494)</f>
        <v>0</v>
      </c>
      <c r="J495" s="21">
        <f t="shared" ref="J495" si="351">SUM(J486:J494)</f>
        <v>0</v>
      </c>
      <c r="K495" s="27"/>
      <c r="L495" s="21">
        <f t="shared" ref="L495" ca="1" si="352">SUM(L492:L500)</f>
        <v>0</v>
      </c>
    </row>
    <row r="496" spans="1:12" ht="15" x14ac:dyDescent="0.25">
      <c r="A496" s="28">
        <f>A473</f>
        <v>2</v>
      </c>
      <c r="B496" s="14">
        <f>B473</f>
        <v>5</v>
      </c>
      <c r="C496" s="10" t="s">
        <v>34</v>
      </c>
      <c r="D496" s="12" t="s">
        <v>35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12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6"/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6"/>
      <c r="B500" s="18"/>
      <c r="C500" s="8"/>
      <c r="D500" s="19" t="s">
        <v>39</v>
      </c>
      <c r="E500" s="9"/>
      <c r="F500" s="21">
        <f>SUM(F496:F499)</f>
        <v>0</v>
      </c>
      <c r="G500" s="21">
        <f t="shared" ref="G500" si="353">SUM(G496:G499)</f>
        <v>0</v>
      </c>
      <c r="H500" s="21">
        <f t="shared" ref="H500" si="354">SUM(H496:H499)</f>
        <v>0</v>
      </c>
      <c r="I500" s="21">
        <f t="shared" ref="I500" si="355">SUM(I496:I499)</f>
        <v>0</v>
      </c>
      <c r="J500" s="21">
        <f t="shared" ref="J500" si="356">SUM(J496:J499)</f>
        <v>0</v>
      </c>
      <c r="K500" s="27"/>
      <c r="L500" s="21">
        <f t="shared" ref="L500" ca="1" si="357">SUM(L493:L499)</f>
        <v>0</v>
      </c>
    </row>
    <row r="501" spans="1:12" ht="15" x14ac:dyDescent="0.25">
      <c r="A501" s="28">
        <f>A473</f>
        <v>2</v>
      </c>
      <c r="B501" s="14">
        <f>B473</f>
        <v>5</v>
      </c>
      <c r="C501" s="10" t="s">
        <v>36</v>
      </c>
      <c r="D501" s="7" t="s">
        <v>21</v>
      </c>
      <c r="E501" s="50"/>
      <c r="F501" s="51"/>
      <c r="G501" s="51"/>
      <c r="H501" s="51"/>
      <c r="I501" s="51"/>
      <c r="J501" s="51"/>
      <c r="K501" s="52"/>
      <c r="L501" s="51"/>
    </row>
    <row r="502" spans="1:12" ht="15" x14ac:dyDescent="0.25">
      <c r="A502" s="25"/>
      <c r="B502" s="16"/>
      <c r="C502" s="11"/>
      <c r="D502" s="7" t="s">
        <v>30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7" t="s">
        <v>31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7" t="s">
        <v>23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6"/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6"/>
      <c r="B507" s="18"/>
      <c r="C507" s="8"/>
      <c r="D507" s="19" t="s">
        <v>39</v>
      </c>
      <c r="E507" s="9"/>
      <c r="F507" s="21">
        <f>SUM(F501:F506)</f>
        <v>0</v>
      </c>
      <c r="G507" s="21">
        <f t="shared" ref="G507" si="358">SUM(G501:G506)</f>
        <v>0</v>
      </c>
      <c r="H507" s="21">
        <f t="shared" ref="H507" si="359">SUM(H501:H506)</f>
        <v>0</v>
      </c>
      <c r="I507" s="21">
        <f t="shared" ref="I507" si="360">SUM(I501:I506)</f>
        <v>0</v>
      </c>
      <c r="J507" s="21">
        <f t="shared" ref="J507" si="361">SUM(J501:J506)</f>
        <v>0</v>
      </c>
      <c r="K507" s="27"/>
      <c r="L507" s="21">
        <f t="shared" ref="L507" ca="1" si="362">SUM(L501:L509)</f>
        <v>0</v>
      </c>
    </row>
    <row r="508" spans="1:12" ht="15" x14ac:dyDescent="0.25">
      <c r="A508" s="28">
        <f>A473</f>
        <v>2</v>
      </c>
      <c r="B508" s="14">
        <f>B473</f>
        <v>5</v>
      </c>
      <c r="C508" s="10" t="s">
        <v>37</v>
      </c>
      <c r="D508" s="12" t="s">
        <v>38</v>
      </c>
      <c r="E508" s="50"/>
      <c r="F508" s="51"/>
      <c r="G508" s="51"/>
      <c r="H508" s="51"/>
      <c r="I508" s="51"/>
      <c r="J508" s="51"/>
      <c r="K508" s="52"/>
      <c r="L508" s="51"/>
    </row>
    <row r="509" spans="1:12" ht="15" x14ac:dyDescent="0.25">
      <c r="A509" s="25"/>
      <c r="B509" s="16"/>
      <c r="C509" s="11"/>
      <c r="D509" s="12" t="s">
        <v>35</v>
      </c>
      <c r="E509" s="50"/>
      <c r="F509" s="51"/>
      <c r="G509" s="51"/>
      <c r="H509" s="51"/>
      <c r="I509" s="51"/>
      <c r="J509" s="51"/>
      <c r="K509" s="52"/>
      <c r="L509" s="51"/>
    </row>
    <row r="510" spans="1:12" ht="15" x14ac:dyDescent="0.25">
      <c r="A510" s="25"/>
      <c r="B510" s="16"/>
      <c r="C510" s="11"/>
      <c r="D510" s="12" t="s">
        <v>31</v>
      </c>
      <c r="E510" s="50"/>
      <c r="F510" s="51"/>
      <c r="G510" s="51"/>
      <c r="H510" s="51"/>
      <c r="I510" s="51"/>
      <c r="J510" s="51"/>
      <c r="K510" s="52"/>
      <c r="L510" s="51"/>
    </row>
    <row r="511" spans="1:12" ht="15" x14ac:dyDescent="0.25">
      <c r="A511" s="25"/>
      <c r="B511" s="16"/>
      <c r="C511" s="11"/>
      <c r="D511" s="12" t="s">
        <v>24</v>
      </c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6"/>
      <c r="E512" s="50"/>
      <c r="F512" s="51"/>
      <c r="G512" s="51"/>
      <c r="H512" s="51"/>
      <c r="I512" s="51"/>
      <c r="J512" s="51"/>
      <c r="K512" s="52"/>
      <c r="L512" s="51"/>
    </row>
    <row r="513" spans="1:12" ht="15" x14ac:dyDescent="0.25">
      <c r="A513" s="25"/>
      <c r="B513" s="16"/>
      <c r="C513" s="11"/>
      <c r="D513" s="6"/>
      <c r="E513" s="50"/>
      <c r="F513" s="51"/>
      <c r="G513" s="51"/>
      <c r="H513" s="51"/>
      <c r="I513" s="51"/>
      <c r="J513" s="51"/>
      <c r="K513" s="52"/>
      <c r="L513" s="51"/>
    </row>
    <row r="514" spans="1:12" ht="15" x14ac:dyDescent="0.25">
      <c r="A514" s="26"/>
      <c r="B514" s="18"/>
      <c r="C514" s="8"/>
      <c r="D514" s="20" t="s">
        <v>39</v>
      </c>
      <c r="E514" s="9"/>
      <c r="F514" s="21">
        <f>SUM(F508:F513)</f>
        <v>0</v>
      </c>
      <c r="G514" s="21">
        <f t="shared" ref="G514" si="363">SUM(G508:G513)</f>
        <v>0</v>
      </c>
      <c r="H514" s="21">
        <f t="shared" ref="H514" si="364">SUM(H508:H513)</f>
        <v>0</v>
      </c>
      <c r="I514" s="21">
        <f t="shared" ref="I514" si="365">SUM(I508:I513)</f>
        <v>0</v>
      </c>
      <c r="J514" s="21">
        <f t="shared" ref="J514" si="366">SUM(J508:J513)</f>
        <v>0</v>
      </c>
      <c r="K514" s="27"/>
      <c r="L514" s="21">
        <f t="shared" ref="L514" ca="1" si="367">SUM(L508:L516)</f>
        <v>0</v>
      </c>
    </row>
    <row r="515" spans="1:12" ht="15.75" customHeight="1" x14ac:dyDescent="0.2">
      <c r="A515" s="31">
        <f>A473</f>
        <v>2</v>
      </c>
      <c r="B515" s="32">
        <f>B473</f>
        <v>5</v>
      </c>
      <c r="C515" s="62" t="s">
        <v>4</v>
      </c>
      <c r="D515" s="63"/>
      <c r="E515" s="33"/>
      <c r="F515" s="34">
        <f>F481+F485+F495+F500+F507+F514</f>
        <v>505</v>
      </c>
      <c r="G515" s="34">
        <f t="shared" ref="G515" si="368">G481+G485+G495+G500+G507+G514</f>
        <v>20.149999999999999</v>
      </c>
      <c r="H515" s="34">
        <f t="shared" ref="H515" si="369">H481+H485+H495+H500+H507+H514</f>
        <v>20.609999999999996</v>
      </c>
      <c r="I515" s="34">
        <f t="shared" ref="I515" si="370">I481+I485+I495+I500+I507+I514</f>
        <v>81</v>
      </c>
      <c r="J515" s="34">
        <f t="shared" ref="J515" si="371">J481+J485+J495+J500+J507+J514</f>
        <v>596.13</v>
      </c>
      <c r="K515" s="35"/>
      <c r="L515" s="34">
        <f t="shared" ref="L515" ca="1" si="372">L481+L485+L495+L500+L507+L514</f>
        <v>0</v>
      </c>
    </row>
    <row r="516" spans="1:12" ht="15.75" thickBot="1" x14ac:dyDescent="0.3">
      <c r="A516" s="22">
        <v>2</v>
      </c>
      <c r="B516" s="23">
        <v>6</v>
      </c>
      <c r="C516" s="24" t="s">
        <v>20</v>
      </c>
      <c r="D516" s="5" t="s">
        <v>21</v>
      </c>
      <c r="E516" s="47" t="s">
        <v>100</v>
      </c>
      <c r="F516" s="48" t="s">
        <v>101</v>
      </c>
      <c r="G516" s="48">
        <v>9.1050000000000004</v>
      </c>
      <c r="H516" s="48">
        <v>10.1</v>
      </c>
      <c r="I516" s="48">
        <v>12.917</v>
      </c>
      <c r="J516" s="48">
        <v>146.52000000000001</v>
      </c>
      <c r="K516" s="49" t="s">
        <v>102</v>
      </c>
      <c r="L516" s="48"/>
    </row>
    <row r="517" spans="1:12" ht="15" x14ac:dyDescent="0.25">
      <c r="A517" s="25"/>
      <c r="B517" s="16"/>
      <c r="C517" s="11"/>
      <c r="D517" s="5" t="s">
        <v>21</v>
      </c>
      <c r="E517" s="50" t="s">
        <v>103</v>
      </c>
      <c r="F517" s="51">
        <v>150</v>
      </c>
      <c r="G517" s="51">
        <v>4.1399999999999997</v>
      </c>
      <c r="H517" s="51">
        <v>4.53</v>
      </c>
      <c r="I517" s="51">
        <v>37.424999999999997</v>
      </c>
      <c r="J517" s="51">
        <v>231.5</v>
      </c>
      <c r="K517" s="52">
        <v>146</v>
      </c>
      <c r="L517" s="51"/>
    </row>
    <row r="518" spans="1:12" ht="15" x14ac:dyDescent="0.25">
      <c r="A518" s="25"/>
      <c r="B518" s="16"/>
      <c r="C518" s="11"/>
      <c r="D518" s="7" t="s">
        <v>22</v>
      </c>
      <c r="E518" s="50" t="s">
        <v>104</v>
      </c>
      <c r="F518" s="51">
        <v>200</v>
      </c>
      <c r="G518" s="51">
        <v>4.08</v>
      </c>
      <c r="H518" s="51">
        <v>3.54</v>
      </c>
      <c r="I518" s="51">
        <v>7.6</v>
      </c>
      <c r="J518" s="51">
        <v>78.7</v>
      </c>
      <c r="K518" s="52">
        <v>382</v>
      </c>
      <c r="L518" s="51"/>
    </row>
    <row r="519" spans="1:12" ht="153" x14ac:dyDescent="0.25">
      <c r="A519" s="25"/>
      <c r="B519" s="16"/>
      <c r="C519" s="11"/>
      <c r="D519" s="7" t="s">
        <v>23</v>
      </c>
      <c r="E519" s="50" t="s">
        <v>52</v>
      </c>
      <c r="F519" s="51">
        <v>30</v>
      </c>
      <c r="G519" s="51">
        <v>1.98</v>
      </c>
      <c r="H519" s="51">
        <v>0.36</v>
      </c>
      <c r="I519" s="51">
        <v>11.88</v>
      </c>
      <c r="J519" s="51">
        <v>59</v>
      </c>
      <c r="K519" s="52" t="s">
        <v>53</v>
      </c>
      <c r="L519" s="51"/>
    </row>
    <row r="520" spans="1:12" ht="153" x14ac:dyDescent="0.25">
      <c r="A520" s="25"/>
      <c r="B520" s="16"/>
      <c r="C520" s="11"/>
      <c r="D520" s="7" t="s">
        <v>24</v>
      </c>
      <c r="E520" s="50" t="s">
        <v>77</v>
      </c>
      <c r="F520" s="51">
        <v>100</v>
      </c>
      <c r="G520" s="51">
        <v>0.4</v>
      </c>
      <c r="H520" s="51">
        <v>0.4</v>
      </c>
      <c r="I520" s="51">
        <v>9.8000000000000007</v>
      </c>
      <c r="J520" s="51">
        <v>47</v>
      </c>
      <c r="K520" s="52" t="s">
        <v>78</v>
      </c>
      <c r="L520" s="51"/>
    </row>
    <row r="521" spans="1:12" ht="15" x14ac:dyDescent="0.25">
      <c r="A521" s="25"/>
      <c r="B521" s="16"/>
      <c r="C521" s="11"/>
      <c r="D521" s="6"/>
      <c r="E521" s="50"/>
      <c r="F521" s="51"/>
      <c r="G521" s="51"/>
      <c r="H521" s="51"/>
      <c r="I521" s="51"/>
      <c r="J521" s="51"/>
      <c r="K521" s="52"/>
      <c r="L521" s="51"/>
    </row>
    <row r="522" spans="1:12" ht="15" x14ac:dyDescent="0.25">
      <c r="A522" s="25"/>
      <c r="B522" s="16"/>
      <c r="C522" s="11"/>
      <c r="D522" s="6"/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6"/>
      <c r="B523" s="18"/>
      <c r="C523" s="8"/>
      <c r="D523" s="19" t="s">
        <v>39</v>
      </c>
      <c r="E523" s="9"/>
      <c r="F523" s="21">
        <v>580</v>
      </c>
      <c r="G523" s="21">
        <f t="shared" ref="G523" si="373">SUM(G516:G522)</f>
        <v>19.705000000000002</v>
      </c>
      <c r="H523" s="21">
        <f t="shared" ref="H523" si="374">SUM(H516:H522)</f>
        <v>18.929999999999996</v>
      </c>
      <c r="I523" s="21">
        <f t="shared" ref="I523" si="375">SUM(I516:I522)</f>
        <v>79.622</v>
      </c>
      <c r="J523" s="21">
        <f t="shared" ref="J523" si="376">SUM(J516:J522)</f>
        <v>562.72</v>
      </c>
      <c r="K523" s="27"/>
      <c r="L523" s="21">
        <f t="shared" ref="L523" si="377">SUM(L516:L522)</f>
        <v>0</v>
      </c>
    </row>
    <row r="524" spans="1:12" ht="15" x14ac:dyDescent="0.25">
      <c r="A524" s="28">
        <f>A516</f>
        <v>2</v>
      </c>
      <c r="B524" s="14">
        <f>B516</f>
        <v>6</v>
      </c>
      <c r="C524" s="10" t="s">
        <v>25</v>
      </c>
      <c r="D524" s="12" t="s">
        <v>24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6"/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6"/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6"/>
      <c r="B527" s="18"/>
      <c r="C527" s="8"/>
      <c r="D527" s="19" t="s">
        <v>39</v>
      </c>
      <c r="E527" s="9"/>
      <c r="F527" s="21">
        <f>SUM(F524:F526)</f>
        <v>0</v>
      </c>
      <c r="G527" s="21">
        <f t="shared" ref="G527" si="378">SUM(G524:G526)</f>
        <v>0</v>
      </c>
      <c r="H527" s="21">
        <f t="shared" ref="H527" si="379">SUM(H524:H526)</f>
        <v>0</v>
      </c>
      <c r="I527" s="21">
        <f t="shared" ref="I527" si="380">SUM(I524:I526)</f>
        <v>0</v>
      </c>
      <c r="J527" s="21">
        <f t="shared" ref="J527" si="381">SUM(J524:J526)</f>
        <v>0</v>
      </c>
      <c r="K527" s="27"/>
      <c r="L527" s="21">
        <f t="shared" ref="L527" ca="1" si="382">SUM(L524:L532)</f>
        <v>0</v>
      </c>
    </row>
    <row r="528" spans="1:12" ht="15" x14ac:dyDescent="0.25">
      <c r="A528" s="28">
        <f>A516</f>
        <v>2</v>
      </c>
      <c r="B528" s="14">
        <f>B516</f>
        <v>6</v>
      </c>
      <c r="C528" s="10" t="s">
        <v>26</v>
      </c>
      <c r="D528" s="7" t="s">
        <v>27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7" t="s">
        <v>28</v>
      </c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7" t="s">
        <v>29</v>
      </c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5"/>
      <c r="B531" s="16"/>
      <c r="C531" s="11"/>
      <c r="D531" s="7" t="s">
        <v>30</v>
      </c>
      <c r="E531" s="50"/>
      <c r="F531" s="51"/>
      <c r="G531" s="51"/>
      <c r="H531" s="51"/>
      <c r="I531" s="51"/>
      <c r="J531" s="51"/>
      <c r="K531" s="52"/>
      <c r="L531" s="51"/>
    </row>
    <row r="532" spans="1:12" ht="15" x14ac:dyDescent="0.25">
      <c r="A532" s="25"/>
      <c r="B532" s="16"/>
      <c r="C532" s="11"/>
      <c r="D532" s="7" t="s">
        <v>31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7" t="s">
        <v>32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7" t="s">
        <v>33</v>
      </c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5"/>
      <c r="B536" s="16"/>
      <c r="C536" s="11"/>
      <c r="D536" s="6"/>
      <c r="E536" s="50"/>
      <c r="F536" s="51"/>
      <c r="G536" s="51"/>
      <c r="H536" s="51"/>
      <c r="I536" s="51"/>
      <c r="J536" s="51"/>
      <c r="K536" s="52"/>
      <c r="L536" s="51"/>
    </row>
    <row r="537" spans="1:12" ht="15" x14ac:dyDescent="0.25">
      <c r="A537" s="26"/>
      <c r="B537" s="18"/>
      <c r="C537" s="8"/>
      <c r="D537" s="19" t="s">
        <v>39</v>
      </c>
      <c r="E537" s="9"/>
      <c r="F537" s="21">
        <f>SUM(F528:F536)</f>
        <v>0</v>
      </c>
      <c r="G537" s="21">
        <f t="shared" ref="G537" si="383">SUM(G528:G536)</f>
        <v>0</v>
      </c>
      <c r="H537" s="21">
        <f t="shared" ref="H537" si="384">SUM(H528:H536)</f>
        <v>0</v>
      </c>
      <c r="I537" s="21">
        <f t="shared" ref="I537" si="385">SUM(I528:I536)</f>
        <v>0</v>
      </c>
      <c r="J537" s="21">
        <f t="shared" ref="J537" si="386">SUM(J528:J536)</f>
        <v>0</v>
      </c>
      <c r="K537" s="27"/>
      <c r="L537" s="21">
        <f t="shared" ref="L537" ca="1" si="387">SUM(L534:L542)</f>
        <v>0</v>
      </c>
    </row>
    <row r="538" spans="1:12" ht="15" x14ac:dyDescent="0.25">
      <c r="A538" s="28">
        <f>A516</f>
        <v>2</v>
      </c>
      <c r="B538" s="14">
        <f>B516</f>
        <v>6</v>
      </c>
      <c r="C538" s="10" t="s">
        <v>34</v>
      </c>
      <c r="D538" s="12" t="s">
        <v>35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12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6"/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6"/>
      <c r="B542" s="18"/>
      <c r="C542" s="8"/>
      <c r="D542" s="19" t="s">
        <v>39</v>
      </c>
      <c r="E542" s="9"/>
      <c r="F542" s="21">
        <f>SUM(F538:F541)</f>
        <v>0</v>
      </c>
      <c r="G542" s="21">
        <f t="shared" ref="G542" si="388">SUM(G538:G541)</f>
        <v>0</v>
      </c>
      <c r="H542" s="21">
        <f t="shared" ref="H542" si="389">SUM(H538:H541)</f>
        <v>0</v>
      </c>
      <c r="I542" s="21">
        <f t="shared" ref="I542" si="390">SUM(I538:I541)</f>
        <v>0</v>
      </c>
      <c r="J542" s="21">
        <f t="shared" ref="J542" si="391">SUM(J538:J541)</f>
        <v>0</v>
      </c>
      <c r="K542" s="27"/>
      <c r="L542" s="21">
        <f t="shared" ref="L542" ca="1" si="392">SUM(L535:L541)</f>
        <v>0</v>
      </c>
    </row>
    <row r="543" spans="1:12" ht="15" x14ac:dyDescent="0.25">
      <c r="A543" s="28">
        <f>A516</f>
        <v>2</v>
      </c>
      <c r="B543" s="14">
        <f>B516</f>
        <v>6</v>
      </c>
      <c r="C543" s="10" t="s">
        <v>36</v>
      </c>
      <c r="D543" s="7" t="s">
        <v>21</v>
      </c>
      <c r="E543" s="50"/>
      <c r="F543" s="51"/>
      <c r="G543" s="51"/>
      <c r="H543" s="51"/>
      <c r="I543" s="51"/>
      <c r="J543" s="51"/>
      <c r="K543" s="52"/>
      <c r="L543" s="51"/>
    </row>
    <row r="544" spans="1:12" ht="15" x14ac:dyDescent="0.25">
      <c r="A544" s="25"/>
      <c r="B544" s="16"/>
      <c r="C544" s="11"/>
      <c r="D544" s="7" t="s">
        <v>30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7" t="s">
        <v>31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7" t="s">
        <v>23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6"/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6"/>
      <c r="B549" s="18"/>
      <c r="C549" s="8"/>
      <c r="D549" s="19" t="s">
        <v>39</v>
      </c>
      <c r="E549" s="9"/>
      <c r="F549" s="21">
        <f>SUM(F543:F548)</f>
        <v>0</v>
      </c>
      <c r="G549" s="21">
        <f t="shared" ref="G549" si="393">SUM(G543:G548)</f>
        <v>0</v>
      </c>
      <c r="H549" s="21">
        <f t="shared" ref="H549" si="394">SUM(H543:H548)</f>
        <v>0</v>
      </c>
      <c r="I549" s="21">
        <f t="shared" ref="I549" si="395">SUM(I543:I548)</f>
        <v>0</v>
      </c>
      <c r="J549" s="21">
        <f t="shared" ref="J549" si="396">SUM(J543:J548)</f>
        <v>0</v>
      </c>
      <c r="K549" s="27"/>
      <c r="L549" s="21">
        <f t="shared" ref="L549" ca="1" si="397">SUM(L543:L551)</f>
        <v>0</v>
      </c>
    </row>
    <row r="550" spans="1:12" ht="15" x14ac:dyDescent="0.25">
      <c r="A550" s="28">
        <f>A516</f>
        <v>2</v>
      </c>
      <c r="B550" s="14">
        <f>B516</f>
        <v>6</v>
      </c>
      <c r="C550" s="10" t="s">
        <v>37</v>
      </c>
      <c r="D550" s="12" t="s">
        <v>38</v>
      </c>
      <c r="E550" s="50"/>
      <c r="F550" s="51"/>
      <c r="G550" s="51"/>
      <c r="H550" s="51"/>
      <c r="I550" s="51"/>
      <c r="J550" s="51"/>
      <c r="K550" s="52"/>
      <c r="L550" s="51"/>
    </row>
    <row r="551" spans="1:12" ht="15" x14ac:dyDescent="0.25">
      <c r="A551" s="25"/>
      <c r="B551" s="16"/>
      <c r="C551" s="11"/>
      <c r="D551" s="12" t="s">
        <v>35</v>
      </c>
      <c r="E551" s="50"/>
      <c r="F551" s="51"/>
      <c r="G551" s="51"/>
      <c r="H551" s="51"/>
      <c r="I551" s="51"/>
      <c r="J551" s="51"/>
      <c r="K551" s="52"/>
      <c r="L551" s="51"/>
    </row>
    <row r="552" spans="1:12" ht="15" x14ac:dyDescent="0.25">
      <c r="A552" s="25"/>
      <c r="B552" s="16"/>
      <c r="C552" s="11"/>
      <c r="D552" s="12" t="s">
        <v>31</v>
      </c>
      <c r="E552" s="50"/>
      <c r="F552" s="51"/>
      <c r="G552" s="51"/>
      <c r="H552" s="51"/>
      <c r="I552" s="51"/>
      <c r="J552" s="51"/>
      <c r="K552" s="52"/>
      <c r="L552" s="51"/>
    </row>
    <row r="553" spans="1:12" ht="15" x14ac:dyDescent="0.25">
      <c r="A553" s="25"/>
      <c r="B553" s="16"/>
      <c r="C553" s="11"/>
      <c r="D553" s="12" t="s">
        <v>24</v>
      </c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6"/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6"/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6"/>
      <c r="B556" s="18"/>
      <c r="C556" s="8"/>
      <c r="D556" s="20" t="s">
        <v>39</v>
      </c>
      <c r="E556" s="9"/>
      <c r="F556" s="21">
        <f>SUM(F550:F555)</f>
        <v>0</v>
      </c>
      <c r="G556" s="21">
        <f t="shared" ref="G556" si="398">SUM(G550:G555)</f>
        <v>0</v>
      </c>
      <c r="H556" s="21">
        <f t="shared" ref="H556" si="399">SUM(H550:H555)</f>
        <v>0</v>
      </c>
      <c r="I556" s="21">
        <f t="shared" ref="I556" si="400">SUM(I550:I555)</f>
        <v>0</v>
      </c>
      <c r="J556" s="21">
        <f>SUM(J550:J555)</f>
        <v>0</v>
      </c>
      <c r="K556" s="27"/>
      <c r="L556" s="21">
        <f t="shared" ref="L556" ca="1" si="401">SUM(L550:L558)</f>
        <v>0</v>
      </c>
    </row>
    <row r="557" spans="1:12" ht="15.75" customHeight="1" x14ac:dyDescent="0.2">
      <c r="A557" s="31">
        <f>A516</f>
        <v>2</v>
      </c>
      <c r="B557" s="32">
        <f>B516</f>
        <v>6</v>
      </c>
      <c r="C557" s="62" t="s">
        <v>4</v>
      </c>
      <c r="D557" s="63"/>
      <c r="E557" s="33"/>
      <c r="F557" s="34">
        <f>F523+F527+F537+F542+F549+F556</f>
        <v>580</v>
      </c>
      <c r="G557" s="34">
        <f t="shared" ref="G557" si="402">G523+G527+G537+G542+G549+G556</f>
        <v>19.705000000000002</v>
      </c>
      <c r="H557" s="34">
        <f t="shared" ref="H557" si="403">H523+H527+H537+H542+H549+H556</f>
        <v>18.929999999999996</v>
      </c>
      <c r="I557" s="34">
        <f t="shared" ref="I557" si="404">I523+I527+I537+I542+I549+I556</f>
        <v>79.622</v>
      </c>
      <c r="J557" s="34">
        <f t="shared" ref="J557" si="405">J523+J527+J537+J542+J549+J556</f>
        <v>562.72</v>
      </c>
      <c r="K557" s="35"/>
      <c r="L557" s="34">
        <f t="shared" ref="L557" ca="1" si="406">L523+L527+L537+L542+L549+L556</f>
        <v>0</v>
      </c>
    </row>
    <row r="558" spans="1:12" ht="15" x14ac:dyDescent="0.25">
      <c r="A558" s="22">
        <v>2</v>
      </c>
      <c r="B558" s="23">
        <v>7</v>
      </c>
      <c r="C558" s="24" t="s">
        <v>20</v>
      </c>
      <c r="D558" s="5" t="s">
        <v>21</v>
      </c>
      <c r="E558" s="47"/>
      <c r="F558" s="48"/>
      <c r="G558" s="48"/>
      <c r="H558" s="48"/>
      <c r="I558" s="48"/>
      <c r="J558" s="48"/>
      <c r="K558" s="49"/>
      <c r="L558" s="48"/>
    </row>
    <row r="559" spans="1:12" ht="15" x14ac:dyDescent="0.25">
      <c r="A559" s="25"/>
      <c r="B559" s="16"/>
      <c r="C559" s="11"/>
      <c r="D559" s="6"/>
      <c r="E559" s="50"/>
      <c r="F559" s="51"/>
      <c r="G559" s="51"/>
      <c r="H559" s="51"/>
      <c r="I559" s="51"/>
      <c r="J559" s="51"/>
      <c r="K559" s="52"/>
      <c r="L559" s="51"/>
    </row>
    <row r="560" spans="1:12" ht="15" x14ac:dyDescent="0.25">
      <c r="A560" s="25"/>
      <c r="B560" s="16"/>
      <c r="C560" s="11"/>
      <c r="D560" s="7" t="s">
        <v>22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7" t="s">
        <v>23</v>
      </c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7" t="s">
        <v>24</v>
      </c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5"/>
      <c r="B563" s="16"/>
      <c r="C563" s="11"/>
      <c r="D563" s="6"/>
      <c r="E563" s="50"/>
      <c r="F563" s="51"/>
      <c r="G563" s="51"/>
      <c r="H563" s="51"/>
      <c r="I563" s="51"/>
      <c r="J563" s="51"/>
      <c r="K563" s="52"/>
      <c r="L563" s="51"/>
    </row>
    <row r="564" spans="1:12" ht="15" x14ac:dyDescent="0.25">
      <c r="A564" s="25"/>
      <c r="B564" s="16"/>
      <c r="C564" s="11"/>
      <c r="D564" s="6"/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6"/>
      <c r="B565" s="18"/>
      <c r="C565" s="8"/>
      <c r="D565" s="19" t="s">
        <v>39</v>
      </c>
      <c r="E565" s="9"/>
      <c r="F565" s="21">
        <f>SUM(F558:F564)</f>
        <v>0</v>
      </c>
      <c r="G565" s="21">
        <f t="shared" ref="G565" si="407">SUM(G558:G564)</f>
        <v>0</v>
      </c>
      <c r="H565" s="21">
        <f t="shared" ref="H565" si="408">SUM(H558:H564)</f>
        <v>0</v>
      </c>
      <c r="I565" s="21">
        <f t="shared" ref="I565" si="409">SUM(I558:I564)</f>
        <v>0</v>
      </c>
      <c r="J565" s="21">
        <f t="shared" ref="J565" si="410">SUM(J558:J564)</f>
        <v>0</v>
      </c>
      <c r="K565" s="27"/>
      <c r="L565" s="21">
        <f t="shared" ref="L565" si="411">SUM(L558:L564)</f>
        <v>0</v>
      </c>
    </row>
    <row r="566" spans="1:12" ht="15" x14ac:dyDescent="0.25">
      <c r="A566" s="28">
        <f>A558</f>
        <v>2</v>
      </c>
      <c r="B566" s="14">
        <f>B558</f>
        <v>7</v>
      </c>
      <c r="C566" s="10" t="s">
        <v>25</v>
      </c>
      <c r="D566" s="12" t="s">
        <v>24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6"/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6"/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6"/>
      <c r="B569" s="18"/>
      <c r="C569" s="8"/>
      <c r="D569" s="19" t="s">
        <v>39</v>
      </c>
      <c r="E569" s="9"/>
      <c r="F569" s="21">
        <f>SUM(F566:F568)</f>
        <v>0</v>
      </c>
      <c r="G569" s="21">
        <f t="shared" ref="G569" si="412">SUM(G566:G568)</f>
        <v>0</v>
      </c>
      <c r="H569" s="21">
        <f t="shared" ref="H569" si="413">SUM(H566:H568)</f>
        <v>0</v>
      </c>
      <c r="I569" s="21">
        <f t="shared" ref="I569" si="414">SUM(I566:I568)</f>
        <v>0</v>
      </c>
      <c r="J569" s="21">
        <f t="shared" ref="J569" si="415">SUM(J566:J568)</f>
        <v>0</v>
      </c>
      <c r="K569" s="27"/>
      <c r="L569" s="21">
        <f t="shared" ref="L569" ca="1" si="416">SUM(L566:L574)</f>
        <v>0</v>
      </c>
    </row>
    <row r="570" spans="1:12" ht="15" x14ac:dyDescent="0.25">
      <c r="A570" s="28">
        <f>A558</f>
        <v>2</v>
      </c>
      <c r="B570" s="14">
        <f>B558</f>
        <v>7</v>
      </c>
      <c r="C570" s="10" t="s">
        <v>26</v>
      </c>
      <c r="D570" s="7" t="s">
        <v>27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7" t="s">
        <v>28</v>
      </c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7" t="s">
        <v>29</v>
      </c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5"/>
      <c r="B573" s="16"/>
      <c r="C573" s="11"/>
      <c r="D573" s="7" t="s">
        <v>30</v>
      </c>
      <c r="E573" s="50"/>
      <c r="F573" s="51"/>
      <c r="G573" s="51"/>
      <c r="H573" s="51"/>
      <c r="I573" s="51"/>
      <c r="J573" s="51"/>
      <c r="K573" s="52"/>
      <c r="L573" s="51"/>
    </row>
    <row r="574" spans="1:12" ht="15" x14ac:dyDescent="0.25">
      <c r="A574" s="25"/>
      <c r="B574" s="16"/>
      <c r="C574" s="11"/>
      <c r="D574" s="7" t="s">
        <v>31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7" t="s">
        <v>32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7" t="s">
        <v>33</v>
      </c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5"/>
      <c r="B578" s="16"/>
      <c r="C578" s="11"/>
      <c r="D578" s="6"/>
      <c r="E578" s="50"/>
      <c r="F578" s="51"/>
      <c r="G578" s="51"/>
      <c r="H578" s="51"/>
      <c r="I578" s="51"/>
      <c r="J578" s="51"/>
      <c r="K578" s="52"/>
      <c r="L578" s="51"/>
    </row>
    <row r="579" spans="1:12" ht="15" x14ac:dyDescent="0.25">
      <c r="A579" s="26"/>
      <c r="B579" s="18"/>
      <c r="C579" s="8"/>
      <c r="D579" s="19" t="s">
        <v>39</v>
      </c>
      <c r="E579" s="9"/>
      <c r="F579" s="21">
        <f>SUM(F570:F578)</f>
        <v>0</v>
      </c>
      <c r="G579" s="21">
        <f t="shared" ref="G579" si="417">SUM(G570:G578)</f>
        <v>0</v>
      </c>
      <c r="H579" s="21">
        <f t="shared" ref="H579" si="418">SUM(H570:H578)</f>
        <v>0</v>
      </c>
      <c r="I579" s="21">
        <f t="shared" ref="I579" si="419">SUM(I570:I578)</f>
        <v>0</v>
      </c>
      <c r="J579" s="21">
        <f t="shared" ref="J579" si="420">SUM(J570:J578)</f>
        <v>0</v>
      </c>
      <c r="K579" s="27"/>
      <c r="L579" s="21">
        <f t="shared" ref="L579" ca="1" si="421">SUM(L576:L584)</f>
        <v>0</v>
      </c>
    </row>
    <row r="580" spans="1:12" ht="15" x14ac:dyDescent="0.25">
      <c r="A580" s="28">
        <f>A558</f>
        <v>2</v>
      </c>
      <c r="B580" s="14">
        <f>B558</f>
        <v>7</v>
      </c>
      <c r="C580" s="10" t="s">
        <v>34</v>
      </c>
      <c r="D580" s="12" t="s">
        <v>35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12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6"/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6"/>
      <c r="B584" s="18"/>
      <c r="C584" s="8"/>
      <c r="D584" s="19" t="s">
        <v>39</v>
      </c>
      <c r="E584" s="9"/>
      <c r="F584" s="21">
        <f>SUM(F580:F583)</f>
        <v>0</v>
      </c>
      <c r="G584" s="21">
        <f t="shared" ref="G584" si="422">SUM(G580:G583)</f>
        <v>0</v>
      </c>
      <c r="H584" s="21">
        <f t="shared" ref="H584" si="423">SUM(H580:H583)</f>
        <v>0</v>
      </c>
      <c r="I584" s="21">
        <f t="shared" ref="I584" si="424">SUM(I580:I583)</f>
        <v>0</v>
      </c>
      <c r="J584" s="21">
        <f t="shared" ref="J584" si="425">SUM(J580:J583)</f>
        <v>0</v>
      </c>
      <c r="K584" s="27"/>
      <c r="L584" s="21">
        <f t="shared" ref="L584" ca="1" si="426">SUM(L577:L583)</f>
        <v>0</v>
      </c>
    </row>
    <row r="585" spans="1:12" ht="15" x14ac:dyDescent="0.25">
      <c r="A585" s="28">
        <f>A558</f>
        <v>2</v>
      </c>
      <c r="B585" s="14">
        <f>B558</f>
        <v>7</v>
      </c>
      <c r="C585" s="10" t="s">
        <v>36</v>
      </c>
      <c r="D585" s="7" t="s">
        <v>21</v>
      </c>
      <c r="E585" s="50"/>
      <c r="F585" s="51"/>
      <c r="G585" s="51"/>
      <c r="H585" s="51"/>
      <c r="I585" s="51"/>
      <c r="J585" s="51"/>
      <c r="K585" s="52"/>
      <c r="L585" s="51"/>
    </row>
    <row r="586" spans="1:12" ht="15" x14ac:dyDescent="0.25">
      <c r="A586" s="25"/>
      <c r="B586" s="16"/>
      <c r="C586" s="11"/>
      <c r="D586" s="7" t="s">
        <v>30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7" t="s">
        <v>31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7" t="s">
        <v>23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6"/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6"/>
      <c r="B591" s="18"/>
      <c r="C591" s="8"/>
      <c r="D591" s="19" t="s">
        <v>39</v>
      </c>
      <c r="E591" s="9"/>
      <c r="F591" s="21">
        <f>SUM(F585:F590)</f>
        <v>0</v>
      </c>
      <c r="G591" s="21">
        <f t="shared" ref="G591" si="427">SUM(G585:G590)</f>
        <v>0</v>
      </c>
      <c r="H591" s="21">
        <f t="shared" ref="H591" si="428">SUM(H585:H590)</f>
        <v>0</v>
      </c>
      <c r="I591" s="21">
        <f t="shared" ref="I591" si="429">SUM(I585:I590)</f>
        <v>0</v>
      </c>
      <c r="J591" s="21">
        <f t="shared" ref="J591" si="430">SUM(J585:J590)</f>
        <v>0</v>
      </c>
      <c r="K591" s="27"/>
      <c r="L591" s="21">
        <f t="shared" ref="L591" ca="1" si="431">SUM(L585:L593)</f>
        <v>0</v>
      </c>
    </row>
    <row r="592" spans="1:12" ht="15" x14ac:dyDescent="0.25">
      <c r="A592" s="28">
        <f>A558</f>
        <v>2</v>
      </c>
      <c r="B592" s="14">
        <f>B558</f>
        <v>7</v>
      </c>
      <c r="C592" s="10" t="s">
        <v>37</v>
      </c>
      <c r="D592" s="12" t="s">
        <v>38</v>
      </c>
      <c r="E592" s="50"/>
      <c r="F592" s="51"/>
      <c r="G592" s="51"/>
      <c r="H592" s="51"/>
      <c r="I592" s="51"/>
      <c r="J592" s="51"/>
      <c r="K592" s="52"/>
      <c r="L592" s="51"/>
    </row>
    <row r="593" spans="1:12" ht="15" x14ac:dyDescent="0.25">
      <c r="A593" s="25"/>
      <c r="B593" s="16"/>
      <c r="C593" s="11"/>
      <c r="D593" s="12" t="s">
        <v>35</v>
      </c>
      <c r="E593" s="50"/>
      <c r="F593" s="51"/>
      <c r="G593" s="51"/>
      <c r="H593" s="51"/>
      <c r="I593" s="51"/>
      <c r="J593" s="51"/>
      <c r="K593" s="52"/>
      <c r="L593" s="51"/>
    </row>
    <row r="594" spans="1:12" ht="15" x14ac:dyDescent="0.25">
      <c r="A594" s="25"/>
      <c r="B594" s="16"/>
      <c r="C594" s="11"/>
      <c r="D594" s="12" t="s">
        <v>31</v>
      </c>
      <c r="E594" s="50"/>
      <c r="F594" s="51"/>
      <c r="G594" s="51"/>
      <c r="H594" s="51"/>
      <c r="I594" s="51"/>
      <c r="J594" s="51"/>
      <c r="K594" s="52"/>
      <c r="L594" s="51"/>
    </row>
    <row r="595" spans="1:12" ht="15" x14ac:dyDescent="0.25">
      <c r="A595" s="25"/>
      <c r="B595" s="16"/>
      <c r="C595" s="11"/>
      <c r="D595" s="12" t="s">
        <v>24</v>
      </c>
      <c r="E595" s="50"/>
      <c r="F595" s="51"/>
      <c r="G595" s="51"/>
      <c r="H595" s="51"/>
      <c r="I595" s="51"/>
      <c r="J595" s="51"/>
      <c r="K595" s="52"/>
      <c r="L595" s="51"/>
    </row>
    <row r="596" spans="1:12" ht="15" x14ac:dyDescent="0.25">
      <c r="A596" s="25"/>
      <c r="B596" s="16"/>
      <c r="C596" s="11"/>
      <c r="D596" s="6"/>
      <c r="E596" s="50"/>
      <c r="F596" s="51"/>
      <c r="G596" s="51"/>
      <c r="H596" s="51"/>
      <c r="I596" s="51"/>
      <c r="J596" s="51"/>
      <c r="K596" s="52"/>
      <c r="L596" s="51"/>
    </row>
    <row r="597" spans="1:12" ht="15" x14ac:dyDescent="0.25">
      <c r="A597" s="25"/>
      <c r="B597" s="16"/>
      <c r="C597" s="11"/>
      <c r="D597" s="6"/>
      <c r="E597" s="50"/>
      <c r="F597" s="51"/>
      <c r="G597" s="51"/>
      <c r="H597" s="51"/>
      <c r="I597" s="51"/>
      <c r="J597" s="51"/>
      <c r="K597" s="52"/>
      <c r="L597" s="51"/>
    </row>
    <row r="598" spans="1:12" ht="15" x14ac:dyDescent="0.25">
      <c r="A598" s="26"/>
      <c r="B598" s="18"/>
      <c r="C598" s="8"/>
      <c r="D598" s="20" t="s">
        <v>39</v>
      </c>
      <c r="E598" s="9"/>
      <c r="F598" s="21">
        <f>SUM(F592:F597)</f>
        <v>0</v>
      </c>
      <c r="G598" s="21">
        <f t="shared" ref="G598" si="432">SUM(G592:G597)</f>
        <v>0</v>
      </c>
      <c r="H598" s="21">
        <f t="shared" ref="H598" si="433">SUM(H592:H597)</f>
        <v>0</v>
      </c>
      <c r="I598" s="21">
        <f t="shared" ref="I598" si="434">SUM(I592:I597)</f>
        <v>0</v>
      </c>
      <c r="J598" s="21">
        <f t="shared" ref="J598" si="435">SUM(J592:J597)</f>
        <v>0</v>
      </c>
      <c r="K598" s="27"/>
      <c r="L598" s="21">
        <f t="shared" ref="L598" ca="1" si="436">SUM(L592:L600)</f>
        <v>0</v>
      </c>
    </row>
    <row r="599" spans="1:12" ht="15" x14ac:dyDescent="0.2">
      <c r="A599" s="37">
        <f>A558</f>
        <v>2</v>
      </c>
      <c r="B599" s="38">
        <f>B558</f>
        <v>7</v>
      </c>
      <c r="C599" s="59" t="s">
        <v>4</v>
      </c>
      <c r="D599" s="60"/>
      <c r="E599" s="39"/>
      <c r="F599" s="40">
        <f>F565+F569+F579+F584+F591+F598</f>
        <v>0</v>
      </c>
      <c r="G599" s="40">
        <f t="shared" ref="G599" si="437">G565+G569+G579+G584+G591+G598</f>
        <v>0</v>
      </c>
      <c r="H599" s="40">
        <f t="shared" ref="H599" si="438">H565+H569+H579+H584+H591+H598</f>
        <v>0</v>
      </c>
      <c r="I599" s="40">
        <f t="shared" ref="I599" si="439">I565+I569+I579+I584+I591+I598</f>
        <v>0</v>
      </c>
      <c r="J599" s="40">
        <f t="shared" ref="J599" si="440">J565+J569+J579+J584+J591+J598</f>
        <v>0</v>
      </c>
      <c r="K599" s="41"/>
      <c r="L599" s="34">
        <f ca="1">L565+L569+L579+L584+L591+L598</f>
        <v>0</v>
      </c>
    </row>
    <row r="600" spans="1:12" x14ac:dyDescent="0.2">
      <c r="A600" s="29"/>
      <c r="B600" s="30"/>
      <c r="C600" s="61" t="s">
        <v>5</v>
      </c>
      <c r="D600" s="61"/>
      <c r="E600" s="61"/>
      <c r="F600" s="42">
        <f>(F47+F89+F132+F175+F218+F260+F303+F345+F387+F430+F472+F515+F557+F599)/(IF(F47=0,0,1)+IF(F89=0,0,1)+IF(F132=0,0,1)+IF(F175=0,0,1)+IF(F218=0,0,1)+IF(F260=0,0,1)+IF(F303=0,0,1)+IF(F345=0,0,1)+IF(F387=0,0,1)+IF(F430=0,0,1)+IF(F472=0,0,1)+IF(F515=0,0,1)+IF(F557=0,0,1)+IF(F599=0,0,1))</f>
        <v>548.83333333333337</v>
      </c>
      <c r="G600" s="42">
        <f t="shared" ref="G600:L600" si="441">(G47+G89+G132+G175+G218+G260+G303+G345+G387+G430+G472+G515+G557+G599)/(IF(G47=0,0,1)+IF(G89=0,0,1)+IF(G132=0,0,1)+IF(G175=0,0,1)+IF(G218=0,0,1)+IF(G260=0,0,1)+IF(G303=0,0,1)+IF(G345=0,0,1)+IF(G387=0,0,1)+IF(G430=0,0,1)+IF(G472=0,0,1)+IF(G515=0,0,1)+IF(G557=0,0,1)+IF(G599=0,0,1))</f>
        <v>19.218250000000001</v>
      </c>
      <c r="H600" s="42">
        <f t="shared" si="441"/>
        <v>19.591999999999999</v>
      </c>
      <c r="I600" s="42">
        <f t="shared" si="441"/>
        <v>78.984166666666667</v>
      </c>
      <c r="J600" s="42">
        <f t="shared" si="441"/>
        <v>571.6975000000001</v>
      </c>
      <c r="K600" s="42"/>
      <c r="L600" s="42" t="e">
        <f t="shared" ca="1" si="441"/>
        <v>#DIV/0!</v>
      </c>
    </row>
  </sheetData>
  <mergeCells count="18">
    <mergeCell ref="C303:D303"/>
    <mergeCell ref="C47:D47"/>
    <mergeCell ref="C1:E1"/>
    <mergeCell ref="H1:K1"/>
    <mergeCell ref="H2:K2"/>
    <mergeCell ref="C89:D89"/>
    <mergeCell ref="C132:D132"/>
    <mergeCell ref="C175:D175"/>
    <mergeCell ref="C218:D218"/>
    <mergeCell ref="C260:D260"/>
    <mergeCell ref="C599:D599"/>
    <mergeCell ref="C600:E600"/>
    <mergeCell ref="C345:D345"/>
    <mergeCell ref="C387:D387"/>
    <mergeCell ref="C430:D430"/>
    <mergeCell ref="C472:D472"/>
    <mergeCell ref="C515:D515"/>
    <mergeCell ref="C557:D5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Михайлов</cp:lastModifiedBy>
  <dcterms:created xsi:type="dcterms:W3CDTF">2022-05-16T14:23:56Z</dcterms:created>
  <dcterms:modified xsi:type="dcterms:W3CDTF">2024-01-10T13:31:17Z</dcterms:modified>
</cp:coreProperties>
</file>