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304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3" i="1" l="1"/>
  <c r="J13" i="1"/>
  <c r="I13" i="1"/>
  <c r="H13" i="1"/>
  <c r="F13" i="1"/>
  <c r="G13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G24" i="1"/>
  <c r="F24" i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J234" i="1"/>
  <c r="G234" i="1"/>
  <c r="F234" i="1"/>
  <c r="I234" i="1"/>
  <c r="L234" i="1"/>
</calcChain>
</file>

<file path=xl/sharedStrings.xml><?xml version="1.0" encoding="utf-8"?>
<sst xmlns="http://schemas.openxmlformats.org/spreadsheetml/2006/main" count="388" uniqueCount="151">
  <si>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</si>
  <si>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</si>
  <si>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</si>
  <si>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</si>
  <si>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</si>
  <si>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</si>
  <si>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</si>
  <si>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</si>
  <si>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</si>
  <si>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</si>
  <si>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</si>
  <si>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</si>
  <si>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</si>
  <si>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</si>
  <si>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</si>
  <si>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</si>
  <si>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</si>
  <si>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</si>
  <si>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</si>
  <si>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</si>
  <si>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</si>
  <si>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</si>
  <si>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</si>
  <si>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</si>
  <si>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</si>
  <si>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</si>
  <si>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</si>
  <si>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</si>
  <si>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</si>
  <si>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</si>
  <si>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</si>
  <si>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</si>
  <si>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</si>
  <si>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</si>
  <si>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</si>
  <si>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</si>
  <si>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</si>
  <si>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</si>
  <si>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</si>
  <si>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</si>
  <si>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Сулейманова Р.Р.</t>
  </si>
  <si>
    <t>МБОУ "СОШ №2 г.Азнакаево</t>
  </si>
  <si>
    <t>Каша кукурузная молочная с маслом сливочным</t>
  </si>
  <si>
    <t>Сырники творожные с молоком сгущенным</t>
  </si>
  <si>
    <t>Чай с молоком, с сахаром</t>
  </si>
  <si>
    <t>Бутерброд с маслом</t>
  </si>
  <si>
    <t>Фрукты свежие (яблоки)</t>
  </si>
  <si>
    <t>Батон</t>
  </si>
  <si>
    <t>5,69</t>
  </si>
  <si>
    <t>5,78</t>
  </si>
  <si>
    <t>38,04</t>
  </si>
  <si>
    <t>227,40</t>
  </si>
  <si>
    <t>220,56</t>
  </si>
  <si>
    <t>80</t>
  </si>
  <si>
    <t>12,78</t>
  </si>
  <si>
    <t>8,76</t>
  </si>
  <si>
    <t>18,61</t>
  </si>
  <si>
    <t>204,40</t>
  </si>
  <si>
    <t>200</t>
  </si>
  <si>
    <t>1,46</t>
  </si>
  <si>
    <t>1,08</t>
  </si>
  <si>
    <t>11,96</t>
  </si>
  <si>
    <t>63,70</t>
  </si>
  <si>
    <t>40</t>
  </si>
  <si>
    <t>2,33</t>
  </si>
  <si>
    <t>8,12</t>
  </si>
  <si>
    <t>15,55</t>
  </si>
  <si>
    <t>144,60</t>
  </si>
  <si>
    <t>120</t>
  </si>
  <si>
    <t>0,48</t>
  </si>
  <si>
    <t>11,76</t>
  </si>
  <si>
    <t>56,40</t>
  </si>
  <si>
    <t>30</t>
  </si>
  <si>
    <t>2,25</t>
  </si>
  <si>
    <t>0,87</t>
  </si>
  <si>
    <t>15,42</t>
  </si>
  <si>
    <t>78,60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</si>
  <si>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</si>
  <si>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</si>
  <si>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</si>
  <si>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</si>
  <si>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</si>
  <si>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</si>
  <si>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Вода питьевая</t>
  </si>
  <si>
    <t>3 блюдо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</si>
  <si>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</si>
  <si>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</si>
  <si>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</si>
  <si>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</si>
  <si>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Бутерброд с сыром, с маслом</t>
  </si>
  <si>
    <t>30/15/10</t>
  </si>
  <si>
    <t>Огурцы свежие</t>
  </si>
  <si>
    <t>Суп картофельный с крупой на бульоне из индейки</t>
  </si>
  <si>
    <t>Гуляш из отварной индейки</t>
  </si>
  <si>
    <t>Макаронные изделия отварные с маслом сливочным</t>
  </si>
  <si>
    <t>Компот из сухофруктов</t>
  </si>
  <si>
    <t>Вода питьевая ПЭТ</t>
  </si>
  <si>
    <t>Каша пшеничная молочная с маслом сливочным</t>
  </si>
  <si>
    <t>Чай с сахаром</t>
  </si>
  <si>
    <t>Блины с маслом сливочным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</si>
  <si>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</si>
  <si>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</si>
  <si>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</si>
  <si>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</si>
  <si>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доп.гарнир</t>
  </si>
  <si>
    <t xml:space="preserve">хлеб </t>
  </si>
  <si>
    <t>Каша "Дружба" молочная с маслом сливочным</t>
  </si>
  <si>
    <t>Бутерброд с сыром , с маслом</t>
  </si>
  <si>
    <t>Кофейный напиток с молоком</t>
  </si>
  <si>
    <t>Запеканка из творога с повидлом</t>
  </si>
  <si>
    <t>Суп-лапша домашняя на курином бульоне, с мясом птицы</t>
  </si>
  <si>
    <t>Овощи тущеные с говяжьим фаршем</t>
  </si>
  <si>
    <t>гаринир</t>
  </si>
  <si>
    <t>Каша полбяная молочная с маслом сливочным</t>
  </si>
  <si>
    <t>Омлет натуральный</t>
  </si>
  <si>
    <t>Салат из отварной свеклы с маслом</t>
  </si>
  <si>
    <t>Суп картофельный с мясными фрикадельками</t>
  </si>
  <si>
    <t>Биточки рыбные из минтая</t>
  </si>
  <si>
    <t>Компот из свежих яблок</t>
  </si>
  <si>
    <t>Каша ячневая молочная с маслом сливочным</t>
  </si>
  <si>
    <t>Фрукты</t>
  </si>
  <si>
    <t>Суп из овощей на курином бульоне, со сметаной</t>
  </si>
  <si>
    <t>Плов из отварных куриных грудок</t>
  </si>
  <si>
    <t>Каша пшенная  молочная с маслом сливочным</t>
  </si>
  <si>
    <t>Чай с сахаром с лимоном</t>
  </si>
  <si>
    <t>Огурцы соленые (доп.гарнир)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</si>
  <si>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</si>
  <si>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</si>
  <si>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</si>
  <si>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Каша пшеничная  молочная с маслом сливочным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</si>
  <si>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</si>
  <si>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</si>
  <si>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</si>
  <si>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Компот из свежих фруктов</t>
  </si>
  <si>
    <t>Каша манная молочная с маслом сливочным</t>
  </si>
  <si>
    <t>Бутерброд с сыром с маслом</t>
  </si>
  <si>
    <t>Салат из свеклы с маслом растительным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</si>
  <si>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</si>
  <si>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</si>
  <si>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</si>
  <si>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Каша пшенная молочная с маслом сливочным</t>
  </si>
  <si>
    <t>Пудинг из творога с повидлом</t>
  </si>
  <si>
    <t>Рассольник ленинградский на мясном бульоне, со сметаной</t>
  </si>
  <si>
    <t>Макаронные изделия (спагетти) отварные с маслом сливочным</t>
  </si>
  <si>
    <t>Бефстроганов из отварной говядины</t>
  </si>
  <si>
    <t>Компот из изюма и яблок</t>
  </si>
  <si>
    <t>Чай  с сахаром</t>
  </si>
  <si>
    <t>Кукуруза к/с (доп.гарнир)</t>
  </si>
  <si>
    <t>Щи из свежей капусты с картофелем, с куриными фрикадельками, со сметаной</t>
  </si>
  <si>
    <t>Рис отварной с маслом сливочным</t>
  </si>
  <si>
    <t>Шницель куриный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</si>
</sst>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49" fontId="0" fillId="4" borderId="4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28" sqref="L2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6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9" t="s">
        <v>42</v>
      </c>
      <c r="F6" s="63">
        <v>154</v>
      </c>
      <c r="G6" s="63" t="s">
        <v>48</v>
      </c>
      <c r="H6" s="63" t="s">
        <v>49</v>
      </c>
      <c r="I6" s="63" t="s">
        <v>50</v>
      </c>
      <c r="J6" s="63" t="s">
        <v>51</v>
      </c>
      <c r="K6" s="64"/>
      <c r="L6" s="63" t="s">
        <v>52</v>
      </c>
    </row>
    <row r="7" spans="1:12" ht="15" x14ac:dyDescent="0.25">
      <c r="A7" s="23"/>
      <c r="B7" s="15"/>
      <c r="C7" s="11"/>
      <c r="D7" s="6"/>
      <c r="E7" s="60" t="s">
        <v>43</v>
      </c>
      <c r="F7" s="65" t="s">
        <v>53</v>
      </c>
      <c r="G7" s="65" t="s">
        <v>54</v>
      </c>
      <c r="H7" s="65" t="s">
        <v>55</v>
      </c>
      <c r="I7" s="65" t="s">
        <v>56</v>
      </c>
      <c r="J7" s="65" t="s">
        <v>57</v>
      </c>
      <c r="K7" s="66"/>
      <c r="L7" s="65"/>
    </row>
    <row r="8" spans="1:12" ht="15" x14ac:dyDescent="0.25">
      <c r="A8" s="23"/>
      <c r="B8" s="15"/>
      <c r="C8" s="11"/>
      <c r="D8" s="7" t="s">
        <v>22</v>
      </c>
      <c r="E8" s="61" t="s">
        <v>44</v>
      </c>
      <c r="F8" s="65" t="s">
        <v>58</v>
      </c>
      <c r="G8" s="65" t="s">
        <v>59</v>
      </c>
      <c r="H8" s="65" t="s">
        <v>60</v>
      </c>
      <c r="I8" s="65" t="s">
        <v>61</v>
      </c>
      <c r="J8" s="65" t="s">
        <v>62</v>
      </c>
      <c r="K8" s="66"/>
      <c r="L8" s="65"/>
    </row>
    <row r="9" spans="1:12" ht="15" x14ac:dyDescent="0.25">
      <c r="A9" s="23"/>
      <c r="B9" s="15"/>
      <c r="C9" s="11"/>
      <c r="D9" s="7" t="s">
        <v>23</v>
      </c>
      <c r="E9" s="61" t="s">
        <v>45</v>
      </c>
      <c r="F9" s="65" t="s">
        <v>63</v>
      </c>
      <c r="G9" s="65" t="s">
        <v>64</v>
      </c>
      <c r="H9" s="65" t="s">
        <v>65</v>
      </c>
      <c r="I9" s="65" t="s">
        <v>66</v>
      </c>
      <c r="J9" s="65" t="s">
        <v>67</v>
      </c>
      <c r="K9" s="66"/>
      <c r="L9" s="65"/>
    </row>
    <row r="10" spans="1:12" ht="15" x14ac:dyDescent="0.25">
      <c r="A10" s="23"/>
      <c r="B10" s="15"/>
      <c r="C10" s="11"/>
      <c r="D10" s="7" t="s">
        <v>24</v>
      </c>
      <c r="E10" s="61" t="s">
        <v>46</v>
      </c>
      <c r="F10" s="65" t="s">
        <v>68</v>
      </c>
      <c r="G10" s="65" t="s">
        <v>69</v>
      </c>
      <c r="H10" s="65" t="s">
        <v>69</v>
      </c>
      <c r="I10" s="65" t="s">
        <v>70</v>
      </c>
      <c r="J10" s="65" t="s">
        <v>71</v>
      </c>
      <c r="K10" s="66"/>
      <c r="L10" s="65"/>
    </row>
    <row r="11" spans="1:12" ht="15.75" thickBot="1" x14ac:dyDescent="0.3">
      <c r="A11" s="23"/>
      <c r="B11" s="15"/>
      <c r="C11" s="11"/>
      <c r="D11" s="6"/>
      <c r="E11" s="62" t="s">
        <v>47</v>
      </c>
      <c r="F11" s="65" t="s">
        <v>72</v>
      </c>
      <c r="G11" s="65" t="s">
        <v>73</v>
      </c>
      <c r="H11" s="65" t="s">
        <v>74</v>
      </c>
      <c r="I11" s="65" t="s">
        <v>75</v>
      </c>
      <c r="J11" s="65" t="s">
        <v>76</v>
      </c>
      <c r="K11" s="66"/>
      <c r="L11" s="65"/>
    </row>
    <row r="12" spans="1:12" ht="15" x14ac:dyDescent="0.25">
      <c r="A12" s="23"/>
      <c r="B12" s="15"/>
      <c r="C12" s="11"/>
      <c r="D12" s="6"/>
      <c r="E12" s="42"/>
      <c r="F12" s="65"/>
      <c r="G12" s="65"/>
      <c r="H12" s="65"/>
      <c r="I12" s="65"/>
      <c r="J12" s="65"/>
      <c r="K12" s="66"/>
      <c r="L12" s="65"/>
    </row>
    <row r="13" spans="1:12" ht="15" x14ac:dyDescent="0.25">
      <c r="A13" s="24"/>
      <c r="B13" s="17"/>
      <c r="C13" s="8"/>
      <c r="D13" s="18" t="s">
        <v>33</v>
      </c>
      <c r="E13" s="9"/>
      <c r="F13" s="67">
        <f>F6+F7+F8+F9+F10+F11</f>
        <v>624</v>
      </c>
      <c r="G13" s="67">
        <f>G6+G7+G8+G9+G10+G11</f>
        <v>24.99</v>
      </c>
      <c r="H13" s="67">
        <f>H6+H7+H8+H9+H10+H11</f>
        <v>25.09</v>
      </c>
      <c r="I13" s="67">
        <f>I7+I8+I9+I10+I11</f>
        <v>73.3</v>
      </c>
      <c r="J13" s="67">
        <f>J7+J8+J9+J10+J11</f>
        <v>547.70000000000005</v>
      </c>
      <c r="K13" s="25"/>
      <c r="L13" s="67">
        <f>L6+L7</f>
        <v>220.56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8" t="s">
        <v>77</v>
      </c>
      <c r="F14" s="43">
        <v>60</v>
      </c>
      <c r="G14" s="43">
        <v>0.66</v>
      </c>
      <c r="H14" s="43">
        <v>0.12</v>
      </c>
      <c r="I14" s="43">
        <v>2.2799999999999998</v>
      </c>
      <c r="J14" s="43">
        <v>14.4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69" t="s">
        <v>78</v>
      </c>
      <c r="F15" s="43">
        <v>210</v>
      </c>
      <c r="G15" s="43">
        <v>3.47</v>
      </c>
      <c r="H15" s="43">
        <v>5.46</v>
      </c>
      <c r="I15" s="43">
        <v>21.68</v>
      </c>
      <c r="J15" s="43">
        <v>88</v>
      </c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69" t="s">
        <v>79</v>
      </c>
      <c r="F16" s="43">
        <v>200</v>
      </c>
      <c r="G16" s="43">
        <v>16.829999999999998</v>
      </c>
      <c r="H16" s="43">
        <v>28.73</v>
      </c>
      <c r="I16" s="43">
        <v>41.77</v>
      </c>
      <c r="J16" s="43">
        <v>496</v>
      </c>
      <c r="K16" s="44"/>
      <c r="L16" s="43"/>
    </row>
    <row r="17" spans="1:12" ht="15" x14ac:dyDescent="0.25">
      <c r="A17" s="23"/>
      <c r="B17" s="15"/>
      <c r="C17" s="11"/>
      <c r="D17" s="7" t="s">
        <v>84</v>
      </c>
      <c r="E17" s="69" t="s">
        <v>80</v>
      </c>
      <c r="F17" s="43">
        <v>180</v>
      </c>
      <c r="G17" s="43">
        <v>0.9</v>
      </c>
      <c r="H17" s="43">
        <v>0</v>
      </c>
      <c r="I17" s="43">
        <v>18.18</v>
      </c>
      <c r="J17" s="43">
        <v>76</v>
      </c>
      <c r="K17" s="44"/>
      <c r="L17" s="43"/>
    </row>
    <row r="18" spans="1:12" ht="15" x14ac:dyDescent="0.25">
      <c r="A18" s="23"/>
      <c r="B18" s="15"/>
      <c r="C18" s="11"/>
      <c r="D18" s="7" t="s">
        <v>23</v>
      </c>
      <c r="E18" s="69" t="s">
        <v>81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 x14ac:dyDescent="0.25">
      <c r="A19" s="23"/>
      <c r="B19" s="15"/>
      <c r="C19" s="11"/>
      <c r="D19" s="7" t="s">
        <v>23</v>
      </c>
      <c r="E19" s="69" t="s">
        <v>82</v>
      </c>
      <c r="F19" s="43">
        <v>40</v>
      </c>
      <c r="G19" s="43">
        <v>3.04</v>
      </c>
      <c r="H19" s="43">
        <v>0.32</v>
      </c>
      <c r="I19" s="43">
        <v>19.68</v>
      </c>
      <c r="J19" s="43">
        <v>94</v>
      </c>
      <c r="K19" s="44"/>
      <c r="L19" s="43"/>
    </row>
    <row r="20" spans="1:12" ht="15" x14ac:dyDescent="0.25">
      <c r="A20" s="23"/>
      <c r="B20" s="15"/>
      <c r="C20" s="11"/>
      <c r="D20" s="7"/>
      <c r="E20" s="70" t="s">
        <v>83</v>
      </c>
      <c r="F20" s="43">
        <v>500</v>
      </c>
      <c r="G20" s="43">
        <v>0</v>
      </c>
      <c r="H20" s="43">
        <v>0</v>
      </c>
      <c r="I20" s="43">
        <v>0</v>
      </c>
      <c r="J20" s="43">
        <v>0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1240</v>
      </c>
      <c r="G23" s="19">
        <f t="shared" ref="G23:J23" si="0">SUM(G14:G22)</f>
        <v>28.199999999999996</v>
      </c>
      <c r="H23" s="19">
        <f t="shared" si="0"/>
        <v>35.230000000000004</v>
      </c>
      <c r="I23" s="19">
        <f t="shared" si="0"/>
        <v>123.38999999999999</v>
      </c>
      <c r="J23" s="19">
        <f t="shared" si="0"/>
        <v>867.4</v>
      </c>
      <c r="K23" s="25"/>
      <c r="L23" s="19">
        <f t="shared" ref="L23" si="1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1864</v>
      </c>
      <c r="G24" s="32">
        <f t="shared" ref="G24:J24" si="2">G13+G23</f>
        <v>53.19</v>
      </c>
      <c r="H24" s="32">
        <f t="shared" si="2"/>
        <v>60.320000000000007</v>
      </c>
      <c r="I24" s="32">
        <f t="shared" si="2"/>
        <v>196.69</v>
      </c>
      <c r="J24" s="32">
        <f t="shared" si="2"/>
        <v>1415.1</v>
      </c>
      <c r="K24" s="32"/>
      <c r="L24" s="32">
        <f t="shared" ref="L24" si="3">L13+L23</f>
        <v>220.56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9" t="s">
        <v>85</v>
      </c>
      <c r="F25" s="40">
        <v>185</v>
      </c>
      <c r="G25" s="40">
        <v>4.05</v>
      </c>
      <c r="H25" s="40">
        <v>5.91</v>
      </c>
      <c r="I25" s="40">
        <v>48.82</v>
      </c>
      <c r="J25" s="40">
        <v>186.73</v>
      </c>
      <c r="K25" s="41"/>
      <c r="L25" s="40">
        <v>220.56</v>
      </c>
    </row>
    <row r="26" spans="1:12" ht="15" x14ac:dyDescent="0.25">
      <c r="A26" s="14"/>
      <c r="B26" s="15"/>
      <c r="C26" s="11"/>
      <c r="D26" s="6"/>
      <c r="E26" s="60" t="s">
        <v>86</v>
      </c>
      <c r="F26" s="43">
        <v>50</v>
      </c>
      <c r="G26" s="43">
        <v>6.35</v>
      </c>
      <c r="H26" s="43">
        <v>5.75</v>
      </c>
      <c r="I26" s="43">
        <v>0.35</v>
      </c>
      <c r="J26" s="43">
        <v>78.75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61" t="s">
        <v>87</v>
      </c>
      <c r="F27" s="43">
        <v>200</v>
      </c>
      <c r="G27" s="43">
        <v>4.08</v>
      </c>
      <c r="H27" s="43">
        <v>3.81</v>
      </c>
      <c r="I27" s="43">
        <v>7.6</v>
      </c>
      <c r="J27" s="43">
        <v>78.599999999999994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61" t="s">
        <v>88</v>
      </c>
      <c r="F28" s="43">
        <v>30</v>
      </c>
      <c r="G28" s="43">
        <v>2.25</v>
      </c>
      <c r="H28" s="43">
        <v>0.87</v>
      </c>
      <c r="I28" s="43">
        <v>15.42</v>
      </c>
      <c r="J28" s="43">
        <v>78.599999999999994</v>
      </c>
      <c r="K28" s="44"/>
      <c r="L28" s="43"/>
    </row>
    <row r="29" spans="1:12" ht="15" x14ac:dyDescent="0.25">
      <c r="A29" s="14"/>
      <c r="B29" s="15"/>
      <c r="C29" s="11"/>
      <c r="D29" s="7"/>
      <c r="E29" s="61" t="s">
        <v>89</v>
      </c>
      <c r="F29" s="43" t="s">
        <v>90</v>
      </c>
      <c r="G29" s="43">
        <v>6.28</v>
      </c>
      <c r="H29" s="43">
        <v>12.11</v>
      </c>
      <c r="I29" s="43">
        <v>15.55</v>
      </c>
      <c r="J29" s="43">
        <v>196.1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465</v>
      </c>
      <c r="G32" s="19">
        <f t="shared" ref="G32" si="4">SUM(G25:G31)</f>
        <v>23.009999999999998</v>
      </c>
      <c r="H32" s="19">
        <f t="shared" ref="H32" si="5">SUM(H25:H31)</f>
        <v>28.45</v>
      </c>
      <c r="I32" s="19">
        <f t="shared" ref="I32" si="6">SUM(I25:I31)</f>
        <v>87.74</v>
      </c>
      <c r="J32" s="19">
        <f t="shared" ref="J32:L32" si="7">SUM(J25:J31)</f>
        <v>618.78000000000009</v>
      </c>
      <c r="K32" s="25"/>
      <c r="L32" s="19">
        <f t="shared" si="7"/>
        <v>220.56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 t="s">
        <v>91</v>
      </c>
      <c r="F33" s="43">
        <v>60</v>
      </c>
      <c r="G33" s="43">
        <v>0.48</v>
      </c>
      <c r="H33" s="43">
        <v>0.06</v>
      </c>
      <c r="I33" s="43">
        <v>1.5</v>
      </c>
      <c r="J33" s="43">
        <v>8.4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61" t="s">
        <v>92</v>
      </c>
      <c r="F34" s="43">
        <v>200</v>
      </c>
      <c r="G34" s="43">
        <v>1.58</v>
      </c>
      <c r="H34" s="43">
        <v>2.4700000000000002</v>
      </c>
      <c r="I34" s="43">
        <v>11.69</v>
      </c>
      <c r="J34" s="43">
        <v>68.599999999999994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61" t="s">
        <v>93</v>
      </c>
      <c r="F35" s="43">
        <v>100</v>
      </c>
      <c r="G35" s="43">
        <v>13.44</v>
      </c>
      <c r="H35" s="43">
        <v>23.88</v>
      </c>
      <c r="I35" s="43">
        <v>16.46</v>
      </c>
      <c r="J35" s="43">
        <v>346.95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61" t="s">
        <v>94</v>
      </c>
      <c r="F36" s="43">
        <v>152</v>
      </c>
      <c r="G36" s="43">
        <v>5.67</v>
      </c>
      <c r="H36" s="43">
        <v>2.12</v>
      </c>
      <c r="I36" s="43">
        <v>31.95</v>
      </c>
      <c r="J36" s="43">
        <v>162.9</v>
      </c>
      <c r="K36" s="44"/>
      <c r="L36" s="43"/>
    </row>
    <row r="37" spans="1:12" ht="15" x14ac:dyDescent="0.25">
      <c r="A37" s="14"/>
      <c r="B37" s="15"/>
      <c r="C37" s="11"/>
      <c r="D37" s="7" t="s">
        <v>84</v>
      </c>
      <c r="E37" s="61" t="s">
        <v>95</v>
      </c>
      <c r="F37" s="43">
        <v>200</v>
      </c>
      <c r="G37" s="43">
        <v>0.66</v>
      </c>
      <c r="H37" s="43">
        <v>0.09</v>
      </c>
      <c r="I37" s="43">
        <v>22.03</v>
      </c>
      <c r="J37" s="43">
        <v>92.8</v>
      </c>
      <c r="K37" s="44"/>
      <c r="L37" s="43"/>
    </row>
    <row r="38" spans="1:12" ht="15" x14ac:dyDescent="0.25">
      <c r="A38" s="14"/>
      <c r="B38" s="15"/>
      <c r="C38" s="11"/>
      <c r="D38" s="7" t="s">
        <v>23</v>
      </c>
      <c r="E38" s="61" t="s">
        <v>81</v>
      </c>
      <c r="F38" s="43">
        <v>50</v>
      </c>
      <c r="G38" s="43">
        <v>3.3</v>
      </c>
      <c r="H38" s="43">
        <v>0.6</v>
      </c>
      <c r="I38" s="43">
        <v>19.8</v>
      </c>
      <c r="J38" s="43">
        <v>99</v>
      </c>
      <c r="K38" s="44"/>
      <c r="L38" s="43"/>
    </row>
    <row r="39" spans="1:12" ht="15" x14ac:dyDescent="0.25">
      <c r="A39" s="14"/>
      <c r="B39" s="15"/>
      <c r="C39" s="11"/>
      <c r="D39" s="7" t="s">
        <v>23</v>
      </c>
      <c r="E39" s="61" t="s">
        <v>82</v>
      </c>
      <c r="F39" s="43">
        <v>40</v>
      </c>
      <c r="G39" s="43">
        <v>3.04</v>
      </c>
      <c r="H39" s="43">
        <v>0.32</v>
      </c>
      <c r="I39" s="43">
        <v>19.68</v>
      </c>
      <c r="J39" s="43">
        <v>94</v>
      </c>
      <c r="K39" s="44"/>
      <c r="L39" s="43"/>
    </row>
    <row r="40" spans="1:12" ht="15" x14ac:dyDescent="0.25">
      <c r="A40" s="14"/>
      <c r="B40" s="15"/>
      <c r="C40" s="11"/>
      <c r="D40" s="6"/>
      <c r="E40" s="71" t="s">
        <v>96</v>
      </c>
      <c r="F40" s="43">
        <v>500</v>
      </c>
      <c r="G40" s="43">
        <v>0</v>
      </c>
      <c r="H40" s="43">
        <v>0</v>
      </c>
      <c r="I40" s="43">
        <v>0</v>
      </c>
      <c r="J40" s="43">
        <v>0</v>
      </c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1302</v>
      </c>
      <c r="G42" s="19">
        <f t="shared" ref="G42" si="8">SUM(G33:G41)</f>
        <v>28.17</v>
      </c>
      <c r="H42" s="19">
        <f t="shared" ref="H42" si="9">SUM(H33:H41)</f>
        <v>29.540000000000003</v>
      </c>
      <c r="I42" s="19">
        <f t="shared" ref="I42" si="10">SUM(I33:I41)</f>
        <v>123.10999999999999</v>
      </c>
      <c r="J42" s="19">
        <f t="shared" ref="J42:L42" si="11">SUM(J33:J41)</f>
        <v>872.65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1767</v>
      </c>
      <c r="G43" s="32">
        <f t="shared" ref="G43" si="12">G32+G42</f>
        <v>51.18</v>
      </c>
      <c r="H43" s="32">
        <f t="shared" ref="H43" si="13">H32+H42</f>
        <v>57.99</v>
      </c>
      <c r="I43" s="32">
        <f t="shared" ref="I43" si="14">I32+I42</f>
        <v>210.84999999999997</v>
      </c>
      <c r="J43" s="32">
        <f t="shared" ref="J43:L43" si="15">J32+J42</f>
        <v>1491.43</v>
      </c>
      <c r="K43" s="32"/>
      <c r="L43" s="32">
        <f t="shared" si="15"/>
        <v>220.56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9" t="s">
        <v>97</v>
      </c>
      <c r="F44" s="40">
        <v>183</v>
      </c>
      <c r="G44" s="40">
        <v>6.82</v>
      </c>
      <c r="H44" s="40">
        <v>5.63</v>
      </c>
      <c r="I44" s="40">
        <v>45.62</v>
      </c>
      <c r="J44" s="40">
        <v>261</v>
      </c>
      <c r="K44" s="41"/>
      <c r="L44" s="40">
        <v>220.56</v>
      </c>
    </row>
    <row r="45" spans="1:12" ht="15" x14ac:dyDescent="0.25">
      <c r="A45" s="23"/>
      <c r="B45" s="15"/>
      <c r="C45" s="11"/>
      <c r="D45" s="6"/>
      <c r="E45" s="60" t="s">
        <v>45</v>
      </c>
      <c r="F45" s="43">
        <v>40</v>
      </c>
      <c r="G45" s="43">
        <v>2.33</v>
      </c>
      <c r="H45" s="43">
        <v>8.1199999999999992</v>
      </c>
      <c r="I45" s="43">
        <v>15.55</v>
      </c>
      <c r="J45" s="43">
        <v>144.6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61" t="s">
        <v>98</v>
      </c>
      <c r="F46" s="43">
        <v>200</v>
      </c>
      <c r="G46" s="43">
        <v>0.38</v>
      </c>
      <c r="H46" s="43">
        <v>0.1</v>
      </c>
      <c r="I46" s="43">
        <v>10.06</v>
      </c>
      <c r="J46" s="43">
        <v>42.66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61" t="s">
        <v>88</v>
      </c>
      <c r="F47" s="43">
        <v>30</v>
      </c>
      <c r="G47" s="43">
        <v>2.25</v>
      </c>
      <c r="H47" s="43">
        <v>0.87</v>
      </c>
      <c r="I47" s="43">
        <v>15.42</v>
      </c>
      <c r="J47" s="43">
        <v>78.599999999999994</v>
      </c>
      <c r="K47" s="44"/>
      <c r="L47" s="43"/>
    </row>
    <row r="48" spans="1:12" ht="15" x14ac:dyDescent="0.25">
      <c r="A48" s="23"/>
      <c r="B48" s="15"/>
      <c r="C48" s="11"/>
      <c r="E48" s="61" t="s">
        <v>99</v>
      </c>
      <c r="F48" s="43">
        <v>50</v>
      </c>
      <c r="G48" s="43">
        <v>2.2999999999999998</v>
      </c>
      <c r="H48" s="43">
        <v>5.28</v>
      </c>
      <c r="I48" s="43">
        <v>13.17</v>
      </c>
      <c r="J48" s="43">
        <v>109.05</v>
      </c>
      <c r="K48" s="44"/>
      <c r="L48" s="43"/>
    </row>
    <row r="49" spans="1:12" ht="15.75" thickBot="1" x14ac:dyDescent="0.3">
      <c r="A49" s="23"/>
      <c r="B49" s="15"/>
      <c r="C49" s="11"/>
      <c r="D49" s="7" t="s">
        <v>24</v>
      </c>
      <c r="E49" s="62" t="s">
        <v>46</v>
      </c>
      <c r="F49" s="43">
        <v>120</v>
      </c>
      <c r="G49" s="43">
        <v>0.48</v>
      </c>
      <c r="H49" s="43">
        <v>0.48</v>
      </c>
      <c r="I49" s="43">
        <v>11.76</v>
      </c>
      <c r="J49" s="43">
        <v>56.4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623</v>
      </c>
      <c r="G51" s="19">
        <f t="shared" ref="G51" si="16">SUM(G44:G50)</f>
        <v>14.560000000000002</v>
      </c>
      <c r="H51" s="19">
        <f t="shared" ref="H51" si="17">SUM(H44:H50)</f>
        <v>20.48</v>
      </c>
      <c r="I51" s="19">
        <f t="shared" ref="I51" si="18">SUM(I44:I50)</f>
        <v>111.58000000000001</v>
      </c>
      <c r="J51" s="19">
        <f t="shared" ref="J51:L51" si="19">SUM(J44:J50)</f>
        <v>692.31</v>
      </c>
      <c r="K51" s="25"/>
      <c r="L51" s="19">
        <f t="shared" si="19"/>
        <v>220.56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0" t="s">
        <v>91</v>
      </c>
      <c r="F52" s="43">
        <v>60</v>
      </c>
      <c r="G52" s="43">
        <v>0.48</v>
      </c>
      <c r="H52" s="43">
        <v>0.06</v>
      </c>
      <c r="I52" s="43">
        <v>1.5</v>
      </c>
      <c r="J52" s="43">
        <v>8.4</v>
      </c>
      <c r="K52" s="44"/>
      <c r="L52" s="43"/>
    </row>
    <row r="53" spans="1:12" ht="30" x14ac:dyDescent="0.25">
      <c r="A53" s="23"/>
      <c r="B53" s="15"/>
      <c r="C53" s="11"/>
      <c r="D53" s="7" t="s">
        <v>27</v>
      </c>
      <c r="E53" s="61" t="s">
        <v>100</v>
      </c>
      <c r="F53" s="43">
        <v>221</v>
      </c>
      <c r="G53" s="43">
        <v>4.07</v>
      </c>
      <c r="H53" s="43">
        <v>7.16</v>
      </c>
      <c r="I53" s="43">
        <v>10.029999999999999</v>
      </c>
      <c r="J53" s="43">
        <v>123.57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61" t="s">
        <v>101</v>
      </c>
      <c r="F54" s="43">
        <v>120</v>
      </c>
      <c r="G54" s="43">
        <v>14.03</v>
      </c>
      <c r="H54" s="43">
        <v>14.62</v>
      </c>
      <c r="I54" s="43">
        <v>19.04</v>
      </c>
      <c r="J54" s="43">
        <v>250.33</v>
      </c>
      <c r="K54" s="44"/>
      <c r="L54" s="43"/>
    </row>
    <row r="55" spans="1:12" ht="15" x14ac:dyDescent="0.25">
      <c r="A55" s="23"/>
      <c r="B55" s="15"/>
      <c r="C55" s="11"/>
      <c r="D55" s="7" t="s">
        <v>104</v>
      </c>
      <c r="E55" s="61" t="s">
        <v>102</v>
      </c>
      <c r="F55" s="43">
        <v>180</v>
      </c>
      <c r="G55" s="43">
        <v>3.68</v>
      </c>
      <c r="H55" s="43">
        <v>5.91</v>
      </c>
      <c r="I55" s="43">
        <v>32.81</v>
      </c>
      <c r="J55" s="43">
        <v>213.35</v>
      </c>
      <c r="K55" s="44"/>
      <c r="L55" s="43"/>
    </row>
    <row r="56" spans="1:12" ht="15" x14ac:dyDescent="0.25">
      <c r="A56" s="23"/>
      <c r="B56" s="15"/>
      <c r="C56" s="11"/>
      <c r="D56" s="7" t="s">
        <v>84</v>
      </c>
      <c r="E56" s="61" t="s">
        <v>103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/>
      <c r="L56" s="43"/>
    </row>
    <row r="57" spans="1:12" ht="15" x14ac:dyDescent="0.25">
      <c r="A57" s="23"/>
      <c r="B57" s="15"/>
      <c r="C57" s="11"/>
      <c r="D57" s="7" t="s">
        <v>105</v>
      </c>
      <c r="E57" s="61" t="s">
        <v>81</v>
      </c>
      <c r="F57" s="43">
        <v>50</v>
      </c>
      <c r="G57" s="43">
        <v>3.3</v>
      </c>
      <c r="H57" s="43">
        <v>0.6</v>
      </c>
      <c r="I57" s="43">
        <v>19.8</v>
      </c>
      <c r="J57" s="43">
        <v>99</v>
      </c>
      <c r="K57" s="44"/>
      <c r="L57" s="43"/>
    </row>
    <row r="58" spans="1:12" ht="15" x14ac:dyDescent="0.25">
      <c r="A58" s="23"/>
      <c r="B58" s="15"/>
      <c r="C58" s="11"/>
      <c r="D58" s="7" t="s">
        <v>105</v>
      </c>
      <c r="E58" s="61" t="s">
        <v>82</v>
      </c>
      <c r="F58" s="43">
        <v>40</v>
      </c>
      <c r="G58" s="43">
        <v>3.04</v>
      </c>
      <c r="H58" s="43">
        <v>0.32</v>
      </c>
      <c r="I58" s="43">
        <v>19.68</v>
      </c>
      <c r="J58" s="43">
        <v>94</v>
      </c>
      <c r="K58" s="44"/>
      <c r="L58" s="43"/>
    </row>
    <row r="59" spans="1:12" ht="15" x14ac:dyDescent="0.25">
      <c r="A59" s="23"/>
      <c r="B59" s="15"/>
      <c r="C59" s="11"/>
      <c r="D59" s="6"/>
      <c r="E59" s="71" t="s">
        <v>96</v>
      </c>
      <c r="F59" s="43">
        <v>500</v>
      </c>
      <c r="G59" s="43">
        <v>0</v>
      </c>
      <c r="H59" s="43">
        <v>0</v>
      </c>
      <c r="I59" s="43">
        <v>0</v>
      </c>
      <c r="J59" s="43">
        <v>0</v>
      </c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1371</v>
      </c>
      <c r="G61" s="19">
        <f t="shared" ref="G61" si="20">SUM(G52:G60)</f>
        <v>29.279999999999998</v>
      </c>
      <c r="H61" s="19">
        <f t="shared" ref="H61" si="21">SUM(H52:H60)</f>
        <v>28.950000000000003</v>
      </c>
      <c r="I61" s="19">
        <f t="shared" ref="I61" si="22">SUM(I52:I60)</f>
        <v>123.62</v>
      </c>
      <c r="J61" s="19">
        <f t="shared" ref="J61:L61" si="23">SUM(J52:J60)</f>
        <v>876.85</v>
      </c>
      <c r="K61" s="25"/>
      <c r="L61" s="19">
        <f t="shared" si="23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1994</v>
      </c>
      <c r="G62" s="32">
        <f t="shared" ref="G62" si="24">G51+G61</f>
        <v>43.84</v>
      </c>
      <c r="H62" s="32">
        <f t="shared" ref="H62" si="25">H51+H61</f>
        <v>49.430000000000007</v>
      </c>
      <c r="I62" s="32">
        <f t="shared" ref="I62" si="26">I51+I61</f>
        <v>235.20000000000002</v>
      </c>
      <c r="J62" s="32">
        <f t="shared" ref="J62:L62" si="27">J51+J61</f>
        <v>1569.1599999999999</v>
      </c>
      <c r="K62" s="32"/>
      <c r="L62" s="32">
        <f t="shared" si="27"/>
        <v>220.56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9" t="s">
        <v>106</v>
      </c>
      <c r="F63" s="40">
        <v>153</v>
      </c>
      <c r="G63" s="40">
        <v>4.46</v>
      </c>
      <c r="H63" s="40">
        <v>2.1800000000000002</v>
      </c>
      <c r="I63" s="40">
        <v>32.43</v>
      </c>
      <c r="J63" s="40">
        <v>145.05000000000001</v>
      </c>
      <c r="K63" s="41"/>
      <c r="L63" s="40">
        <v>220.56</v>
      </c>
    </row>
    <row r="64" spans="1:12" ht="15" x14ac:dyDescent="0.25">
      <c r="A64" s="23"/>
      <c r="B64" s="15"/>
      <c r="C64" s="11"/>
      <c r="D64" s="6"/>
      <c r="E64" s="60" t="s">
        <v>107</v>
      </c>
      <c r="F64" s="43">
        <v>55</v>
      </c>
      <c r="G64" s="43">
        <v>6.28</v>
      </c>
      <c r="H64" s="43">
        <v>12.11</v>
      </c>
      <c r="I64" s="43">
        <v>15.55</v>
      </c>
      <c r="J64" s="43">
        <v>196.1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61" t="s">
        <v>108</v>
      </c>
      <c r="F65" s="43">
        <v>200</v>
      </c>
      <c r="G65" s="43">
        <v>3.17</v>
      </c>
      <c r="H65" s="43">
        <v>2.68</v>
      </c>
      <c r="I65" s="43">
        <v>5.97</v>
      </c>
      <c r="J65" s="43">
        <v>60.6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61" t="s">
        <v>88</v>
      </c>
      <c r="F66" s="43">
        <v>30</v>
      </c>
      <c r="G66" s="43">
        <v>2.25</v>
      </c>
      <c r="H66" s="43">
        <v>0.87</v>
      </c>
      <c r="I66" s="43">
        <v>15.42</v>
      </c>
      <c r="J66" s="43">
        <v>78.599999999999994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61" t="s">
        <v>109</v>
      </c>
      <c r="F67" s="43">
        <v>105</v>
      </c>
      <c r="G67" s="43">
        <v>13.11</v>
      </c>
      <c r="H67" s="43">
        <v>11.55</v>
      </c>
      <c r="I67" s="43">
        <v>31.86</v>
      </c>
      <c r="J67" s="43">
        <v>280.5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543</v>
      </c>
      <c r="G70" s="19">
        <f t="shared" ref="G70" si="28">SUM(G63:G69)</f>
        <v>29.27</v>
      </c>
      <c r="H70" s="19">
        <f t="shared" ref="H70" si="29">SUM(H63:H69)</f>
        <v>29.39</v>
      </c>
      <c r="I70" s="19">
        <f t="shared" ref="I70" si="30">SUM(I63:I69)</f>
        <v>101.23</v>
      </c>
      <c r="J70" s="19">
        <f t="shared" ref="J70:L70" si="31">SUM(J63:J69)</f>
        <v>760.85</v>
      </c>
      <c r="K70" s="25"/>
      <c r="L70" s="19">
        <f t="shared" si="31"/>
        <v>220.56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0" t="s">
        <v>77</v>
      </c>
      <c r="F71" s="43">
        <v>60</v>
      </c>
      <c r="G71" s="43">
        <v>0.66</v>
      </c>
      <c r="H71" s="43">
        <v>0.12</v>
      </c>
      <c r="I71" s="43">
        <v>2.2799999999999998</v>
      </c>
      <c r="J71" s="43">
        <v>14.4</v>
      </c>
      <c r="K71" s="44"/>
      <c r="L71" s="43"/>
    </row>
    <row r="72" spans="1:12" ht="30" x14ac:dyDescent="0.25">
      <c r="A72" s="23"/>
      <c r="B72" s="15"/>
      <c r="C72" s="11"/>
      <c r="D72" s="7" t="s">
        <v>27</v>
      </c>
      <c r="E72" s="61" t="s">
        <v>110</v>
      </c>
      <c r="F72" s="43">
        <v>210</v>
      </c>
      <c r="G72" s="43">
        <v>4.3899999999999997</v>
      </c>
      <c r="H72" s="43">
        <v>6.29</v>
      </c>
      <c r="I72" s="43">
        <v>9.33</v>
      </c>
      <c r="J72" s="43">
        <v>118.8</v>
      </c>
      <c r="K72" s="44"/>
      <c r="L72" s="43"/>
    </row>
    <row r="73" spans="1:12" ht="15" x14ac:dyDescent="0.25">
      <c r="A73" s="23"/>
      <c r="B73" s="15"/>
      <c r="C73" s="11"/>
      <c r="D73" s="7" t="s">
        <v>112</v>
      </c>
      <c r="E73" s="61" t="s">
        <v>111</v>
      </c>
      <c r="F73" s="43">
        <v>200</v>
      </c>
      <c r="G73" s="43">
        <v>15.88</v>
      </c>
      <c r="H73" s="43">
        <v>21.63</v>
      </c>
      <c r="I73" s="43">
        <v>53.88</v>
      </c>
      <c r="J73" s="43">
        <v>457.45</v>
      </c>
      <c r="K73" s="44"/>
      <c r="L73" s="43"/>
    </row>
    <row r="74" spans="1:12" ht="15" x14ac:dyDescent="0.25">
      <c r="A74" s="23"/>
      <c r="B74" s="15"/>
      <c r="C74" s="11"/>
      <c r="D74" s="7" t="s">
        <v>84</v>
      </c>
      <c r="E74" s="61" t="s">
        <v>80</v>
      </c>
      <c r="F74" s="43">
        <v>180</v>
      </c>
      <c r="G74" s="43">
        <v>0.9</v>
      </c>
      <c r="H74" s="43">
        <v>0</v>
      </c>
      <c r="I74" s="43">
        <v>18.18</v>
      </c>
      <c r="J74" s="43">
        <v>76</v>
      </c>
      <c r="K74" s="44"/>
      <c r="L74" s="43"/>
    </row>
    <row r="75" spans="1:12" ht="15" x14ac:dyDescent="0.25">
      <c r="A75" s="23"/>
      <c r="B75" s="15"/>
      <c r="C75" s="11"/>
      <c r="D75" s="7" t="s">
        <v>23</v>
      </c>
      <c r="E75" s="61" t="s">
        <v>81</v>
      </c>
      <c r="F75" s="43">
        <v>50</v>
      </c>
      <c r="G75" s="43">
        <v>3.3</v>
      </c>
      <c r="H75" s="43">
        <v>0.6</v>
      </c>
      <c r="I75" s="43">
        <v>19.8</v>
      </c>
      <c r="J75" s="43">
        <v>99</v>
      </c>
      <c r="K75" s="44"/>
      <c r="L75" s="43"/>
    </row>
    <row r="76" spans="1:12" ht="15" x14ac:dyDescent="0.25">
      <c r="A76" s="23"/>
      <c r="B76" s="15"/>
      <c r="C76" s="11"/>
      <c r="D76" s="7" t="s">
        <v>105</v>
      </c>
      <c r="E76" s="61" t="s">
        <v>82</v>
      </c>
      <c r="F76" s="43">
        <v>40</v>
      </c>
      <c r="G76" s="43">
        <v>3.04</v>
      </c>
      <c r="H76" s="43">
        <v>0.32</v>
      </c>
      <c r="I76" s="43">
        <v>19.68</v>
      </c>
      <c r="J76" s="43">
        <v>94</v>
      </c>
      <c r="K76" s="44"/>
      <c r="L76" s="43"/>
    </row>
    <row r="77" spans="1:12" ht="15" x14ac:dyDescent="0.25">
      <c r="A77" s="23"/>
      <c r="B77" s="15"/>
      <c r="C77" s="11"/>
      <c r="D77" s="7"/>
      <c r="E77" s="71" t="s">
        <v>96</v>
      </c>
      <c r="F77" s="43">
        <v>500</v>
      </c>
      <c r="G77" s="43">
        <v>0</v>
      </c>
      <c r="H77" s="43">
        <v>0</v>
      </c>
      <c r="I77" s="43">
        <v>0</v>
      </c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1240</v>
      </c>
      <c r="G80" s="19">
        <f t="shared" ref="G80" si="32">SUM(G71:G79)</f>
        <v>28.169999999999998</v>
      </c>
      <c r="H80" s="19">
        <f t="shared" ref="H80" si="33">SUM(H71:H79)</f>
        <v>28.96</v>
      </c>
      <c r="I80" s="19">
        <f t="shared" ref="I80" si="34">SUM(I71:I79)</f>
        <v>123.15</v>
      </c>
      <c r="J80" s="19">
        <f t="shared" ref="J80:L80" si="35">SUM(J71:J79)</f>
        <v>859.65</v>
      </c>
      <c r="K80" s="25"/>
      <c r="L80" s="19">
        <f t="shared" si="3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1783</v>
      </c>
      <c r="G81" s="32">
        <f t="shared" ref="G81" si="36">G70+G80</f>
        <v>57.44</v>
      </c>
      <c r="H81" s="32">
        <f t="shared" ref="H81" si="37">H70+H80</f>
        <v>58.35</v>
      </c>
      <c r="I81" s="32">
        <f t="shared" ref="I81" si="38">I70+I80</f>
        <v>224.38</v>
      </c>
      <c r="J81" s="32">
        <f t="shared" ref="J81:L81" si="39">J70+J80</f>
        <v>1620.5</v>
      </c>
      <c r="K81" s="32"/>
      <c r="L81" s="32">
        <f t="shared" si="39"/>
        <v>220.56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9" t="s">
        <v>113</v>
      </c>
      <c r="F82" s="40">
        <v>154</v>
      </c>
      <c r="G82" s="40">
        <v>7.6</v>
      </c>
      <c r="H82" s="40">
        <v>5.63</v>
      </c>
      <c r="I82" s="40">
        <v>38.75</v>
      </c>
      <c r="J82" s="40">
        <v>230.69</v>
      </c>
      <c r="K82" s="41"/>
      <c r="L82" s="40">
        <v>220.56</v>
      </c>
    </row>
    <row r="83" spans="1:12" ht="15" x14ac:dyDescent="0.25">
      <c r="A83" s="23"/>
      <c r="B83" s="15"/>
      <c r="C83" s="11"/>
      <c r="D83" s="6"/>
      <c r="E83" s="60" t="s">
        <v>45</v>
      </c>
      <c r="F83" s="43">
        <v>40</v>
      </c>
      <c r="G83" s="43">
        <v>2.33</v>
      </c>
      <c r="H83" s="43">
        <v>8.1199999999999992</v>
      </c>
      <c r="I83" s="43">
        <v>15.55</v>
      </c>
      <c r="J83" s="43">
        <v>144.6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61" t="s">
        <v>44</v>
      </c>
      <c r="F84" s="43">
        <v>200</v>
      </c>
      <c r="G84" s="43">
        <v>1.46</v>
      </c>
      <c r="H84" s="43">
        <v>1.08</v>
      </c>
      <c r="I84" s="43">
        <v>11.96</v>
      </c>
      <c r="J84" s="43">
        <v>63.7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61" t="s">
        <v>88</v>
      </c>
      <c r="F85" s="43">
        <v>30</v>
      </c>
      <c r="G85" s="43">
        <v>2.25</v>
      </c>
      <c r="H85" s="43">
        <v>0.87</v>
      </c>
      <c r="I85" s="43">
        <v>15.42</v>
      </c>
      <c r="J85" s="43">
        <v>78.599999999999994</v>
      </c>
      <c r="K85" s="44"/>
      <c r="L85" s="43"/>
    </row>
    <row r="86" spans="1:12" ht="15" x14ac:dyDescent="0.25">
      <c r="A86" s="23"/>
      <c r="B86" s="15"/>
      <c r="C86" s="11"/>
      <c r="E86" s="61" t="s">
        <v>114</v>
      </c>
      <c r="F86" s="43">
        <v>75</v>
      </c>
      <c r="G86" s="43">
        <v>6.97</v>
      </c>
      <c r="H86" s="43">
        <v>12.41</v>
      </c>
      <c r="I86" s="43">
        <v>1.32</v>
      </c>
      <c r="J86" s="43">
        <v>144.83000000000001</v>
      </c>
      <c r="K86" s="44"/>
      <c r="L86" s="43"/>
    </row>
    <row r="87" spans="1:12" ht="15.75" thickBot="1" x14ac:dyDescent="0.3">
      <c r="A87" s="23"/>
      <c r="B87" s="15"/>
      <c r="C87" s="11"/>
      <c r="D87" s="7" t="s">
        <v>24</v>
      </c>
      <c r="E87" s="62" t="s">
        <v>46</v>
      </c>
      <c r="F87" s="43">
        <v>120</v>
      </c>
      <c r="G87" s="43">
        <v>0.48</v>
      </c>
      <c r="H87" s="43">
        <v>0.48</v>
      </c>
      <c r="I87" s="43">
        <v>11.76</v>
      </c>
      <c r="J87" s="43">
        <v>56.4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619</v>
      </c>
      <c r="G89" s="19">
        <f t="shared" ref="G89" si="40">SUM(G82:G88)</f>
        <v>21.09</v>
      </c>
      <c r="H89" s="19">
        <f t="shared" ref="H89" si="41">SUM(H82:H88)</f>
        <v>28.59</v>
      </c>
      <c r="I89" s="19">
        <f t="shared" ref="I89" si="42">SUM(I82:I88)</f>
        <v>94.759999999999991</v>
      </c>
      <c r="J89" s="19">
        <f t="shared" ref="J89:L89" si="43">SUM(J82:J88)</f>
        <v>718.81999999999994</v>
      </c>
      <c r="K89" s="25"/>
      <c r="L89" s="19">
        <f t="shared" si="43"/>
        <v>220.56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0" t="s">
        <v>115</v>
      </c>
      <c r="F90" s="43">
        <v>60</v>
      </c>
      <c r="G90" s="43">
        <v>0.84</v>
      </c>
      <c r="H90" s="43">
        <v>3.61</v>
      </c>
      <c r="I90" s="43">
        <v>4.96</v>
      </c>
      <c r="J90" s="43">
        <v>55.68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61" t="s">
        <v>116</v>
      </c>
      <c r="F91" s="43">
        <v>211</v>
      </c>
      <c r="G91" s="43">
        <v>4.07</v>
      </c>
      <c r="H91" s="43">
        <v>7.55</v>
      </c>
      <c r="I91" s="43">
        <v>13.58</v>
      </c>
      <c r="J91" s="43">
        <v>112.77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61" t="s">
        <v>117</v>
      </c>
      <c r="F92" s="43">
        <v>90</v>
      </c>
      <c r="G92" s="43">
        <v>11.63</v>
      </c>
      <c r="H92" s="43">
        <v>11.88</v>
      </c>
      <c r="I92" s="43">
        <v>14.26</v>
      </c>
      <c r="J92" s="43">
        <v>207.43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61" t="s">
        <v>94</v>
      </c>
      <c r="F93" s="43">
        <v>153</v>
      </c>
      <c r="G93" s="43">
        <v>5.68</v>
      </c>
      <c r="H93" s="43">
        <v>2.84</v>
      </c>
      <c r="I93" s="43">
        <v>31.96</v>
      </c>
      <c r="J93" s="43">
        <v>176.06</v>
      </c>
      <c r="K93" s="44"/>
      <c r="L93" s="43"/>
    </row>
    <row r="94" spans="1:12" ht="15" x14ac:dyDescent="0.25">
      <c r="A94" s="23"/>
      <c r="B94" s="15"/>
      <c r="C94" s="11"/>
      <c r="D94" s="7" t="s">
        <v>84</v>
      </c>
      <c r="E94" s="61" t="s">
        <v>118</v>
      </c>
      <c r="F94" s="43">
        <v>200</v>
      </c>
      <c r="G94" s="43">
        <v>0.16</v>
      </c>
      <c r="H94" s="43">
        <v>0.16</v>
      </c>
      <c r="I94" s="43">
        <v>27.88</v>
      </c>
      <c r="J94" s="43">
        <v>114.6</v>
      </c>
      <c r="K94" s="44"/>
      <c r="L94" s="43"/>
    </row>
    <row r="95" spans="1:12" ht="15" x14ac:dyDescent="0.25">
      <c r="A95" s="23"/>
      <c r="B95" s="15"/>
      <c r="C95" s="11"/>
      <c r="D95" s="7" t="s">
        <v>105</v>
      </c>
      <c r="E95" s="61" t="s">
        <v>81</v>
      </c>
      <c r="F95" s="43">
        <v>50</v>
      </c>
      <c r="G95" s="43">
        <v>3.3</v>
      </c>
      <c r="H95" s="43">
        <v>0.6</v>
      </c>
      <c r="I95" s="43">
        <v>19.8</v>
      </c>
      <c r="J95" s="43">
        <v>99</v>
      </c>
      <c r="K95" s="44"/>
      <c r="L95" s="43"/>
    </row>
    <row r="96" spans="1:12" ht="15" x14ac:dyDescent="0.25">
      <c r="A96" s="23"/>
      <c r="B96" s="15"/>
      <c r="C96" s="11"/>
      <c r="D96" s="7" t="s">
        <v>105</v>
      </c>
      <c r="E96" s="61" t="s">
        <v>82</v>
      </c>
      <c r="F96" s="43">
        <v>40</v>
      </c>
      <c r="G96" s="43">
        <v>3.04</v>
      </c>
      <c r="H96" s="43">
        <v>0.32</v>
      </c>
      <c r="I96" s="43">
        <v>19.68</v>
      </c>
      <c r="J96" s="43">
        <v>94</v>
      </c>
      <c r="K96" s="44"/>
      <c r="L96" s="43"/>
    </row>
    <row r="97" spans="1:12" ht="15" x14ac:dyDescent="0.25">
      <c r="A97" s="23"/>
      <c r="B97" s="15"/>
      <c r="C97" s="11"/>
      <c r="D97" s="6"/>
      <c r="E97" s="71" t="s">
        <v>96</v>
      </c>
      <c r="F97" s="43">
        <v>500</v>
      </c>
      <c r="G97" s="43">
        <v>0</v>
      </c>
      <c r="H97" s="43">
        <v>0</v>
      </c>
      <c r="I97" s="43">
        <v>0</v>
      </c>
      <c r="J97" s="43">
        <v>0</v>
      </c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1304</v>
      </c>
      <c r="G99" s="19">
        <f t="shared" ref="G99" si="44">SUM(G90:G98)</f>
        <v>28.72</v>
      </c>
      <c r="H99" s="19">
        <f t="shared" ref="H99" si="45">SUM(H90:H98)</f>
        <v>26.96</v>
      </c>
      <c r="I99" s="19">
        <f t="shared" ref="I99" si="46">SUM(I90:I98)</f>
        <v>132.11999999999998</v>
      </c>
      <c r="J99" s="19">
        <f t="shared" ref="J99:L99" si="47">SUM(J90:J98)</f>
        <v>859.54000000000008</v>
      </c>
      <c r="K99" s="25"/>
      <c r="L99" s="19">
        <f t="shared" si="47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1923</v>
      </c>
      <c r="G100" s="32">
        <f t="shared" ref="G100" si="48">G89+G99</f>
        <v>49.81</v>
      </c>
      <c r="H100" s="32">
        <f t="shared" ref="H100" si="49">H89+H99</f>
        <v>55.55</v>
      </c>
      <c r="I100" s="32">
        <f t="shared" ref="I100" si="50">I89+I99</f>
        <v>226.87999999999997</v>
      </c>
      <c r="J100" s="32">
        <f t="shared" ref="J100:L100" si="51">J89+J99</f>
        <v>1578.3600000000001</v>
      </c>
      <c r="K100" s="32"/>
      <c r="L100" s="32">
        <f t="shared" si="51"/>
        <v>220.56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59" t="s">
        <v>119</v>
      </c>
      <c r="F101" s="40">
        <v>154</v>
      </c>
      <c r="G101" s="40">
        <v>5.2</v>
      </c>
      <c r="H101" s="40">
        <v>5.57</v>
      </c>
      <c r="I101" s="40">
        <v>35.090000000000003</v>
      </c>
      <c r="J101" s="40">
        <v>211.4</v>
      </c>
      <c r="K101" s="41"/>
      <c r="L101" s="40">
        <v>220.56</v>
      </c>
    </row>
    <row r="102" spans="1:12" ht="15" x14ac:dyDescent="0.25">
      <c r="A102" s="23"/>
      <c r="B102" s="15"/>
      <c r="C102" s="11"/>
      <c r="D102" s="6"/>
      <c r="E102" s="60" t="s">
        <v>99</v>
      </c>
      <c r="F102" s="43">
        <v>50</v>
      </c>
      <c r="G102" s="43">
        <v>2.2999999999999998</v>
      </c>
      <c r="H102" s="43">
        <v>5.28</v>
      </c>
      <c r="I102" s="43">
        <v>13.17</v>
      </c>
      <c r="J102" s="43">
        <v>109.05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61" t="s">
        <v>87</v>
      </c>
      <c r="F103" s="43">
        <v>200</v>
      </c>
      <c r="G103" s="43">
        <v>4.08</v>
      </c>
      <c r="H103" s="43">
        <v>3.81</v>
      </c>
      <c r="I103" s="43">
        <v>7.6</v>
      </c>
      <c r="J103" s="43">
        <v>78.599999999999994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61" t="s">
        <v>45</v>
      </c>
      <c r="F104" s="43">
        <v>40</v>
      </c>
      <c r="G104" s="43">
        <v>2.33</v>
      </c>
      <c r="H104" s="43">
        <v>8.1199999999999992</v>
      </c>
      <c r="I104" s="43">
        <v>15.55</v>
      </c>
      <c r="J104" s="43">
        <v>144.6</v>
      </c>
      <c r="K104" s="44"/>
      <c r="L104" s="43"/>
    </row>
    <row r="105" spans="1:12" ht="15" x14ac:dyDescent="0.25">
      <c r="A105" s="23"/>
      <c r="B105" s="15"/>
      <c r="C105" s="11"/>
      <c r="D105" s="7" t="s">
        <v>120</v>
      </c>
      <c r="E105" s="61" t="s">
        <v>46</v>
      </c>
      <c r="F105" s="43">
        <v>120</v>
      </c>
      <c r="G105" s="43">
        <v>0.48</v>
      </c>
      <c r="H105" s="43">
        <v>0.48</v>
      </c>
      <c r="I105" s="43">
        <v>11.76</v>
      </c>
      <c r="J105" s="43">
        <v>56.4</v>
      </c>
      <c r="K105" s="44"/>
      <c r="L105" s="43"/>
    </row>
    <row r="106" spans="1:12" ht="15.75" thickBot="1" x14ac:dyDescent="0.3">
      <c r="A106" s="23"/>
      <c r="B106" s="15"/>
      <c r="C106" s="11"/>
      <c r="D106" s="6"/>
      <c r="E106" s="62" t="s">
        <v>88</v>
      </c>
      <c r="F106" s="43">
        <v>30</v>
      </c>
      <c r="G106" s="43">
        <v>2.25</v>
      </c>
      <c r="H106" s="43">
        <v>0.87</v>
      </c>
      <c r="I106" s="43">
        <v>15.42</v>
      </c>
      <c r="J106" s="43">
        <v>78.599999999999994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594</v>
      </c>
      <c r="G108" s="19">
        <f t="shared" ref="G108:J108" si="52">SUM(G101:G107)</f>
        <v>16.64</v>
      </c>
      <c r="H108" s="19">
        <f t="shared" si="52"/>
        <v>24.130000000000003</v>
      </c>
      <c r="I108" s="19">
        <f t="shared" si="52"/>
        <v>98.590000000000018</v>
      </c>
      <c r="J108" s="19">
        <f t="shared" si="52"/>
        <v>678.65</v>
      </c>
      <c r="K108" s="25"/>
      <c r="L108" s="19">
        <f t="shared" ref="L108" si="53">SUM(L101:L107)</f>
        <v>220.56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60" t="s">
        <v>77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14.4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61" t="s">
        <v>121</v>
      </c>
      <c r="F110" s="43">
        <v>210</v>
      </c>
      <c r="G110" s="43">
        <v>4.05</v>
      </c>
      <c r="H110" s="43">
        <v>8.0299999999999994</v>
      </c>
      <c r="I110" s="43">
        <v>15.61</v>
      </c>
      <c r="J110" s="43">
        <v>152.4</v>
      </c>
      <c r="K110" s="44"/>
      <c r="L110" s="43"/>
    </row>
    <row r="111" spans="1:12" ht="15" x14ac:dyDescent="0.25">
      <c r="A111" s="23"/>
      <c r="B111" s="15"/>
      <c r="C111" s="11"/>
      <c r="D111" s="7" t="s">
        <v>29</v>
      </c>
      <c r="E111" s="61" t="s">
        <v>122</v>
      </c>
      <c r="F111" s="43">
        <v>250</v>
      </c>
      <c r="G111" s="43">
        <v>18.78</v>
      </c>
      <c r="H111" s="43">
        <v>22.4</v>
      </c>
      <c r="I111" s="43">
        <v>54.98</v>
      </c>
      <c r="J111" s="43">
        <v>493.33</v>
      </c>
      <c r="K111" s="44"/>
      <c r="L111" s="43"/>
    </row>
    <row r="112" spans="1:12" ht="15" x14ac:dyDescent="0.25">
      <c r="A112" s="23"/>
      <c r="B112" s="15"/>
      <c r="C112" s="11"/>
      <c r="D112" s="7" t="s">
        <v>84</v>
      </c>
      <c r="E112" s="61" t="s">
        <v>80</v>
      </c>
      <c r="F112" s="43">
        <v>180</v>
      </c>
      <c r="G112" s="43">
        <v>0.9</v>
      </c>
      <c r="H112" s="43">
        <v>0</v>
      </c>
      <c r="I112" s="43">
        <v>18.18</v>
      </c>
      <c r="J112" s="43">
        <v>76</v>
      </c>
      <c r="K112" s="44"/>
      <c r="L112" s="43"/>
    </row>
    <row r="113" spans="1:12" ht="15" x14ac:dyDescent="0.25">
      <c r="A113" s="23"/>
      <c r="B113" s="15"/>
      <c r="C113" s="11"/>
      <c r="D113" s="7" t="s">
        <v>23</v>
      </c>
      <c r="E113" s="61" t="s">
        <v>81</v>
      </c>
      <c r="F113" s="43">
        <v>50</v>
      </c>
      <c r="G113" s="43">
        <v>3.3</v>
      </c>
      <c r="H113" s="43">
        <v>0.6</v>
      </c>
      <c r="I113" s="43">
        <v>19.8</v>
      </c>
      <c r="J113" s="43">
        <v>99</v>
      </c>
      <c r="K113" s="44"/>
      <c r="L113" s="43"/>
    </row>
    <row r="114" spans="1:12" ht="15" x14ac:dyDescent="0.25">
      <c r="A114" s="23"/>
      <c r="B114" s="15"/>
      <c r="C114" s="11"/>
      <c r="D114" s="7" t="s">
        <v>105</v>
      </c>
      <c r="E114" s="61" t="s">
        <v>82</v>
      </c>
      <c r="F114" s="43">
        <v>40</v>
      </c>
      <c r="G114" s="43">
        <v>3.04</v>
      </c>
      <c r="H114" s="43">
        <v>0.32</v>
      </c>
      <c r="I114" s="43">
        <v>19.68</v>
      </c>
      <c r="J114" s="43">
        <v>94</v>
      </c>
      <c r="K114" s="44"/>
      <c r="L114" s="43"/>
    </row>
    <row r="115" spans="1:12" ht="15" x14ac:dyDescent="0.25">
      <c r="A115" s="23"/>
      <c r="B115" s="15"/>
      <c r="C115" s="11"/>
      <c r="D115" s="7"/>
      <c r="E115" s="71" t="s">
        <v>96</v>
      </c>
      <c r="F115" s="43">
        <v>500</v>
      </c>
      <c r="G115" s="43">
        <v>0</v>
      </c>
      <c r="H115" s="43">
        <v>0</v>
      </c>
      <c r="I115" s="43">
        <v>0</v>
      </c>
      <c r="J115" s="43">
        <v>0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1290</v>
      </c>
      <c r="G118" s="19">
        <f t="shared" ref="G118:J118" si="54">SUM(G109:G117)</f>
        <v>30.73</v>
      </c>
      <c r="H118" s="19">
        <f t="shared" si="54"/>
        <v>31.47</v>
      </c>
      <c r="I118" s="19">
        <f t="shared" si="54"/>
        <v>130.53</v>
      </c>
      <c r="J118" s="19">
        <f t="shared" si="54"/>
        <v>929.13</v>
      </c>
      <c r="K118" s="25"/>
      <c r="L118" s="19">
        <f t="shared" ref="L118" si="55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1884</v>
      </c>
      <c r="G119" s="32">
        <f t="shared" ref="G119:J119" si="56">G108+G118</f>
        <v>47.370000000000005</v>
      </c>
      <c r="H119" s="32">
        <f t="shared" si="56"/>
        <v>55.6</v>
      </c>
      <c r="I119" s="32">
        <f t="shared" si="56"/>
        <v>229.12</v>
      </c>
      <c r="J119" s="32">
        <f t="shared" si="56"/>
        <v>1607.78</v>
      </c>
      <c r="K119" s="32"/>
      <c r="L119" s="32">
        <f t="shared" ref="L119" si="57">L108+L118</f>
        <v>220.56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59" t="s">
        <v>123</v>
      </c>
      <c r="F120" s="40">
        <v>154</v>
      </c>
      <c r="G120" s="40">
        <v>5.34</v>
      </c>
      <c r="H120" s="40">
        <v>6.1</v>
      </c>
      <c r="I120" s="40">
        <v>33.56</v>
      </c>
      <c r="J120" s="40">
        <v>210.69</v>
      </c>
      <c r="K120" s="41"/>
      <c r="L120" s="40">
        <v>220.56</v>
      </c>
    </row>
    <row r="121" spans="1:12" ht="15" x14ac:dyDescent="0.25">
      <c r="A121" s="14"/>
      <c r="B121" s="15"/>
      <c r="C121" s="11"/>
      <c r="D121" s="6"/>
      <c r="E121" s="60" t="s">
        <v>43</v>
      </c>
      <c r="F121" s="43">
        <v>80</v>
      </c>
      <c r="G121" s="43">
        <v>12.71</v>
      </c>
      <c r="H121" s="43">
        <v>10.76</v>
      </c>
      <c r="I121" s="43">
        <v>18.3</v>
      </c>
      <c r="J121" s="43">
        <v>221.2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61" t="s">
        <v>124</v>
      </c>
      <c r="F122" s="43">
        <v>200</v>
      </c>
      <c r="G122" s="43">
        <v>0.13</v>
      </c>
      <c r="H122" s="43">
        <v>0.02</v>
      </c>
      <c r="I122" s="43">
        <v>10.199999999999999</v>
      </c>
      <c r="J122" s="43">
        <v>42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61" t="s">
        <v>89</v>
      </c>
      <c r="F123" s="43">
        <v>55</v>
      </c>
      <c r="G123" s="43">
        <v>6.28</v>
      </c>
      <c r="H123" s="43">
        <v>12.11</v>
      </c>
      <c r="I123" s="43">
        <v>15.55</v>
      </c>
      <c r="J123" s="43">
        <v>196.1</v>
      </c>
      <c r="K123" s="44"/>
      <c r="L123" s="43"/>
    </row>
    <row r="124" spans="1:12" ht="15.75" thickBot="1" x14ac:dyDescent="0.3">
      <c r="A124" s="14"/>
      <c r="B124" s="15"/>
      <c r="C124" s="11"/>
      <c r="D124" s="7" t="s">
        <v>24</v>
      </c>
      <c r="E124" s="62" t="s">
        <v>88</v>
      </c>
      <c r="F124" s="43">
        <v>30</v>
      </c>
      <c r="G124" s="43">
        <v>2.25</v>
      </c>
      <c r="H124" s="43">
        <v>0.87</v>
      </c>
      <c r="I124" s="43">
        <v>15.42</v>
      </c>
      <c r="J124" s="43">
        <v>78.599999999999994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519</v>
      </c>
      <c r="G127" s="19">
        <f t="shared" ref="G127:J127" si="58">SUM(G120:G126)</f>
        <v>26.71</v>
      </c>
      <c r="H127" s="19">
        <f t="shared" si="58"/>
        <v>29.86</v>
      </c>
      <c r="I127" s="19">
        <f t="shared" si="58"/>
        <v>93.03</v>
      </c>
      <c r="J127" s="19">
        <f t="shared" si="58"/>
        <v>748.59</v>
      </c>
      <c r="K127" s="25"/>
      <c r="L127" s="19">
        <f t="shared" ref="L127" si="59">SUM(L120:L126)</f>
        <v>220.56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/>
      <c r="E128" s="60" t="s">
        <v>125</v>
      </c>
      <c r="F128" s="43">
        <v>30</v>
      </c>
      <c r="G128" s="43">
        <v>0.24</v>
      </c>
      <c r="H128" s="43">
        <v>0.03</v>
      </c>
      <c r="I128" s="43">
        <v>0.51</v>
      </c>
      <c r="J128" s="43">
        <v>3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61" t="s">
        <v>126</v>
      </c>
      <c r="F129" s="43">
        <v>221</v>
      </c>
      <c r="G129" s="43">
        <v>7.83</v>
      </c>
      <c r="H129" s="43">
        <v>5.66</v>
      </c>
      <c r="I129" s="43">
        <v>20.92</v>
      </c>
      <c r="J129" s="43">
        <v>176.99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61" t="s">
        <v>127</v>
      </c>
      <c r="F130" s="43">
        <v>93</v>
      </c>
      <c r="G130" s="43">
        <v>15.19</v>
      </c>
      <c r="H130" s="43">
        <v>14</v>
      </c>
      <c r="I130" s="43">
        <v>14.84</v>
      </c>
      <c r="J130" s="43">
        <v>220.3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61" t="s">
        <v>128</v>
      </c>
      <c r="F131" s="43">
        <v>180</v>
      </c>
      <c r="G131" s="43">
        <v>4.9000000000000004</v>
      </c>
      <c r="H131" s="43">
        <v>10.58</v>
      </c>
      <c r="I131" s="43">
        <v>37.94</v>
      </c>
      <c r="J131" s="43">
        <v>273.60000000000002</v>
      </c>
      <c r="K131" s="44"/>
      <c r="L131" s="43"/>
    </row>
    <row r="132" spans="1:12" ht="15" x14ac:dyDescent="0.25">
      <c r="A132" s="14"/>
      <c r="B132" s="15"/>
      <c r="C132" s="11"/>
      <c r="D132" s="7" t="s">
        <v>84</v>
      </c>
      <c r="E132" s="61" t="s">
        <v>95</v>
      </c>
      <c r="F132" s="43">
        <v>200</v>
      </c>
      <c r="G132" s="43">
        <v>0.66</v>
      </c>
      <c r="H132" s="43">
        <v>0.09</v>
      </c>
      <c r="I132" s="43">
        <v>22.03</v>
      </c>
      <c r="J132" s="43">
        <v>92.8</v>
      </c>
      <c r="K132" s="44"/>
      <c r="L132" s="43"/>
    </row>
    <row r="133" spans="1:12" ht="15" x14ac:dyDescent="0.25">
      <c r="A133" s="14"/>
      <c r="B133" s="15"/>
      <c r="C133" s="11"/>
      <c r="D133" s="7" t="s">
        <v>105</v>
      </c>
      <c r="E133" s="61" t="s">
        <v>81</v>
      </c>
      <c r="F133" s="43">
        <v>50</v>
      </c>
      <c r="G133" s="43">
        <v>3.3</v>
      </c>
      <c r="H133" s="43">
        <v>0.6</v>
      </c>
      <c r="I133" s="43">
        <v>19.8</v>
      </c>
      <c r="J133" s="43">
        <v>99</v>
      </c>
      <c r="K133" s="44"/>
      <c r="L133" s="43"/>
    </row>
    <row r="134" spans="1:12" ht="15" x14ac:dyDescent="0.25">
      <c r="A134" s="14"/>
      <c r="B134" s="15"/>
      <c r="C134" s="11"/>
      <c r="D134" s="7" t="s">
        <v>105</v>
      </c>
      <c r="E134" s="61" t="s">
        <v>82</v>
      </c>
      <c r="F134" s="43">
        <v>40</v>
      </c>
      <c r="G134" s="43">
        <v>3.04</v>
      </c>
      <c r="H134" s="43">
        <v>0.32</v>
      </c>
      <c r="I134" s="43">
        <v>19.68</v>
      </c>
      <c r="J134" s="43">
        <v>94</v>
      </c>
      <c r="K134" s="44"/>
      <c r="L134" s="43"/>
    </row>
    <row r="135" spans="1:12" ht="15" x14ac:dyDescent="0.25">
      <c r="A135" s="14"/>
      <c r="B135" s="15"/>
      <c r="C135" s="11"/>
      <c r="D135" s="6"/>
      <c r="E135" s="71" t="s">
        <v>96</v>
      </c>
      <c r="F135" s="43">
        <v>500</v>
      </c>
      <c r="G135" s="43">
        <v>0</v>
      </c>
      <c r="H135" s="43">
        <v>0</v>
      </c>
      <c r="I135" s="43">
        <v>0</v>
      </c>
      <c r="J135" s="43">
        <v>0</v>
      </c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1314</v>
      </c>
      <c r="G137" s="19">
        <f t="shared" ref="G137:J137" si="60">SUM(G128:G136)</f>
        <v>35.159999999999997</v>
      </c>
      <c r="H137" s="19">
        <f t="shared" si="60"/>
        <v>31.280000000000005</v>
      </c>
      <c r="I137" s="19">
        <f t="shared" si="60"/>
        <v>135.72</v>
      </c>
      <c r="J137" s="19">
        <f t="shared" si="60"/>
        <v>959.69</v>
      </c>
      <c r="K137" s="25"/>
      <c r="L137" s="19">
        <f t="shared" ref="L137" si="61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1833</v>
      </c>
      <c r="G138" s="32">
        <f t="shared" ref="G138" si="62">G127+G137</f>
        <v>61.87</v>
      </c>
      <c r="H138" s="32">
        <f t="shared" ref="H138" si="63">H127+H137</f>
        <v>61.14</v>
      </c>
      <c r="I138" s="32">
        <f t="shared" ref="I138" si="64">I127+I137</f>
        <v>228.75</v>
      </c>
      <c r="J138" s="32">
        <f t="shared" ref="J138:L138" si="65">J127+J137</f>
        <v>1708.2800000000002</v>
      </c>
      <c r="K138" s="32"/>
      <c r="L138" s="32">
        <f t="shared" si="65"/>
        <v>220.56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9" t="s">
        <v>129</v>
      </c>
      <c r="F139" s="40">
        <v>193</v>
      </c>
      <c r="G139" s="40">
        <v>7.18</v>
      </c>
      <c r="H139" s="40">
        <v>5.07</v>
      </c>
      <c r="I139" s="40">
        <v>23.69</v>
      </c>
      <c r="J139" s="40">
        <v>161.30000000000001</v>
      </c>
      <c r="K139" s="41"/>
      <c r="L139" s="40">
        <v>220.56</v>
      </c>
    </row>
    <row r="140" spans="1:12" ht="15" x14ac:dyDescent="0.25">
      <c r="A140" s="23"/>
      <c r="B140" s="15"/>
      <c r="C140" s="11"/>
      <c r="D140" s="6"/>
      <c r="E140" s="60" t="s">
        <v>86</v>
      </c>
      <c r="F140" s="43">
        <v>50</v>
      </c>
      <c r="G140" s="43">
        <v>6.35</v>
      </c>
      <c r="H140" s="43">
        <v>5.75</v>
      </c>
      <c r="I140" s="43">
        <v>0.35</v>
      </c>
      <c r="J140" s="43">
        <v>78.75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61" t="s">
        <v>108</v>
      </c>
      <c r="F141" s="43">
        <v>200</v>
      </c>
      <c r="G141" s="43">
        <v>3.17</v>
      </c>
      <c r="H141" s="43">
        <v>2.68</v>
      </c>
      <c r="I141" s="43">
        <v>5.97</v>
      </c>
      <c r="J141" s="43">
        <v>60.6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61" t="s">
        <v>45</v>
      </c>
      <c r="F142" s="43">
        <v>40</v>
      </c>
      <c r="G142" s="43">
        <v>2.33</v>
      </c>
      <c r="H142" s="43">
        <v>8.1199999999999992</v>
      </c>
      <c r="I142" s="43">
        <v>15.55</v>
      </c>
      <c r="J142" s="43">
        <v>144.6</v>
      </c>
      <c r="K142" s="44"/>
      <c r="L142" s="43"/>
    </row>
    <row r="143" spans="1:12" ht="15" x14ac:dyDescent="0.25">
      <c r="A143" s="23"/>
      <c r="B143" s="15"/>
      <c r="C143" s="11"/>
      <c r="D143" s="7" t="s">
        <v>120</v>
      </c>
      <c r="E143" s="61" t="s">
        <v>46</v>
      </c>
      <c r="F143" s="43">
        <v>120</v>
      </c>
      <c r="G143" s="43">
        <v>0.48</v>
      </c>
      <c r="H143" s="43">
        <v>0.48</v>
      </c>
      <c r="I143" s="43">
        <v>11.76</v>
      </c>
      <c r="J143" s="43">
        <v>56.4</v>
      </c>
      <c r="K143" s="44"/>
      <c r="L143" s="43"/>
    </row>
    <row r="144" spans="1:12" ht="15.75" thickBot="1" x14ac:dyDescent="0.3">
      <c r="A144" s="23"/>
      <c r="B144" s="15"/>
      <c r="C144" s="11"/>
      <c r="D144" s="6"/>
      <c r="E144" s="62" t="s">
        <v>47</v>
      </c>
      <c r="F144" s="43">
        <v>30</v>
      </c>
      <c r="G144" s="43">
        <v>2.25</v>
      </c>
      <c r="H144" s="43">
        <v>0.87</v>
      </c>
      <c r="I144" s="43">
        <v>15.42</v>
      </c>
      <c r="J144" s="43">
        <v>78.599999999999994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633</v>
      </c>
      <c r="G146" s="19">
        <f t="shared" ref="G146:J146" si="66">SUM(G139:G145)</f>
        <v>21.76</v>
      </c>
      <c r="H146" s="19">
        <f t="shared" si="66"/>
        <v>22.97</v>
      </c>
      <c r="I146" s="19">
        <f t="shared" si="66"/>
        <v>72.739999999999995</v>
      </c>
      <c r="J146" s="19">
        <f t="shared" si="66"/>
        <v>580.25</v>
      </c>
      <c r="K146" s="25"/>
      <c r="L146" s="19">
        <f t="shared" ref="L146" si="67">SUM(L139:L145)</f>
        <v>220.56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60" t="s">
        <v>130</v>
      </c>
      <c r="F147" s="43">
        <v>60</v>
      </c>
      <c r="G147" s="43">
        <v>1.79</v>
      </c>
      <c r="H147" s="43">
        <v>3.11</v>
      </c>
      <c r="I147" s="43">
        <v>3.75</v>
      </c>
      <c r="J147" s="43">
        <v>50.16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61" t="s">
        <v>131</v>
      </c>
      <c r="F148" s="43">
        <v>200</v>
      </c>
      <c r="G148" s="43">
        <v>3.58</v>
      </c>
      <c r="H148" s="43">
        <v>10.34</v>
      </c>
      <c r="I148" s="43">
        <v>4.87</v>
      </c>
      <c r="J148" s="43">
        <v>125</v>
      </c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61" t="s">
        <v>132</v>
      </c>
      <c r="F149" s="43">
        <v>200</v>
      </c>
      <c r="G149" s="43">
        <v>16.350000000000001</v>
      </c>
      <c r="H149" s="43">
        <v>14.92</v>
      </c>
      <c r="I149" s="43">
        <v>57.1</v>
      </c>
      <c r="J149" s="43">
        <v>435.5</v>
      </c>
      <c r="K149" s="44"/>
      <c r="L149" s="43"/>
    </row>
    <row r="150" spans="1:12" ht="15" x14ac:dyDescent="0.25">
      <c r="A150" s="23"/>
      <c r="B150" s="15"/>
      <c r="C150" s="11"/>
      <c r="D150" s="7" t="s">
        <v>84</v>
      </c>
      <c r="E150" s="61" t="s">
        <v>133</v>
      </c>
      <c r="F150" s="43">
        <v>200</v>
      </c>
      <c r="G150" s="43">
        <v>0.16</v>
      </c>
      <c r="H150" s="43">
        <v>0.12</v>
      </c>
      <c r="I150" s="43">
        <v>18.100000000000001</v>
      </c>
      <c r="J150" s="43">
        <v>74.599999999999994</v>
      </c>
      <c r="K150" s="44"/>
      <c r="L150" s="43"/>
    </row>
    <row r="151" spans="1:12" ht="15" x14ac:dyDescent="0.25">
      <c r="A151" s="23"/>
      <c r="B151" s="15"/>
      <c r="C151" s="11"/>
      <c r="D151" s="7" t="s">
        <v>23</v>
      </c>
      <c r="E151" s="61" t="s">
        <v>81</v>
      </c>
      <c r="F151" s="43">
        <v>50</v>
      </c>
      <c r="G151" s="43">
        <v>3.3</v>
      </c>
      <c r="H151" s="43">
        <v>0.6</v>
      </c>
      <c r="I151" s="43">
        <v>19.8</v>
      </c>
      <c r="J151" s="43">
        <v>99</v>
      </c>
      <c r="K151" s="44"/>
      <c r="L151" s="43"/>
    </row>
    <row r="152" spans="1:12" ht="15" x14ac:dyDescent="0.25">
      <c r="A152" s="23"/>
      <c r="B152" s="15"/>
      <c r="C152" s="11"/>
      <c r="D152" s="7" t="s">
        <v>105</v>
      </c>
      <c r="E152" s="61" t="s">
        <v>82</v>
      </c>
      <c r="F152" s="43">
        <v>40</v>
      </c>
      <c r="G152" s="43">
        <v>3.04</v>
      </c>
      <c r="H152" s="43">
        <v>0.32</v>
      </c>
      <c r="I152" s="43">
        <v>19.68</v>
      </c>
      <c r="J152" s="43">
        <v>94</v>
      </c>
      <c r="K152" s="44"/>
      <c r="L152" s="43"/>
    </row>
    <row r="153" spans="1:12" ht="15" x14ac:dyDescent="0.25">
      <c r="A153" s="23"/>
      <c r="B153" s="15"/>
      <c r="C153" s="11"/>
      <c r="D153" s="7"/>
      <c r="E153" s="71" t="s">
        <v>96</v>
      </c>
      <c r="F153" s="43">
        <v>500</v>
      </c>
      <c r="G153" s="43">
        <v>0</v>
      </c>
      <c r="H153" s="43">
        <v>0</v>
      </c>
      <c r="I153" s="43">
        <v>0</v>
      </c>
      <c r="J153" s="43">
        <v>0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1250</v>
      </c>
      <c r="G156" s="19">
        <f t="shared" ref="G156:J156" si="68">SUM(G147:G155)</f>
        <v>28.220000000000002</v>
      </c>
      <c r="H156" s="19">
        <f t="shared" si="68"/>
        <v>29.41</v>
      </c>
      <c r="I156" s="19">
        <f t="shared" si="68"/>
        <v>123.29999999999998</v>
      </c>
      <c r="J156" s="19">
        <f t="shared" si="68"/>
        <v>878.26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1883</v>
      </c>
      <c r="G157" s="32">
        <f t="shared" ref="G157" si="70">G146+G156</f>
        <v>49.980000000000004</v>
      </c>
      <c r="H157" s="32">
        <f t="shared" ref="H157" si="71">H146+H156</f>
        <v>52.379999999999995</v>
      </c>
      <c r="I157" s="32">
        <f t="shared" ref="I157" si="72">I146+I156</f>
        <v>196.03999999999996</v>
      </c>
      <c r="J157" s="32">
        <f t="shared" ref="J157:L157" si="73">J146+J156</f>
        <v>1458.51</v>
      </c>
      <c r="K157" s="32"/>
      <c r="L157" s="32">
        <f t="shared" si="73"/>
        <v>220.56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9" t="s">
        <v>134</v>
      </c>
      <c r="F158" s="40">
        <v>183</v>
      </c>
      <c r="G158" s="40">
        <v>5.19</v>
      </c>
      <c r="H158" s="40">
        <v>5.15</v>
      </c>
      <c r="I158" s="40">
        <v>36.24</v>
      </c>
      <c r="J158" s="40">
        <v>212.66</v>
      </c>
      <c r="K158" s="41"/>
      <c r="L158" s="40">
        <v>220.56</v>
      </c>
    </row>
    <row r="159" spans="1:12" ht="15" x14ac:dyDescent="0.25">
      <c r="A159" s="23"/>
      <c r="B159" s="15"/>
      <c r="C159" s="11"/>
      <c r="D159" s="6"/>
      <c r="E159" s="60" t="s">
        <v>99</v>
      </c>
      <c r="F159" s="43">
        <v>20</v>
      </c>
      <c r="G159" s="43">
        <v>2.2999999999999998</v>
      </c>
      <c r="H159" s="43">
        <v>5.18</v>
      </c>
      <c r="I159" s="43">
        <v>13.17</v>
      </c>
      <c r="J159" s="43">
        <v>109.05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61" t="s">
        <v>44</v>
      </c>
      <c r="F160" s="43">
        <v>200</v>
      </c>
      <c r="G160" s="43">
        <v>1.46</v>
      </c>
      <c r="H160" s="43">
        <v>1.08</v>
      </c>
      <c r="I160" s="43">
        <v>11.96</v>
      </c>
      <c r="J160" s="43">
        <v>63.7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61" t="s">
        <v>135</v>
      </c>
      <c r="F161" s="43">
        <v>40</v>
      </c>
      <c r="G161" s="43">
        <v>2.33</v>
      </c>
      <c r="H161" s="43">
        <v>8.1199999999999992</v>
      </c>
      <c r="I161" s="43">
        <v>15.55</v>
      </c>
      <c r="J161" s="43">
        <v>144.6</v>
      </c>
      <c r="K161" s="44"/>
      <c r="L161" s="43"/>
    </row>
    <row r="162" spans="1:12" ht="15.75" thickBot="1" x14ac:dyDescent="0.3">
      <c r="A162" s="23"/>
      <c r="B162" s="15"/>
      <c r="C162" s="11"/>
      <c r="D162" s="7"/>
      <c r="E162" s="62" t="s">
        <v>88</v>
      </c>
      <c r="F162" s="43">
        <v>50</v>
      </c>
      <c r="G162" s="43">
        <v>3.75</v>
      </c>
      <c r="H162" s="43">
        <v>1.45</v>
      </c>
      <c r="I162" s="43">
        <v>25.7</v>
      </c>
      <c r="J162" s="43">
        <v>131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493</v>
      </c>
      <c r="G165" s="19">
        <f t="shared" ref="G165:J165" si="74">SUM(G158:G164)</f>
        <v>15.03</v>
      </c>
      <c r="H165" s="19">
        <f t="shared" si="74"/>
        <v>20.98</v>
      </c>
      <c r="I165" s="19">
        <f t="shared" si="74"/>
        <v>102.62</v>
      </c>
      <c r="J165" s="19">
        <f t="shared" si="74"/>
        <v>661.01</v>
      </c>
      <c r="K165" s="25"/>
      <c r="L165" s="19">
        <f t="shared" ref="L165" si="75">SUM(L158:L164)</f>
        <v>220.56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60" t="s">
        <v>136</v>
      </c>
      <c r="F166" s="43">
        <v>60</v>
      </c>
      <c r="G166" s="43">
        <v>0.84</v>
      </c>
      <c r="H166" s="43">
        <v>3.61</v>
      </c>
      <c r="I166" s="43">
        <v>4.96</v>
      </c>
      <c r="J166" s="43">
        <v>55.68</v>
      </c>
      <c r="K166" s="44"/>
      <c r="L166" s="43"/>
    </row>
    <row r="167" spans="1:12" ht="30" x14ac:dyDescent="0.25">
      <c r="A167" s="23"/>
      <c r="B167" s="15"/>
      <c r="C167" s="11"/>
      <c r="D167" s="7" t="s">
        <v>27</v>
      </c>
      <c r="E167" s="61" t="s">
        <v>137</v>
      </c>
      <c r="F167" s="43">
        <v>220</v>
      </c>
      <c r="G167" s="43">
        <v>5.0999999999999996</v>
      </c>
      <c r="H167" s="43">
        <v>13.2</v>
      </c>
      <c r="I167" s="43">
        <v>21.14</v>
      </c>
      <c r="J167" s="43">
        <v>201.4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61" t="s">
        <v>138</v>
      </c>
      <c r="F168" s="43">
        <v>90</v>
      </c>
      <c r="G168" s="43">
        <v>11.63</v>
      </c>
      <c r="H168" s="43">
        <v>11.88</v>
      </c>
      <c r="I168" s="43">
        <v>14.26</v>
      </c>
      <c r="J168" s="43">
        <v>207.43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61" t="s">
        <v>139</v>
      </c>
      <c r="F169" s="43">
        <v>180</v>
      </c>
      <c r="G169" s="43">
        <v>3.68</v>
      </c>
      <c r="H169" s="43">
        <v>5.76</v>
      </c>
      <c r="I169" s="43">
        <v>24.53</v>
      </c>
      <c r="J169" s="43">
        <v>164.7</v>
      </c>
      <c r="K169" s="44"/>
      <c r="L169" s="43"/>
    </row>
    <row r="170" spans="1:12" ht="15" x14ac:dyDescent="0.25">
      <c r="A170" s="23"/>
      <c r="B170" s="15"/>
      <c r="C170" s="11"/>
      <c r="D170" s="7" t="s">
        <v>84</v>
      </c>
      <c r="E170" s="61" t="s">
        <v>80</v>
      </c>
      <c r="F170" s="43">
        <v>18</v>
      </c>
      <c r="G170" s="43">
        <v>0.9</v>
      </c>
      <c r="H170" s="43">
        <v>0</v>
      </c>
      <c r="I170" s="43">
        <v>18.18</v>
      </c>
      <c r="J170" s="43">
        <v>76</v>
      </c>
      <c r="K170" s="44"/>
      <c r="L170" s="43"/>
    </row>
    <row r="171" spans="1:12" ht="15" x14ac:dyDescent="0.25">
      <c r="A171" s="23"/>
      <c r="B171" s="15"/>
      <c r="C171" s="11"/>
      <c r="D171" s="7" t="s">
        <v>23</v>
      </c>
      <c r="E171" s="61" t="s">
        <v>81</v>
      </c>
      <c r="F171" s="43">
        <v>50</v>
      </c>
      <c r="G171" s="43">
        <v>3.3</v>
      </c>
      <c r="H171" s="43">
        <v>0.6</v>
      </c>
      <c r="I171" s="43">
        <v>19.8</v>
      </c>
      <c r="J171" s="43">
        <v>99</v>
      </c>
      <c r="K171" s="44"/>
      <c r="L171" s="43"/>
    </row>
    <row r="172" spans="1:12" ht="15" x14ac:dyDescent="0.25">
      <c r="A172" s="23"/>
      <c r="B172" s="15"/>
      <c r="C172" s="11"/>
      <c r="D172" s="7" t="s">
        <v>105</v>
      </c>
      <c r="E172" s="61" t="s">
        <v>82</v>
      </c>
      <c r="F172" s="43">
        <v>40</v>
      </c>
      <c r="G172" s="43">
        <v>3.04</v>
      </c>
      <c r="H172" s="43">
        <v>0.32</v>
      </c>
      <c r="I172" s="43">
        <v>19.68</v>
      </c>
      <c r="J172" s="43">
        <v>94</v>
      </c>
      <c r="K172" s="44"/>
      <c r="L172" s="43"/>
    </row>
    <row r="173" spans="1:12" ht="15" x14ac:dyDescent="0.25">
      <c r="A173" s="23"/>
      <c r="B173" s="15"/>
      <c r="C173" s="11"/>
      <c r="D173" s="6"/>
      <c r="E173" s="71" t="s">
        <v>96</v>
      </c>
      <c r="F173" s="43">
        <v>500</v>
      </c>
      <c r="G173" s="43">
        <v>0</v>
      </c>
      <c r="H173" s="43">
        <v>0</v>
      </c>
      <c r="I173" s="43">
        <v>0</v>
      </c>
      <c r="J173" s="43">
        <v>0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1158</v>
      </c>
      <c r="G175" s="19">
        <f t="shared" ref="G175:J175" si="76">SUM(G166:G174)</f>
        <v>28.49</v>
      </c>
      <c r="H175" s="19">
        <f t="shared" si="76"/>
        <v>35.369999999999997</v>
      </c>
      <c r="I175" s="19">
        <f t="shared" si="76"/>
        <v>122.54999999999998</v>
      </c>
      <c r="J175" s="19">
        <f t="shared" si="76"/>
        <v>898.21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1651</v>
      </c>
      <c r="G176" s="32">
        <f t="shared" ref="G176" si="78">G165+G175</f>
        <v>43.519999999999996</v>
      </c>
      <c r="H176" s="32">
        <f t="shared" ref="H176" si="79">H165+H175</f>
        <v>56.349999999999994</v>
      </c>
      <c r="I176" s="32">
        <f t="shared" ref="I176" si="80">I165+I175</f>
        <v>225.17</v>
      </c>
      <c r="J176" s="32">
        <f t="shared" ref="J176:L176" si="81">J165+J175</f>
        <v>1559.22</v>
      </c>
      <c r="K176" s="32"/>
      <c r="L176" s="32">
        <f t="shared" si="81"/>
        <v>220.56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6">G184+G194</f>
        <v>0</v>
      </c>
      <c r="H195" s="32">
        <f t="shared" ref="H195" si="87">H184+H194</f>
        <v>0</v>
      </c>
      <c r="I195" s="32">
        <f t="shared" ref="I195" si="88">I184+I194</f>
        <v>0</v>
      </c>
      <c r="J195" s="32">
        <f t="shared" ref="J195:L195" si="89">J184+J194</f>
        <v>0</v>
      </c>
      <c r="K195" s="32"/>
      <c r="L195" s="32">
        <f t="shared" si="89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9" t="s">
        <v>140</v>
      </c>
      <c r="F196" s="40">
        <v>153</v>
      </c>
      <c r="G196" s="40">
        <v>5.33</v>
      </c>
      <c r="H196" s="40">
        <v>5.37</v>
      </c>
      <c r="I196" s="40">
        <v>33.54</v>
      </c>
      <c r="J196" s="40">
        <v>204.09</v>
      </c>
      <c r="K196" s="41"/>
      <c r="L196" s="40">
        <v>220.56</v>
      </c>
    </row>
    <row r="197" spans="1:12" ht="15" x14ac:dyDescent="0.25">
      <c r="A197" s="23"/>
      <c r="B197" s="15"/>
      <c r="C197" s="11"/>
      <c r="D197" s="6"/>
      <c r="E197" s="60" t="s">
        <v>141</v>
      </c>
      <c r="F197" s="43">
        <v>105</v>
      </c>
      <c r="G197" s="43">
        <v>11.49</v>
      </c>
      <c r="H197" s="43">
        <v>10.58</v>
      </c>
      <c r="I197" s="43">
        <v>39.26</v>
      </c>
      <c r="J197" s="43">
        <v>298.5</v>
      </c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61" t="s">
        <v>87</v>
      </c>
      <c r="F198" s="43">
        <v>200</v>
      </c>
      <c r="G198" s="43">
        <v>4.08</v>
      </c>
      <c r="H198" s="43">
        <v>3.81</v>
      </c>
      <c r="I198" s="43">
        <v>7.6</v>
      </c>
      <c r="J198" s="43">
        <v>78.599999999999994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61" t="s">
        <v>45</v>
      </c>
      <c r="F199" s="43">
        <v>40</v>
      </c>
      <c r="G199" s="43">
        <v>2.33</v>
      </c>
      <c r="H199" s="43">
        <v>8.1199999999999992</v>
      </c>
      <c r="I199" s="43">
        <v>15.55</v>
      </c>
      <c r="J199" s="43">
        <v>144.6</v>
      </c>
      <c r="K199" s="44"/>
      <c r="L199" s="43"/>
    </row>
    <row r="200" spans="1:12" ht="15" x14ac:dyDescent="0.25">
      <c r="A200" s="23"/>
      <c r="B200" s="15"/>
      <c r="C200" s="11"/>
      <c r="D200" s="7" t="s">
        <v>120</v>
      </c>
      <c r="E200" s="61" t="s">
        <v>46</v>
      </c>
      <c r="F200" s="43">
        <v>120</v>
      </c>
      <c r="G200" s="43">
        <v>0.48</v>
      </c>
      <c r="H200" s="43">
        <v>0.48</v>
      </c>
      <c r="I200" s="43">
        <v>11.76</v>
      </c>
      <c r="J200" s="43">
        <v>56.4</v>
      </c>
      <c r="K200" s="44"/>
      <c r="L200" s="43"/>
    </row>
    <row r="201" spans="1:12" ht="15.75" thickBot="1" x14ac:dyDescent="0.3">
      <c r="A201" s="23"/>
      <c r="B201" s="15"/>
      <c r="C201" s="11"/>
      <c r="D201" s="6"/>
      <c r="E201" s="62" t="s">
        <v>88</v>
      </c>
      <c r="F201" s="43">
        <v>30</v>
      </c>
      <c r="G201" s="43">
        <v>2.25</v>
      </c>
      <c r="H201" s="43">
        <v>0.87</v>
      </c>
      <c r="I201" s="43">
        <v>15.42</v>
      </c>
      <c r="J201" s="43">
        <v>78.599999999999994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648</v>
      </c>
      <c r="G203" s="19">
        <f t="shared" ref="G203:J203" si="90">SUM(G196:G202)</f>
        <v>25.959999999999997</v>
      </c>
      <c r="H203" s="19">
        <f t="shared" si="90"/>
        <v>29.229999999999997</v>
      </c>
      <c r="I203" s="19">
        <f t="shared" si="90"/>
        <v>123.13</v>
      </c>
      <c r="J203" s="19">
        <f t="shared" si="90"/>
        <v>860.79000000000008</v>
      </c>
      <c r="K203" s="25"/>
      <c r="L203" s="19">
        <f t="shared" ref="L203" si="91">SUM(L196:L202)</f>
        <v>220.56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60" t="s">
        <v>91</v>
      </c>
      <c r="F204" s="43">
        <v>60</v>
      </c>
      <c r="G204" s="43">
        <v>0.48</v>
      </c>
      <c r="H204" s="43">
        <v>0.06</v>
      </c>
      <c r="I204" s="43">
        <v>1.5</v>
      </c>
      <c r="J204" s="43">
        <v>8.4</v>
      </c>
      <c r="K204" s="44"/>
      <c r="L204" s="43"/>
    </row>
    <row r="205" spans="1:12" ht="30" x14ac:dyDescent="0.25">
      <c r="A205" s="23"/>
      <c r="B205" s="15"/>
      <c r="C205" s="11"/>
      <c r="D205" s="7" t="s">
        <v>27</v>
      </c>
      <c r="E205" s="61" t="s">
        <v>142</v>
      </c>
      <c r="F205" s="43">
        <v>210</v>
      </c>
      <c r="G205" s="43">
        <v>1.87</v>
      </c>
      <c r="H205" s="43">
        <v>11.57</v>
      </c>
      <c r="I205" s="43">
        <v>16.940000000000001</v>
      </c>
      <c r="J205" s="43">
        <v>182</v>
      </c>
      <c r="K205" s="44"/>
      <c r="L205" s="43"/>
    </row>
    <row r="206" spans="1:12" ht="30" x14ac:dyDescent="0.25">
      <c r="A206" s="23"/>
      <c r="B206" s="15"/>
      <c r="C206" s="11"/>
      <c r="D206" s="7" t="s">
        <v>29</v>
      </c>
      <c r="E206" s="61" t="s">
        <v>143</v>
      </c>
      <c r="F206" s="43">
        <v>155</v>
      </c>
      <c r="G206" s="43">
        <v>5.7</v>
      </c>
      <c r="H206" s="43">
        <v>4.3</v>
      </c>
      <c r="I206" s="43">
        <v>31.99</v>
      </c>
      <c r="J206" s="43">
        <v>189.3</v>
      </c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61" t="s">
        <v>144</v>
      </c>
      <c r="F207" s="43">
        <v>140</v>
      </c>
      <c r="G207" s="43">
        <v>14.44</v>
      </c>
      <c r="H207" s="43">
        <v>12.25</v>
      </c>
      <c r="I207" s="43">
        <v>3.78</v>
      </c>
      <c r="J207" s="43">
        <v>181</v>
      </c>
      <c r="K207" s="44"/>
      <c r="L207" s="43"/>
    </row>
    <row r="208" spans="1:12" ht="15" x14ac:dyDescent="0.25">
      <c r="A208" s="23"/>
      <c r="B208" s="15"/>
      <c r="C208" s="11"/>
      <c r="D208" s="7" t="s">
        <v>84</v>
      </c>
      <c r="E208" s="61" t="s">
        <v>145</v>
      </c>
      <c r="F208" s="43">
        <v>200</v>
      </c>
      <c r="G208" s="43">
        <v>0.35</v>
      </c>
      <c r="H208" s="43">
        <v>0.08</v>
      </c>
      <c r="I208" s="43">
        <v>31.85</v>
      </c>
      <c r="J208" s="43">
        <v>130.19999999999999</v>
      </c>
      <c r="K208" s="44"/>
      <c r="L208" s="43"/>
    </row>
    <row r="209" spans="1:12" ht="15" x14ac:dyDescent="0.25">
      <c r="A209" s="23"/>
      <c r="B209" s="15"/>
      <c r="C209" s="11"/>
      <c r="D209" s="7" t="s">
        <v>105</v>
      </c>
      <c r="E209" s="61" t="s">
        <v>81</v>
      </c>
      <c r="F209" s="43">
        <v>50</v>
      </c>
      <c r="G209" s="43">
        <v>3.3</v>
      </c>
      <c r="H209" s="43">
        <v>0.6</v>
      </c>
      <c r="I209" s="43">
        <v>19.8</v>
      </c>
      <c r="J209" s="43">
        <v>99</v>
      </c>
      <c r="K209" s="44"/>
      <c r="L209" s="43"/>
    </row>
    <row r="210" spans="1:12" ht="15" x14ac:dyDescent="0.25">
      <c r="A210" s="23"/>
      <c r="B210" s="15"/>
      <c r="C210" s="11"/>
      <c r="D210" s="7" t="s">
        <v>105</v>
      </c>
      <c r="E210" s="61" t="s">
        <v>82</v>
      </c>
      <c r="F210" s="43">
        <v>40</v>
      </c>
      <c r="G210" s="43">
        <v>3.04</v>
      </c>
      <c r="H210" s="43">
        <v>0.32</v>
      </c>
      <c r="I210" s="43">
        <v>19.68</v>
      </c>
      <c r="J210" s="43">
        <v>94</v>
      </c>
      <c r="K210" s="44"/>
      <c r="L210" s="43"/>
    </row>
    <row r="211" spans="1:12" ht="15" x14ac:dyDescent="0.25">
      <c r="A211" s="23"/>
      <c r="B211" s="15"/>
      <c r="C211" s="11"/>
      <c r="D211" s="6"/>
      <c r="E211" s="71" t="s">
        <v>96</v>
      </c>
      <c r="F211" s="43">
        <v>500</v>
      </c>
      <c r="G211" s="43">
        <v>0</v>
      </c>
      <c r="H211" s="43">
        <v>0</v>
      </c>
      <c r="I211" s="43">
        <v>0</v>
      </c>
      <c r="J211" s="43">
        <v>0</v>
      </c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1355</v>
      </c>
      <c r="G213" s="19">
        <f t="shared" ref="G213:J213" si="92">SUM(G204:G212)</f>
        <v>29.180000000000003</v>
      </c>
      <c r="H213" s="19">
        <f t="shared" si="92"/>
        <v>29.18</v>
      </c>
      <c r="I213" s="19">
        <f t="shared" si="92"/>
        <v>125.53999999999999</v>
      </c>
      <c r="J213" s="19">
        <f t="shared" si="92"/>
        <v>883.90000000000009</v>
      </c>
      <c r="K213" s="25"/>
      <c r="L213" s="19">
        <f t="shared" ref="L213" si="93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2003</v>
      </c>
      <c r="G214" s="32">
        <f t="shared" ref="G214:J214" si="94">G203+G213</f>
        <v>55.14</v>
      </c>
      <c r="H214" s="32">
        <f t="shared" si="94"/>
        <v>58.41</v>
      </c>
      <c r="I214" s="32">
        <f t="shared" si="94"/>
        <v>248.67</v>
      </c>
      <c r="J214" s="32">
        <f t="shared" si="94"/>
        <v>1744.69</v>
      </c>
      <c r="K214" s="32"/>
      <c r="L214" s="32">
        <f t="shared" ref="L214" si="95">L203+L213</f>
        <v>220.56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59" t="s">
        <v>113</v>
      </c>
      <c r="F215" s="40">
        <v>153</v>
      </c>
      <c r="G215" s="40">
        <v>6.14</v>
      </c>
      <c r="H215" s="40">
        <v>4.9000000000000004</v>
      </c>
      <c r="I215" s="40">
        <v>38.729999999999997</v>
      </c>
      <c r="J215" s="40">
        <v>224.09</v>
      </c>
      <c r="K215" s="41"/>
      <c r="L215" s="40">
        <v>220.56</v>
      </c>
    </row>
    <row r="216" spans="1:12" ht="15" x14ac:dyDescent="0.25">
      <c r="A216" s="23"/>
      <c r="B216" s="15"/>
      <c r="C216" s="11"/>
      <c r="D216" s="6"/>
      <c r="E216" s="60" t="s">
        <v>114</v>
      </c>
      <c r="F216" s="43">
        <v>75</v>
      </c>
      <c r="G216" s="43">
        <v>6.97</v>
      </c>
      <c r="H216" s="43">
        <v>12.41</v>
      </c>
      <c r="I216" s="43">
        <v>1.32</v>
      </c>
      <c r="J216" s="43">
        <v>144.83000000000001</v>
      </c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61" t="s">
        <v>146</v>
      </c>
      <c r="F217" s="43">
        <v>200</v>
      </c>
      <c r="G217" s="43">
        <v>0.38</v>
      </c>
      <c r="H217" s="43">
        <v>0.1</v>
      </c>
      <c r="I217" s="43">
        <v>10.06</v>
      </c>
      <c r="J217" s="43">
        <v>42.66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61" t="s">
        <v>89</v>
      </c>
      <c r="F218" s="43" t="s">
        <v>90</v>
      </c>
      <c r="G218" s="43">
        <v>6.28</v>
      </c>
      <c r="H218" s="43">
        <v>12.11</v>
      </c>
      <c r="I218" s="43">
        <v>15.55</v>
      </c>
      <c r="J218" s="43">
        <v>196.1</v>
      </c>
      <c r="K218" s="44"/>
      <c r="L218" s="43"/>
    </row>
    <row r="219" spans="1:12" ht="15.75" thickBot="1" x14ac:dyDescent="0.3">
      <c r="A219" s="23"/>
      <c r="B219" s="15"/>
      <c r="C219" s="11"/>
      <c r="D219" s="7"/>
      <c r="E219" s="62" t="s">
        <v>88</v>
      </c>
      <c r="F219" s="43">
        <v>30</v>
      </c>
      <c r="G219" s="43">
        <v>2.25</v>
      </c>
      <c r="H219" s="43">
        <v>0.87</v>
      </c>
      <c r="I219" s="43">
        <v>15.42</v>
      </c>
      <c r="J219" s="43">
        <v>78.599999999999994</v>
      </c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458</v>
      </c>
      <c r="G222" s="19">
        <f t="shared" ref="G222:J222" si="96">SUM(G215:G221)</f>
        <v>22.02</v>
      </c>
      <c r="H222" s="19">
        <f t="shared" si="96"/>
        <v>30.390000000000004</v>
      </c>
      <c r="I222" s="19">
        <f t="shared" si="96"/>
        <v>81.08</v>
      </c>
      <c r="J222" s="19">
        <f t="shared" si="96"/>
        <v>686.28000000000009</v>
      </c>
      <c r="K222" s="25"/>
      <c r="L222" s="19">
        <f t="shared" ref="L222" si="97">SUM(L215:L221)</f>
        <v>220.56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60" t="s">
        <v>147</v>
      </c>
      <c r="F223" s="43">
        <v>60</v>
      </c>
      <c r="G223" s="43">
        <v>1.23</v>
      </c>
      <c r="H223" s="43">
        <v>1.75</v>
      </c>
      <c r="I223" s="43">
        <v>5.87</v>
      </c>
      <c r="J223" s="43">
        <v>44.16</v>
      </c>
      <c r="K223" s="44"/>
      <c r="L223" s="43"/>
    </row>
    <row r="224" spans="1:12" ht="30" x14ac:dyDescent="0.25">
      <c r="A224" s="23"/>
      <c r="B224" s="15"/>
      <c r="C224" s="11"/>
      <c r="D224" s="7" t="s">
        <v>27</v>
      </c>
      <c r="E224" s="61" t="s">
        <v>148</v>
      </c>
      <c r="F224" s="43">
        <v>221</v>
      </c>
      <c r="G224" s="43">
        <v>3.17</v>
      </c>
      <c r="H224" s="43">
        <v>6.91</v>
      </c>
      <c r="I224" s="43">
        <v>11.56</v>
      </c>
      <c r="J224" s="43">
        <v>110.66</v>
      </c>
      <c r="K224" s="44"/>
      <c r="L224" s="43"/>
    </row>
    <row r="225" spans="1:12" ht="15" x14ac:dyDescent="0.25">
      <c r="A225" s="23"/>
      <c r="B225" s="15"/>
      <c r="C225" s="11"/>
      <c r="D225" s="7" t="s">
        <v>29</v>
      </c>
      <c r="E225" s="61" t="s">
        <v>149</v>
      </c>
      <c r="F225" s="43">
        <v>153</v>
      </c>
      <c r="G225" s="43">
        <v>3.67</v>
      </c>
      <c r="H225" s="43">
        <v>7.55</v>
      </c>
      <c r="I225" s="43">
        <v>36.72</v>
      </c>
      <c r="J225" s="43">
        <v>229.46</v>
      </c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61" t="s">
        <v>150</v>
      </c>
      <c r="F226" s="43">
        <v>90</v>
      </c>
      <c r="G226" s="43">
        <v>13.09</v>
      </c>
      <c r="H226" s="43">
        <v>12.24</v>
      </c>
      <c r="I226" s="43">
        <v>8.14</v>
      </c>
      <c r="J226" s="43">
        <v>194.63</v>
      </c>
      <c r="K226" s="44"/>
      <c r="L226" s="43"/>
    </row>
    <row r="227" spans="1:12" ht="15" x14ac:dyDescent="0.25">
      <c r="A227" s="23"/>
      <c r="B227" s="15"/>
      <c r="C227" s="11"/>
      <c r="D227" s="7" t="s">
        <v>84</v>
      </c>
      <c r="E227" s="61" t="s">
        <v>103</v>
      </c>
      <c r="F227" s="43">
        <v>200</v>
      </c>
      <c r="G227" s="43">
        <v>0.68</v>
      </c>
      <c r="H227" s="43">
        <v>0.28000000000000003</v>
      </c>
      <c r="I227" s="43">
        <v>20.76</v>
      </c>
      <c r="J227" s="43">
        <v>88.2</v>
      </c>
      <c r="K227" s="44"/>
      <c r="L227" s="43"/>
    </row>
    <row r="228" spans="1:12" ht="15" x14ac:dyDescent="0.25">
      <c r="A228" s="23"/>
      <c r="B228" s="15"/>
      <c r="C228" s="11"/>
      <c r="D228" s="7" t="s">
        <v>105</v>
      </c>
      <c r="E228" s="61" t="s">
        <v>81</v>
      </c>
      <c r="F228" s="43">
        <v>50</v>
      </c>
      <c r="G228" s="43">
        <v>3.3</v>
      </c>
      <c r="H228" s="43">
        <v>0.6</v>
      </c>
      <c r="I228" s="43">
        <v>19.8</v>
      </c>
      <c r="J228" s="43">
        <v>99</v>
      </c>
      <c r="K228" s="44"/>
      <c r="L228" s="43"/>
    </row>
    <row r="229" spans="1:12" ht="15" x14ac:dyDescent="0.25">
      <c r="A229" s="23"/>
      <c r="B229" s="15"/>
      <c r="C229" s="11"/>
      <c r="D229" s="7" t="s">
        <v>23</v>
      </c>
      <c r="E229" s="61" t="s">
        <v>82</v>
      </c>
      <c r="F229" s="43">
        <v>40</v>
      </c>
      <c r="G229" s="43">
        <v>3.04</v>
      </c>
      <c r="H229" s="43">
        <v>0.32</v>
      </c>
      <c r="I229" s="43">
        <v>19.68</v>
      </c>
      <c r="J229" s="43">
        <v>94</v>
      </c>
      <c r="K229" s="44"/>
      <c r="L229" s="43"/>
    </row>
    <row r="230" spans="1:12" ht="15" x14ac:dyDescent="0.25">
      <c r="A230" s="23"/>
      <c r="B230" s="15"/>
      <c r="C230" s="11"/>
      <c r="D230" s="6"/>
      <c r="E230" s="71" t="s">
        <v>96</v>
      </c>
      <c r="F230" s="43">
        <v>500</v>
      </c>
      <c r="G230" s="43">
        <v>0</v>
      </c>
      <c r="H230" s="43">
        <v>0</v>
      </c>
      <c r="I230" s="43">
        <v>0</v>
      </c>
      <c r="J230" s="43">
        <v>0</v>
      </c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1314</v>
      </c>
      <c r="G232" s="19">
        <f t="shared" ref="G232:J232" si="98">SUM(G223:G231)</f>
        <v>28.18</v>
      </c>
      <c r="H232" s="19">
        <f t="shared" si="98"/>
        <v>29.650000000000006</v>
      </c>
      <c r="I232" s="19">
        <f t="shared" si="98"/>
        <v>122.53</v>
      </c>
      <c r="J232" s="19">
        <f t="shared" si="98"/>
        <v>860.11</v>
      </c>
      <c r="K232" s="25"/>
      <c r="L232" s="19">
        <f t="shared" ref="L232" si="99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1772</v>
      </c>
      <c r="G233" s="32">
        <f t="shared" ref="G233:J233" si="100">G222+G232</f>
        <v>50.2</v>
      </c>
      <c r="H233" s="32">
        <f t="shared" si="100"/>
        <v>60.040000000000006</v>
      </c>
      <c r="I233" s="32">
        <f t="shared" si="100"/>
        <v>203.61</v>
      </c>
      <c r="J233" s="32">
        <f t="shared" si="100"/>
        <v>1546.39</v>
      </c>
      <c r="K233" s="32"/>
      <c r="L233" s="32">
        <f t="shared" ref="L233" si="101">L222+L232</f>
        <v>220.56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1850.6363636363637</v>
      </c>
      <c r="G234" s="34">
        <f t="shared" ref="G234:L234" si="102">(G24+G43+G62+G81+G100+G119+G138+G157+G176+G195+G214+G233)/(IF(G24=0,0,1)+IF(G43=0,0,1)+IF(G62=0,0,1)+IF(G81=0,0,1)+IF(G100=0,0,1)+IF(G119=0,0,1)+IF(G138=0,0,1)+IF(G157=0,0,1)+IF(G176=0,0,1)+IF(G195=0,0,1)+IF(G214=0,0,1)+IF(G233=0,0,1))</f>
        <v>51.230909090909101</v>
      </c>
      <c r="H234" s="34">
        <f t="shared" si="102"/>
        <v>56.869090909090907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220.48727272727274</v>
      </c>
      <c r="J234" s="34">
        <f t="shared" si="102"/>
        <v>1572.6745454545455</v>
      </c>
      <c r="K234" s="34"/>
      <c r="L234" s="34">
        <f t="shared" si="102"/>
        <v>220.55999999999997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2025-06-01T14:49:36Z</dcterms:modified>
</cp:coreProperties>
</file>