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3ADAC9CF-0E49-4573-8CD4-0CD97A91DA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1" i="1" l="1"/>
  <c r="I51" i="1"/>
  <c r="H51" i="1"/>
  <c r="G51" i="1"/>
  <c r="J184" i="1"/>
  <c r="I184" i="1"/>
  <c r="H184" i="1"/>
  <c r="G184" i="1"/>
  <c r="J70" i="1"/>
  <c r="I70" i="1"/>
  <c r="H70" i="1"/>
  <c r="G70" i="1"/>
  <c r="F222" i="1"/>
  <c r="F203" i="1"/>
  <c r="G203" i="1"/>
  <c r="J203" i="1" l="1"/>
  <c r="H127" i="1"/>
  <c r="G127" i="1"/>
  <c r="F184" i="1"/>
  <c r="J89" i="1" l="1"/>
  <c r="J32" i="1" l="1"/>
  <c r="I32" i="1"/>
  <c r="H32" i="1"/>
  <c r="J13" i="1"/>
  <c r="I13" i="1"/>
  <c r="H13" i="1"/>
  <c r="G13" i="1"/>
  <c r="F13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F70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 s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<sst xmlns="http://schemas.openxmlformats.org/spreadsheetml/2006/main" count="349" uniqueCount="110">
  <si>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</si>
  <si>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</si>
  <si>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</si>
  <si>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</si>
  <si>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</si>
  <si>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</si>
  <si>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</si>
  <si>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</si>
  <si>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</si>
  <si>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</si>
  <si>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</si>
  <si>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</si>
  <si>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</si>
  <si>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</si>
  <si>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</si>
  <si>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</si>
  <si>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</si>
  <si>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</si>
  <si>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</si>
  <si>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</si>
  <si>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</si>
  <si>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</si>
  <si>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</si>
  <si>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</si>
  <si>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</si>
  <si>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</si>
  <si>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</si>
  <si>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</si>
  <si>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</si>
  <si>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</si>
  <si>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</si>
  <si>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</si>
  <si>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</si>
  <si>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</si>
  <si>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</si>
  <si>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</si>
  <si>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</si>
  <si>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</si>
  <si>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</si>
  <si>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</si>
  <si>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</si>
  <si>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</si>
  <si>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</si>
  <si>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</si>
  <si>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</si>
  <si>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</si>
  <si>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</si>
  <si>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</si>
  <si>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</si>
  <si>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</si>
  <si>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</si>
  <si>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ТТК №2693 от 14.09.2023 г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</si>
  <si>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</si>
  <si>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</si>
  <si>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</si>
  <si>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</si>
  <si>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</si>
  <si>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</si>
  <si>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</si>
  <si>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</si>
  <si>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</si>
  <si>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>Жаркое из птицы (грудки куриные)</t>
  </si>
  <si>
    <t>ТТК 2023г</t>
  </si>
  <si>
    <t>ТТК июль 2021 г</t>
  </si>
  <si>
    <t>Котлеты аппетитные мясо-куриные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</si>
  <si>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</si>
  <si>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</si>
  <si>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</si>
  <si>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</si>
  <si>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</si>
  <si>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</si>
  <si>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</si>
  <si>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</si>
  <si>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</si>
  <si>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</si>
  <si>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</si>
  <si>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</si>
  <si>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</si>
  <si>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</si>
  <si>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</si>
  <si>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</si>
  <si>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</si>
  <si>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</si>
  <si>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</si>
  <si>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</si>
  <si>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</si>
  <si>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</si>
  <si>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</si>
  <si>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</si>
  <si>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</si>
  <si>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</si>
  <si>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</si>
  <si>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</si>
  <si>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Напиток из вишни</t>
  </si>
  <si>
    <t>ТТК №2694 от 14.09.2023 г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</si>
  <si>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</si>
  <si>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</si>
  <si>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</si>
  <si>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</si>
  <si>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Салат любительский</t>
  </si>
  <si>
    <t>ТТК от 3.02.2022</t>
  </si>
  <si>
    <t>Кекс Волжский</t>
  </si>
  <si>
    <t>Актк/прораб. 10.11.2015г</t>
  </si>
  <si>
    <t>ТТК №3410 от 06.10.2023г</t>
  </si>
  <si>
    <t>Напиток из урюка</t>
  </si>
  <si>
    <t>ТТК №2693 от 14.09.2023г</t>
  </si>
  <si>
    <t>Хайрутдинова В.К.</t>
  </si>
  <si>
    <t>Директор</t>
  </si>
  <si>
    <t>МАОУ "Лицей-инженерный центр" Советского района г.Казани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</si>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</sst>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="142" zoomScaleNormal="142" zoomScaleSheetLayoutView="142" workbookViewId="0">
      <selection activeCell="J3" sqref="J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3" t="s">
        <v>108</v>
      </c>
      <c r="D1" s="124"/>
      <c r="E1" s="124"/>
      <c r="F1" s="5" t="s">
        <v>14</v>
      </c>
      <c r="G1" s="4" t="s">
        <v>15</v>
      </c>
      <c r="H1" s="125" t="s">
        <v>107</v>
      </c>
      <c r="I1" s="125"/>
      <c r="J1" s="125"/>
      <c r="K1" s="125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26" t="s">
        <v>106</v>
      </c>
      <c r="I2" s="126"/>
      <c r="J2" s="126"/>
      <c r="K2" s="126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119" t="s">
        <v>109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65</v>
      </c>
      <c r="F6" s="88">
        <v>90</v>
      </c>
      <c r="G6" s="89">
        <v>10.493</v>
      </c>
      <c r="H6" s="89">
        <v>9.73</v>
      </c>
      <c r="I6" s="89">
        <v>6.7709999999999999</v>
      </c>
      <c r="J6" s="88">
        <v>157</v>
      </c>
      <c r="K6" s="70" t="s">
        <v>66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79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80</v>
      </c>
      <c r="L7" s="62"/>
    </row>
    <row r="8" spans="1:12" ht="30" x14ac:dyDescent="0.25">
      <c r="A8" s="15"/>
      <c r="B8" s="16"/>
      <c r="C8" s="17"/>
      <c r="D8" s="20" t="s">
        <v>20</v>
      </c>
      <c r="E8" s="43" t="s">
        <v>93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94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91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49</v>
      </c>
      <c r="L10" s="62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 x14ac:dyDescent="0.25">
      <c r="A12" s="15"/>
      <c r="B12" s="16"/>
      <c r="C12" s="17"/>
      <c r="D12" s="90" t="s">
        <v>50</v>
      </c>
      <c r="E12" s="43" t="s">
        <v>92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20.155000000000001</v>
      </c>
      <c r="H13" s="74">
        <f>SUM(H5:H12)</f>
        <v>15.919</v>
      </c>
      <c r="I13" s="74">
        <f>SUM(I5:I12)</f>
        <v>87.855999999999995</v>
      </c>
      <c r="J13" s="73">
        <f>SUM(J5:J12)</f>
        <v>582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1" t="s">
        <v>4</v>
      </c>
      <c r="D24" s="122"/>
      <c r="E24" s="35"/>
      <c r="F24" s="36">
        <f>F13+F23</f>
        <v>705</v>
      </c>
      <c r="G24" s="36">
        <f t="shared" ref="G24:J24" si="2">G13+G23</f>
        <v>20.155000000000001</v>
      </c>
      <c r="H24" s="36">
        <f t="shared" si="2"/>
        <v>15.919</v>
      </c>
      <c r="I24" s="36">
        <f t="shared" si="2"/>
        <v>87.855999999999995</v>
      </c>
      <c r="J24" s="36">
        <f t="shared" si="2"/>
        <v>582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3" t="s">
        <v>61</v>
      </c>
      <c r="F25" s="92">
        <v>190</v>
      </c>
      <c r="G25" s="93">
        <v>11.912000000000001</v>
      </c>
      <c r="H25" s="93">
        <v>10.698</v>
      </c>
      <c r="I25" s="93">
        <v>29.09</v>
      </c>
      <c r="J25" s="92">
        <v>260</v>
      </c>
      <c r="K25" s="81" t="s">
        <v>67</v>
      </c>
      <c r="L25" s="71"/>
    </row>
    <row r="26" spans="1:12" ht="15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 x14ac:dyDescent="0.25">
      <c r="A27" s="37"/>
      <c r="B27" s="16"/>
      <c r="C27" s="17"/>
      <c r="D27" s="20" t="s">
        <v>20</v>
      </c>
      <c r="E27" s="99" t="s">
        <v>95</v>
      </c>
      <c r="F27" s="64">
        <v>200</v>
      </c>
      <c r="G27" s="67">
        <v>0.1</v>
      </c>
      <c r="H27" s="64">
        <v>0.1</v>
      </c>
      <c r="I27" s="67">
        <v>12.43</v>
      </c>
      <c r="J27" s="64">
        <v>52</v>
      </c>
      <c r="K27" s="98" t="s">
        <v>51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 x14ac:dyDescent="0.25">
      <c r="A30" s="37"/>
      <c r="B30" s="16"/>
      <c r="C30" s="17"/>
      <c r="D30" s="20" t="s">
        <v>24</v>
      </c>
      <c r="E30" s="100" t="s">
        <v>55</v>
      </c>
      <c r="F30" s="101">
        <v>60</v>
      </c>
      <c r="G30" s="102">
        <v>0.93100000000000005</v>
      </c>
      <c r="H30" s="102">
        <v>3.0510000000000002</v>
      </c>
      <c r="I30" s="102">
        <v>5.6449999999999996</v>
      </c>
      <c r="J30" s="101">
        <v>54</v>
      </c>
      <c r="K30" s="78" t="s">
        <v>56</v>
      </c>
      <c r="L30" s="62"/>
    </row>
    <row r="31" spans="1:12" ht="15" x14ac:dyDescent="0.25">
      <c r="A31" s="37"/>
      <c r="B31" s="16"/>
      <c r="C31" s="17"/>
      <c r="D31" s="90" t="s">
        <v>50</v>
      </c>
      <c r="E31" s="43" t="s">
        <v>68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17.263000000000002</v>
      </c>
      <c r="H32" s="74">
        <f>SUM(H25:H31)</f>
        <v>20.408999999999999</v>
      </c>
      <c r="I32" s="74">
        <f>SUM(I25:I31)</f>
        <v>81.405000000000001</v>
      </c>
      <c r="J32" s="73">
        <f>SUM(J25:J31)</f>
        <v>585</v>
      </c>
      <c r="K32" s="75"/>
      <c r="L32" s="73">
        <v>92.76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1" t="s">
        <v>4</v>
      </c>
      <c r="D43" s="122"/>
      <c r="E43" s="35"/>
      <c r="F43" s="36">
        <f>F32+F42</f>
        <v>520</v>
      </c>
      <c r="G43" s="36">
        <f t="shared" ref="G43:J43" si="6">G32+G42</f>
        <v>17.263000000000002</v>
      </c>
      <c r="H43" s="36">
        <f t="shared" si="6"/>
        <v>20.408999999999999</v>
      </c>
      <c r="I43" s="36">
        <f t="shared" si="6"/>
        <v>81.405000000000001</v>
      </c>
      <c r="J43" s="36">
        <f t="shared" si="6"/>
        <v>585</v>
      </c>
      <c r="K43" s="36"/>
      <c r="L43" s="36">
        <f t="shared" ref="L43" si="7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69</v>
      </c>
      <c r="F44" s="92">
        <v>90</v>
      </c>
      <c r="G44" s="93">
        <v>9.0020000000000007</v>
      </c>
      <c r="H44" s="93">
        <v>7.2460000000000004</v>
      </c>
      <c r="I44" s="93">
        <v>1.873</v>
      </c>
      <c r="J44" s="92">
        <v>109</v>
      </c>
      <c r="K44" s="80" t="s">
        <v>63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15" x14ac:dyDescent="0.25">
      <c r="A46" s="15"/>
      <c r="B46" s="16"/>
      <c r="C46" s="17"/>
      <c r="D46" s="20" t="s">
        <v>20</v>
      </c>
      <c r="E46" s="43" t="s">
        <v>87</v>
      </c>
      <c r="F46" s="64">
        <v>200</v>
      </c>
      <c r="G46" s="67">
        <v>1.2E-2</v>
      </c>
      <c r="H46" s="67">
        <v>1E-3</v>
      </c>
      <c r="I46" s="67">
        <v>10.178000000000001</v>
      </c>
      <c r="J46" s="64">
        <v>41</v>
      </c>
      <c r="K46" s="63" t="s">
        <v>41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5" x14ac:dyDescent="0.25">
      <c r="A49" s="15"/>
      <c r="B49" s="16"/>
      <c r="C49" s="17"/>
      <c r="D49" s="20" t="s">
        <v>24</v>
      </c>
      <c r="E49" s="43" t="s">
        <v>59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60</v>
      </c>
      <c r="L49" s="62"/>
    </row>
    <row r="50" spans="1:12" ht="15" x14ac:dyDescent="0.25">
      <c r="A50" s="15"/>
      <c r="B50" s="16"/>
      <c r="C50" s="17"/>
      <c r="D50" s="90" t="s">
        <v>50</v>
      </c>
      <c r="E50" s="43" t="s">
        <v>81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54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570</v>
      </c>
      <c r="G51" s="74">
        <f>SUM(G44:G50)</f>
        <v>20.059000000000005</v>
      </c>
      <c r="H51" s="74">
        <f>SUM(H44:H50)</f>
        <v>20.669</v>
      </c>
      <c r="I51" s="74">
        <f>SUM(I44:I50)</f>
        <v>86.677000000000007</v>
      </c>
      <c r="J51" s="73">
        <f>SUM(J44:J50)</f>
        <v>616</v>
      </c>
      <c r="K51" s="75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8">SUM(G52:G60)</f>
        <v>0</v>
      </c>
      <c r="H61" s="28">
        <f t="shared" si="8"/>
        <v>0</v>
      </c>
      <c r="I61" s="28">
        <f t="shared" si="8"/>
        <v>0</v>
      </c>
      <c r="J61" s="28">
        <f t="shared" si="8"/>
        <v>0</v>
      </c>
      <c r="K61" s="29"/>
      <c r="L61" s="28">
        <f t="shared" ref="L61" si="9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1" t="s">
        <v>4</v>
      </c>
      <c r="D62" s="122"/>
      <c r="E62" s="35"/>
      <c r="F62" s="36">
        <f>F51+F61</f>
        <v>570</v>
      </c>
      <c r="G62" s="36">
        <f t="shared" ref="G62:J62" si="10">G51+G61</f>
        <v>20.059000000000005</v>
      </c>
      <c r="H62" s="36">
        <f t="shared" si="10"/>
        <v>20.669</v>
      </c>
      <c r="I62" s="36">
        <f t="shared" si="10"/>
        <v>86.677000000000007</v>
      </c>
      <c r="J62" s="36">
        <f t="shared" si="10"/>
        <v>616</v>
      </c>
      <c r="K62" s="36"/>
      <c r="L62" s="36">
        <f t="shared" ref="L62" si="11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3" t="s">
        <v>40</v>
      </c>
      <c r="F63" s="104">
        <v>190</v>
      </c>
      <c r="G63" s="105">
        <v>13.603999999999999</v>
      </c>
      <c r="H63" s="105">
        <v>15.542999999999999</v>
      </c>
      <c r="I63" s="105">
        <v>35.965000000000003</v>
      </c>
      <c r="J63" s="104">
        <v>338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6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82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49</v>
      </c>
      <c r="L67" s="62"/>
    </row>
    <row r="68" spans="1:12" ht="15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 x14ac:dyDescent="0.25">
      <c r="A69" s="15"/>
      <c r="B69" s="16"/>
      <c r="C69" s="17"/>
      <c r="D69" s="90" t="s">
        <v>50</v>
      </c>
      <c r="E69" s="43" t="s">
        <v>71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57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2">SUM(G71:G79)</f>
        <v>0</v>
      </c>
      <c r="H80" s="28">
        <f t="shared" si="12"/>
        <v>0</v>
      </c>
      <c r="I80" s="28">
        <f t="shared" si="12"/>
        <v>0</v>
      </c>
      <c r="J80" s="28">
        <f t="shared" si="12"/>
        <v>0</v>
      </c>
      <c r="K80" s="29"/>
      <c r="L80" s="28">
        <f t="shared" ref="L80" si="13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1" t="s">
        <v>4</v>
      </c>
      <c r="D81" s="122"/>
      <c r="E81" s="35"/>
      <c r="F81" s="36">
        <f>F70+F80</f>
        <v>545</v>
      </c>
      <c r="G81" s="36">
        <f t="shared" ref="G81:J81" si="14">G70+G80</f>
        <v>17.77</v>
      </c>
      <c r="H81" s="36">
        <f t="shared" si="14"/>
        <v>20.565999999999999</v>
      </c>
      <c r="I81" s="36">
        <f t="shared" si="14"/>
        <v>85.769000000000005</v>
      </c>
      <c r="J81" s="36">
        <f t="shared" si="14"/>
        <v>604</v>
      </c>
      <c r="K81" s="36"/>
      <c r="L81" s="36">
        <f t="shared" ref="L81" si="15">L70+L80</f>
        <v>92.76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64</v>
      </c>
      <c r="F82" s="92">
        <v>90</v>
      </c>
      <c r="G82" s="93">
        <v>9.0690000000000008</v>
      </c>
      <c r="H82" s="93">
        <v>6.8689999999999998</v>
      </c>
      <c r="I82" s="93">
        <v>8.9960000000000004</v>
      </c>
      <c r="J82" s="92">
        <v>134</v>
      </c>
      <c r="K82" s="81" t="s">
        <v>72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73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83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111"/>
      <c r="E86" s="61"/>
      <c r="F86" s="62"/>
      <c r="G86" s="62"/>
      <c r="H86" s="62"/>
      <c r="I86" s="62"/>
      <c r="J86" s="62"/>
      <c r="K86" s="63"/>
      <c r="L86" s="62"/>
    </row>
    <row r="87" spans="1:12" ht="30" x14ac:dyDescent="0.25">
      <c r="A87" s="15"/>
      <c r="B87" s="16"/>
      <c r="C87" s="17"/>
      <c r="D87" s="20" t="s">
        <v>24</v>
      </c>
      <c r="E87" s="43" t="s">
        <v>52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70</v>
      </c>
      <c r="L87" s="62"/>
    </row>
    <row r="88" spans="1:12" ht="15" x14ac:dyDescent="0.25">
      <c r="A88" s="15"/>
      <c r="B88" s="16"/>
      <c r="C88" s="17"/>
      <c r="D88" s="90" t="s">
        <v>50</v>
      </c>
      <c r="E88" s="43" t="s">
        <v>84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6">SUM(G82:G88)</f>
        <v>18.329999999999998</v>
      </c>
      <c r="H89" s="73">
        <f t="shared" si="16"/>
        <v>17.439</v>
      </c>
      <c r="I89" s="73">
        <f t="shared" si="16"/>
        <v>77.569000000000003</v>
      </c>
      <c r="J89" s="73">
        <f>SUM(J82:J88)</f>
        <v>547</v>
      </c>
      <c r="K89" s="75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7">SUM(G90:G98)</f>
        <v>0</v>
      </c>
      <c r="H99" s="28">
        <f t="shared" si="17"/>
        <v>0</v>
      </c>
      <c r="I99" s="28">
        <f t="shared" si="17"/>
        <v>0</v>
      </c>
      <c r="J99" s="28">
        <f t="shared" si="17"/>
        <v>0</v>
      </c>
      <c r="K99" s="29"/>
      <c r="L99" s="28">
        <f t="shared" ref="L99" si="18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1" t="s">
        <v>4</v>
      </c>
      <c r="D100" s="122"/>
      <c r="E100" s="35"/>
      <c r="F100" s="36">
        <f t="shared" ref="F100" si="19">F89+F99</f>
        <v>569</v>
      </c>
      <c r="G100" s="36">
        <f t="shared" ref="G100:J100" si="20">G89+G99</f>
        <v>18.329999999999998</v>
      </c>
      <c r="H100" s="36">
        <f t="shared" si="20"/>
        <v>17.439</v>
      </c>
      <c r="I100" s="36">
        <f t="shared" si="20"/>
        <v>77.569000000000003</v>
      </c>
      <c r="J100" s="36">
        <f t="shared" si="20"/>
        <v>547</v>
      </c>
      <c r="K100" s="36"/>
      <c r="L100" s="36">
        <f t="shared" ref="L100" si="21">L89+L99</f>
        <v>92.76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7" t="s">
        <v>19</v>
      </c>
      <c r="E101" s="108" t="s">
        <v>85</v>
      </c>
      <c r="F101" s="109">
        <v>180</v>
      </c>
      <c r="G101" s="110">
        <v>12.7</v>
      </c>
      <c r="H101" s="110">
        <v>14.711</v>
      </c>
      <c r="I101" s="110">
        <v>28.004000000000001</v>
      </c>
      <c r="J101" s="109">
        <v>295</v>
      </c>
      <c r="K101" s="60" t="s">
        <v>86</v>
      </c>
      <c r="L101" s="71"/>
    </row>
    <row r="102" spans="1:12" ht="15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87</v>
      </c>
      <c r="F103" s="64">
        <v>200</v>
      </c>
      <c r="G103" s="67">
        <v>1.2E-2</v>
      </c>
      <c r="H103" s="67">
        <v>1E-3</v>
      </c>
      <c r="I103" s="67">
        <v>10.178000000000001</v>
      </c>
      <c r="J103" s="64">
        <v>41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49</v>
      </c>
      <c r="L105" s="62"/>
    </row>
    <row r="106" spans="1:12" ht="15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 x14ac:dyDescent="0.25">
      <c r="A107" s="15"/>
      <c r="B107" s="16"/>
      <c r="C107" s="17"/>
      <c r="D107" s="90" t="s">
        <v>50</v>
      </c>
      <c r="E107" s="43" t="s">
        <v>96</v>
      </c>
      <c r="F107" s="64">
        <v>60</v>
      </c>
      <c r="G107" s="67">
        <v>2.5550000000000002</v>
      </c>
      <c r="H107" s="67">
        <v>2.7490000000000001</v>
      </c>
      <c r="I107" s="67">
        <v>18.274999999999999</v>
      </c>
      <c r="J107" s="64">
        <v>108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580</v>
      </c>
      <c r="G108" s="74">
        <f>SUM(G101:G107)</f>
        <v>18.187000000000001</v>
      </c>
      <c r="H108" s="74">
        <f>SUM(H101:H107)</f>
        <v>18.221</v>
      </c>
      <c r="I108" s="74">
        <f t="shared" ref="I108:J108" si="22">SUM(I101:I107)</f>
        <v>85.097000000000008</v>
      </c>
      <c r="J108" s="73">
        <f t="shared" si="22"/>
        <v>582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3">SUM(G109:G117)</f>
        <v>0</v>
      </c>
      <c r="H118" s="28">
        <f t="shared" si="23"/>
        <v>0</v>
      </c>
      <c r="I118" s="28">
        <f t="shared" si="23"/>
        <v>0</v>
      </c>
      <c r="J118" s="28">
        <f t="shared" si="23"/>
        <v>0</v>
      </c>
      <c r="K118" s="29"/>
      <c r="L118" s="28">
        <f t="shared" ref="L118" si="24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1" t="s">
        <v>4</v>
      </c>
      <c r="D119" s="122"/>
      <c r="E119" s="35"/>
      <c r="F119" s="36">
        <f t="shared" ref="F119" si="25">F108+F118</f>
        <v>580</v>
      </c>
      <c r="G119" s="40">
        <f t="shared" ref="G119:J119" si="26">G108+G118</f>
        <v>18.187000000000001</v>
      </c>
      <c r="H119" s="40">
        <f t="shared" si="26"/>
        <v>18.221</v>
      </c>
      <c r="I119" s="40">
        <f t="shared" si="26"/>
        <v>85.097000000000008</v>
      </c>
      <c r="J119" s="36">
        <f t="shared" si="26"/>
        <v>582</v>
      </c>
      <c r="K119" s="36"/>
      <c r="L119" s="36">
        <f t="shared" ref="L119" si="27">L108+L118</f>
        <v>92.76</v>
      </c>
    </row>
    <row r="120" spans="1:12" ht="31.5" x14ac:dyDescent="0.25">
      <c r="A120" s="9">
        <v>2</v>
      </c>
      <c r="B120" s="10">
        <v>1</v>
      </c>
      <c r="C120" s="11" t="s">
        <v>18</v>
      </c>
      <c r="D120" s="107" t="s">
        <v>19</v>
      </c>
      <c r="E120" s="43" t="s">
        <v>76</v>
      </c>
      <c r="F120" s="115">
        <v>90</v>
      </c>
      <c r="G120" s="110">
        <v>10.856999999999999</v>
      </c>
      <c r="H120" s="110">
        <v>10.288</v>
      </c>
      <c r="I120" s="110">
        <v>8.9469999999999992</v>
      </c>
      <c r="J120" s="109">
        <v>172</v>
      </c>
      <c r="K120" s="47" t="s">
        <v>97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98</v>
      </c>
      <c r="F121" s="64">
        <v>150</v>
      </c>
      <c r="G121" s="67">
        <v>6.6219999999999999</v>
      </c>
      <c r="H121" s="67">
        <v>5.399</v>
      </c>
      <c r="I121" s="67">
        <v>25.875</v>
      </c>
      <c r="J121" s="64">
        <v>179</v>
      </c>
      <c r="K121" s="63" t="s">
        <v>80</v>
      </c>
      <c r="L121" s="62"/>
    </row>
    <row r="122" spans="1:12" ht="30" x14ac:dyDescent="0.25">
      <c r="A122" s="15"/>
      <c r="B122" s="16"/>
      <c r="C122" s="17"/>
      <c r="D122" s="20" t="s">
        <v>20</v>
      </c>
      <c r="E122" s="43" t="s">
        <v>93</v>
      </c>
      <c r="F122" s="64">
        <v>200</v>
      </c>
      <c r="G122" s="67">
        <v>0.12</v>
      </c>
      <c r="H122" s="67">
        <v>0.03</v>
      </c>
      <c r="I122" s="67">
        <v>11.57</v>
      </c>
      <c r="J122" s="64">
        <v>48</v>
      </c>
      <c r="K122" s="63" t="s">
        <v>94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41"/>
      <c r="E124" s="61"/>
      <c r="F124" s="62"/>
      <c r="G124" s="62"/>
      <c r="H124" s="62"/>
      <c r="I124" s="62"/>
      <c r="J124" s="62"/>
      <c r="K124" s="63"/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90" t="s">
        <v>50</v>
      </c>
      <c r="E126" s="43" t="s">
        <v>92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605</v>
      </c>
      <c r="G127" s="74">
        <f>SUM(G120:G126)</f>
        <v>20.119</v>
      </c>
      <c r="H127" s="74">
        <f>SUM(H120:H126)</f>
        <v>16.077000000000002</v>
      </c>
      <c r="I127" s="74">
        <f>SUM(I120:I126)</f>
        <v>80.231999999999999</v>
      </c>
      <c r="J127" s="73">
        <f>SUM(J120:J126)</f>
        <v>550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8">SUM(G128:G136)</f>
        <v>0</v>
      </c>
      <c r="H137" s="28">
        <f t="shared" si="28"/>
        <v>0</v>
      </c>
      <c r="I137" s="28">
        <f t="shared" si="28"/>
        <v>0</v>
      </c>
      <c r="J137" s="28">
        <f t="shared" si="28"/>
        <v>0</v>
      </c>
      <c r="K137" s="29"/>
      <c r="L137" s="28">
        <f t="shared" ref="L137" si="29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1" t="s">
        <v>4</v>
      </c>
      <c r="D138" s="122"/>
      <c r="E138" s="35"/>
      <c r="F138" s="36">
        <f>F127+F137</f>
        <v>605</v>
      </c>
      <c r="G138" s="36">
        <f t="shared" ref="G138:J138" si="30">G127+G137</f>
        <v>20.119</v>
      </c>
      <c r="H138" s="36">
        <f t="shared" si="30"/>
        <v>16.077000000000002</v>
      </c>
      <c r="I138" s="36">
        <f t="shared" si="30"/>
        <v>80.231999999999999</v>
      </c>
      <c r="J138" s="36">
        <f t="shared" si="30"/>
        <v>550</v>
      </c>
      <c r="K138" s="36"/>
      <c r="L138" s="36">
        <f t="shared" ref="L138" si="31">L127+L137</f>
        <v>92.76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3" t="s">
        <v>75</v>
      </c>
      <c r="F139" s="104">
        <v>190</v>
      </c>
      <c r="G139" s="105">
        <v>12.616</v>
      </c>
      <c r="H139" s="105">
        <v>13.616</v>
      </c>
      <c r="I139" s="105">
        <v>28.791</v>
      </c>
      <c r="J139" s="104">
        <v>289</v>
      </c>
      <c r="K139" s="60" t="s">
        <v>62</v>
      </c>
      <c r="L139" s="71"/>
    </row>
    <row r="140" spans="1:12" ht="15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111"/>
      <c r="E143" s="61"/>
      <c r="F143" s="62"/>
      <c r="G143" s="76"/>
      <c r="H143" s="76"/>
      <c r="I143" s="76"/>
      <c r="J143" s="62"/>
      <c r="K143" s="63"/>
      <c r="L143" s="62"/>
    </row>
    <row r="144" spans="1:12" ht="15" x14ac:dyDescent="0.25">
      <c r="A144" s="37"/>
      <c r="B144" s="16"/>
      <c r="C144" s="17"/>
      <c r="D144" s="20" t="s">
        <v>24</v>
      </c>
      <c r="E144" s="100" t="s">
        <v>55</v>
      </c>
      <c r="F144" s="101">
        <v>60</v>
      </c>
      <c r="G144" s="102">
        <v>0.93100000000000005</v>
      </c>
      <c r="H144" s="102">
        <v>3.0510000000000002</v>
      </c>
      <c r="I144" s="102">
        <v>5.6449999999999996</v>
      </c>
      <c r="J144" s="101">
        <v>54</v>
      </c>
      <c r="K144" s="78" t="s">
        <v>56</v>
      </c>
      <c r="L144" s="62"/>
    </row>
    <row r="145" spans="1:12" ht="15" x14ac:dyDescent="0.25">
      <c r="A145" s="37"/>
      <c r="B145" s="16"/>
      <c r="C145" s="17"/>
      <c r="D145" s="90" t="s">
        <v>50</v>
      </c>
      <c r="E145" s="43" t="s">
        <v>84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2">SUM(G139:G145)</f>
        <v>18.823999999999998</v>
      </c>
      <c r="H146" s="74">
        <f t="shared" si="32"/>
        <v>19.529</v>
      </c>
      <c r="I146" s="74">
        <f t="shared" si="32"/>
        <v>74.262</v>
      </c>
      <c r="J146" s="73">
        <f t="shared" si="32"/>
        <v>552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3">SUM(G147:G155)</f>
        <v>0</v>
      </c>
      <c r="H156" s="28">
        <f t="shared" si="33"/>
        <v>0</v>
      </c>
      <c r="I156" s="28">
        <f t="shared" si="33"/>
        <v>0</v>
      </c>
      <c r="J156" s="28">
        <f t="shared" si="33"/>
        <v>0</v>
      </c>
      <c r="K156" s="29"/>
      <c r="L156" s="28">
        <f t="shared" ref="L156" si="34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1" t="s">
        <v>4</v>
      </c>
      <c r="D157" s="122"/>
      <c r="E157" s="35"/>
      <c r="F157" s="36">
        <f>F146+F156</f>
        <v>519</v>
      </c>
      <c r="G157" s="36">
        <f t="shared" ref="G157:J157" si="35">G146+G156</f>
        <v>18.823999999999998</v>
      </c>
      <c r="H157" s="36">
        <f t="shared" si="35"/>
        <v>19.529</v>
      </c>
      <c r="I157" s="36">
        <f t="shared" si="35"/>
        <v>74.262</v>
      </c>
      <c r="J157" s="36">
        <f t="shared" si="35"/>
        <v>552</v>
      </c>
      <c r="K157" s="36"/>
      <c r="L157" s="36">
        <f t="shared" ref="L157" si="36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03" t="s">
        <v>78</v>
      </c>
      <c r="F158" s="104">
        <v>190</v>
      </c>
      <c r="G158" s="105">
        <v>12.76</v>
      </c>
      <c r="H158" s="105">
        <v>13.683999999999999</v>
      </c>
      <c r="I158" s="105">
        <v>32.883000000000003</v>
      </c>
      <c r="J158" s="104">
        <v>306</v>
      </c>
      <c r="K158" s="60" t="s">
        <v>37</v>
      </c>
      <c r="L158" s="13"/>
    </row>
    <row r="159" spans="1:12" ht="15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87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49</v>
      </c>
      <c r="L162" s="19"/>
    </row>
    <row r="163" spans="1:12" ht="15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 x14ac:dyDescent="0.25">
      <c r="A164" s="15"/>
      <c r="B164" s="16"/>
      <c r="C164" s="17"/>
      <c r="D164" s="90" t="s">
        <v>50</v>
      </c>
      <c r="E164" s="43" t="s">
        <v>68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7">SUM(G158:G164)</f>
        <v>17.492000000000001</v>
      </c>
      <c r="H165" s="74">
        <f>SUM(H158:H164)</f>
        <v>20.645</v>
      </c>
      <c r="I165" s="74">
        <f t="shared" si="37"/>
        <v>87.101000000000013</v>
      </c>
      <c r="J165" s="73">
        <f t="shared" si="37"/>
        <v>613</v>
      </c>
      <c r="K165" s="29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8">SUM(G166:G174)</f>
        <v>0</v>
      </c>
      <c r="H175" s="28">
        <f t="shared" si="38"/>
        <v>0</v>
      </c>
      <c r="I175" s="28">
        <f t="shared" si="38"/>
        <v>0</v>
      </c>
      <c r="J175" s="28">
        <f t="shared" si="38"/>
        <v>0</v>
      </c>
      <c r="K175" s="29"/>
      <c r="L175" s="28">
        <f t="shared" ref="L175" si="39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1" t="s">
        <v>4</v>
      </c>
      <c r="D176" s="122"/>
      <c r="E176" s="35"/>
      <c r="F176" s="36">
        <f>F165+F175</f>
        <v>560</v>
      </c>
      <c r="G176" s="36">
        <f t="shared" ref="G176:J176" si="40">G165+G175</f>
        <v>17.492000000000001</v>
      </c>
      <c r="H176" s="36">
        <f t="shared" si="40"/>
        <v>20.645</v>
      </c>
      <c r="I176" s="36">
        <f t="shared" si="40"/>
        <v>87.101000000000013</v>
      </c>
      <c r="J176" s="36">
        <f t="shared" si="40"/>
        <v>613</v>
      </c>
      <c r="K176" s="36"/>
      <c r="L176" s="36">
        <f t="shared" ref="L176" si="41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88</v>
      </c>
      <c r="F177" s="92">
        <v>90</v>
      </c>
      <c r="G177" s="93">
        <v>8.15</v>
      </c>
      <c r="H177" s="93">
        <v>5.6040000000000001</v>
      </c>
      <c r="I177" s="93">
        <v>3.2410000000000001</v>
      </c>
      <c r="J177" s="92">
        <v>96</v>
      </c>
      <c r="K177" s="81" t="s">
        <v>58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99</v>
      </c>
      <c r="F182" s="64">
        <v>60</v>
      </c>
      <c r="G182" s="64">
        <v>0.97099999999999997</v>
      </c>
      <c r="H182" s="64">
        <v>5.0529999999999999</v>
      </c>
      <c r="I182" s="64">
        <v>3.05</v>
      </c>
      <c r="J182" s="64">
        <v>63</v>
      </c>
      <c r="K182" s="63" t="s">
        <v>100</v>
      </c>
      <c r="L182" s="62"/>
    </row>
    <row r="183" spans="1:12" ht="30" x14ac:dyDescent="0.25">
      <c r="A183" s="15"/>
      <c r="B183" s="16"/>
      <c r="C183" s="17"/>
      <c r="D183" s="90" t="s">
        <v>50</v>
      </c>
      <c r="E183" s="43" t="s">
        <v>101</v>
      </c>
      <c r="F183" s="64">
        <v>50</v>
      </c>
      <c r="G183" s="64">
        <v>2.754</v>
      </c>
      <c r="H183" s="64">
        <v>3.843</v>
      </c>
      <c r="I183" s="64">
        <v>18.934000000000001</v>
      </c>
      <c r="J183" s="64">
        <v>121</v>
      </c>
      <c r="K183" s="63" t="s">
        <v>102</v>
      </c>
      <c r="L183" s="19"/>
    </row>
    <row r="184" spans="1:12" ht="15.75" thickBot="1" x14ac:dyDescent="0.3">
      <c r="A184" s="23"/>
      <c r="B184" s="24"/>
      <c r="C184" s="25"/>
      <c r="D184" s="79" t="s">
        <v>31</v>
      </c>
      <c r="E184" s="72"/>
      <c r="F184" s="73">
        <f>SUM(F177:F183)</f>
        <v>598</v>
      </c>
      <c r="G184" s="74">
        <f>SUM(G177:G183)</f>
        <v>20.004000000000001</v>
      </c>
      <c r="H184" s="74">
        <f>SUM(H177:H183)</f>
        <v>19.93</v>
      </c>
      <c r="I184" s="74">
        <f>SUM(I177:I183)</f>
        <v>87.956999999999994</v>
      </c>
      <c r="J184" s="73">
        <f>SUM(J177:J183)</f>
        <v>615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2">SUM(H185:H193)</f>
        <v>0</v>
      </c>
      <c r="I194" s="28">
        <f t="shared" si="42"/>
        <v>0</v>
      </c>
      <c r="J194" s="28">
        <f t="shared" si="42"/>
        <v>0</v>
      </c>
      <c r="K194" s="29"/>
      <c r="L194" s="28">
        <f t="shared" ref="L194" si="43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1" t="s">
        <v>4</v>
      </c>
      <c r="D195" s="122"/>
      <c r="E195" s="35"/>
      <c r="F195" s="36">
        <f>F184+F194</f>
        <v>598</v>
      </c>
      <c r="G195" s="36">
        <f t="shared" ref="G195:J195" si="44">G184+G194</f>
        <v>20.004000000000001</v>
      </c>
      <c r="H195" s="36">
        <f t="shared" si="44"/>
        <v>19.93</v>
      </c>
      <c r="I195" s="36">
        <f t="shared" si="44"/>
        <v>87.956999999999994</v>
      </c>
      <c r="J195" s="36">
        <f t="shared" si="44"/>
        <v>615</v>
      </c>
      <c r="K195" s="36"/>
      <c r="L195" s="36">
        <f t="shared" ref="L195" si="45">L184+L194</f>
        <v>92.76</v>
      </c>
    </row>
    <row r="196" spans="1:12" ht="30" x14ac:dyDescent="0.2">
      <c r="A196" s="112">
        <v>2</v>
      </c>
      <c r="B196" s="113">
        <v>5</v>
      </c>
      <c r="C196" s="114" t="s">
        <v>18</v>
      </c>
      <c r="D196" s="48" t="s">
        <v>19</v>
      </c>
      <c r="E196" s="69" t="s">
        <v>74</v>
      </c>
      <c r="F196" s="88">
        <v>90</v>
      </c>
      <c r="G196" s="89">
        <v>11.659000000000001</v>
      </c>
      <c r="H196" s="89">
        <v>8.3040000000000003</v>
      </c>
      <c r="I196" s="89">
        <v>8.1039999999999992</v>
      </c>
      <c r="J196" s="88">
        <v>154</v>
      </c>
      <c r="K196" s="70" t="s">
        <v>103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73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53</v>
      </c>
      <c r="L197" s="46"/>
    </row>
    <row r="198" spans="1:12" ht="30" x14ac:dyDescent="0.25">
      <c r="A198" s="15"/>
      <c r="B198" s="16"/>
      <c r="C198" s="17"/>
      <c r="D198" s="20" t="s">
        <v>20</v>
      </c>
      <c r="E198" s="43" t="s">
        <v>104</v>
      </c>
      <c r="F198" s="64">
        <v>200</v>
      </c>
      <c r="G198" s="67">
        <v>0.8</v>
      </c>
      <c r="H198" s="67">
        <v>6.4000000000000001E-2</v>
      </c>
      <c r="I198" s="67">
        <v>9.4600000000000009</v>
      </c>
      <c r="J198" s="64">
        <v>42</v>
      </c>
      <c r="K198" s="63" t="s">
        <v>105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6"/>
      <c r="F200" s="117"/>
      <c r="G200" s="117"/>
      <c r="H200" s="117"/>
      <c r="I200" s="117"/>
      <c r="J200" s="117"/>
      <c r="K200" s="118"/>
      <c r="L200" s="46"/>
    </row>
    <row r="201" spans="1:12" ht="30" x14ac:dyDescent="0.25">
      <c r="A201" s="15"/>
      <c r="B201" s="16"/>
      <c r="C201" s="17"/>
      <c r="D201" s="20" t="s">
        <v>24</v>
      </c>
      <c r="E201" s="43" t="s">
        <v>52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70</v>
      </c>
      <c r="L201" s="46"/>
    </row>
    <row r="202" spans="1:12" ht="15" x14ac:dyDescent="0.25">
      <c r="A202" s="15"/>
      <c r="B202" s="16"/>
      <c r="C202" s="17"/>
      <c r="D202" s="90" t="s">
        <v>50</v>
      </c>
      <c r="E202" s="43" t="s">
        <v>77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555</v>
      </c>
      <c r="G203" s="74">
        <f>SUM(G196:G202)</f>
        <v>20.209</v>
      </c>
      <c r="H203" s="74">
        <f>SUM(H196:H202)</f>
        <v>20.75</v>
      </c>
      <c r="I203" s="74">
        <f>SUM(I196:I202)</f>
        <v>74.420999999999992</v>
      </c>
      <c r="J203" s="73">
        <f>SUM(J196:J202)</f>
        <v>572</v>
      </c>
      <c r="K203" s="29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6">SUM(G204:G212)</f>
        <v>0</v>
      </c>
      <c r="H213" s="28">
        <f t="shared" si="46"/>
        <v>0</v>
      </c>
      <c r="I213" s="28">
        <f t="shared" si="46"/>
        <v>0</v>
      </c>
      <c r="J213" s="28">
        <f t="shared" si="46"/>
        <v>0</v>
      </c>
      <c r="K213" s="29"/>
      <c r="L213" s="28">
        <f t="shared" ref="L213" si="47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1" t="s">
        <v>4</v>
      </c>
      <c r="D214" s="122"/>
      <c r="E214" s="35"/>
      <c r="F214" s="36">
        <f>F203+F213</f>
        <v>555</v>
      </c>
      <c r="G214" s="36">
        <f t="shared" ref="G214:J214" si="48">G203+G213</f>
        <v>20.209</v>
      </c>
      <c r="H214" s="36">
        <f t="shared" si="48"/>
        <v>20.75</v>
      </c>
      <c r="I214" s="36">
        <f t="shared" si="48"/>
        <v>74.420999999999992</v>
      </c>
      <c r="J214" s="36">
        <f t="shared" si="48"/>
        <v>572</v>
      </c>
      <c r="K214" s="36"/>
      <c r="L214" s="36">
        <f t="shared" ref="L214" si="49">L203+L213</f>
        <v>92.76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3" t="s">
        <v>47</v>
      </c>
      <c r="F215" s="104">
        <v>90</v>
      </c>
      <c r="G215" s="105">
        <v>10.215999999999999</v>
      </c>
      <c r="H215" s="105">
        <v>11.143000000000001</v>
      </c>
      <c r="I215" s="105">
        <v>3.758</v>
      </c>
      <c r="J215" s="104">
        <v>156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89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90</v>
      </c>
      <c r="L216" s="62"/>
    </row>
    <row r="217" spans="1:12" ht="24" x14ac:dyDescent="0.25">
      <c r="A217" s="15"/>
      <c r="B217" s="16"/>
      <c r="C217" s="17"/>
      <c r="D217" s="20" t="s">
        <v>20</v>
      </c>
      <c r="E217" s="99" t="s">
        <v>95</v>
      </c>
      <c r="F217" s="64">
        <v>200</v>
      </c>
      <c r="G217" s="67">
        <v>0.1</v>
      </c>
      <c r="H217" s="64">
        <v>0.1</v>
      </c>
      <c r="I217" s="67">
        <v>12.43</v>
      </c>
      <c r="J217" s="64">
        <v>52</v>
      </c>
      <c r="K217" s="98" t="s">
        <v>51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91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49</v>
      </c>
      <c r="L219" s="62"/>
    </row>
    <row r="220" spans="1:12" ht="15" x14ac:dyDescent="0.2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5" x14ac:dyDescent="0.25">
      <c r="A221" s="15"/>
      <c r="B221" s="16"/>
      <c r="C221" s="17"/>
      <c r="D221" s="90" t="s">
        <v>50</v>
      </c>
      <c r="E221" s="43" t="s">
        <v>92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705</v>
      </c>
      <c r="G222" s="74">
        <f>SUM(G215:G221)</f>
        <v>15.538999999999998</v>
      </c>
      <c r="H222" s="73">
        <f>SUM(H215:H221)</f>
        <v>16.131999999999998</v>
      </c>
      <c r="I222" s="73">
        <f>SUM(I215:I221)</f>
        <v>83.771999999999991</v>
      </c>
      <c r="J222" s="73">
        <f>SUM(J215:J221)</f>
        <v>548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0">SUM(G223:G231)</f>
        <v>0</v>
      </c>
      <c r="H232" s="28">
        <f t="shared" si="50"/>
        <v>0</v>
      </c>
      <c r="I232" s="28">
        <f t="shared" si="50"/>
        <v>0</v>
      </c>
      <c r="J232" s="28">
        <f t="shared" si="50"/>
        <v>0</v>
      </c>
      <c r="K232" s="29"/>
      <c r="L232" s="28">
        <f t="shared" ref="L232" si="51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1" t="s">
        <v>4</v>
      </c>
      <c r="D233" s="122"/>
      <c r="E233" s="35"/>
      <c r="F233" s="36">
        <f>F222+F232</f>
        <v>705</v>
      </c>
      <c r="G233" s="36">
        <f t="shared" ref="G233:J233" si="52">G222+G232</f>
        <v>15.538999999999998</v>
      </c>
      <c r="H233" s="36">
        <f t="shared" si="52"/>
        <v>16.131999999999998</v>
      </c>
      <c r="I233" s="36">
        <f t="shared" si="52"/>
        <v>83.771999999999991</v>
      </c>
      <c r="J233" s="36">
        <f t="shared" si="52"/>
        <v>548</v>
      </c>
      <c r="K233" s="36"/>
      <c r="L233" s="36">
        <f t="shared" ref="L233:L234" si="53">L222+L232</f>
        <v>92.76</v>
      </c>
    </row>
    <row r="234" spans="1:12" ht="13.5" thickBot="1" x14ac:dyDescent="0.25">
      <c r="A234" s="82"/>
      <c r="B234" s="83"/>
      <c r="C234" s="120" t="s">
        <v>48</v>
      </c>
      <c r="D234" s="120"/>
      <c r="E234" s="120"/>
      <c r="F234" s="87">
        <f>(F233+F214+F195+F176+F157+F138+F119+F100+F81+F62+F43+F24)/12</f>
        <v>585.91666666666663</v>
      </c>
      <c r="G234" s="86">
        <f>(G233+G214+G195+G176+G157+G138+G119+G100+G81+G62+G43+G24)/12</f>
        <v>18.662583333333334</v>
      </c>
      <c r="H234" s="86">
        <f>(H233+H214+H195+H176+H157+H138+H119+H100+H81+H62+H43+H24)/12</f>
        <v>18.857166666666668</v>
      </c>
      <c r="I234" s="86">
        <f>(I233+I214+I195+I176+I157+I138+I119+I100+I81+I62+I43+I24)/12</f>
        <v>82.67649999999999</v>
      </c>
      <c r="J234" s="87">
        <f>(J233+J214+J195+J176+J157+J138+J119+J100+J81+J62+J43+J24)/12</f>
        <v>580.5</v>
      </c>
      <c r="K234" s="84"/>
      <c r="L234" s="85">
        <f t="shared" si="53"/>
        <v>92.76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2025-08-06T11:03:19Z</cp:lastPrinted>
  <dcterms:created xsi:type="dcterms:W3CDTF">2022-05-16T14:23:56Z</dcterms:created>
  <dcterms:modified xsi:type="dcterms:W3CDTF">2026-01-10T08:50:41Z</dcterms:modified>
</cp:coreProperties>
</file>