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09\меню октябрь на сайты\10\"/>
    </mc:Choice>
  </mc:AlternateContent>
  <xr:revisionPtr revIDLastSave="0" documentId="13_ncr:1_{01BA7AB5-2F74-4864-86EE-3BAAB73447B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F257" i="1" l="1"/>
  <c r="G299" i="1"/>
  <c r="F593" i="1"/>
  <c r="G257" i="1"/>
  <c r="H299" i="1"/>
  <c r="F551" i="1"/>
  <c r="J551" i="1"/>
  <c r="G593" i="1"/>
  <c r="J257" i="1"/>
  <c r="I551" i="1"/>
  <c r="J593" i="1"/>
  <c r="H257" i="1"/>
  <c r="I299" i="1"/>
  <c r="G551" i="1"/>
  <c r="H593" i="1"/>
  <c r="G509" i="1"/>
  <c r="J509" i="1"/>
  <c r="I509" i="1"/>
  <c r="H509" i="1"/>
  <c r="F509" i="1"/>
  <c r="F467" i="1"/>
  <c r="J467" i="1"/>
  <c r="I467" i="1"/>
  <c r="H467" i="1"/>
  <c r="G467" i="1"/>
  <c r="J425" i="1"/>
  <c r="I425" i="1"/>
  <c r="H425" i="1"/>
  <c r="G425" i="1"/>
  <c r="F425" i="1"/>
  <c r="H383" i="1"/>
  <c r="J383" i="1"/>
  <c r="I383" i="1"/>
  <c r="G383" i="1"/>
  <c r="F383" i="1"/>
  <c r="J341" i="1"/>
  <c r="I341" i="1"/>
  <c r="H341" i="1"/>
  <c r="F341" i="1"/>
  <c r="J215" i="1"/>
  <c r="I215" i="1"/>
  <c r="G215" i="1"/>
  <c r="F215" i="1"/>
  <c r="G173" i="1"/>
  <c r="J173" i="1"/>
  <c r="I173" i="1"/>
  <c r="H173" i="1"/>
  <c r="F173" i="1"/>
  <c r="J131" i="1"/>
  <c r="I131" i="1"/>
  <c r="H131" i="1"/>
  <c r="G131" i="1"/>
  <c r="F131" i="1"/>
  <c r="I89" i="1"/>
  <c r="H89" i="1"/>
  <c r="J89" i="1"/>
  <c r="G89" i="1"/>
  <c r="F89" i="1"/>
  <c r="J47" i="1"/>
  <c r="I47" i="1"/>
  <c r="G47" i="1"/>
  <c r="F47" i="1"/>
  <c r="H594" i="1" l="1"/>
  <c r="I594" i="1"/>
  <c r="G594" i="1"/>
  <c r="F594" i="1"/>
  <c r="J594" i="1"/>
  <c r="L172" i="1"/>
  <c r="L249" i="1"/>
  <c r="L592" i="1"/>
  <c r="L543" i="1"/>
  <c r="L88" i="1"/>
  <c r="L585" i="1"/>
  <c r="L130" i="1"/>
  <c r="L508" i="1"/>
  <c r="L395" i="1"/>
  <c r="L425" i="1"/>
  <c r="L39" i="1"/>
  <c r="L101" i="1"/>
  <c r="L131" i="1"/>
  <c r="L256" i="1"/>
  <c r="L279" i="1"/>
  <c r="L284" i="1"/>
  <c r="L447" i="1"/>
  <c r="L452" i="1"/>
  <c r="L363" i="1"/>
  <c r="L368" i="1"/>
  <c r="L207" i="1"/>
  <c r="L333" i="1"/>
  <c r="L81" i="1"/>
  <c r="L165" i="1"/>
  <c r="L437" i="1"/>
  <c r="L467" i="1"/>
  <c r="L291" i="1"/>
  <c r="L563" i="1"/>
  <c r="L593" i="1"/>
  <c r="L501" i="1"/>
  <c r="L382" i="1"/>
  <c r="L573" i="1"/>
  <c r="L578" i="1"/>
  <c r="L489" i="1"/>
  <c r="L494" i="1"/>
  <c r="L417" i="1"/>
  <c r="L383" i="1"/>
  <c r="L353" i="1"/>
  <c r="L111" i="1"/>
  <c r="L116" i="1"/>
  <c r="L227" i="1"/>
  <c r="L257" i="1"/>
  <c r="L153" i="1"/>
  <c r="L158" i="1"/>
  <c r="L550" i="1"/>
  <c r="L326" i="1"/>
  <c r="L321" i="1"/>
  <c r="L466" i="1"/>
  <c r="L27" i="1"/>
  <c r="L32" i="1"/>
  <c r="L214" i="1"/>
  <c r="L89" i="1"/>
  <c r="L59" i="1"/>
  <c r="L424" i="1"/>
  <c r="L531" i="1"/>
  <c r="L536" i="1"/>
  <c r="L340" i="1"/>
  <c r="L341" i="1"/>
  <c r="L311" i="1"/>
  <c r="L173" i="1"/>
  <c r="L143" i="1"/>
  <c r="L299" i="1"/>
  <c r="L269" i="1"/>
  <c r="L17" i="1"/>
  <c r="L47" i="1"/>
  <c r="L594" i="1"/>
  <c r="L215" i="1"/>
  <c r="L185" i="1"/>
  <c r="L509" i="1"/>
  <c r="L479" i="1"/>
  <c r="L200" i="1"/>
  <c r="L195" i="1"/>
  <c r="L237" i="1"/>
  <c r="L242" i="1"/>
  <c r="L298" i="1"/>
  <c r="L375" i="1"/>
  <c r="L123" i="1"/>
  <c r="L69" i="1"/>
  <c r="L74" i="1"/>
  <c r="L46" i="1"/>
  <c r="L551" i="1"/>
  <c r="L521" i="1"/>
  <c r="L410" i="1"/>
  <c r="L405" i="1"/>
  <c r="L459" i="1"/>
</calcChain>
</file>

<file path=xl/sharedStrings.xml><?xml version="1.0" encoding="utf-8"?>
<sst xmlns="http://schemas.openxmlformats.org/spreadsheetml/2006/main" count="586" uniqueCount="88">
  <si>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</si>
  <si>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</si>
  <si>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</si>
  <si>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</si>
  <si>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</si>
  <si>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</si>
  <si>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</si>
  <si>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</si>
  <si>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</si>
  <si>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</si>
  <si>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</si>
  <si>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</si>
  <si>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</si>
  <si>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</si>
  <si>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</si>
  <si>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</si>
  <si>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</si>
  <si>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</si>
  <si>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</si>
  <si>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</si>
  <si>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</si>
  <si>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</si>
  <si>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</si>
  <si>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</si>
  <si>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</si>
  <si>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</si>
  <si>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</si>
  <si>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</si>
  <si>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</si>
  <si>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</si>
  <si>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</si>
  <si>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</si>
  <si>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</si>
  <si>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</si>
  <si>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</si>
  <si>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</si>
  <si>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</si>
  <si>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</si>
  <si>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</si>
  <si>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</si>
  <si>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</si>
  <si>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</si>
  <si>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</si>
  <si>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</si>
  <si>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</si>
  <si>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</si>
  <si>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Салат из моркови с яблоками</t>
  </si>
  <si>
    <t>Компот из сухофруктов</t>
  </si>
  <si>
    <t>Хлеб ржаной</t>
  </si>
  <si>
    <t>Печенье</t>
  </si>
  <si>
    <t>Сыр порционно</t>
  </si>
  <si>
    <t>Макаронные изделия отварные с маслом сливочным</t>
  </si>
  <si>
    <t>Котлеты из мяса кур</t>
  </si>
  <si>
    <t>Гуляш из говядины</t>
  </si>
  <si>
    <t>Каша гречневая рассыпчатая с маслом сливочным</t>
  </si>
  <si>
    <t>Чай с сахаром с лимоном</t>
  </si>
  <si>
    <t>Хлеб пшеничный</t>
  </si>
  <si>
    <t>Птица запеченая с томатным соусом</t>
  </si>
  <si>
    <t>Рис отварной рассыпчатый с маслом сливочным</t>
  </si>
  <si>
    <t>Чай с сахаром</t>
  </si>
  <si>
    <t>Салат из белокочанной капусты</t>
  </si>
  <si>
    <t>Рыба тушенная в томате с овощами</t>
  </si>
  <si>
    <t>Пюре картофельное с маслом сливочным</t>
  </si>
  <si>
    <t>Компот из свежих яблок</t>
  </si>
  <si>
    <t>Плоды и ягоды свежие (яблоки)</t>
  </si>
  <si>
    <t>Тефтели мясные в сметанно-томатном соусе</t>
  </si>
  <si>
    <t>Кофейный напиток</t>
  </si>
  <si>
    <t>19.68</t>
  </si>
  <si>
    <t>279, 331</t>
  </si>
  <si>
    <t>Салат из моркови с яблоком</t>
  </si>
  <si>
    <t>Котлеты по-домашнему</t>
  </si>
  <si>
    <t>Гороховое пюре с маслом сливочным</t>
  </si>
  <si>
    <t>Чай с мармеладом</t>
  </si>
  <si>
    <t>Плоды и ягоды свежие (апельсин)</t>
  </si>
  <si>
    <t>Биточки рыбные</t>
  </si>
  <si>
    <t>Чай с сахаром с яблоком</t>
  </si>
  <si>
    <t>234, 330</t>
  </si>
  <si>
    <t>Бутерброд с сыром</t>
  </si>
  <si>
    <t>Овощи тушеные с мясом</t>
  </si>
  <si>
    <t>Чай "Витаминный" с ягодами</t>
  </si>
  <si>
    <t>143, 241</t>
  </si>
  <si>
    <t>Салат из свеклы отварной</t>
  </si>
  <si>
    <t>Напиток из свежих фруктов</t>
  </si>
  <si>
    <t>Салат их свежей капусты с морковью</t>
  </si>
  <si>
    <t>Плов из говядины с рисом</t>
  </si>
  <si>
    <t>Какао с молоком</t>
  </si>
  <si>
    <t>Козыркина Г.А</t>
  </si>
  <si>
    <t>МБОУ Акбашская ООШ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</si>
</sst>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87</v>
      </c>
      <c r="D1" s="61"/>
      <c r="E1" s="61"/>
      <c r="F1" s="13" t="s">
        <v>16</v>
      </c>
      <c r="G1" s="2" t="s">
        <v>17</v>
      </c>
      <c r="H1" s="62" t="s">
        <v>45</v>
      </c>
      <c r="I1" s="62"/>
      <c r="J1" s="62"/>
      <c r="K1" s="62"/>
    </row>
    <row r="2" spans="1:12" ht="18" x14ac:dyDescent="0.2">
      <c r="A2" s="43" t="s">
        <v>6</v>
      </c>
      <c r="C2" s="2"/>
      <c r="G2" s="2" t="s">
        <v>18</v>
      </c>
      <c r="H2" s="62" t="s">
        <v>86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13</v>
      </c>
      <c r="I3" s="55">
        <v>10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52</v>
      </c>
      <c r="F6" s="48">
        <v>90</v>
      </c>
      <c r="G6" s="48">
        <v>8.75</v>
      </c>
      <c r="H6" s="48">
        <v>10.6</v>
      </c>
      <c r="I6" s="48">
        <v>8.1300000000000008</v>
      </c>
      <c r="J6" s="48">
        <v>198</v>
      </c>
      <c r="K6" s="49">
        <v>294</v>
      </c>
      <c r="L6" s="48"/>
    </row>
    <row r="7" spans="1:12" ht="15" x14ac:dyDescent="0.25">
      <c r="A7" s="25"/>
      <c r="B7" s="16"/>
      <c r="C7" s="11"/>
      <c r="D7" s="6"/>
      <c r="E7" s="50" t="s">
        <v>51</v>
      </c>
      <c r="F7" s="51">
        <v>155</v>
      </c>
      <c r="G7" s="51">
        <v>5.12</v>
      </c>
      <c r="H7" s="51">
        <v>4.53</v>
      </c>
      <c r="I7" s="51">
        <v>31.99</v>
      </c>
      <c r="J7" s="51">
        <v>189.3</v>
      </c>
      <c r="K7" s="52">
        <v>203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47</v>
      </c>
      <c r="F8" s="51">
        <v>200</v>
      </c>
      <c r="G8" s="51">
        <v>0.66</v>
      </c>
      <c r="H8" s="51">
        <v>0.09</v>
      </c>
      <c r="I8" s="51">
        <v>22.03</v>
      </c>
      <c r="J8" s="51">
        <v>92.9</v>
      </c>
      <c r="K8" s="52">
        <v>349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48</v>
      </c>
      <c r="F9" s="51">
        <v>20</v>
      </c>
      <c r="G9" s="51">
        <v>1.32</v>
      </c>
      <c r="H9" s="51">
        <v>0.24</v>
      </c>
      <c r="I9" s="51">
        <v>7.92</v>
      </c>
      <c r="J9" s="51">
        <v>39.6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 t="s">
        <v>49</v>
      </c>
      <c r="F11" s="51">
        <v>40</v>
      </c>
      <c r="G11" s="51">
        <v>3.7</v>
      </c>
      <c r="H11" s="51">
        <v>4.7</v>
      </c>
      <c r="I11" s="51">
        <v>4.8499999999999996</v>
      </c>
      <c r="J11" s="51">
        <v>21.5</v>
      </c>
      <c r="K11" s="52"/>
      <c r="L11" s="51"/>
    </row>
    <row r="12" spans="1:12" ht="15" x14ac:dyDescent="0.25">
      <c r="A12" s="25"/>
      <c r="B12" s="16"/>
      <c r="C12" s="11"/>
      <c r="D12" s="6"/>
      <c r="E12" s="50" t="s">
        <v>46</v>
      </c>
      <c r="F12" s="51">
        <v>60</v>
      </c>
      <c r="G12" s="51">
        <v>0.64</v>
      </c>
      <c r="H12" s="51">
        <v>0.1</v>
      </c>
      <c r="I12" s="51">
        <v>5.1100000000000003</v>
      </c>
      <c r="J12" s="51">
        <v>23.94</v>
      </c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565</v>
      </c>
      <c r="G13" s="21">
        <f t="shared" ref="G13:J13" si="0">SUM(G6:G12)</f>
        <v>20.190000000000001</v>
      </c>
      <c r="H13" s="21">
        <f t="shared" si="0"/>
        <v>20.260000000000002</v>
      </c>
      <c r="I13" s="21">
        <f t="shared" si="0"/>
        <v>80.029999999999987</v>
      </c>
      <c r="J13" s="21">
        <f t="shared" si="0"/>
        <v>565.24000000000012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565</v>
      </c>
      <c r="G47" s="34">
        <f t="shared" ref="G47:J47" si="7">G13+G17+G27+G32+G39+G46</f>
        <v>20.190000000000001</v>
      </c>
      <c r="H47" s="34">
        <f t="shared" si="7"/>
        <v>20.260000000000002</v>
      </c>
      <c r="I47" s="34">
        <f t="shared" si="7"/>
        <v>80.029999999999987</v>
      </c>
      <c r="J47" s="34">
        <f t="shared" si="7"/>
        <v>565.24000000000012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53</v>
      </c>
      <c r="F48" s="48">
        <v>100</v>
      </c>
      <c r="G48" s="48">
        <v>9.4499999999999993</v>
      </c>
      <c r="H48" s="48">
        <v>10.71</v>
      </c>
      <c r="I48" s="48">
        <v>22.89</v>
      </c>
      <c r="J48" s="48">
        <v>221</v>
      </c>
      <c r="K48" s="49">
        <v>260</v>
      </c>
      <c r="L48" s="48"/>
    </row>
    <row r="49" spans="1:12" ht="15" x14ac:dyDescent="0.25">
      <c r="A49" s="15"/>
      <c r="B49" s="16"/>
      <c r="C49" s="11"/>
      <c r="D49" s="6"/>
      <c r="E49" s="50" t="s">
        <v>54</v>
      </c>
      <c r="F49" s="51">
        <v>155</v>
      </c>
      <c r="G49" s="51">
        <v>4.6100000000000003</v>
      </c>
      <c r="H49" s="51">
        <v>6.32</v>
      </c>
      <c r="I49" s="51">
        <v>27.79</v>
      </c>
      <c r="J49" s="51">
        <v>207</v>
      </c>
      <c r="K49" s="52">
        <v>171</v>
      </c>
      <c r="L49" s="51"/>
    </row>
    <row r="50" spans="1:12" ht="15" x14ac:dyDescent="0.25">
      <c r="A50" s="15"/>
      <c r="B50" s="16"/>
      <c r="C50" s="11"/>
      <c r="D50" s="7" t="s">
        <v>22</v>
      </c>
      <c r="E50" s="50" t="s">
        <v>55</v>
      </c>
      <c r="F50" s="51">
        <v>200</v>
      </c>
      <c r="G50" s="51">
        <v>0.13</v>
      </c>
      <c r="H50" s="51">
        <v>0.02</v>
      </c>
      <c r="I50" s="51">
        <v>10.199999999999999</v>
      </c>
      <c r="J50" s="51">
        <v>42</v>
      </c>
      <c r="K50" s="52">
        <v>377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56</v>
      </c>
      <c r="F51" s="51">
        <v>50</v>
      </c>
      <c r="G51" s="51">
        <v>3.04</v>
      </c>
      <c r="H51" s="51">
        <v>0.32</v>
      </c>
      <c r="I51" s="51">
        <v>19.68</v>
      </c>
      <c r="J51" s="51">
        <v>94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 t="s">
        <v>50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>
        <v>15</v>
      </c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515</v>
      </c>
      <c r="G55" s="21">
        <f t="shared" ref="G55" si="8">SUM(G48:G54)</f>
        <v>19.86</v>
      </c>
      <c r="H55" s="21">
        <f t="shared" ref="H55" si="9">SUM(H48:H54)</f>
        <v>20.03</v>
      </c>
      <c r="I55" s="21">
        <f t="shared" ref="I55" si="10">SUM(I48:I54)</f>
        <v>80.56</v>
      </c>
      <c r="J55" s="21">
        <f t="shared" ref="J55" si="11">SUM(J48:J54)</f>
        <v>598.33000000000004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515</v>
      </c>
      <c r="G89" s="34">
        <f t="shared" ref="G89" si="38">G55+G59+G69+G74+G81+G88</f>
        <v>19.86</v>
      </c>
      <c r="H89" s="34">
        <f t="shared" ref="H89" si="39">H55+H59+H69+H74+H81+H88</f>
        <v>20.03</v>
      </c>
      <c r="I89" s="34">
        <f t="shared" ref="I89" si="40">I55+I59+I69+I74+I81+I88</f>
        <v>80.56</v>
      </c>
      <c r="J89" s="34">
        <f t="shared" ref="J89" si="41">J55+J59+J69+J74+J81+J88</f>
        <v>598.33000000000004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57</v>
      </c>
      <c r="F90" s="48">
        <v>110</v>
      </c>
      <c r="G90" s="48">
        <v>12</v>
      </c>
      <c r="H90" s="48">
        <v>10.039999999999999</v>
      </c>
      <c r="I90" s="48">
        <v>8.6</v>
      </c>
      <c r="J90" s="48">
        <v>195.1</v>
      </c>
      <c r="K90" s="49">
        <v>293</v>
      </c>
      <c r="L90" s="48"/>
    </row>
    <row r="91" spans="1:12" ht="15" x14ac:dyDescent="0.25">
      <c r="A91" s="25"/>
      <c r="B91" s="16"/>
      <c r="C91" s="11"/>
      <c r="D91" s="6"/>
      <c r="E91" s="50" t="s">
        <v>58</v>
      </c>
      <c r="F91" s="51">
        <v>155</v>
      </c>
      <c r="G91" s="51">
        <v>3.74</v>
      </c>
      <c r="H91" s="51">
        <v>7.02</v>
      </c>
      <c r="I91" s="51">
        <v>39.229999999999997</v>
      </c>
      <c r="J91" s="51">
        <v>209</v>
      </c>
      <c r="K91" s="52">
        <v>304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59</v>
      </c>
      <c r="F92" s="51">
        <v>200</v>
      </c>
      <c r="G92" s="51">
        <v>7.0000000000000007E-2</v>
      </c>
      <c r="H92" s="51">
        <v>0.02</v>
      </c>
      <c r="I92" s="51">
        <v>10</v>
      </c>
      <c r="J92" s="51">
        <v>40</v>
      </c>
      <c r="K92" s="52">
        <v>376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56</v>
      </c>
      <c r="F93" s="51">
        <v>20</v>
      </c>
      <c r="G93" s="51">
        <v>1.52</v>
      </c>
      <c r="H93" s="51">
        <v>0.16</v>
      </c>
      <c r="I93" s="51">
        <v>9.84</v>
      </c>
      <c r="J93" s="51">
        <v>47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 t="s">
        <v>48</v>
      </c>
      <c r="F95" s="51">
        <v>20</v>
      </c>
      <c r="G95" s="51">
        <v>1.32</v>
      </c>
      <c r="H95" s="51">
        <v>0.24</v>
      </c>
      <c r="I95" s="51">
        <v>7.92</v>
      </c>
      <c r="J95" s="51">
        <v>39.6</v>
      </c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505</v>
      </c>
      <c r="G97" s="21">
        <f t="shared" ref="G97" si="43">SUM(G90:G96)</f>
        <v>18.650000000000002</v>
      </c>
      <c r="H97" s="21">
        <f t="shared" ref="H97" si="44">SUM(H90:H96)</f>
        <v>17.479999999999997</v>
      </c>
      <c r="I97" s="21">
        <f t="shared" ref="I97" si="45">SUM(I90:I96)</f>
        <v>75.59</v>
      </c>
      <c r="J97" s="21">
        <f t="shared" ref="J97" si="46">SUM(J90:J96)</f>
        <v>530.70000000000005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505</v>
      </c>
      <c r="G131" s="34">
        <f t="shared" ref="G131" si="72">G97+G101+G111+G116+G123+G130</f>
        <v>18.650000000000002</v>
      </c>
      <c r="H131" s="34">
        <f t="shared" ref="H131" si="73">H97+H101+H111+H116+H123+H130</f>
        <v>17.479999999999997</v>
      </c>
      <c r="I131" s="34">
        <f t="shared" ref="I131" si="74">I97+I101+I111+I116+I123+I130</f>
        <v>75.59</v>
      </c>
      <c r="J131" s="34">
        <f t="shared" ref="J131" si="75">J97+J101+J111+J116+J123+J130</f>
        <v>530.70000000000005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61</v>
      </c>
      <c r="F132" s="48">
        <v>100</v>
      </c>
      <c r="G132" s="48">
        <v>9.15</v>
      </c>
      <c r="H132" s="48">
        <v>5.62</v>
      </c>
      <c r="I132" s="48">
        <v>7.8</v>
      </c>
      <c r="J132" s="48">
        <v>105</v>
      </c>
      <c r="K132" s="49">
        <v>229</v>
      </c>
      <c r="L132" s="48"/>
    </row>
    <row r="133" spans="1:12" ht="15" x14ac:dyDescent="0.25">
      <c r="A133" s="25"/>
      <c r="B133" s="16"/>
      <c r="C133" s="11"/>
      <c r="D133" s="6"/>
      <c r="E133" s="50" t="s">
        <v>62</v>
      </c>
      <c r="F133" s="51">
        <v>155</v>
      </c>
      <c r="G133" s="51">
        <v>3.1</v>
      </c>
      <c r="H133" s="51">
        <v>8.43</v>
      </c>
      <c r="I133" s="51">
        <v>20.51</v>
      </c>
      <c r="J133" s="51">
        <v>170.25</v>
      </c>
      <c r="K133" s="52">
        <v>312</v>
      </c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63</v>
      </c>
      <c r="F134" s="51">
        <v>200</v>
      </c>
      <c r="G134" s="51">
        <v>0.16</v>
      </c>
      <c r="H134" s="51">
        <v>0.16</v>
      </c>
      <c r="I134" s="51">
        <v>13.91</v>
      </c>
      <c r="J134" s="51">
        <v>56.74</v>
      </c>
      <c r="K134" s="52">
        <v>342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56</v>
      </c>
      <c r="F135" s="51">
        <v>20</v>
      </c>
      <c r="G135" s="51">
        <v>1.52</v>
      </c>
      <c r="H135" s="51">
        <v>0.16</v>
      </c>
      <c r="I135" s="51">
        <v>9.94</v>
      </c>
      <c r="J135" s="51">
        <v>47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/>
      <c r="E137" s="50" t="s">
        <v>60</v>
      </c>
      <c r="F137" s="51">
        <v>60</v>
      </c>
      <c r="G137" s="51">
        <v>0.79</v>
      </c>
      <c r="H137" s="51">
        <v>1.95</v>
      </c>
      <c r="I137" s="51">
        <v>3.88</v>
      </c>
      <c r="J137" s="51">
        <v>36.24</v>
      </c>
      <c r="K137" s="52">
        <v>45</v>
      </c>
      <c r="L137" s="51"/>
    </row>
    <row r="138" spans="1:12" ht="15" x14ac:dyDescent="0.25">
      <c r="A138" s="25"/>
      <c r="B138" s="16"/>
      <c r="C138" s="11"/>
      <c r="D138" s="6"/>
      <c r="E138" s="50" t="s">
        <v>48</v>
      </c>
      <c r="F138" s="51">
        <v>20</v>
      </c>
      <c r="G138" s="51">
        <v>1.32</v>
      </c>
      <c r="H138" s="51">
        <v>0.24</v>
      </c>
      <c r="I138" s="51">
        <v>7.92</v>
      </c>
      <c r="J138" s="51">
        <v>39.6</v>
      </c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555</v>
      </c>
      <c r="G139" s="21">
        <f t="shared" ref="G139" si="77">SUM(G132:G138)</f>
        <v>16.04</v>
      </c>
      <c r="H139" s="21">
        <f t="shared" ref="H139" si="78">SUM(H132:H138)</f>
        <v>16.559999999999999</v>
      </c>
      <c r="I139" s="21">
        <f t="shared" ref="I139" si="79">SUM(I132:I138)</f>
        <v>63.96</v>
      </c>
      <c r="J139" s="21">
        <f t="shared" ref="J139" si="80">SUM(J132:J138)</f>
        <v>454.83000000000004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555</v>
      </c>
      <c r="G173" s="34">
        <f t="shared" ref="G173" si="107">G139+G143+G153+G158+G165+G172</f>
        <v>16.04</v>
      </c>
      <c r="H173" s="34">
        <f t="shared" ref="H173" si="108">H139+H143+H153+H158+H165+H172</f>
        <v>16.559999999999999</v>
      </c>
      <c r="I173" s="34">
        <f t="shared" ref="I173" si="109">I139+I143+I153+I158+I165+I172</f>
        <v>63.96</v>
      </c>
      <c r="J173" s="34">
        <f t="shared" ref="J173" si="110">J139+J143+J153+J158+J165+J172</f>
        <v>454.83000000000004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65</v>
      </c>
      <c r="F174" s="48">
        <v>100</v>
      </c>
      <c r="G174" s="48">
        <v>7.28</v>
      </c>
      <c r="H174" s="48">
        <v>11.94</v>
      </c>
      <c r="I174" s="48">
        <v>8.36</v>
      </c>
      <c r="J174" s="48">
        <v>124</v>
      </c>
      <c r="K174" s="49" t="s">
        <v>68</v>
      </c>
      <c r="L174" s="48"/>
    </row>
    <row r="175" spans="1:12" ht="15" x14ac:dyDescent="0.25">
      <c r="A175" s="25"/>
      <c r="B175" s="16"/>
      <c r="C175" s="11"/>
      <c r="D175" s="6"/>
      <c r="E175" s="50" t="s">
        <v>51</v>
      </c>
      <c r="F175" s="51">
        <v>150</v>
      </c>
      <c r="G175" s="51">
        <v>5.08</v>
      </c>
      <c r="H175" s="51">
        <v>0.91</v>
      </c>
      <c r="I175" s="51">
        <v>31.984000000000002</v>
      </c>
      <c r="J175" s="51">
        <v>166.3</v>
      </c>
      <c r="K175" s="52">
        <v>203</v>
      </c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66</v>
      </c>
      <c r="F176" s="51">
        <v>200</v>
      </c>
      <c r="G176" s="51">
        <v>0.67</v>
      </c>
      <c r="H176" s="51">
        <v>2.66</v>
      </c>
      <c r="I176" s="51">
        <v>10.97</v>
      </c>
      <c r="J176" s="51">
        <v>80.7</v>
      </c>
      <c r="K176" s="52">
        <v>379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56</v>
      </c>
      <c r="F177" s="51">
        <v>40</v>
      </c>
      <c r="G177" s="51">
        <v>3.04</v>
      </c>
      <c r="H177" s="51">
        <v>0.32</v>
      </c>
      <c r="I177" s="51" t="s">
        <v>67</v>
      </c>
      <c r="J177" s="51">
        <v>94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 t="s">
        <v>64</v>
      </c>
      <c r="F178" s="51">
        <v>100</v>
      </c>
      <c r="G178" s="51">
        <v>0.4</v>
      </c>
      <c r="H178" s="51">
        <v>0.4</v>
      </c>
      <c r="I178" s="51">
        <v>9.8000000000000007</v>
      </c>
      <c r="J178" s="51">
        <v>47</v>
      </c>
      <c r="K178" s="52"/>
      <c r="L178" s="51"/>
    </row>
    <row r="179" spans="1:12" ht="15" x14ac:dyDescent="0.25">
      <c r="A179" s="25"/>
      <c r="B179" s="16"/>
      <c r="C179" s="11"/>
      <c r="D179" s="6"/>
      <c r="E179" s="50" t="s">
        <v>50</v>
      </c>
      <c r="F179" s="51">
        <v>15</v>
      </c>
      <c r="G179" s="51">
        <v>3.05</v>
      </c>
      <c r="H179" s="51">
        <v>3.95</v>
      </c>
      <c r="I179" s="51">
        <v>0</v>
      </c>
      <c r="J179" s="51">
        <v>51.5</v>
      </c>
      <c r="K179" s="52">
        <v>15</v>
      </c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605</v>
      </c>
      <c r="G181" s="21">
        <f t="shared" ref="G181" si="112">SUM(G174:G180)</f>
        <v>19.52</v>
      </c>
      <c r="H181" s="21">
        <f t="shared" ref="H181" si="113">SUM(H174:H180)</f>
        <v>20.18</v>
      </c>
      <c r="I181" s="21">
        <f t="shared" ref="I181" si="114">SUM(I174:I180)</f>
        <v>61.114000000000004</v>
      </c>
      <c r="J181" s="21">
        <f t="shared" ref="J181" si="115">SUM(J174:J180)</f>
        <v>563.5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605</v>
      </c>
      <c r="G215" s="34">
        <f t="shared" ref="G215" si="141">G181+G185+G195+G200+G207+G214</f>
        <v>19.52</v>
      </c>
      <c r="H215" s="34">
        <f t="shared" ref="H215" si="142">H181+H185+H195+H200+H207+H214</f>
        <v>20.18</v>
      </c>
      <c r="I215" s="34">
        <f t="shared" ref="I215" si="143">I181+I185+I195+I200+I207+I214</f>
        <v>61.114000000000004</v>
      </c>
      <c r="J215" s="34">
        <f t="shared" ref="J215" si="144">J181+J185+J195+J200+J207+J214</f>
        <v>563.5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70</v>
      </c>
      <c r="F216" s="48">
        <v>90</v>
      </c>
      <c r="G216" s="48">
        <v>11.18</v>
      </c>
      <c r="H216" s="48">
        <v>10.210000000000001</v>
      </c>
      <c r="I216" s="48">
        <v>27.09</v>
      </c>
      <c r="J216" s="48">
        <v>223.9</v>
      </c>
      <c r="K216" s="49"/>
      <c r="L216" s="48"/>
    </row>
    <row r="217" spans="1:12" ht="15" x14ac:dyDescent="0.25">
      <c r="A217" s="25"/>
      <c r="B217" s="16"/>
      <c r="C217" s="11"/>
      <c r="D217" s="6"/>
      <c r="E217" s="50" t="s">
        <v>71</v>
      </c>
      <c r="F217" s="51">
        <v>155</v>
      </c>
      <c r="G217" s="51">
        <v>5.62</v>
      </c>
      <c r="H217" s="51">
        <v>8.74</v>
      </c>
      <c r="I217" s="51">
        <v>31.99</v>
      </c>
      <c r="J217" s="51">
        <v>208.5</v>
      </c>
      <c r="K217" s="52">
        <v>199</v>
      </c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72</v>
      </c>
      <c r="F218" s="51">
        <v>200</v>
      </c>
      <c r="G218" s="51">
        <v>0.09</v>
      </c>
      <c r="H218" s="51">
        <v>0.02</v>
      </c>
      <c r="I218" s="51">
        <v>11.91</v>
      </c>
      <c r="J218" s="51">
        <v>48.15</v>
      </c>
      <c r="K218" s="52">
        <v>376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48</v>
      </c>
      <c r="F219" s="51">
        <v>20</v>
      </c>
      <c r="G219" s="51">
        <v>1.32</v>
      </c>
      <c r="H219" s="51">
        <v>0.24</v>
      </c>
      <c r="I219" s="51">
        <v>7.92</v>
      </c>
      <c r="J219" s="51">
        <v>40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 t="s">
        <v>69</v>
      </c>
      <c r="F221" s="51">
        <v>60</v>
      </c>
      <c r="G221" s="51">
        <v>0.74</v>
      </c>
      <c r="H221" s="51">
        <v>0.06</v>
      </c>
      <c r="I221" s="51">
        <v>6.58</v>
      </c>
      <c r="J221" s="51">
        <v>49.02</v>
      </c>
      <c r="K221" s="52">
        <v>62</v>
      </c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525</v>
      </c>
      <c r="G223" s="21">
        <f t="shared" ref="G223" si="146">SUM(G216:G222)</f>
        <v>18.95</v>
      </c>
      <c r="H223" s="21">
        <f t="shared" ref="H223" si="147">SUM(H216:H222)</f>
        <v>19.27</v>
      </c>
      <c r="I223" s="21">
        <f t="shared" ref="I223" si="148">SUM(I216:I222)</f>
        <v>85.49</v>
      </c>
      <c r="J223" s="21">
        <f t="shared" ref="J223" si="149">SUM(J216:J222)</f>
        <v>569.56999999999994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525</v>
      </c>
      <c r="G257" s="34">
        <f t="shared" ref="G257" si="176">G223+G227+G237+G242+G249+G256</f>
        <v>18.95</v>
      </c>
      <c r="H257" s="34">
        <f t="shared" ref="H257" si="177">H223+H227+H237+H242+H249+H256</f>
        <v>19.27</v>
      </c>
      <c r="I257" s="34">
        <f t="shared" ref="I257" si="178">I223+I227+I237+I242+I249+I256</f>
        <v>85.49</v>
      </c>
      <c r="J257" s="34">
        <f t="shared" ref="J257" si="179">J223+J227+J237+J242+J249+J256</f>
        <v>569.56999999999994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50"/>
      <c r="F258" s="51"/>
      <c r="G258" s="51"/>
      <c r="H258" s="51"/>
      <c r="I258" s="51"/>
      <c r="J258" s="51"/>
      <c r="K258" s="52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74</v>
      </c>
      <c r="F300" s="48">
        <v>90</v>
      </c>
      <c r="G300" s="48">
        <v>9.68</v>
      </c>
      <c r="H300" s="48">
        <v>8.3800000000000008</v>
      </c>
      <c r="I300" s="48">
        <v>4.1559999999999997</v>
      </c>
      <c r="J300" s="48">
        <v>156.4</v>
      </c>
      <c r="K300" s="49" t="s">
        <v>76</v>
      </c>
      <c r="L300" s="48"/>
    </row>
    <row r="301" spans="1:12" ht="15" x14ac:dyDescent="0.25">
      <c r="A301" s="25"/>
      <c r="B301" s="16"/>
      <c r="C301" s="11"/>
      <c r="D301" s="6"/>
      <c r="E301" s="50" t="s">
        <v>58</v>
      </c>
      <c r="F301" s="51">
        <v>155</v>
      </c>
      <c r="G301" s="51">
        <v>3.74</v>
      </c>
      <c r="H301" s="51">
        <v>7.02</v>
      </c>
      <c r="I301" s="51">
        <v>39.200000000000003</v>
      </c>
      <c r="J301" s="51">
        <v>209</v>
      </c>
      <c r="K301" s="52">
        <v>304</v>
      </c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75</v>
      </c>
      <c r="F302" s="51">
        <v>200</v>
      </c>
      <c r="G302" s="51">
        <v>0.11</v>
      </c>
      <c r="H302" s="51">
        <v>0.06</v>
      </c>
      <c r="I302" s="51">
        <v>10.99</v>
      </c>
      <c r="J302" s="51">
        <v>45.05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48</v>
      </c>
      <c r="F303" s="51">
        <v>20</v>
      </c>
      <c r="G303" s="51">
        <v>1.32</v>
      </c>
      <c r="H303" s="51">
        <v>0.24</v>
      </c>
      <c r="I303" s="51">
        <v>7.92</v>
      </c>
      <c r="J303" s="51">
        <v>40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 t="s">
        <v>73</v>
      </c>
      <c r="F304" s="51">
        <v>100</v>
      </c>
      <c r="G304" s="51">
        <v>0.8</v>
      </c>
      <c r="H304" s="51">
        <v>0.2</v>
      </c>
      <c r="I304" s="51">
        <v>8.0500000000000007</v>
      </c>
      <c r="J304" s="51">
        <v>43</v>
      </c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565</v>
      </c>
      <c r="G307" s="21">
        <f>SUM(G300:G306)</f>
        <v>15.65</v>
      </c>
      <c r="H307" s="21">
        <f>SUM(H300:H306)</f>
        <v>15.9</v>
      </c>
      <c r="I307" s="21">
        <f>SUM(I300:I306)</f>
        <v>70.316000000000003</v>
      </c>
      <c r="J307" s="21">
        <f>SUM(J300:J306)</f>
        <v>493.45</v>
      </c>
      <c r="K307" s="27"/>
      <c r="L307" s="21">
        <f t="shared" ref="L307:L349" si="215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6">SUM(G308:G310)</f>
        <v>0</v>
      </c>
      <c r="H311" s="21">
        <f t="shared" ref="H311" si="217">SUM(H308:H310)</f>
        <v>0</v>
      </c>
      <c r="I311" s="21">
        <f t="shared" ref="I311" si="218">SUM(I308:I310)</f>
        <v>0</v>
      </c>
      <c r="J311" s="21">
        <f t="shared" ref="J311" si="219">SUM(J308:J310)</f>
        <v>0</v>
      </c>
      <c r="K311" s="27"/>
      <c r="L311" s="21">
        <f t="shared" ref="L311" ca="1" si="220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1">SUM(G312:G320)</f>
        <v>0</v>
      </c>
      <c r="H321" s="21">
        <f t="shared" ref="H321" si="222">SUM(H312:H320)</f>
        <v>0</v>
      </c>
      <c r="I321" s="21">
        <f t="shared" ref="I321" si="223">SUM(I312:I320)</f>
        <v>0</v>
      </c>
      <c r="J321" s="21">
        <f t="shared" ref="J321" si="224">SUM(J312:J320)</f>
        <v>0</v>
      </c>
      <c r="K321" s="27"/>
      <c r="L321" s="21">
        <f t="shared" ref="L321" ca="1" si="225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6">SUM(G322:G325)</f>
        <v>0</v>
      </c>
      <c r="H326" s="21">
        <f t="shared" ref="H326" si="227">SUM(H322:H325)</f>
        <v>0</v>
      </c>
      <c r="I326" s="21">
        <f t="shared" ref="I326" si="228">SUM(I322:I325)</f>
        <v>0</v>
      </c>
      <c r="J326" s="21">
        <f t="shared" ref="J326" si="229">SUM(J322:J325)</f>
        <v>0</v>
      </c>
      <c r="K326" s="27"/>
      <c r="L326" s="21">
        <f t="shared" ref="L326" ca="1" si="230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1">SUM(G327:G332)</f>
        <v>0</v>
      </c>
      <c r="H333" s="21">
        <f t="shared" ref="H333" si="232">SUM(H327:H332)</f>
        <v>0</v>
      </c>
      <c r="I333" s="21">
        <f t="shared" ref="I333" si="233">SUM(I327:I332)</f>
        <v>0</v>
      </c>
      <c r="J333" s="21">
        <f t="shared" ref="J333" si="234">SUM(J327:J332)</f>
        <v>0</v>
      </c>
      <c r="K333" s="27"/>
      <c r="L333" s="21">
        <f t="shared" ref="L333" ca="1" si="235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6">SUM(G334:G339)</f>
        <v>0</v>
      </c>
      <c r="H340" s="21">
        <f t="shared" ref="H340" si="237">SUM(H334:H339)</f>
        <v>0</v>
      </c>
      <c r="I340" s="21">
        <f t="shared" ref="I340" si="238">SUM(I334:I339)</f>
        <v>0</v>
      </c>
      <c r="J340" s="21">
        <f t="shared" ref="J340" si="239">SUM(J334:J339)</f>
        <v>0</v>
      </c>
      <c r="K340" s="27"/>
      <c r="L340" s="21">
        <f t="shared" ref="L340" ca="1" si="240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565</v>
      </c>
      <c r="G341" s="34">
        <f t="shared" ref="G341" si="241">G307+G311+G321+G326+G333+G340</f>
        <v>15.65</v>
      </c>
      <c r="H341" s="34">
        <f t="shared" ref="H341" si="242">H307+H311+H321+H326+H333+H340</f>
        <v>15.9</v>
      </c>
      <c r="I341" s="34">
        <f t="shared" ref="I341" si="243">I307+I311+I321+I326+I333+I340</f>
        <v>70.316000000000003</v>
      </c>
      <c r="J341" s="34">
        <f t="shared" ref="J341" si="244">J307+J311+J321+J326+J333+J340</f>
        <v>493.45</v>
      </c>
      <c r="K341" s="35"/>
      <c r="L341" s="34">
        <f t="shared" ref="L341" ca="1" si="245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78</v>
      </c>
      <c r="F342" s="48">
        <v>200</v>
      </c>
      <c r="G342" s="48">
        <v>8.01</v>
      </c>
      <c r="H342" s="48">
        <v>13.78</v>
      </c>
      <c r="I342" s="48">
        <v>22.34</v>
      </c>
      <c r="J342" s="48">
        <v>211.35</v>
      </c>
      <c r="K342" s="49" t="s">
        <v>80</v>
      </c>
      <c r="L342" s="48"/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79</v>
      </c>
      <c r="F344" s="51">
        <v>200</v>
      </c>
      <c r="G344" s="51">
        <v>0.24</v>
      </c>
      <c r="H344" s="51">
        <v>0.39</v>
      </c>
      <c r="I344" s="51">
        <v>12.42</v>
      </c>
      <c r="J344" s="51">
        <v>54.2</v>
      </c>
      <c r="K344" s="52"/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56</v>
      </c>
      <c r="F345" s="51">
        <v>35</v>
      </c>
      <c r="G345" s="51">
        <v>2.66</v>
      </c>
      <c r="H345" s="51">
        <v>0.28000000000000003</v>
      </c>
      <c r="I345" s="51">
        <v>17.22</v>
      </c>
      <c r="J345" s="51">
        <v>82.25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 t="s">
        <v>77</v>
      </c>
      <c r="F347" s="51">
        <v>60</v>
      </c>
      <c r="G347" s="51">
        <v>7.26</v>
      </c>
      <c r="H347" s="51">
        <v>4.3499999999999996</v>
      </c>
      <c r="I347" s="51">
        <v>22.14</v>
      </c>
      <c r="J347" s="51">
        <v>157.25</v>
      </c>
      <c r="K347" s="52"/>
      <c r="L347" s="51"/>
    </row>
    <row r="348" spans="1:12" ht="15" x14ac:dyDescent="0.25">
      <c r="A348" s="15"/>
      <c r="B348" s="16"/>
      <c r="C348" s="11"/>
      <c r="D348" s="6"/>
      <c r="E348" s="50" t="s">
        <v>48</v>
      </c>
      <c r="F348" s="51">
        <v>25</v>
      </c>
      <c r="G348" s="51">
        <v>1.65</v>
      </c>
      <c r="H348" s="51">
        <v>0.3</v>
      </c>
      <c r="I348" s="51">
        <v>9.9</v>
      </c>
      <c r="J348" s="51">
        <v>50</v>
      </c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520</v>
      </c>
      <c r="G349" s="21">
        <f t="shared" ref="G349" si="246">SUM(G342:G348)</f>
        <v>19.82</v>
      </c>
      <c r="H349" s="21">
        <f t="shared" ref="H349" si="247">SUM(H342:H348)</f>
        <v>19.099999999999998</v>
      </c>
      <c r="I349" s="21">
        <f t="shared" ref="I349" si="248">SUM(I342:I348)</f>
        <v>84.02000000000001</v>
      </c>
      <c r="J349" s="21">
        <f t="shared" ref="J349" si="249">SUM(J342:J348)</f>
        <v>555.04999999999995</v>
      </c>
      <c r="K349" s="27"/>
      <c r="L349" s="21">
        <f t="shared" si="215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0">SUM(G350:G352)</f>
        <v>0</v>
      </c>
      <c r="H353" s="21">
        <f t="shared" ref="H353" si="251">SUM(H350:H352)</f>
        <v>0</v>
      </c>
      <c r="I353" s="21">
        <f t="shared" ref="I353" si="252">SUM(I350:I352)</f>
        <v>0</v>
      </c>
      <c r="J353" s="21">
        <f t="shared" ref="J353" si="253">SUM(J350:J352)</f>
        <v>0</v>
      </c>
      <c r="K353" s="27"/>
      <c r="L353" s="21">
        <f t="shared" ref="L353" ca="1" si="254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5">SUM(G354:G362)</f>
        <v>0</v>
      </c>
      <c r="H363" s="21">
        <f t="shared" ref="H363" si="256">SUM(H354:H362)</f>
        <v>0</v>
      </c>
      <c r="I363" s="21">
        <f t="shared" ref="I363" si="257">SUM(I354:I362)</f>
        <v>0</v>
      </c>
      <c r="J363" s="21">
        <f t="shared" ref="J363" si="258">SUM(J354:J362)</f>
        <v>0</v>
      </c>
      <c r="K363" s="27"/>
      <c r="L363" s="21">
        <f t="shared" ref="L363" ca="1" si="259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0">SUM(G364:G367)</f>
        <v>0</v>
      </c>
      <c r="H368" s="21">
        <f t="shared" ref="H368" si="261">SUM(H364:H367)</f>
        <v>0</v>
      </c>
      <c r="I368" s="21">
        <f t="shared" ref="I368" si="262">SUM(I364:I367)</f>
        <v>0</v>
      </c>
      <c r="J368" s="21">
        <f t="shared" ref="J368" si="263">SUM(J364:J367)</f>
        <v>0</v>
      </c>
      <c r="K368" s="27"/>
      <c r="L368" s="21">
        <f t="shared" ref="L368" ca="1" si="264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5">SUM(G369:G374)</f>
        <v>0</v>
      </c>
      <c r="H375" s="21">
        <f t="shared" ref="H375" si="266">SUM(H369:H374)</f>
        <v>0</v>
      </c>
      <c r="I375" s="21">
        <f t="shared" ref="I375" si="267">SUM(I369:I374)</f>
        <v>0</v>
      </c>
      <c r="J375" s="21">
        <f t="shared" ref="J375" si="268">SUM(J369:J374)</f>
        <v>0</v>
      </c>
      <c r="K375" s="27"/>
      <c r="L375" s="21">
        <f t="shared" ref="L375" ca="1" si="269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0">SUM(G376:G381)</f>
        <v>0</v>
      </c>
      <c r="H382" s="21">
        <f t="shared" ref="H382" si="271">SUM(H376:H381)</f>
        <v>0</v>
      </c>
      <c r="I382" s="21">
        <f t="shared" ref="I382" si="272">SUM(I376:I381)</f>
        <v>0</v>
      </c>
      <c r="J382" s="21">
        <f t="shared" ref="J382" si="273">SUM(J376:J381)</f>
        <v>0</v>
      </c>
      <c r="K382" s="27"/>
      <c r="L382" s="21">
        <f t="shared" ref="L382" ca="1" si="274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520</v>
      </c>
      <c r="G383" s="34">
        <f t="shared" ref="G383" si="275">G349+G353+G363+G368+G375+G382</f>
        <v>19.82</v>
      </c>
      <c r="H383" s="34">
        <f t="shared" ref="H383" si="276">H349+H353+H363+H368+H375+H382</f>
        <v>19.099999999999998</v>
      </c>
      <c r="I383" s="34">
        <f t="shared" ref="I383" si="277">I349+I353+I363+I368+I375+I382</f>
        <v>84.02000000000001</v>
      </c>
      <c r="J383" s="34">
        <f t="shared" ref="J383" si="278">J349+J353+J363+J368+J375+J382</f>
        <v>555.04999999999995</v>
      </c>
      <c r="K383" s="35"/>
      <c r="L383" s="34">
        <f t="shared" ref="L383" ca="1" si="279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52</v>
      </c>
      <c r="F384" s="48">
        <v>90</v>
      </c>
      <c r="G384" s="48">
        <v>11.85</v>
      </c>
      <c r="H384" s="48">
        <v>8.06</v>
      </c>
      <c r="I384" s="48">
        <v>18.53</v>
      </c>
      <c r="J384" s="48">
        <v>198</v>
      </c>
      <c r="K384" s="49"/>
      <c r="L384" s="48"/>
    </row>
    <row r="385" spans="1:12" ht="15" x14ac:dyDescent="0.25">
      <c r="A385" s="25"/>
      <c r="B385" s="16"/>
      <c r="C385" s="11"/>
      <c r="D385" s="6"/>
      <c r="E385" s="50" t="s">
        <v>62</v>
      </c>
      <c r="F385" s="51">
        <v>155</v>
      </c>
      <c r="G385" s="51">
        <v>3.13</v>
      </c>
      <c r="H385" s="51">
        <v>8.43</v>
      </c>
      <c r="I385" s="51">
        <v>20.51</v>
      </c>
      <c r="J385" s="51">
        <v>170.25</v>
      </c>
      <c r="K385" s="52">
        <v>312</v>
      </c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59</v>
      </c>
      <c r="F386" s="51">
        <v>200</v>
      </c>
      <c r="G386" s="51">
        <v>7.0000000000000007E-2</v>
      </c>
      <c r="H386" s="51">
        <v>0.02</v>
      </c>
      <c r="I386" s="51">
        <v>10</v>
      </c>
      <c r="J386" s="51">
        <v>40</v>
      </c>
      <c r="K386" s="52">
        <v>376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56</v>
      </c>
      <c r="F387" s="51">
        <v>35</v>
      </c>
      <c r="G387" s="51">
        <v>2.66</v>
      </c>
      <c r="H387" s="51">
        <v>0.28000000000000003</v>
      </c>
      <c r="I387" s="51">
        <v>17.22</v>
      </c>
      <c r="J387" s="51">
        <v>82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 t="s">
        <v>81</v>
      </c>
      <c r="F389" s="51">
        <v>60</v>
      </c>
      <c r="G389" s="51">
        <v>0.84</v>
      </c>
      <c r="H389" s="51">
        <v>3.61</v>
      </c>
      <c r="I389" s="51">
        <v>4.96</v>
      </c>
      <c r="J389" s="51">
        <v>55.68</v>
      </c>
      <c r="K389" s="52">
        <v>52</v>
      </c>
      <c r="L389" s="51"/>
    </row>
    <row r="390" spans="1:12" ht="15" x14ac:dyDescent="0.25">
      <c r="A390" s="25"/>
      <c r="B390" s="16"/>
      <c r="C390" s="11"/>
      <c r="D390" s="6"/>
      <c r="E390" s="50" t="s">
        <v>48</v>
      </c>
      <c r="F390" s="51">
        <v>25</v>
      </c>
      <c r="G390" s="51">
        <v>1.65</v>
      </c>
      <c r="H390" s="51">
        <v>0.3</v>
      </c>
      <c r="I390" s="51">
        <v>9.9</v>
      </c>
      <c r="J390" s="51">
        <v>50</v>
      </c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565</v>
      </c>
      <c r="G391" s="21">
        <f t="shared" ref="G391" si="280">SUM(G384:G390)</f>
        <v>20.2</v>
      </c>
      <c r="H391" s="21">
        <f t="shared" ref="H391" si="281">SUM(H384:H390)</f>
        <v>20.700000000000003</v>
      </c>
      <c r="I391" s="21">
        <f t="shared" ref="I391" si="282">SUM(I384:I390)</f>
        <v>81.12</v>
      </c>
      <c r="J391" s="21">
        <f t="shared" ref="J391" si="283">SUM(J384:J390)</f>
        <v>595.92999999999995</v>
      </c>
      <c r="K391" s="27"/>
      <c r="L391" s="21">
        <f t="shared" ref="L391:L433" si="284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5">SUM(G392:G394)</f>
        <v>0</v>
      </c>
      <c r="H395" s="21">
        <f t="shared" ref="H395" si="286">SUM(H392:H394)</f>
        <v>0</v>
      </c>
      <c r="I395" s="21">
        <f t="shared" ref="I395" si="287">SUM(I392:I394)</f>
        <v>0</v>
      </c>
      <c r="J395" s="21">
        <f t="shared" ref="J395" si="288">SUM(J392:J394)</f>
        <v>0</v>
      </c>
      <c r="K395" s="27"/>
      <c r="L395" s="21">
        <f t="shared" ref="L395" ca="1" si="289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0">SUM(G396:G404)</f>
        <v>0</v>
      </c>
      <c r="H405" s="21">
        <f t="shared" ref="H405" si="291">SUM(H396:H404)</f>
        <v>0</v>
      </c>
      <c r="I405" s="21">
        <f t="shared" ref="I405" si="292">SUM(I396:I404)</f>
        <v>0</v>
      </c>
      <c r="J405" s="21">
        <f t="shared" ref="J405" si="293">SUM(J396:J404)</f>
        <v>0</v>
      </c>
      <c r="K405" s="27"/>
      <c r="L405" s="21">
        <f t="shared" ref="L405" ca="1" si="294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5">SUM(G406:G409)</f>
        <v>0</v>
      </c>
      <c r="H410" s="21">
        <f t="shared" ref="H410" si="296">SUM(H406:H409)</f>
        <v>0</v>
      </c>
      <c r="I410" s="21">
        <f t="shared" ref="I410" si="297">SUM(I406:I409)</f>
        <v>0</v>
      </c>
      <c r="J410" s="21">
        <f t="shared" ref="J410" si="298">SUM(J406:J409)</f>
        <v>0</v>
      </c>
      <c r="K410" s="27"/>
      <c r="L410" s="21">
        <f t="shared" ref="L410" ca="1" si="299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0">SUM(G411:G416)</f>
        <v>0</v>
      </c>
      <c r="H417" s="21">
        <f t="shared" ref="H417" si="301">SUM(H411:H416)</f>
        <v>0</v>
      </c>
      <c r="I417" s="21">
        <f t="shared" ref="I417" si="302">SUM(I411:I416)</f>
        <v>0</v>
      </c>
      <c r="J417" s="21">
        <f t="shared" ref="J417" si="303">SUM(J411:J416)</f>
        <v>0</v>
      </c>
      <c r="K417" s="27"/>
      <c r="L417" s="21">
        <f t="shared" ref="L417" ca="1" si="304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5">SUM(G418:G423)</f>
        <v>0</v>
      </c>
      <c r="H424" s="21">
        <f t="shared" ref="H424" si="306">SUM(H418:H423)</f>
        <v>0</v>
      </c>
      <c r="I424" s="21">
        <f t="shared" ref="I424" si="307">SUM(I418:I423)</f>
        <v>0</v>
      </c>
      <c r="J424" s="21">
        <f t="shared" ref="J424" si="308">SUM(J418:J423)</f>
        <v>0</v>
      </c>
      <c r="K424" s="27"/>
      <c r="L424" s="21">
        <f t="shared" ref="L424" ca="1" si="309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565</v>
      </c>
      <c r="G425" s="34">
        <f t="shared" ref="G425" si="310">G391+G395+G405+G410+G417+G424</f>
        <v>20.2</v>
      </c>
      <c r="H425" s="34">
        <f t="shared" ref="H425" si="311">H391+H395+H405+H410+H417+H424</f>
        <v>20.700000000000003</v>
      </c>
      <c r="I425" s="34">
        <f t="shared" ref="I425" si="312">I391+I395+I405+I410+I417+I424</f>
        <v>81.12</v>
      </c>
      <c r="J425" s="34">
        <f t="shared" ref="J425" si="313">J391+J395+J405+J410+J417+J424</f>
        <v>595.92999999999995</v>
      </c>
      <c r="K425" s="35"/>
      <c r="L425" s="34">
        <f t="shared" ref="L425" ca="1" si="314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65</v>
      </c>
      <c r="F426" s="48">
        <v>100</v>
      </c>
      <c r="G426" s="48">
        <v>7.2839999999999998</v>
      </c>
      <c r="H426" s="48">
        <v>11.94</v>
      </c>
      <c r="I426" s="48">
        <v>8.36</v>
      </c>
      <c r="J426" s="48">
        <v>124</v>
      </c>
      <c r="K426" s="49" t="s">
        <v>68</v>
      </c>
      <c r="L426" s="48"/>
    </row>
    <row r="427" spans="1:12" ht="15" x14ac:dyDescent="0.25">
      <c r="A427" s="25"/>
      <c r="B427" s="16"/>
      <c r="C427" s="11"/>
      <c r="D427" s="6"/>
      <c r="E427" s="50" t="s">
        <v>51</v>
      </c>
      <c r="F427" s="51">
        <v>185</v>
      </c>
      <c r="G427" s="51">
        <v>5.0999999999999996</v>
      </c>
      <c r="H427" s="51">
        <v>3.62</v>
      </c>
      <c r="I427" s="51">
        <v>31.96</v>
      </c>
      <c r="J427" s="51">
        <v>176.1</v>
      </c>
      <c r="K427" s="52">
        <v>203</v>
      </c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82</v>
      </c>
      <c r="F428" s="51">
        <v>200</v>
      </c>
      <c r="G428" s="51">
        <v>0.34</v>
      </c>
      <c r="H428" s="51">
        <v>0.17</v>
      </c>
      <c r="I428" s="51">
        <v>11.48</v>
      </c>
      <c r="J428" s="51">
        <v>63.6</v>
      </c>
      <c r="K428" s="52"/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56</v>
      </c>
      <c r="F429" s="51">
        <v>20</v>
      </c>
      <c r="G429" s="51">
        <v>1.52</v>
      </c>
      <c r="H429" s="51">
        <v>0.16</v>
      </c>
      <c r="I429" s="51">
        <v>9.84</v>
      </c>
      <c r="J429" s="51">
        <v>47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>
        <v>20</v>
      </c>
      <c r="G430" s="51">
        <v>1.32</v>
      </c>
      <c r="H430" s="51">
        <v>0.24</v>
      </c>
      <c r="I430" s="51">
        <v>7.92</v>
      </c>
      <c r="J430" s="51">
        <v>40</v>
      </c>
      <c r="K430" s="52"/>
      <c r="L430" s="51"/>
    </row>
    <row r="431" spans="1:12" ht="15" x14ac:dyDescent="0.25">
      <c r="A431" s="25"/>
      <c r="B431" s="16"/>
      <c r="C431" s="11"/>
      <c r="D431" s="6"/>
      <c r="E431" s="50" t="s">
        <v>48</v>
      </c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525</v>
      </c>
      <c r="G433" s="21">
        <f t="shared" ref="G433" si="315">SUM(G426:G432)</f>
        <v>15.564</v>
      </c>
      <c r="H433" s="21">
        <f t="shared" ref="H433" si="316">SUM(H426:H432)</f>
        <v>16.13</v>
      </c>
      <c r="I433" s="21">
        <f t="shared" ref="I433" si="317">SUM(I426:I432)</f>
        <v>69.56</v>
      </c>
      <c r="J433" s="21">
        <f t="shared" ref="J433" si="318">SUM(J426:J432)</f>
        <v>450.70000000000005</v>
      </c>
      <c r="K433" s="27"/>
      <c r="L433" s="21">
        <f t="shared" si="284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9">SUM(G434:G436)</f>
        <v>0</v>
      </c>
      <c r="H437" s="21">
        <f t="shared" ref="H437" si="320">SUM(H434:H436)</f>
        <v>0</v>
      </c>
      <c r="I437" s="21">
        <f t="shared" ref="I437" si="321">SUM(I434:I436)</f>
        <v>0</v>
      </c>
      <c r="J437" s="21">
        <f t="shared" ref="J437" si="322">SUM(J434:J436)</f>
        <v>0</v>
      </c>
      <c r="K437" s="27"/>
      <c r="L437" s="21">
        <f t="shared" ref="L437" ca="1" si="323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4">SUM(G438:G446)</f>
        <v>0</v>
      </c>
      <c r="H447" s="21">
        <f t="shared" ref="H447" si="325">SUM(H438:H446)</f>
        <v>0</v>
      </c>
      <c r="I447" s="21">
        <f t="shared" ref="I447" si="326">SUM(I438:I446)</f>
        <v>0</v>
      </c>
      <c r="J447" s="21">
        <f t="shared" ref="J447" si="327">SUM(J438:J446)</f>
        <v>0</v>
      </c>
      <c r="K447" s="27"/>
      <c r="L447" s="21">
        <f t="shared" ref="L447" ca="1" si="328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9">SUM(G448:G451)</f>
        <v>0</v>
      </c>
      <c r="H452" s="21">
        <f t="shared" ref="H452" si="330">SUM(H448:H451)</f>
        <v>0</v>
      </c>
      <c r="I452" s="21">
        <f t="shared" ref="I452" si="331">SUM(I448:I451)</f>
        <v>0</v>
      </c>
      <c r="J452" s="21">
        <f t="shared" ref="J452" si="332">SUM(J448:J451)</f>
        <v>0</v>
      </c>
      <c r="K452" s="27"/>
      <c r="L452" s="21">
        <f t="shared" ref="L452" ca="1" si="333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4">SUM(G453:G458)</f>
        <v>0</v>
      </c>
      <c r="H459" s="21">
        <f t="shared" ref="H459" si="335">SUM(H453:H458)</f>
        <v>0</v>
      </c>
      <c r="I459" s="21">
        <f t="shared" ref="I459" si="336">SUM(I453:I458)</f>
        <v>0</v>
      </c>
      <c r="J459" s="21">
        <f t="shared" ref="J459" si="337">SUM(J453:J458)</f>
        <v>0</v>
      </c>
      <c r="K459" s="27"/>
      <c r="L459" s="21">
        <f t="shared" ref="L459" ca="1" si="338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9">SUM(G460:G465)</f>
        <v>0</v>
      </c>
      <c r="H466" s="21">
        <f t="shared" ref="H466" si="340">SUM(H460:H465)</f>
        <v>0</v>
      </c>
      <c r="I466" s="21">
        <f t="shared" ref="I466" si="341">SUM(I460:I465)</f>
        <v>0</v>
      </c>
      <c r="J466" s="21">
        <f t="shared" ref="J466" si="342">SUM(J460:J465)</f>
        <v>0</v>
      </c>
      <c r="K466" s="27"/>
      <c r="L466" s="21">
        <f t="shared" ref="L466" ca="1" si="343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525</v>
      </c>
      <c r="G467" s="34">
        <f t="shared" ref="G467" si="344">G433+G437+G447+G452+G459+G466</f>
        <v>15.564</v>
      </c>
      <c r="H467" s="34">
        <f t="shared" ref="H467" si="345">H433+H437+H447+H452+H459+H466</f>
        <v>16.13</v>
      </c>
      <c r="I467" s="34">
        <f t="shared" ref="I467" si="346">I433+I437+I447+I452+I459+I466</f>
        <v>69.56</v>
      </c>
      <c r="J467" s="34">
        <f t="shared" ref="J467" si="347">J433+J437+J447+J452+J459+J466</f>
        <v>450.70000000000005</v>
      </c>
      <c r="K467" s="35"/>
      <c r="L467" s="34">
        <f t="shared" ref="L467" ca="1" si="348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84</v>
      </c>
      <c r="F468" s="48">
        <v>200</v>
      </c>
      <c r="G468" s="48">
        <v>16.03</v>
      </c>
      <c r="H468" s="48">
        <v>18.16</v>
      </c>
      <c r="I468" s="48">
        <v>45.91</v>
      </c>
      <c r="J468" s="48">
        <v>415.89</v>
      </c>
      <c r="K468" s="49">
        <v>265</v>
      </c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75</v>
      </c>
      <c r="F470" s="51">
        <v>200</v>
      </c>
      <c r="G470" s="51">
        <v>0.11</v>
      </c>
      <c r="H470" s="51">
        <v>0.06</v>
      </c>
      <c r="I470" s="51">
        <v>10.99</v>
      </c>
      <c r="J470" s="51">
        <v>45</v>
      </c>
      <c r="K470" s="52">
        <v>376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56</v>
      </c>
      <c r="F471" s="51">
        <v>25</v>
      </c>
      <c r="G471" s="51">
        <v>1.9</v>
      </c>
      <c r="H471" s="51">
        <v>0.2</v>
      </c>
      <c r="I471" s="51">
        <v>12.3</v>
      </c>
      <c r="J471" s="51">
        <v>59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 t="s">
        <v>83</v>
      </c>
      <c r="F473" s="51">
        <v>60</v>
      </c>
      <c r="G473" s="51">
        <v>0.79</v>
      </c>
      <c r="H473" s="51">
        <v>1.95</v>
      </c>
      <c r="I473" s="51">
        <v>3.88</v>
      </c>
      <c r="J473" s="51">
        <v>36.24</v>
      </c>
      <c r="K473" s="52">
        <v>45</v>
      </c>
      <c r="L473" s="51"/>
    </row>
    <row r="474" spans="1:12" ht="15" x14ac:dyDescent="0.25">
      <c r="A474" s="25"/>
      <c r="B474" s="16"/>
      <c r="C474" s="11"/>
      <c r="D474" s="6"/>
      <c r="E474" s="50" t="s">
        <v>48</v>
      </c>
      <c r="F474" s="51">
        <v>20</v>
      </c>
      <c r="G474" s="51">
        <v>1.32</v>
      </c>
      <c r="H474" s="51">
        <v>0.24</v>
      </c>
      <c r="I474" s="51">
        <v>7.92</v>
      </c>
      <c r="J474" s="51">
        <v>40</v>
      </c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505</v>
      </c>
      <c r="G475" s="21">
        <f t="shared" ref="G475" si="349">SUM(G468:G474)</f>
        <v>20.149999999999999</v>
      </c>
      <c r="H475" s="21">
        <f t="shared" ref="H475" si="350">SUM(H468:H474)</f>
        <v>20.609999999999996</v>
      </c>
      <c r="I475" s="21">
        <f t="shared" ref="I475" si="351">SUM(I468:I474)</f>
        <v>81</v>
      </c>
      <c r="J475" s="21">
        <f t="shared" ref="J475" si="352">SUM(J468:J474)</f>
        <v>596.13</v>
      </c>
      <c r="K475" s="27"/>
      <c r="L475" s="21">
        <f t="shared" ref="L475:L517" si="353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4">SUM(G476:G478)</f>
        <v>0</v>
      </c>
      <c r="H479" s="21">
        <f t="shared" ref="H479" si="355">SUM(H476:H478)</f>
        <v>0</v>
      </c>
      <c r="I479" s="21">
        <f t="shared" ref="I479" si="356">SUM(I476:I478)</f>
        <v>0</v>
      </c>
      <c r="J479" s="21">
        <f t="shared" ref="J479" si="357">SUM(J476:J478)</f>
        <v>0</v>
      </c>
      <c r="K479" s="27"/>
      <c r="L479" s="21">
        <f t="shared" ref="L479" ca="1" si="358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9">SUM(G480:G488)</f>
        <v>0</v>
      </c>
      <c r="H489" s="21">
        <f t="shared" ref="H489" si="360">SUM(H480:H488)</f>
        <v>0</v>
      </c>
      <c r="I489" s="21">
        <f t="shared" ref="I489" si="361">SUM(I480:I488)</f>
        <v>0</v>
      </c>
      <c r="J489" s="21">
        <f t="shared" ref="J489" si="362">SUM(J480:J488)</f>
        <v>0</v>
      </c>
      <c r="K489" s="27"/>
      <c r="L489" s="21">
        <f t="shared" ref="L489" ca="1" si="363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4">SUM(G490:G493)</f>
        <v>0</v>
      </c>
      <c r="H494" s="21">
        <f t="shared" ref="H494" si="365">SUM(H490:H493)</f>
        <v>0</v>
      </c>
      <c r="I494" s="21">
        <f t="shared" ref="I494" si="366">SUM(I490:I493)</f>
        <v>0</v>
      </c>
      <c r="J494" s="21">
        <f t="shared" ref="J494" si="367">SUM(J490:J493)</f>
        <v>0</v>
      </c>
      <c r="K494" s="27"/>
      <c r="L494" s="21">
        <f t="shared" ref="L494" ca="1" si="368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9">SUM(G495:G500)</f>
        <v>0</v>
      </c>
      <c r="H501" s="21">
        <f t="shared" ref="H501" si="370">SUM(H495:H500)</f>
        <v>0</v>
      </c>
      <c r="I501" s="21">
        <f t="shared" ref="I501" si="371">SUM(I495:I500)</f>
        <v>0</v>
      </c>
      <c r="J501" s="21">
        <f t="shared" ref="J501" si="372">SUM(J495:J500)</f>
        <v>0</v>
      </c>
      <c r="K501" s="27"/>
      <c r="L501" s="21">
        <f t="shared" ref="L501" ca="1" si="373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4">SUM(G502:G507)</f>
        <v>0</v>
      </c>
      <c r="H508" s="21">
        <f t="shared" ref="H508" si="375">SUM(H502:H507)</f>
        <v>0</v>
      </c>
      <c r="I508" s="21">
        <f t="shared" ref="I508" si="376">SUM(I502:I507)</f>
        <v>0</v>
      </c>
      <c r="J508" s="21">
        <f t="shared" ref="J508" si="377">SUM(J502:J507)</f>
        <v>0</v>
      </c>
      <c r="K508" s="27"/>
      <c r="L508" s="21">
        <f t="shared" ref="L508" ca="1" si="378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505</v>
      </c>
      <c r="G509" s="34">
        <f t="shared" ref="G509" si="379">G475+G479+G489+G494+G501+G508</f>
        <v>20.149999999999999</v>
      </c>
      <c r="H509" s="34">
        <f t="shared" ref="H509" si="380">H475+H479+H489+H494+H501+H508</f>
        <v>20.609999999999996</v>
      </c>
      <c r="I509" s="34">
        <f t="shared" ref="I509" si="381">I475+I479+I489+I494+I501+I508</f>
        <v>81</v>
      </c>
      <c r="J509" s="34">
        <f t="shared" ref="J509" si="382">J475+J479+J489+J494+J501+J508</f>
        <v>596.13</v>
      </c>
      <c r="K509" s="35"/>
      <c r="L509" s="34">
        <f t="shared" ref="L509" ca="1" si="383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70</v>
      </c>
      <c r="F510" s="48">
        <v>90</v>
      </c>
      <c r="G510" s="48">
        <v>11.18</v>
      </c>
      <c r="H510" s="48">
        <v>10.210000000000001</v>
      </c>
      <c r="I510" s="48">
        <v>27.09</v>
      </c>
      <c r="J510" s="48">
        <v>223.9</v>
      </c>
      <c r="K510" s="49"/>
      <c r="L510" s="48"/>
    </row>
    <row r="511" spans="1:12" ht="15" x14ac:dyDescent="0.25">
      <c r="A511" s="25"/>
      <c r="B511" s="16"/>
      <c r="C511" s="11"/>
      <c r="D511" s="6"/>
      <c r="E511" s="50" t="s">
        <v>54</v>
      </c>
      <c r="F511" s="51">
        <v>155</v>
      </c>
      <c r="G511" s="51">
        <v>4.6100000000000003</v>
      </c>
      <c r="H511" s="51">
        <v>6.32</v>
      </c>
      <c r="I511" s="51">
        <v>27.79</v>
      </c>
      <c r="J511" s="51">
        <v>207</v>
      </c>
      <c r="K511" s="52">
        <v>171</v>
      </c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85</v>
      </c>
      <c r="F512" s="51">
        <v>200</v>
      </c>
      <c r="G512" s="51">
        <v>2.69</v>
      </c>
      <c r="H512" s="51">
        <v>3.544</v>
      </c>
      <c r="I512" s="51">
        <v>7.5780000000000003</v>
      </c>
      <c r="J512" s="51">
        <v>80</v>
      </c>
      <c r="K512" s="52">
        <v>382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48</v>
      </c>
      <c r="F513" s="51">
        <v>20</v>
      </c>
      <c r="G513" s="51">
        <v>1.32</v>
      </c>
      <c r="H513" s="51">
        <v>0.24</v>
      </c>
      <c r="I513" s="51">
        <v>7.92</v>
      </c>
      <c r="J513" s="51">
        <v>40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 t="s">
        <v>64</v>
      </c>
      <c r="F514" s="51">
        <v>100</v>
      </c>
      <c r="G514" s="51">
        <v>0.4</v>
      </c>
      <c r="H514" s="51">
        <v>0.4</v>
      </c>
      <c r="I514" s="51">
        <v>9.8000000000000007</v>
      </c>
      <c r="J514" s="51">
        <v>47</v>
      </c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565</v>
      </c>
      <c r="G517" s="21">
        <f t="shared" ref="G517" si="384">SUM(G510:G516)</f>
        <v>20.2</v>
      </c>
      <c r="H517" s="21">
        <f t="shared" ref="H517" si="385">SUM(H510:H516)</f>
        <v>20.713999999999999</v>
      </c>
      <c r="I517" s="21">
        <f t="shared" ref="I517" si="386">SUM(I510:I516)</f>
        <v>80.177999999999997</v>
      </c>
      <c r="J517" s="21">
        <f t="shared" ref="J517" si="387">SUM(J510:J516)</f>
        <v>597.9</v>
      </c>
      <c r="K517" s="27"/>
      <c r="L517" s="21">
        <f t="shared" si="353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8">SUM(G518:G520)</f>
        <v>0</v>
      </c>
      <c r="H521" s="21">
        <f t="shared" ref="H521" si="389">SUM(H518:H520)</f>
        <v>0</v>
      </c>
      <c r="I521" s="21">
        <f t="shared" ref="I521" si="390">SUM(I518:I520)</f>
        <v>0</v>
      </c>
      <c r="J521" s="21">
        <f t="shared" ref="J521" si="391">SUM(J518:J520)</f>
        <v>0</v>
      </c>
      <c r="K521" s="27"/>
      <c r="L521" s="21">
        <f t="shared" ref="L521" ca="1" si="392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3">SUM(G522:G530)</f>
        <v>0</v>
      </c>
      <c r="H531" s="21">
        <f t="shared" ref="H531" si="394">SUM(H522:H530)</f>
        <v>0</v>
      </c>
      <c r="I531" s="21">
        <f t="shared" ref="I531" si="395">SUM(I522:I530)</f>
        <v>0</v>
      </c>
      <c r="J531" s="21">
        <f t="shared" ref="J531" si="396">SUM(J522:J530)</f>
        <v>0</v>
      </c>
      <c r="K531" s="27"/>
      <c r="L531" s="21">
        <f t="shared" ref="L531" ca="1" si="397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8">SUM(G532:G535)</f>
        <v>0</v>
      </c>
      <c r="H536" s="21">
        <f t="shared" ref="H536" si="399">SUM(H532:H535)</f>
        <v>0</v>
      </c>
      <c r="I536" s="21">
        <f t="shared" ref="I536" si="400">SUM(I532:I535)</f>
        <v>0</v>
      </c>
      <c r="J536" s="21">
        <f t="shared" ref="J536" si="401">SUM(J532:J535)</f>
        <v>0</v>
      </c>
      <c r="K536" s="27"/>
      <c r="L536" s="21">
        <f t="shared" ref="L536" ca="1" si="402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3">SUM(G537:G542)</f>
        <v>0</v>
      </c>
      <c r="H543" s="21">
        <f t="shared" ref="H543" si="404">SUM(H537:H542)</f>
        <v>0</v>
      </c>
      <c r="I543" s="21">
        <f t="shared" ref="I543" si="405">SUM(I537:I542)</f>
        <v>0</v>
      </c>
      <c r="J543" s="21">
        <f t="shared" ref="J543" si="406">SUM(J537:J542)</f>
        <v>0</v>
      </c>
      <c r="K543" s="27"/>
      <c r="L543" s="21">
        <f t="shared" ref="L543" ca="1" si="407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8">SUM(G544:G549)</f>
        <v>0</v>
      </c>
      <c r="H550" s="21">
        <f t="shared" ref="H550" si="409">SUM(H544:H549)</f>
        <v>0</v>
      </c>
      <c r="I550" s="21">
        <f t="shared" ref="I550" si="410">SUM(I544:I549)</f>
        <v>0</v>
      </c>
      <c r="J550" s="21">
        <f t="shared" ref="J550" si="411">SUM(J544:J549)</f>
        <v>0</v>
      </c>
      <c r="K550" s="27"/>
      <c r="L550" s="21">
        <f t="shared" ref="L550" ca="1" si="412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565</v>
      </c>
      <c r="G551" s="34">
        <f t="shared" ref="G551" si="413">G517+G521+G531+G536+G543+G550</f>
        <v>20.2</v>
      </c>
      <c r="H551" s="34">
        <f t="shared" ref="H551" si="414">H517+H521+H531+H536+H543+H550</f>
        <v>20.713999999999999</v>
      </c>
      <c r="I551" s="34">
        <f t="shared" ref="I551" si="415">I517+I521+I531+I536+I543+I550</f>
        <v>80.177999999999997</v>
      </c>
      <c r="J551" s="34">
        <f t="shared" ref="J551" si="416">J517+J521+J531+J536+J543+J550</f>
        <v>597.9</v>
      </c>
      <c r="K551" s="35"/>
      <c r="L551" s="34">
        <f t="shared" ref="L551" ca="1" si="417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8">SUM(G552:G558)</f>
        <v>0</v>
      </c>
      <c r="H559" s="21">
        <f t="shared" ref="H559" si="419">SUM(H552:H558)</f>
        <v>0</v>
      </c>
      <c r="I559" s="21">
        <f t="shared" ref="I559" si="420">SUM(I552:I558)</f>
        <v>0</v>
      </c>
      <c r="J559" s="21">
        <f t="shared" ref="J559" si="421">SUM(J552:J558)</f>
        <v>0</v>
      </c>
      <c r="K559" s="27"/>
      <c r="L559" s="21">
        <f t="shared" ref="L559" si="422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3">SUM(G560:G562)</f>
        <v>0</v>
      </c>
      <c r="H563" s="21">
        <f t="shared" ref="H563" si="424">SUM(H560:H562)</f>
        <v>0</v>
      </c>
      <c r="I563" s="21">
        <f t="shared" ref="I563" si="425">SUM(I560:I562)</f>
        <v>0</v>
      </c>
      <c r="J563" s="21">
        <f t="shared" ref="J563" si="426">SUM(J560:J562)</f>
        <v>0</v>
      </c>
      <c r="K563" s="27"/>
      <c r="L563" s="21">
        <f t="shared" ref="L563" ca="1" si="427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8">SUM(G564:G572)</f>
        <v>0</v>
      </c>
      <c r="H573" s="21">
        <f t="shared" ref="H573" si="429">SUM(H564:H572)</f>
        <v>0</v>
      </c>
      <c r="I573" s="21">
        <f t="shared" ref="I573" si="430">SUM(I564:I572)</f>
        <v>0</v>
      </c>
      <c r="J573" s="21">
        <f t="shared" ref="J573" si="431">SUM(J564:J572)</f>
        <v>0</v>
      </c>
      <c r="K573" s="27"/>
      <c r="L573" s="21">
        <f t="shared" ref="L573" ca="1" si="432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3">SUM(G574:G577)</f>
        <v>0</v>
      </c>
      <c r="H578" s="21">
        <f t="shared" ref="H578" si="434">SUM(H574:H577)</f>
        <v>0</v>
      </c>
      <c r="I578" s="21">
        <f t="shared" ref="I578" si="435">SUM(I574:I577)</f>
        <v>0</v>
      </c>
      <c r="J578" s="21">
        <f t="shared" ref="J578" si="436">SUM(J574:J577)</f>
        <v>0</v>
      </c>
      <c r="K578" s="27"/>
      <c r="L578" s="21">
        <f t="shared" ref="L578" ca="1" si="437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8">SUM(G579:G584)</f>
        <v>0</v>
      </c>
      <c r="H585" s="21">
        <f t="shared" ref="H585" si="439">SUM(H579:H584)</f>
        <v>0</v>
      </c>
      <c r="I585" s="21">
        <f t="shared" ref="I585" si="440">SUM(I579:I584)</f>
        <v>0</v>
      </c>
      <c r="J585" s="21">
        <f t="shared" ref="J585" si="441">SUM(J579:J584)</f>
        <v>0</v>
      </c>
      <c r="K585" s="27"/>
      <c r="L585" s="21">
        <f t="shared" ref="L585" ca="1" si="442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3">SUM(G586:G591)</f>
        <v>0</v>
      </c>
      <c r="H592" s="21">
        <f t="shared" ref="H592" si="444">SUM(H586:H591)</f>
        <v>0</v>
      </c>
      <c r="I592" s="21">
        <f t="shared" ref="I592" si="445">SUM(I586:I591)</f>
        <v>0</v>
      </c>
      <c r="J592" s="21">
        <f t="shared" ref="J592" si="446">SUM(J586:J591)</f>
        <v>0</v>
      </c>
      <c r="K592" s="27"/>
      <c r="L592" s="21">
        <f t="shared" ref="L592" ca="1" si="447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48">G559+G563+G573+G578+G585+G592</f>
        <v>0</v>
      </c>
      <c r="H593" s="40">
        <f t="shared" ref="H593" si="449">H559+H563+H573+H578+H585+H592</f>
        <v>0</v>
      </c>
      <c r="I593" s="40">
        <f t="shared" ref="I593" si="450">I559+I563+I573+I578+I585+I592</f>
        <v>0</v>
      </c>
      <c r="J593" s="40">
        <f t="shared" ref="J593" si="451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542.91666666666663</v>
      </c>
      <c r="G594" s="42">
        <f t="shared" ref="G594:L594" si="452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18.732833333333332</v>
      </c>
      <c r="H594" s="42">
        <f t="shared" si="452"/>
        <v>18.911166666666663</v>
      </c>
      <c r="I594" s="42">
        <f t="shared" si="452"/>
        <v>76.078166666666661</v>
      </c>
      <c r="J594" s="42">
        <f t="shared" si="452"/>
        <v>547.61083333333329</v>
      </c>
      <c r="K594" s="42"/>
      <c r="L594" s="42" t="e">
        <f t="shared" ca="1" si="452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2023-11-15T12:53:17Z</dcterms:modified>
</cp:coreProperties>
</file>