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/>
  </bookViews>
  <sheets>
    <sheet name="алиша" sheetId="1" r:id="rId1"/>
  </sheets>
  <definedNames>
    <definedName name="Z_3E631009_C188_4589_BD3D_E1A21A98938B_.wvu.PrintArea" localSheetId="0" hidden="1">алиша!$A$1:$I$165</definedName>
    <definedName name="Z_B3B2A8CE_6780_44D5_BB25_7BF6D7678A10_.wvu.PrintArea" localSheetId="0" hidden="1">алиша!$A$1:$I$165</definedName>
    <definedName name="_xlnm.Print_Area" localSheetId="0">алиша!$A$1:$K$170</definedName>
  </definedNames>
  <calcPr calcId="144525"/>
</workbook>
</file>

<file path=xl/calcChain.xml><?xml version="1.0" encoding="utf-8"?>
<calcChain xmlns="http://schemas.openxmlformats.org/spreadsheetml/2006/main">
  <c r="C166" i="1" l="1"/>
  <c r="C165" i="1"/>
  <c r="K164" i="1"/>
  <c r="J164" i="1"/>
  <c r="I164" i="1"/>
  <c r="H164" i="1"/>
  <c r="G164" i="1"/>
  <c r="F164" i="1"/>
  <c r="E164" i="1"/>
  <c r="D164" i="1"/>
  <c r="C164" i="1" s="1"/>
  <c r="C163" i="1"/>
  <c r="C162" i="1"/>
  <c r="C161" i="1"/>
  <c r="C160" i="1"/>
  <c r="C159" i="1"/>
  <c r="C158" i="1"/>
  <c r="C157" i="1"/>
  <c r="K156" i="1"/>
  <c r="J156" i="1"/>
  <c r="I156" i="1"/>
  <c r="H156" i="1"/>
  <c r="G156" i="1"/>
  <c r="F156" i="1"/>
  <c r="E156" i="1"/>
  <c r="D156" i="1"/>
  <c r="C155" i="1"/>
  <c r="K154" i="1"/>
  <c r="J154" i="1"/>
  <c r="I154" i="1"/>
  <c r="H154" i="1"/>
  <c r="G154" i="1"/>
  <c r="F154" i="1"/>
  <c r="E154" i="1"/>
  <c r="D154" i="1"/>
  <c r="C153" i="1"/>
  <c r="C152" i="1"/>
  <c r="K151" i="1"/>
  <c r="J151" i="1"/>
  <c r="I151" i="1"/>
  <c r="H151" i="1"/>
  <c r="G151" i="1"/>
  <c r="F151" i="1"/>
  <c r="E151" i="1"/>
  <c r="D151" i="1"/>
  <c r="C150" i="1"/>
  <c r="C149" i="1"/>
  <c r="K148" i="1"/>
  <c r="J148" i="1"/>
  <c r="I148" i="1"/>
  <c r="H148" i="1"/>
  <c r="G148" i="1"/>
  <c r="F148" i="1"/>
  <c r="E148" i="1"/>
  <c r="D148" i="1"/>
  <c r="I147" i="1"/>
  <c r="C147" i="1"/>
  <c r="K146" i="1"/>
  <c r="J146" i="1"/>
  <c r="I146" i="1"/>
  <c r="H146" i="1"/>
  <c r="G146" i="1"/>
  <c r="F146" i="1"/>
  <c r="E146" i="1"/>
  <c r="D146" i="1"/>
  <c r="C146" i="1" s="1"/>
  <c r="C145" i="1"/>
  <c r="K144" i="1"/>
  <c r="J144" i="1"/>
  <c r="I144" i="1"/>
  <c r="H144" i="1"/>
  <c r="G144" i="1"/>
  <c r="F144" i="1"/>
  <c r="E144" i="1"/>
  <c r="D144" i="1"/>
  <c r="C143" i="1"/>
  <c r="C142" i="1"/>
  <c r="C141" i="1"/>
  <c r="C140" i="1"/>
  <c r="C139" i="1"/>
  <c r="K138" i="1"/>
  <c r="J138" i="1"/>
  <c r="I138" i="1"/>
  <c r="H138" i="1"/>
  <c r="G138" i="1"/>
  <c r="F138" i="1"/>
  <c r="E138" i="1"/>
  <c r="C138" i="1" s="1"/>
  <c r="D138" i="1"/>
  <c r="C137" i="1"/>
  <c r="K136" i="1"/>
  <c r="J136" i="1"/>
  <c r="I136" i="1"/>
  <c r="H136" i="1"/>
  <c r="G136" i="1"/>
  <c r="F136" i="1"/>
  <c r="E136" i="1"/>
  <c r="D136" i="1"/>
  <c r="C135" i="1"/>
  <c r="K134" i="1"/>
  <c r="J134" i="1"/>
  <c r="I134" i="1"/>
  <c r="H134" i="1"/>
  <c r="G134" i="1"/>
  <c r="F134" i="1"/>
  <c r="E134" i="1"/>
  <c r="D134" i="1"/>
  <c r="C134" i="1" s="1"/>
  <c r="C133" i="1"/>
  <c r="C132" i="1"/>
  <c r="C131" i="1"/>
  <c r="K130" i="1"/>
  <c r="J130" i="1"/>
  <c r="I130" i="1"/>
  <c r="H130" i="1"/>
  <c r="G130" i="1"/>
  <c r="F130" i="1"/>
  <c r="E130" i="1"/>
  <c r="D130" i="1"/>
  <c r="C130" i="1" s="1"/>
  <c r="C129" i="1"/>
  <c r="K128" i="1"/>
  <c r="J128" i="1"/>
  <c r="I128" i="1"/>
  <c r="H128" i="1"/>
  <c r="G128" i="1"/>
  <c r="F128" i="1"/>
  <c r="E128" i="1"/>
  <c r="D128" i="1"/>
  <c r="C127" i="1"/>
  <c r="C126" i="1"/>
  <c r="K125" i="1"/>
  <c r="J125" i="1"/>
  <c r="I125" i="1"/>
  <c r="H125" i="1"/>
  <c r="G125" i="1"/>
  <c r="F125" i="1"/>
  <c r="E125" i="1"/>
  <c r="D125" i="1"/>
  <c r="C125" i="1" s="1"/>
  <c r="C124" i="1"/>
  <c r="C123" i="1"/>
  <c r="K122" i="1"/>
  <c r="J122" i="1"/>
  <c r="I122" i="1"/>
  <c r="H122" i="1"/>
  <c r="G122" i="1"/>
  <c r="F122" i="1"/>
  <c r="E122" i="1"/>
  <c r="D122" i="1"/>
  <c r="C122" i="1" s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K99" i="1"/>
  <c r="J99" i="1"/>
  <c r="I99" i="1"/>
  <c r="H99" i="1"/>
  <c r="G99" i="1"/>
  <c r="F99" i="1"/>
  <c r="E99" i="1"/>
  <c r="D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K78" i="1"/>
  <c r="J78" i="1"/>
  <c r="I78" i="1"/>
  <c r="H78" i="1"/>
  <c r="G78" i="1"/>
  <c r="F78" i="1"/>
  <c r="E78" i="1"/>
  <c r="C78" i="1" s="1"/>
  <c r="D78" i="1"/>
  <c r="C77" i="1"/>
  <c r="C76" i="1"/>
  <c r="C75" i="1"/>
  <c r="K74" i="1"/>
  <c r="J74" i="1"/>
  <c r="I74" i="1"/>
  <c r="H74" i="1"/>
  <c r="G74" i="1"/>
  <c r="F74" i="1"/>
  <c r="E74" i="1"/>
  <c r="C74" i="1" s="1"/>
  <c r="D74" i="1"/>
  <c r="C73" i="1"/>
  <c r="C72" i="1"/>
  <c r="C71" i="1"/>
  <c r="C70" i="1"/>
  <c r="C69" i="1"/>
  <c r="C68" i="1"/>
  <c r="K67" i="1"/>
  <c r="J67" i="1"/>
  <c r="I67" i="1"/>
  <c r="H67" i="1"/>
  <c r="G67" i="1"/>
  <c r="F67" i="1"/>
  <c r="E67" i="1"/>
  <c r="D67" i="1"/>
  <c r="C66" i="1"/>
  <c r="C65" i="1"/>
  <c r="K64" i="1"/>
  <c r="J64" i="1"/>
  <c r="I64" i="1"/>
  <c r="H64" i="1"/>
  <c r="G64" i="1"/>
  <c r="F64" i="1"/>
  <c r="E64" i="1"/>
  <c r="D64" i="1"/>
  <c r="C63" i="1"/>
  <c r="C62" i="1"/>
  <c r="C61" i="1"/>
  <c r="C60" i="1"/>
  <c r="C59" i="1"/>
  <c r="K58" i="1"/>
  <c r="J58" i="1"/>
  <c r="I58" i="1"/>
  <c r="H58" i="1"/>
  <c r="G58" i="1"/>
  <c r="F58" i="1"/>
  <c r="E58" i="1"/>
  <c r="D58" i="1"/>
  <c r="C58" i="1"/>
  <c r="I57" i="1"/>
  <c r="I56" i="1"/>
  <c r="K55" i="1"/>
  <c r="J55" i="1"/>
  <c r="H55" i="1"/>
  <c r="G55" i="1"/>
  <c r="F55" i="1"/>
  <c r="E55" i="1"/>
  <c r="D55" i="1"/>
  <c r="C54" i="1"/>
  <c r="K53" i="1"/>
  <c r="J53" i="1"/>
  <c r="I53" i="1"/>
  <c r="H53" i="1"/>
  <c r="G53" i="1"/>
  <c r="F53" i="1"/>
  <c r="E53" i="1"/>
  <c r="D53" i="1"/>
  <c r="C53" i="1" s="1"/>
  <c r="C52" i="1"/>
  <c r="C51" i="1"/>
  <c r="K50" i="1"/>
  <c r="J50" i="1"/>
  <c r="I50" i="1"/>
  <c r="H50" i="1"/>
  <c r="G50" i="1"/>
  <c r="F50" i="1"/>
  <c r="E50" i="1"/>
  <c r="D50" i="1"/>
  <c r="D39" i="1"/>
  <c r="D29" i="1"/>
  <c r="C50" i="1" l="1"/>
  <c r="C67" i="1"/>
  <c r="C136" i="1"/>
  <c r="C151" i="1"/>
  <c r="C154" i="1"/>
  <c r="E167" i="1"/>
  <c r="C128" i="1"/>
  <c r="G167" i="1"/>
  <c r="K167" i="1"/>
  <c r="D167" i="1"/>
  <c r="H167" i="1"/>
  <c r="D47" i="1"/>
  <c r="F167" i="1"/>
  <c r="J167" i="1"/>
  <c r="C144" i="1"/>
  <c r="C156" i="1"/>
  <c r="H168" i="1"/>
  <c r="I55" i="1"/>
  <c r="C99" i="1"/>
  <c r="C56" i="1"/>
  <c r="C64" i="1"/>
  <c r="C57" i="1"/>
  <c r="C148" i="1"/>
  <c r="C55" i="1" l="1"/>
  <c r="I167" i="1"/>
  <c r="K168" i="1" l="1"/>
  <c r="C167" i="1"/>
</calcChain>
</file>

<file path=xl/sharedStrings.xml><?xml version="1.0" encoding="utf-8"?>
<sst xmlns="http://schemas.openxmlformats.org/spreadsheetml/2006/main" count="303" uniqueCount="287">
  <si>
    <t>УТВЕРЖДЕНО</t>
  </si>
  <si>
    <t>Начальник Управления образования Исполнительного комитета муниципального образования города Казани</t>
  </si>
  <si>
    <t>________________________И.А.Ризванов</t>
  </si>
  <si>
    <t>(подпись)</t>
  </si>
  <si>
    <t>СМЕТА</t>
  </si>
  <si>
    <t>доходов и расходов, по средствам,                                              полученным от предпринимательской и иной приносящей доход деятельности на 2024 год</t>
  </si>
  <si>
    <t>Учреждение</t>
  </si>
  <si>
    <t xml:space="preserve">МБУДО  "Городской дворец детского творчества имени А.Алиша" Вахитовского района  г.Казани </t>
  </si>
  <si>
    <t>Адрес</t>
  </si>
  <si>
    <t>Периодичность: годовая</t>
  </si>
  <si>
    <r>
      <t>Индивидуальная</t>
    </r>
    <r>
      <rPr>
        <sz val="12"/>
        <rFont val="Arial Cyr"/>
        <family val="2"/>
        <charset val="204"/>
      </rPr>
      <t xml:space="preserve"> (общая)</t>
    </r>
  </si>
  <si>
    <r>
      <t>Министерство</t>
    </r>
    <r>
      <rPr>
        <sz val="12"/>
        <rFont val="Arial Cyr"/>
        <family val="2"/>
        <charset val="204"/>
      </rPr>
      <t>, ведомство</t>
    </r>
  </si>
  <si>
    <t>Раздел, подраздел</t>
  </si>
  <si>
    <t>0703</t>
  </si>
  <si>
    <t>Целевая статья</t>
  </si>
  <si>
    <t>0230142310</t>
  </si>
  <si>
    <t>Вид расходов</t>
  </si>
  <si>
    <t>111,112,113,119,244,853,852,247</t>
  </si>
  <si>
    <t>Доп.КР</t>
  </si>
  <si>
    <t>591,593,521,523,509,592,522</t>
  </si>
  <si>
    <t>Доп.ФК</t>
  </si>
  <si>
    <t>Единица измерения:</t>
  </si>
  <si>
    <t>руб.</t>
  </si>
  <si>
    <t>Наименование статьи</t>
  </si>
  <si>
    <t>Сумма</t>
  </si>
  <si>
    <t>1.ДОХОДЫ</t>
  </si>
  <si>
    <t>Остаток средств на начало года</t>
  </si>
  <si>
    <t>Код дохода</t>
  </si>
  <si>
    <t>Доходы, от операционной аренды</t>
  </si>
  <si>
    <t>82100000000000000121</t>
  </si>
  <si>
    <t>Доходы от оказания платных услуг</t>
  </si>
  <si>
    <t>82100000000000000131</t>
  </si>
  <si>
    <t>Доходы от оказания платных услуг (целевые платные согл пост№705 от 21.09.17) питание сотрудников</t>
  </si>
  <si>
    <t>82100000000000006131</t>
  </si>
  <si>
    <t>Доходы от оказания услуг - родплата пришкольные лагеря</t>
  </si>
  <si>
    <t>82100000000000004131</t>
  </si>
  <si>
    <t>Доходы от компенсации затрат</t>
  </si>
  <si>
    <t>82100000000000000134</t>
  </si>
  <si>
    <t>Доходы по условным арендным платежам (от компенсации затрат на коммунальные услуги)</t>
  </si>
  <si>
    <t>82100000000000000135</t>
  </si>
  <si>
    <t>Доход от возмещения ФСС расходов</t>
  </si>
  <si>
    <t>82100000000000000139</t>
  </si>
  <si>
    <t>Доходы от сдачи металлолома, макулатуры, числившихся на балансе</t>
  </si>
  <si>
    <t>82100000000000000440</t>
  </si>
  <si>
    <t>Иные доходы (гранты, добровольные пожертвования)</t>
  </si>
  <si>
    <t>82100000000000000155</t>
  </si>
  <si>
    <t>Поступления текущего года</t>
  </si>
  <si>
    <t>Доходы от компенсации затрат (охрана)</t>
  </si>
  <si>
    <t>Всего доходов</t>
  </si>
  <si>
    <t>Доп КР</t>
  </si>
  <si>
    <t>2. РАСХОДЫ</t>
  </si>
  <si>
    <t>КОСГУ, ДопЭК</t>
  </si>
  <si>
    <t>Сумма итого</t>
  </si>
  <si>
    <t>Заработная плата</t>
  </si>
  <si>
    <t>211</t>
  </si>
  <si>
    <t>- заработная плата педагогического персонала</t>
  </si>
  <si>
    <t>П211004</t>
  </si>
  <si>
    <t>- заработная плата вспомогательного персонала</t>
  </si>
  <si>
    <t>П211005</t>
  </si>
  <si>
    <t>Прочие выплаты</t>
  </si>
  <si>
    <t>212</t>
  </si>
  <si>
    <t>- суточные работникам (сотрудникам) при служебных командировках (кроме водителей)</t>
  </si>
  <si>
    <t>П212006</t>
  </si>
  <si>
    <t>Начисления на выплаты по заработной плате</t>
  </si>
  <si>
    <t>213</t>
  </si>
  <si>
    <t>- начисления на заработную плату педагогического персонала</t>
  </si>
  <si>
    <t>П213004</t>
  </si>
  <si>
    <t>- начисления на заработную плату вспомогательного персонала</t>
  </si>
  <si>
    <t>П213005</t>
  </si>
  <si>
    <t>Услуги связи</t>
  </si>
  <si>
    <t>221</t>
  </si>
  <si>
    <t>-услуги телефонной связи</t>
  </si>
  <si>
    <t>П221001</t>
  </si>
  <si>
    <t>-плата за предоставление доступа к телефонной связи и Интернет(разовый)</t>
  </si>
  <si>
    <t>П221002</t>
  </si>
  <si>
    <t>-услуги сотовой связи связи</t>
  </si>
  <si>
    <t>П221010</t>
  </si>
  <si>
    <t>-плата за услуги сети Интернет</t>
  </si>
  <si>
    <t>П221012</t>
  </si>
  <si>
    <t>-прочие услуги связи  (радио, а/я)</t>
  </si>
  <si>
    <t>П221099</t>
  </si>
  <si>
    <t>Транспортные услуги</t>
  </si>
  <si>
    <t>222</t>
  </si>
  <si>
    <t>- услуги сторонних организаций для оплаты расходов по проезду при служеб.командировках сотрудников</t>
  </si>
  <si>
    <t>П222004</t>
  </si>
  <si>
    <t>- прочие транспортные услуги</t>
  </si>
  <si>
    <t>П222099</t>
  </si>
  <si>
    <t>Коммунальные услуги</t>
  </si>
  <si>
    <t>223</t>
  </si>
  <si>
    <t>- электроснабжение</t>
  </si>
  <si>
    <t>П223001</t>
  </si>
  <si>
    <t>- теплоснабжение</t>
  </si>
  <si>
    <t>П223002</t>
  </si>
  <si>
    <t>- гасоснабжение</t>
  </si>
  <si>
    <t>П223003</t>
  </si>
  <si>
    <t>- водоснабжение</t>
  </si>
  <si>
    <t>П223004</t>
  </si>
  <si>
    <t>- оплата договоров на вывоз твердых коммунальных отходов с региональным оператором</t>
  </si>
  <si>
    <t>П223017</t>
  </si>
  <si>
    <t>-прочие расход по коммунальным услугам, не включенные в вышеуказанные ДЭК</t>
  </si>
  <si>
    <t>П223099</t>
  </si>
  <si>
    <t>Арендная плата за пользование имуществом</t>
  </si>
  <si>
    <t>224</t>
  </si>
  <si>
    <t>- Аренда помещений</t>
  </si>
  <si>
    <t>П224001</t>
  </si>
  <si>
    <t>-аренда транспорта, оборудования</t>
  </si>
  <si>
    <t>П224002</t>
  </si>
  <si>
    <t>- прочие расходы по арендной лате за пользование имуществом</t>
  </si>
  <si>
    <t>П224099</t>
  </si>
  <si>
    <t>Работы, услуги по содержанию имущества</t>
  </si>
  <si>
    <t>225</t>
  </si>
  <si>
    <t xml:space="preserve">- обслуживание охранной и пожарной сигнализации </t>
  </si>
  <si>
    <t>П225001</t>
  </si>
  <si>
    <t>- содержание в чистоте помещений, зданий, дворов, иного имущества (озеленение, уборка и вывоз снега ,мусора,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</t>
  </si>
  <si>
    <t>П225002</t>
  </si>
  <si>
    <t>- 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</si>
  <si>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П225003</t>
  </si>
  <si>
    <t>- обеспечение функционирования и поддержки (восстановление) работоспособности объектов нефинансовых активов</t>
  </si>
  <si>
    <t>П225004</t>
  </si>
  <si>
    <t xml:space="preserve">- зарплата внештатных сотрудников </t>
  </si>
  <si>
    <t>П225005</t>
  </si>
  <si>
    <t>- текущий ремонт зданий, сооружений</t>
  </si>
  <si>
    <t>Н225007</t>
  </si>
  <si>
    <t>- ТО и ремонт аппаратного обеспечения (оргтехника, мед.оборудования, комп.техника и т.д.), включающее контроль тех.состояния</t>
  </si>
  <si>
    <t>П225010</t>
  </si>
  <si>
    <t>- тех обслуживание транспортных средств</t>
  </si>
  <si>
    <t>П225011</t>
  </si>
  <si>
    <t>- ремонт транспортных средств</t>
  </si>
  <si>
    <t>П225012</t>
  </si>
  <si>
    <t>- тех осмотр транспортных средств</t>
  </si>
  <si>
    <t>П225013</t>
  </si>
  <si>
    <t>- содержание трансп.средств (мойка и тд)</t>
  </si>
  <si>
    <t>П225014</t>
  </si>
  <si>
    <t>- расходы на ТО и ремонт оборудования (торговое, кухонное, офисное, лифты и т.п.)</t>
  </si>
  <si>
    <t>П225015</t>
  </si>
  <si>
    <t>- содержание в чистоте имущества, кроме недвижимого</t>
  </si>
  <si>
    <t>П225016</t>
  </si>
  <si>
    <t>- ТО приборов учета</t>
  </si>
  <si>
    <t>П225035</t>
  </si>
  <si>
    <t>- 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</si>
  <si>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</si>
  <si>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- содержание и ремонт объектов озеленения</t>
  </si>
  <si>
    <t>П225037</t>
  </si>
  <si>
    <t>-расходы по валке и обрезке зеленных насаждений в муниципальных учреждениях образования</t>
  </si>
  <si>
    <t>П225040</t>
  </si>
  <si>
    <t>-вывоз мусора ТКО для учреждений СКС</t>
  </si>
  <si>
    <t>П225050</t>
  </si>
  <si>
    <t>- прочие первоочередные расходы по работам, услугам по содержанию имущества</t>
  </si>
  <si>
    <t>П225098</t>
  </si>
  <si>
    <t>- прочие работы, услуги по содержанию имущества</t>
  </si>
  <si>
    <t>Н225099</t>
  </si>
  <si>
    <t>Прочие работы, услуги</t>
  </si>
  <si>
    <t>226</t>
  </si>
  <si>
    <t>- подписка</t>
  </si>
  <si>
    <t>П226001</t>
  </si>
  <si>
    <t>П226002</t>
  </si>
  <si>
    <t>- организация питания</t>
  </si>
  <si>
    <t>П226003</t>
  </si>
  <si>
    <t>-приобретение неисключительных прав на программное обеспечение</t>
  </si>
  <si>
    <t>П226010</t>
  </si>
  <si>
    <t>-приобретение и обновление справочно-информационных баз данных (Гарант, Консультант и др)</t>
  </si>
  <si>
    <t>П226013</t>
  </si>
  <si>
    <t>- прочие расходы в области информационно-коммуникационных технологий в тч разработка программного обеспечения …</t>
  </si>
  <si>
    <t>П226015</t>
  </si>
  <si>
    <t>- расходы в области информационно-коммуникационных технологий в тч разработка программного обеспечения, приобретения искл.прав…</t>
  </si>
  <si>
    <t>Н226016</t>
  </si>
  <si>
    <t>-разработка схем территориального планирования, планировка территорий</t>
  </si>
  <si>
    <t>Н226019</t>
  </si>
  <si>
    <t>- типографские работы, услуги</t>
  </si>
  <si>
    <t>Н226022</t>
  </si>
  <si>
    <t>- размещение объявлений, рекламы в СМИ, расходы на теле-радиопрограммы</t>
  </si>
  <si>
    <t>Н226023</t>
  </si>
  <si>
    <t>- возмещение расходов и оплата по проживанию в жилых помещениях (найм жилого помещения) при служебных командировках</t>
  </si>
  <si>
    <t>П226024</t>
  </si>
  <si>
    <t>- услуги адвокатов, нотариусов, переводчиков, экспертов, инкассаторов</t>
  </si>
  <si>
    <t>П226025</t>
  </si>
  <si>
    <t>- проведение инвентаризации, паспортизации основных средств</t>
  </si>
  <si>
    <t>П226027</t>
  </si>
  <si>
    <t>-оплата медосмотров</t>
  </si>
  <si>
    <t>П226031</t>
  </si>
  <si>
    <t>-услуги по предоставлению во временное пользование мягкого инветаря и спец одежды</t>
  </si>
  <si>
    <t>П226037</t>
  </si>
  <si>
    <t>-возмещение работникам расходов по проезду при служебных командировках</t>
  </si>
  <si>
    <t>П226042</t>
  </si>
  <si>
    <t>-компенсация расходов на проживание в жилых помещениях спортсменам и студентам при направлении их на различного рода мероприятия</t>
  </si>
  <si>
    <t>П226043</t>
  </si>
  <si>
    <t>-компенсация расходов по проезду спортсменам и студентам при направлении их на различного рода мероприятия</t>
  </si>
  <si>
    <t>П226044</t>
  </si>
  <si>
    <t>- услуги охраны образовательных учредений ЧОП</t>
  </si>
  <si>
    <t>П226050</t>
  </si>
  <si>
    <t>- за участие в семинарах, совещаниях, конференциях, курсах повышения квалификации, проф. 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</si>
  <si>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</si>
  <si>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- прочие первоочередные расходы по прочим работам, услуам</t>
  </si>
  <si>
    <t>П226098</t>
  </si>
  <si>
    <t>- прочие работы, услуги</t>
  </si>
  <si>
    <t>Н226099</t>
  </si>
  <si>
    <t>Страхование</t>
  </si>
  <si>
    <t>227</t>
  </si>
  <si>
    <t>-услуги по страхованию (за искл.ОСАГО, КАСКО)</t>
  </si>
  <si>
    <t>П227001</t>
  </si>
  <si>
    <t>-услуги по страхованию транспорных средств (ОСАГО, КАСКО)</t>
  </si>
  <si>
    <t>П227002</t>
  </si>
  <si>
    <t>Услуги, работы для целей капитальных вложений</t>
  </si>
  <si>
    <t>228</t>
  </si>
  <si>
    <t xml:space="preserve">- установка и монтаж локальных вычислительных сетей, систем охранной и пожарной сигнализации, видеонаблюдения, контроля доступа </t>
  </si>
  <si>
    <t>П228005</t>
  </si>
  <si>
    <t>- монтажные и пуско-наладочные работы поставляемых технических средств в области информационно-коммуникационных технологий</t>
  </si>
  <si>
    <t>Н228016</t>
  </si>
  <si>
    <t>Социальные пособия и компенсация персоналу в денежном виде</t>
  </si>
  <si>
    <t>266</t>
  </si>
  <si>
    <t>- прочие пособия</t>
  </si>
  <si>
    <t>П266099</t>
  </si>
  <si>
    <t>Налоги, пошлины и сборы</t>
  </si>
  <si>
    <t>291</t>
  </si>
  <si>
    <t>- прочие налоги, в т.ч.госпошлины (за исключением налогов по школьным автобусам)</t>
  </si>
  <si>
    <t>П291005</t>
  </si>
  <si>
    <t>-транспортный налог</t>
  </si>
  <si>
    <t>П291015</t>
  </si>
  <si>
    <t>-налог по УСН</t>
  </si>
  <si>
    <t>П291025</t>
  </si>
  <si>
    <t>Штрафы за нарушение законодательства о налогах и сборах, законодательства о страховых взносах</t>
  </si>
  <si>
    <t>292</t>
  </si>
  <si>
    <t>- штрафы, пени и другие экономические санкции</t>
  </si>
  <si>
    <t>П292003</t>
  </si>
  <si>
    <t>Другие экономические санкции</t>
  </si>
  <si>
    <t>295</t>
  </si>
  <si>
    <t>П295003</t>
  </si>
  <si>
    <t>Увеличение стоимости основных средств</t>
  </si>
  <si>
    <t>310</t>
  </si>
  <si>
    <t>- приобретение огнетушителей</t>
  </si>
  <si>
    <t>П310001</t>
  </si>
  <si>
    <t>-приобретение автоматизированных рабочих мест, серверного и тп оборудования</t>
  </si>
  <si>
    <t>Н310004</t>
  </si>
  <si>
    <t>- приобретение учебников для общеобразовательных учредений</t>
  </si>
  <si>
    <t>П310010</t>
  </si>
  <si>
    <t>-прочие первоочередные расходы по увеличению стоимости основных средств</t>
  </si>
  <si>
    <t>П310098</t>
  </si>
  <si>
    <t>-прочие расходы по увеличению стоимости основных средств</t>
  </si>
  <si>
    <t>Н310099</t>
  </si>
  <si>
    <t>Увеличение стоимости лекартсвенных препаратов и материалов, применяемых в медицинских целях</t>
  </si>
  <si>
    <t>341</t>
  </si>
  <si>
    <t>-закупка медикаментов, перевязочных средств (расходных материалов)</t>
  </si>
  <si>
    <t>П341006</t>
  </si>
  <si>
    <t>Увеличение стоимости продуктов питания</t>
  </si>
  <si>
    <t>342</t>
  </si>
  <si>
    <t>--продукты пиания (за исключением молока и молочных продуктов)</t>
  </si>
  <si>
    <t>П342005</t>
  </si>
  <si>
    <t>Увеличение стоимости ГСМ</t>
  </si>
  <si>
    <t>343</t>
  </si>
  <si>
    <t>- ГСМ</t>
  </si>
  <si>
    <t>П343001</t>
  </si>
  <si>
    <t>-моторные масла и спец.смазка</t>
  </si>
  <si>
    <t>П343015</t>
  </si>
  <si>
    <t>Увеличение стомости строительных материалов</t>
  </si>
  <si>
    <t>344</t>
  </si>
  <si>
    <t>-прочие первоочередные расходы по увеличению стоимости стройматериалов</t>
  </si>
  <si>
    <t>П344098</t>
  </si>
  <si>
    <t>-прочие расходы по увеличению стоимости стройматериалов</t>
  </si>
  <si>
    <t>Н344099</t>
  </si>
  <si>
    <t>Увеличение стомости мягкого инвентаря</t>
  </si>
  <si>
    <t>345</t>
  </si>
  <si>
    <t xml:space="preserve">- закупка мягкого инвентаря, одежды, обмундирования </t>
  </si>
  <si>
    <t>П345002</t>
  </si>
  <si>
    <t>Увеличение стоимости прочих оборотных запасов (материалов)</t>
  </si>
  <si>
    <t>346</t>
  </si>
  <si>
    <t xml:space="preserve">- закупка запчастей к оборудованию </t>
  </si>
  <si>
    <t>П346003</t>
  </si>
  <si>
    <t>- закупка материалов, используемых в процессе обучения</t>
  </si>
  <si>
    <t>П346004</t>
  </si>
  <si>
    <t>-закупка запчастей к транспортным средствам</t>
  </si>
  <si>
    <t>П346013</t>
  </si>
  <si>
    <t>-приобретение автошин</t>
  </si>
  <si>
    <t>П346014</t>
  </si>
  <si>
    <t>- приобретение канцелярских, хозтоваров, расходных материалов</t>
  </si>
  <si>
    <t>П346017</t>
  </si>
  <si>
    <t>-прочие расходы по увеличению стоимости прочих оборотных запасов</t>
  </si>
  <si>
    <t>П346098</t>
  </si>
  <si>
    <t>Н346099</t>
  </si>
  <si>
    <t>Увеличение стоимости прочих материальных запасов однократного применения</t>
  </si>
  <si>
    <t>349</t>
  </si>
  <si>
    <t>- расходы по увеличению стоимости прочих материальных запасов однократного применения</t>
  </si>
  <si>
    <t>П349098</t>
  </si>
  <si>
    <t>- прочие расходы по увеличению стоимости прочих материальных запасов, применяемых в медицинских целях, однократного применения</t>
  </si>
  <si>
    <t>Н349099</t>
  </si>
  <si>
    <t>Всего расходов</t>
  </si>
  <si>
    <t>И.о. руководителя</t>
  </si>
  <si>
    <t>А.В. Бабушкина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</si>
</sst>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b/>
      <sz val="15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  <font>
      <u/>
      <sz val="12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49" fontId="6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" fontId="0" fillId="0" borderId="1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/>
    </xf>
    <xf numFmtId="4" fontId="10" fillId="0" borderId="0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0" fontId="5" fillId="0" borderId="0" xfId="0" applyFont="1"/>
    <xf numFmtId="4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11" fillId="0" borderId="0" xfId="0" applyFont="1"/>
    <xf numFmtId="0" fontId="5" fillId="0" borderId="2" xfId="0" applyFont="1" applyBorder="1" applyAlignment="1">
      <alignment horizontal="left"/>
    </xf>
    <xf numFmtId="4" fontId="5" fillId="0" borderId="2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12" fillId="0" borderId="8" xfId="0" applyFont="1" applyFill="1" applyBorder="1" applyAlignment="1"/>
    <xf numFmtId="0" fontId="12" fillId="0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3" fillId="0" borderId="8" xfId="0" applyFont="1" applyFill="1" applyBorder="1" applyAlignment="1"/>
    <xf numFmtId="49" fontId="13" fillId="0" borderId="9" xfId="0" applyNumberFormat="1" applyFont="1" applyFill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4" fontId="13" fillId="0" borderId="9" xfId="0" applyNumberFormat="1" applyFont="1" applyFill="1" applyBorder="1" applyAlignment="1"/>
    <xf numFmtId="49" fontId="9" fillId="0" borderId="8" xfId="0" applyNumberFormat="1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3" fontId="14" fillId="0" borderId="9" xfId="0" applyNumberFormat="1" applyFont="1" applyFill="1" applyBorder="1" applyAlignment="1">
      <alignment horizontal="center"/>
    </xf>
    <xf numFmtId="0" fontId="8" fillId="0" borderId="0" xfId="0" applyFont="1"/>
    <xf numFmtId="4" fontId="8" fillId="0" borderId="1" xfId="0" applyNumberFormat="1" applyFont="1" applyBorder="1" applyAlignment="1">
      <alignment horizontal="center"/>
    </xf>
    <xf numFmtId="4" fontId="9" fillId="0" borderId="9" xfId="0" applyNumberFormat="1" applyFont="1" applyFill="1" applyBorder="1" applyAlignment="1">
      <alignment wrapText="1"/>
    </xf>
    <xf numFmtId="4" fontId="13" fillId="0" borderId="1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3" fillId="0" borderId="8" xfId="0" applyFont="1" applyFill="1" applyBorder="1" applyAlignment="1">
      <alignment wrapText="1"/>
    </xf>
    <xf numFmtId="4" fontId="13" fillId="0" borderId="9" xfId="0" applyNumberFormat="1" applyFont="1" applyFill="1" applyBorder="1" applyAlignment="1">
      <alignment wrapText="1"/>
    </xf>
    <xf numFmtId="49" fontId="13" fillId="0" borderId="8" xfId="0" applyNumberFormat="1" applyFont="1" applyFill="1" applyBorder="1" applyAlignment="1">
      <alignment wrapText="1"/>
    </xf>
    <xf numFmtId="0" fontId="13" fillId="0" borderId="9" xfId="0" applyFont="1" applyFill="1" applyBorder="1" applyAlignment="1"/>
    <xf numFmtId="4" fontId="13" fillId="0" borderId="9" xfId="0" applyNumberFormat="1" applyFont="1" applyBorder="1" applyAlignment="1"/>
    <xf numFmtId="4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showZeros="0" tabSelected="1" topLeftCell="A25" zoomScaleNormal="100" zoomScaleSheetLayoutView="80" workbookViewId="0">
      <selection activeCell="G181" sqref="G181"/>
    </sheetView>
  </sheetViews>
  <sheetFormatPr defaultRowHeight="12.75" x14ac:dyDescent="0.2"/>
  <cols>
    <col min="1" max="1" width="56.7109375" customWidth="1"/>
    <col min="2" max="2" width="10.140625" customWidth="1"/>
    <col min="3" max="3" width="13.28515625" customWidth="1"/>
    <col min="4" max="4" width="10.85546875" customWidth="1"/>
    <col min="5" max="5" width="10.28515625" customWidth="1"/>
    <col min="6" max="7" width="9.7109375" customWidth="1"/>
    <col min="8" max="8" width="11.7109375" customWidth="1"/>
    <col min="9" max="9" width="13.42578125" customWidth="1"/>
    <col min="10" max="11" width="11.7109375" customWidth="1"/>
  </cols>
  <sheetData>
    <row r="1" spans="1:11" x14ac:dyDescent="0.2">
      <c r="I1" s="1"/>
      <c r="J1" s="1"/>
      <c r="K1" s="1"/>
    </row>
    <row r="2" spans="1:11" x14ac:dyDescent="0.2">
      <c r="I2" s="1"/>
      <c r="J2" s="1"/>
      <c r="K2" s="1"/>
    </row>
    <row r="3" spans="1:11" x14ac:dyDescent="0.2">
      <c r="B3" t="s">
        <v>0</v>
      </c>
    </row>
    <row r="4" spans="1:11" ht="45" customHeight="1" x14ac:dyDescent="0.2">
      <c r="A4" s="2"/>
      <c r="B4" s="3" t="s">
        <v>1</v>
      </c>
      <c r="C4" s="4"/>
      <c r="D4" s="4"/>
      <c r="E4" s="4"/>
      <c r="F4" s="4"/>
      <c r="G4" s="4"/>
      <c r="H4" s="4"/>
    </row>
    <row r="7" spans="1:11" x14ac:dyDescent="0.2">
      <c r="B7" t="s">
        <v>2</v>
      </c>
    </row>
    <row r="8" spans="1:11" x14ac:dyDescent="0.2">
      <c r="A8" s="5"/>
      <c r="B8" s="5" t="s">
        <v>3</v>
      </c>
      <c r="C8" s="5"/>
    </row>
    <row r="9" spans="1:11" ht="107.65" customHeight="1" x14ac:dyDescent="0.2"/>
    <row r="10" spans="1:11" ht="19.5" x14ac:dyDescent="0.3">
      <c r="B10" s="6" t="s">
        <v>4</v>
      </c>
      <c r="C10" s="6"/>
      <c r="D10" s="6"/>
      <c r="E10" s="6"/>
      <c r="F10" s="6"/>
      <c r="G10" s="7"/>
      <c r="H10" s="7"/>
    </row>
    <row r="11" spans="1:11" ht="59.45" customHeight="1" x14ac:dyDescent="0.3">
      <c r="B11" s="8" t="s">
        <v>5</v>
      </c>
      <c r="C11" s="8"/>
      <c r="D11" s="8"/>
      <c r="E11" s="8"/>
      <c r="F11" s="8"/>
      <c r="G11" s="7"/>
    </row>
    <row r="12" spans="1:11" ht="15" x14ac:dyDescent="0.2">
      <c r="B12" s="9"/>
      <c r="C12" s="9"/>
    </row>
    <row r="13" spans="1:11" ht="15" x14ac:dyDescent="0.2">
      <c r="B13" s="9"/>
      <c r="C13" s="9"/>
    </row>
    <row r="14" spans="1:11" ht="33" customHeight="1" x14ac:dyDescent="0.2">
      <c r="A14" s="10" t="s">
        <v>6</v>
      </c>
      <c r="B14" s="11" t="s">
        <v>7</v>
      </c>
      <c r="C14" s="11"/>
      <c r="D14" s="11"/>
      <c r="E14" s="11"/>
      <c r="F14" s="11"/>
      <c r="G14" s="11"/>
    </row>
    <row r="15" spans="1:11" ht="15" x14ac:dyDescent="0.2">
      <c r="A15" s="10" t="s">
        <v>8</v>
      </c>
      <c r="B15" s="11"/>
      <c r="C15" s="11"/>
      <c r="D15" s="11"/>
      <c r="E15" s="11"/>
      <c r="F15" s="11"/>
      <c r="G15" s="11"/>
    </row>
    <row r="16" spans="1:11" ht="15" x14ac:dyDescent="0.2">
      <c r="A16" s="10" t="s">
        <v>9</v>
      </c>
      <c r="B16" s="12"/>
      <c r="C16" s="12"/>
      <c r="D16" s="12"/>
      <c r="E16" s="12"/>
      <c r="F16" s="12"/>
      <c r="G16" s="9"/>
    </row>
    <row r="17" spans="1:10" ht="15" x14ac:dyDescent="0.2">
      <c r="A17" s="13" t="s">
        <v>10</v>
      </c>
      <c r="B17" s="12"/>
      <c r="C17" s="12"/>
      <c r="D17" s="12"/>
      <c r="E17" s="12"/>
      <c r="F17" s="12"/>
      <c r="G17" s="9"/>
    </row>
    <row r="18" spans="1:10" ht="15" x14ac:dyDescent="0.2">
      <c r="A18" s="13" t="s">
        <v>11</v>
      </c>
      <c r="B18" s="12">
        <v>821</v>
      </c>
      <c r="C18" s="12"/>
      <c r="D18" s="12"/>
      <c r="E18" s="12"/>
      <c r="F18" s="12"/>
      <c r="G18" s="9"/>
    </row>
    <row r="19" spans="1:10" ht="15" x14ac:dyDescent="0.2">
      <c r="A19" s="10" t="s">
        <v>12</v>
      </c>
      <c r="B19" s="14" t="s">
        <v>13</v>
      </c>
      <c r="C19" s="14"/>
      <c r="D19" s="14"/>
      <c r="E19" s="14"/>
      <c r="F19" s="14"/>
      <c r="G19" s="9"/>
    </row>
    <row r="20" spans="1:10" ht="15" x14ac:dyDescent="0.2">
      <c r="A20" s="10" t="s">
        <v>14</v>
      </c>
      <c r="B20" s="14" t="s">
        <v>15</v>
      </c>
      <c r="C20" s="14"/>
      <c r="D20" s="14"/>
      <c r="E20" s="14"/>
      <c r="F20" s="14"/>
      <c r="G20" s="9"/>
    </row>
    <row r="21" spans="1:10" ht="15" x14ac:dyDescent="0.2">
      <c r="A21" s="10" t="s">
        <v>16</v>
      </c>
      <c r="B21" s="12" t="s">
        <v>17</v>
      </c>
      <c r="C21" s="12"/>
      <c r="D21" s="12"/>
      <c r="E21" s="12"/>
      <c r="F21" s="12"/>
      <c r="G21" s="9"/>
    </row>
    <row r="22" spans="1:10" ht="15" x14ac:dyDescent="0.2">
      <c r="A22" s="10" t="s">
        <v>18</v>
      </c>
      <c r="B22" s="12" t="s">
        <v>19</v>
      </c>
      <c r="C22" s="12"/>
      <c r="D22" s="12"/>
      <c r="E22" s="12"/>
      <c r="F22" s="12"/>
      <c r="G22" s="9"/>
    </row>
    <row r="23" spans="1:10" ht="15" x14ac:dyDescent="0.2">
      <c r="A23" s="10" t="s">
        <v>20</v>
      </c>
      <c r="B23" s="12"/>
      <c r="C23" s="12"/>
      <c r="D23" s="12"/>
      <c r="E23" s="12"/>
      <c r="F23" s="12"/>
      <c r="G23" s="9"/>
    </row>
    <row r="24" spans="1:10" ht="15" x14ac:dyDescent="0.2">
      <c r="A24" s="10" t="s">
        <v>21</v>
      </c>
      <c r="B24" s="12" t="s">
        <v>22</v>
      </c>
      <c r="C24" s="12"/>
      <c r="D24" s="12"/>
      <c r="E24" s="12"/>
      <c r="F24" s="12"/>
      <c r="G24" s="9"/>
    </row>
    <row r="25" spans="1:10" ht="15" x14ac:dyDescent="0.2">
      <c r="A25" s="10"/>
      <c r="B25" s="9"/>
      <c r="C25" s="9"/>
    </row>
    <row r="27" spans="1:10" s="1" customFormat="1" x14ac:dyDescent="0.2">
      <c r="A27" s="15" t="s">
        <v>23</v>
      </c>
      <c r="B27" s="16"/>
      <c r="C27" s="17"/>
      <c r="D27" s="18" t="s">
        <v>24</v>
      </c>
      <c r="E27" s="18"/>
      <c r="F27" s="18"/>
      <c r="G27" s="18"/>
      <c r="H27" s="18"/>
      <c r="I27" s="18"/>
      <c r="J27" s="19"/>
    </row>
    <row r="28" spans="1:10" x14ac:dyDescent="0.2">
      <c r="A28" s="20" t="s">
        <v>25</v>
      </c>
      <c r="B28" s="20"/>
      <c r="C28" s="20"/>
      <c r="D28" s="20"/>
      <c r="E28" s="20"/>
      <c r="F28" s="20"/>
      <c r="G28" s="20"/>
      <c r="H28" s="20"/>
      <c r="I28" s="20"/>
      <c r="J28" s="21"/>
    </row>
    <row r="29" spans="1:10" x14ac:dyDescent="0.2">
      <c r="A29" s="22" t="s">
        <v>26</v>
      </c>
      <c r="B29" s="23" t="s">
        <v>27</v>
      </c>
      <c r="C29" s="24"/>
      <c r="D29" s="25">
        <f>SUM(D30:I38)</f>
        <v>222275.65</v>
      </c>
      <c r="E29" s="25"/>
      <c r="F29" s="25"/>
      <c r="G29" s="25"/>
      <c r="H29" s="25"/>
      <c r="I29" s="25"/>
      <c r="J29" s="26"/>
    </row>
    <row r="30" spans="1:10" x14ac:dyDescent="0.2">
      <c r="A30" s="27" t="s">
        <v>28</v>
      </c>
      <c r="B30" s="28" t="s">
        <v>29</v>
      </c>
      <c r="C30" s="29"/>
      <c r="D30" s="30">
        <v>2244.31</v>
      </c>
      <c r="E30" s="30"/>
      <c r="F30" s="30"/>
      <c r="G30" s="30"/>
      <c r="H30" s="30"/>
      <c r="I30" s="30"/>
      <c r="J30" s="31"/>
    </row>
    <row r="31" spans="1:10" x14ac:dyDescent="0.2">
      <c r="A31" s="27" t="s">
        <v>30</v>
      </c>
      <c r="B31" s="28" t="s">
        <v>31</v>
      </c>
      <c r="C31" s="29"/>
      <c r="D31" s="30">
        <v>200955.41</v>
      </c>
      <c r="E31" s="30"/>
      <c r="F31" s="30"/>
      <c r="G31" s="30"/>
      <c r="H31" s="30"/>
      <c r="I31" s="30"/>
      <c r="J31" s="31"/>
    </row>
    <row r="32" spans="1:10" ht="24" x14ac:dyDescent="0.2">
      <c r="A32" s="27" t="s">
        <v>32</v>
      </c>
      <c r="B32" s="28" t="s">
        <v>33</v>
      </c>
      <c r="C32" s="29"/>
      <c r="D32" s="30"/>
      <c r="E32" s="30"/>
      <c r="F32" s="30"/>
      <c r="G32" s="30"/>
      <c r="H32" s="30"/>
      <c r="I32" s="30"/>
      <c r="J32" s="31"/>
    </row>
    <row r="33" spans="1:11" x14ac:dyDescent="0.2">
      <c r="A33" s="27" t="s">
        <v>34</v>
      </c>
      <c r="B33" s="28" t="s">
        <v>35</v>
      </c>
      <c r="C33" s="29"/>
      <c r="D33" s="30"/>
      <c r="E33" s="30"/>
      <c r="F33" s="30"/>
      <c r="G33" s="30"/>
      <c r="H33" s="30"/>
      <c r="I33" s="30"/>
      <c r="J33" s="31"/>
    </row>
    <row r="34" spans="1:11" x14ac:dyDescent="0.2">
      <c r="A34" s="27" t="s">
        <v>36</v>
      </c>
      <c r="B34" s="28" t="s">
        <v>37</v>
      </c>
      <c r="C34" s="29"/>
      <c r="D34" s="30"/>
      <c r="E34" s="30"/>
      <c r="F34" s="30"/>
      <c r="G34" s="30"/>
      <c r="H34" s="30"/>
      <c r="I34" s="30"/>
      <c r="J34" s="31"/>
    </row>
    <row r="35" spans="1:11" ht="22.5" x14ac:dyDescent="0.2">
      <c r="A35" s="32" t="s">
        <v>38</v>
      </c>
      <c r="B35" s="28" t="s">
        <v>39</v>
      </c>
      <c r="C35" s="29"/>
      <c r="D35" s="30">
        <v>19075.93</v>
      </c>
      <c r="E35" s="30"/>
      <c r="F35" s="30"/>
      <c r="G35" s="30"/>
      <c r="H35" s="30"/>
      <c r="I35" s="30"/>
      <c r="J35" s="31"/>
    </row>
    <row r="36" spans="1:11" x14ac:dyDescent="0.2">
      <c r="A36" s="27" t="s">
        <v>40</v>
      </c>
      <c r="B36" s="28" t="s">
        <v>41</v>
      </c>
      <c r="C36" s="29"/>
      <c r="D36" s="30"/>
      <c r="E36" s="30"/>
      <c r="F36" s="30"/>
      <c r="G36" s="30"/>
      <c r="H36" s="30"/>
      <c r="I36" s="30"/>
      <c r="J36" s="31"/>
    </row>
    <row r="37" spans="1:11" ht="24" x14ac:dyDescent="0.2">
      <c r="A37" s="27" t="s">
        <v>42</v>
      </c>
      <c r="B37" s="28" t="s">
        <v>43</v>
      </c>
      <c r="C37" s="29"/>
      <c r="D37" s="30"/>
      <c r="E37" s="30"/>
      <c r="F37" s="30"/>
      <c r="G37" s="30"/>
      <c r="H37" s="30"/>
      <c r="I37" s="30"/>
      <c r="J37" s="31"/>
    </row>
    <row r="38" spans="1:11" x14ac:dyDescent="0.2">
      <c r="A38" s="33" t="s">
        <v>44</v>
      </c>
      <c r="B38" s="28" t="s">
        <v>45</v>
      </c>
      <c r="C38" s="29"/>
      <c r="D38" s="30"/>
      <c r="E38" s="30"/>
      <c r="F38" s="30"/>
      <c r="G38" s="30"/>
      <c r="H38" s="30"/>
      <c r="I38" s="30"/>
      <c r="J38" s="31"/>
    </row>
    <row r="39" spans="1:11" x14ac:dyDescent="0.2">
      <c r="A39" s="34" t="s">
        <v>46</v>
      </c>
      <c r="B39" s="35"/>
      <c r="C39" s="36"/>
      <c r="D39" s="37">
        <f>SUM(D40:I46)</f>
        <v>500000</v>
      </c>
      <c r="E39" s="37"/>
      <c r="F39" s="37"/>
      <c r="G39" s="37"/>
      <c r="H39" s="37"/>
      <c r="I39" s="37"/>
      <c r="J39" s="38"/>
    </row>
    <row r="40" spans="1:11" x14ac:dyDescent="0.2">
      <c r="A40" s="27" t="s">
        <v>28</v>
      </c>
      <c r="B40" s="28" t="s">
        <v>29</v>
      </c>
      <c r="C40" s="29"/>
      <c r="D40" s="39"/>
      <c r="E40" s="39"/>
      <c r="F40" s="39"/>
      <c r="G40" s="39"/>
      <c r="H40" s="39"/>
      <c r="I40" s="39"/>
      <c r="J40" s="40"/>
    </row>
    <row r="41" spans="1:11" x14ac:dyDescent="0.2">
      <c r="A41" s="27" t="s">
        <v>30</v>
      </c>
      <c r="B41" s="28" t="s">
        <v>31</v>
      </c>
      <c r="C41" s="29"/>
      <c r="D41" s="39">
        <v>500000</v>
      </c>
      <c r="E41" s="39"/>
      <c r="F41" s="39"/>
      <c r="G41" s="39"/>
      <c r="H41" s="39"/>
      <c r="I41" s="39"/>
      <c r="J41" s="40"/>
    </row>
    <row r="42" spans="1:11" ht="24" x14ac:dyDescent="0.2">
      <c r="A42" s="27" t="s">
        <v>32</v>
      </c>
      <c r="B42" s="28" t="s">
        <v>33</v>
      </c>
      <c r="C42" s="29"/>
      <c r="D42" s="39"/>
      <c r="E42" s="39"/>
      <c r="F42" s="39"/>
      <c r="G42" s="39"/>
      <c r="H42" s="39"/>
      <c r="I42" s="39"/>
      <c r="J42" s="40"/>
    </row>
    <row r="43" spans="1:11" x14ac:dyDescent="0.2">
      <c r="A43" s="27" t="s">
        <v>34</v>
      </c>
      <c r="B43" s="28" t="s">
        <v>35</v>
      </c>
      <c r="C43" s="29"/>
      <c r="D43" s="39"/>
      <c r="E43" s="39"/>
      <c r="F43" s="39"/>
      <c r="G43" s="39"/>
      <c r="H43" s="39"/>
      <c r="I43" s="39"/>
      <c r="J43" s="40"/>
    </row>
    <row r="44" spans="1:11" s="41" customFormat="1" x14ac:dyDescent="0.2">
      <c r="A44" s="27" t="s">
        <v>47</v>
      </c>
      <c r="B44" s="28" t="s">
        <v>37</v>
      </c>
      <c r="C44" s="29"/>
      <c r="D44" s="39"/>
      <c r="E44" s="39"/>
      <c r="F44" s="39"/>
      <c r="G44" s="39"/>
      <c r="H44" s="39"/>
      <c r="I44" s="39"/>
      <c r="J44" s="40"/>
      <c r="K44"/>
    </row>
    <row r="45" spans="1:11" s="41" customFormat="1" ht="22.5" x14ac:dyDescent="0.2">
      <c r="A45" s="32" t="s">
        <v>38</v>
      </c>
      <c r="B45" s="28" t="s">
        <v>39</v>
      </c>
      <c r="C45" s="29"/>
      <c r="D45" s="39"/>
      <c r="E45" s="39"/>
      <c r="F45" s="39"/>
      <c r="G45" s="39"/>
      <c r="H45" s="39"/>
      <c r="I45" s="39"/>
      <c r="J45" s="40"/>
      <c r="K45"/>
    </row>
    <row r="46" spans="1:11" x14ac:dyDescent="0.2">
      <c r="A46" s="33" t="s">
        <v>44</v>
      </c>
      <c r="B46" s="28" t="s">
        <v>45</v>
      </c>
      <c r="C46" s="29"/>
      <c r="D46" s="39"/>
      <c r="E46" s="39"/>
      <c r="F46" s="39"/>
      <c r="G46" s="39"/>
      <c r="H46" s="39"/>
      <c r="I46" s="39"/>
      <c r="J46" s="40"/>
    </row>
    <row r="47" spans="1:11" s="46" customFormat="1" x14ac:dyDescent="0.2">
      <c r="A47" s="34" t="s">
        <v>48</v>
      </c>
      <c r="B47" s="35"/>
      <c r="C47" s="36"/>
      <c r="D47" s="42">
        <f>D39+D29</f>
        <v>722275.65</v>
      </c>
      <c r="E47" s="43"/>
      <c r="F47" s="43"/>
      <c r="G47" s="43"/>
      <c r="H47" s="43"/>
      <c r="I47" s="44"/>
      <c r="J47" s="45"/>
      <c r="K47" s="41"/>
    </row>
    <row r="48" spans="1:11" s="46" customFormat="1" x14ac:dyDescent="0.2">
      <c r="A48" s="47"/>
      <c r="B48" s="36"/>
      <c r="C48" s="36"/>
      <c r="D48" s="48" t="s">
        <v>49</v>
      </c>
      <c r="E48" s="49"/>
      <c r="F48" s="49"/>
      <c r="G48" s="49"/>
      <c r="H48" s="49"/>
      <c r="I48" s="49"/>
      <c r="J48" s="45"/>
      <c r="K48" s="41"/>
    </row>
    <row r="49" spans="1:11" s="46" customFormat="1" ht="22.5" x14ac:dyDescent="0.2">
      <c r="A49" s="50" t="s">
        <v>50</v>
      </c>
      <c r="B49" s="51" t="s">
        <v>51</v>
      </c>
      <c r="C49" s="52" t="s">
        <v>52</v>
      </c>
      <c r="D49" s="53">
        <v>509</v>
      </c>
      <c r="E49" s="53">
        <v>591</v>
      </c>
      <c r="F49" s="53">
        <v>592</v>
      </c>
      <c r="G49" s="53">
        <v>593</v>
      </c>
      <c r="H49" s="53">
        <v>595</v>
      </c>
      <c r="I49" s="53">
        <v>521</v>
      </c>
      <c r="J49" s="53">
        <v>522</v>
      </c>
      <c r="K49" s="53">
        <v>523</v>
      </c>
    </row>
    <row r="50" spans="1:11" s="46" customFormat="1" ht="12" x14ac:dyDescent="0.2">
      <c r="A50" s="54" t="s">
        <v>53</v>
      </c>
      <c r="B50" s="55" t="s">
        <v>54</v>
      </c>
      <c r="C50" s="56">
        <f>SUM(D50:K50)</f>
        <v>442362.06</v>
      </c>
      <c r="D50" s="56">
        <f>SUM(D51:D52)</f>
        <v>154343.63</v>
      </c>
      <c r="E50" s="56">
        <f>SUM(E51:E52)</f>
        <v>0</v>
      </c>
      <c r="F50" s="56">
        <f t="shared" ref="F50:K50" si="0">SUM(F51:F52)</f>
        <v>0</v>
      </c>
      <c r="G50" s="56">
        <f t="shared" si="0"/>
        <v>0</v>
      </c>
      <c r="H50" s="56">
        <f t="shared" si="0"/>
        <v>0</v>
      </c>
      <c r="I50" s="57">
        <f>SUM(I51:I52)</f>
        <v>288018.43</v>
      </c>
      <c r="J50" s="56">
        <f t="shared" si="0"/>
        <v>0</v>
      </c>
      <c r="K50" s="56">
        <f t="shared" si="0"/>
        <v>0</v>
      </c>
    </row>
    <row r="51" spans="1:11" s="62" customFormat="1" x14ac:dyDescent="0.2">
      <c r="A51" s="58" t="s">
        <v>55</v>
      </c>
      <c r="B51" s="59" t="s">
        <v>56</v>
      </c>
      <c r="C51" s="56">
        <f t="shared" ref="C51:C117" si="1">SUM(D51:K51)</f>
        <v>402635.38</v>
      </c>
      <c r="D51" s="60">
        <v>154343.63</v>
      </c>
      <c r="E51" s="60"/>
      <c r="F51" s="60"/>
      <c r="G51" s="60"/>
      <c r="H51" s="60"/>
      <c r="I51" s="61">
        <v>248291.75</v>
      </c>
      <c r="J51" s="60"/>
      <c r="K51" s="60"/>
    </row>
    <row r="52" spans="1:11" s="62" customFormat="1" x14ac:dyDescent="0.2">
      <c r="A52" s="58" t="s">
        <v>57</v>
      </c>
      <c r="B52" s="59" t="s">
        <v>58</v>
      </c>
      <c r="C52" s="56">
        <f t="shared" si="1"/>
        <v>39726.68</v>
      </c>
      <c r="D52" s="60"/>
      <c r="E52" s="60"/>
      <c r="F52" s="60"/>
      <c r="G52" s="60"/>
      <c r="H52" s="60"/>
      <c r="I52" s="61">
        <v>39726.68</v>
      </c>
      <c r="J52" s="60"/>
      <c r="K52" s="60"/>
    </row>
    <row r="53" spans="1:11" s="62" customFormat="1" ht="12" x14ac:dyDescent="0.2">
      <c r="A53" s="54" t="s">
        <v>59</v>
      </c>
      <c r="B53" s="55" t="s">
        <v>60</v>
      </c>
      <c r="C53" s="56">
        <f t="shared" si="1"/>
        <v>0</v>
      </c>
      <c r="D53" s="56">
        <f>SUM(D54:D54)</f>
        <v>0</v>
      </c>
      <c r="E53" s="56">
        <f>SUM(E54:E54)</f>
        <v>0</v>
      </c>
      <c r="F53" s="56">
        <f t="shared" ref="F53:K53" si="2">SUM(F54:F54)</f>
        <v>0</v>
      </c>
      <c r="G53" s="56">
        <f t="shared" si="2"/>
        <v>0</v>
      </c>
      <c r="H53" s="56">
        <f t="shared" si="2"/>
        <v>0</v>
      </c>
      <c r="I53" s="57">
        <f>SUM(I54)</f>
        <v>0</v>
      </c>
      <c r="J53" s="56">
        <f t="shared" si="2"/>
        <v>0</v>
      </c>
      <c r="K53" s="56">
        <f t="shared" si="2"/>
        <v>0</v>
      </c>
    </row>
    <row r="54" spans="1:11" s="46" customFormat="1" ht="24" x14ac:dyDescent="0.2">
      <c r="A54" s="58" t="s">
        <v>61</v>
      </c>
      <c r="B54" s="59" t="s">
        <v>62</v>
      </c>
      <c r="C54" s="56">
        <f t="shared" si="1"/>
        <v>0</v>
      </c>
      <c r="D54" s="63"/>
      <c r="E54" s="63"/>
      <c r="F54" s="63"/>
      <c r="G54" s="63"/>
      <c r="H54" s="63"/>
      <c r="I54" s="64"/>
      <c r="J54" s="63"/>
      <c r="K54" s="63"/>
    </row>
    <row r="55" spans="1:11" s="46" customFormat="1" ht="12" x14ac:dyDescent="0.2">
      <c r="A55" s="54" t="s">
        <v>63</v>
      </c>
      <c r="B55" s="55" t="s">
        <v>64</v>
      </c>
      <c r="C55" s="56">
        <f t="shared" si="1"/>
        <v>133593.35</v>
      </c>
      <c r="D55" s="56">
        <f>SUM(D56:D57)</f>
        <v>46611.78</v>
      </c>
      <c r="E55" s="56">
        <f>SUM(E56:E57)</f>
        <v>0</v>
      </c>
      <c r="F55" s="56">
        <f t="shared" ref="F55:K55" si="3">SUM(F56:F57)</f>
        <v>0</v>
      </c>
      <c r="G55" s="56">
        <f t="shared" si="3"/>
        <v>0</v>
      </c>
      <c r="H55" s="56">
        <f t="shared" si="3"/>
        <v>0</v>
      </c>
      <c r="I55" s="57">
        <f>SUM(I56:I57)</f>
        <v>86981.57</v>
      </c>
      <c r="J55" s="56">
        <f t="shared" si="3"/>
        <v>0</v>
      </c>
      <c r="K55" s="56">
        <f t="shared" si="3"/>
        <v>0</v>
      </c>
    </row>
    <row r="56" spans="1:11" s="46" customFormat="1" ht="12" x14ac:dyDescent="0.2">
      <c r="A56" s="58" t="s">
        <v>65</v>
      </c>
      <c r="B56" s="59" t="s">
        <v>66</v>
      </c>
      <c r="C56" s="56">
        <f t="shared" si="1"/>
        <v>121595.89</v>
      </c>
      <c r="D56" s="60">
        <v>46611.78</v>
      </c>
      <c r="E56" s="60"/>
      <c r="F56" s="60"/>
      <c r="G56" s="60"/>
      <c r="H56" s="60"/>
      <c r="I56" s="64">
        <f>ROUND(I51*0.302,2)</f>
        <v>74984.11</v>
      </c>
      <c r="J56" s="60"/>
      <c r="K56" s="60"/>
    </row>
    <row r="57" spans="1:11" s="46" customFormat="1" ht="12" x14ac:dyDescent="0.2">
      <c r="A57" s="58" t="s">
        <v>67</v>
      </c>
      <c r="B57" s="59" t="s">
        <v>68</v>
      </c>
      <c r="C57" s="56">
        <f t="shared" si="1"/>
        <v>11997.46</v>
      </c>
      <c r="D57" s="60"/>
      <c r="E57" s="60"/>
      <c r="F57" s="60"/>
      <c r="G57" s="60"/>
      <c r="H57" s="60"/>
      <c r="I57" s="64">
        <f>ROUND(I52*0.302,2)</f>
        <v>11997.46</v>
      </c>
      <c r="J57" s="60"/>
      <c r="K57" s="60"/>
    </row>
    <row r="58" spans="1:11" s="46" customFormat="1" ht="12" x14ac:dyDescent="0.2">
      <c r="A58" s="54" t="s">
        <v>69</v>
      </c>
      <c r="B58" s="55" t="s">
        <v>70</v>
      </c>
      <c r="C58" s="56">
        <f t="shared" si="1"/>
        <v>0</v>
      </c>
      <c r="D58" s="56">
        <f>SUM(D59:D63)</f>
        <v>0</v>
      </c>
      <c r="E58" s="56">
        <f>SUM(E59:E63)</f>
        <v>0</v>
      </c>
      <c r="F58" s="56">
        <f t="shared" ref="F58:K58" si="4">SUM(F59:F63)</f>
        <v>0</v>
      </c>
      <c r="G58" s="56">
        <f t="shared" si="4"/>
        <v>0</v>
      </c>
      <c r="H58" s="56">
        <f t="shared" si="4"/>
        <v>0</v>
      </c>
      <c r="I58" s="57">
        <f>SUM(I59:I63)</f>
        <v>0</v>
      </c>
      <c r="J58" s="56">
        <f t="shared" si="4"/>
        <v>0</v>
      </c>
      <c r="K58" s="56">
        <f t="shared" si="4"/>
        <v>0</v>
      </c>
    </row>
    <row r="59" spans="1:11" s="46" customFormat="1" ht="12" x14ac:dyDescent="0.2">
      <c r="A59" s="58" t="s">
        <v>71</v>
      </c>
      <c r="B59" s="59" t="s">
        <v>72</v>
      </c>
      <c r="C59" s="56">
        <f t="shared" si="1"/>
        <v>0</v>
      </c>
      <c r="D59" s="63"/>
      <c r="E59" s="63"/>
      <c r="F59" s="63"/>
      <c r="G59" s="63"/>
      <c r="H59" s="63"/>
      <c r="I59" s="64"/>
      <c r="J59" s="63"/>
      <c r="K59" s="63"/>
    </row>
    <row r="60" spans="1:11" s="46" customFormat="1" ht="24" x14ac:dyDescent="0.2">
      <c r="A60" s="58" t="s">
        <v>73</v>
      </c>
      <c r="B60" s="59" t="s">
        <v>74</v>
      </c>
      <c r="C60" s="56">
        <f t="shared" si="1"/>
        <v>0</v>
      </c>
      <c r="D60" s="63"/>
      <c r="E60" s="63"/>
      <c r="F60" s="63"/>
      <c r="G60" s="63"/>
      <c r="H60" s="63"/>
      <c r="I60" s="64"/>
      <c r="J60" s="63"/>
      <c r="K60" s="63"/>
    </row>
    <row r="61" spans="1:11" s="46" customFormat="1" ht="12" x14ac:dyDescent="0.2">
      <c r="A61" s="58" t="s">
        <v>75</v>
      </c>
      <c r="B61" s="59" t="s">
        <v>76</v>
      </c>
      <c r="C61" s="56">
        <f t="shared" si="1"/>
        <v>0</v>
      </c>
      <c r="D61" s="63"/>
      <c r="E61" s="63"/>
      <c r="F61" s="63"/>
      <c r="G61" s="63"/>
      <c r="H61" s="63"/>
      <c r="I61" s="64"/>
      <c r="J61" s="63"/>
      <c r="K61" s="63"/>
    </row>
    <row r="62" spans="1:11" s="46" customFormat="1" ht="12" x14ac:dyDescent="0.2">
      <c r="A62" s="58" t="s">
        <v>77</v>
      </c>
      <c r="B62" s="59" t="s">
        <v>78</v>
      </c>
      <c r="C62" s="56">
        <f t="shared" si="1"/>
        <v>0</v>
      </c>
      <c r="D62" s="63"/>
      <c r="E62" s="63"/>
      <c r="F62" s="63"/>
      <c r="G62" s="63"/>
      <c r="H62" s="63"/>
      <c r="I62" s="64"/>
      <c r="J62" s="63"/>
      <c r="K62" s="63"/>
    </row>
    <row r="63" spans="1:11" s="46" customFormat="1" ht="12" x14ac:dyDescent="0.2">
      <c r="A63" s="58" t="s">
        <v>79</v>
      </c>
      <c r="B63" s="59" t="s">
        <v>80</v>
      </c>
      <c r="C63" s="56">
        <f t="shared" si="1"/>
        <v>0</v>
      </c>
      <c r="D63" s="63"/>
      <c r="E63" s="63"/>
      <c r="F63" s="63"/>
      <c r="G63" s="63"/>
      <c r="H63" s="63"/>
      <c r="I63" s="64"/>
      <c r="J63" s="63"/>
      <c r="K63" s="63"/>
    </row>
    <row r="64" spans="1:11" s="62" customFormat="1" ht="12" x14ac:dyDescent="0.2">
      <c r="A64" s="54" t="s">
        <v>81</v>
      </c>
      <c r="B64" s="55" t="s">
        <v>82</v>
      </c>
      <c r="C64" s="56">
        <f t="shared" si="1"/>
        <v>0</v>
      </c>
      <c r="D64" s="56">
        <f t="shared" ref="D64:K64" si="5">SUM(D65:D66)</f>
        <v>0</v>
      </c>
      <c r="E64" s="56">
        <f t="shared" si="5"/>
        <v>0</v>
      </c>
      <c r="F64" s="56">
        <f t="shared" si="5"/>
        <v>0</v>
      </c>
      <c r="G64" s="56">
        <f t="shared" si="5"/>
        <v>0</v>
      </c>
      <c r="H64" s="56">
        <f t="shared" si="5"/>
        <v>0</v>
      </c>
      <c r="I64" s="57">
        <f>SUM(I65:I66)</f>
        <v>0</v>
      </c>
      <c r="J64" s="56">
        <f t="shared" si="5"/>
        <v>0</v>
      </c>
      <c r="K64" s="56">
        <f t="shared" si="5"/>
        <v>0</v>
      </c>
    </row>
    <row r="65" spans="1:11" s="62" customFormat="1" ht="24" x14ac:dyDescent="0.2">
      <c r="A65" s="58" t="s">
        <v>83</v>
      </c>
      <c r="B65" s="59" t="s">
        <v>84</v>
      </c>
      <c r="C65" s="56">
        <f t="shared" si="1"/>
        <v>0</v>
      </c>
      <c r="D65" s="56"/>
      <c r="E65" s="56"/>
      <c r="F65" s="56"/>
      <c r="G65" s="56"/>
      <c r="H65" s="56"/>
      <c r="I65" s="64"/>
      <c r="J65" s="56"/>
      <c r="K65" s="56"/>
    </row>
    <row r="66" spans="1:11" s="46" customFormat="1" ht="12" x14ac:dyDescent="0.2">
      <c r="A66" s="58" t="s">
        <v>85</v>
      </c>
      <c r="B66" s="59" t="s">
        <v>86</v>
      </c>
      <c r="C66" s="56">
        <f t="shared" si="1"/>
        <v>0</v>
      </c>
      <c r="D66" s="63"/>
      <c r="E66" s="63"/>
      <c r="F66" s="63"/>
      <c r="G66" s="63"/>
      <c r="H66" s="63"/>
      <c r="I66" s="64"/>
      <c r="J66" s="63"/>
      <c r="K66" s="63"/>
    </row>
    <row r="67" spans="1:11" s="62" customFormat="1" ht="12" x14ac:dyDescent="0.2">
      <c r="A67" s="54" t="s">
        <v>87</v>
      </c>
      <c r="B67" s="55" t="s">
        <v>88</v>
      </c>
      <c r="C67" s="56">
        <f t="shared" si="1"/>
        <v>26400.93</v>
      </c>
      <c r="D67" s="56">
        <f>SUM(D68:D73)</f>
        <v>0</v>
      </c>
      <c r="E67" s="56">
        <f>SUM(E68:E73)</f>
        <v>0</v>
      </c>
      <c r="F67" s="56">
        <f t="shared" ref="F67:K67" si="6">SUM(F68:F73)</f>
        <v>0</v>
      </c>
      <c r="G67" s="56">
        <f t="shared" si="6"/>
        <v>19075.93</v>
      </c>
      <c r="H67" s="56">
        <f t="shared" si="6"/>
        <v>0</v>
      </c>
      <c r="I67" s="57">
        <f>SUM(I68:I73)</f>
        <v>7325</v>
      </c>
      <c r="J67" s="56">
        <f t="shared" si="6"/>
        <v>0</v>
      </c>
      <c r="K67" s="56">
        <f t="shared" si="6"/>
        <v>0</v>
      </c>
    </row>
    <row r="68" spans="1:11" s="62" customFormat="1" ht="12" x14ac:dyDescent="0.2">
      <c r="A68" s="58" t="s">
        <v>89</v>
      </c>
      <c r="B68" s="59" t="s">
        <v>90</v>
      </c>
      <c r="C68" s="56">
        <f t="shared" si="1"/>
        <v>16550</v>
      </c>
      <c r="D68" s="63"/>
      <c r="E68" s="63"/>
      <c r="F68" s="63"/>
      <c r="G68" s="63">
        <v>10000</v>
      </c>
      <c r="H68" s="63"/>
      <c r="I68" s="64">
        <v>6550</v>
      </c>
      <c r="J68" s="63"/>
      <c r="K68" s="63"/>
    </row>
    <row r="69" spans="1:11" s="62" customFormat="1" ht="12" x14ac:dyDescent="0.2">
      <c r="A69" s="58" t="s">
        <v>91</v>
      </c>
      <c r="B69" s="59" t="s">
        <v>92</v>
      </c>
      <c r="C69" s="56">
        <f t="shared" si="1"/>
        <v>5000</v>
      </c>
      <c r="D69" s="63"/>
      <c r="E69" s="63"/>
      <c r="F69" s="63"/>
      <c r="G69" s="63">
        <v>5000</v>
      </c>
      <c r="H69" s="63"/>
      <c r="I69" s="64"/>
      <c r="J69" s="63"/>
      <c r="K69" s="63"/>
    </row>
    <row r="70" spans="1:11" s="62" customFormat="1" ht="12" x14ac:dyDescent="0.2">
      <c r="A70" s="58" t="s">
        <v>93</v>
      </c>
      <c r="B70" s="59" t="s">
        <v>94</v>
      </c>
      <c r="C70" s="56">
        <f t="shared" si="1"/>
        <v>0</v>
      </c>
      <c r="D70" s="63"/>
      <c r="E70" s="63"/>
      <c r="F70" s="63"/>
      <c r="G70" s="63"/>
      <c r="H70" s="63"/>
      <c r="I70" s="64"/>
      <c r="J70" s="63"/>
      <c r="K70" s="63"/>
    </row>
    <row r="71" spans="1:11" s="62" customFormat="1" ht="12" x14ac:dyDescent="0.2">
      <c r="A71" s="58" t="s">
        <v>95</v>
      </c>
      <c r="B71" s="59" t="s">
        <v>96</v>
      </c>
      <c r="C71" s="56">
        <f t="shared" si="1"/>
        <v>4850.93</v>
      </c>
      <c r="D71" s="63"/>
      <c r="E71" s="63"/>
      <c r="F71" s="63"/>
      <c r="G71" s="63">
        <v>4075.93</v>
      </c>
      <c r="H71" s="63"/>
      <c r="I71" s="64">
        <v>775</v>
      </c>
      <c r="J71" s="63"/>
      <c r="K71" s="63"/>
    </row>
    <row r="72" spans="1:11" s="62" customFormat="1" ht="24" x14ac:dyDescent="0.2">
      <c r="A72" s="58" t="s">
        <v>97</v>
      </c>
      <c r="B72" s="59" t="s">
        <v>98</v>
      </c>
      <c r="C72" s="56">
        <f t="shared" si="1"/>
        <v>0</v>
      </c>
      <c r="D72" s="63"/>
      <c r="E72" s="63"/>
      <c r="F72" s="63"/>
      <c r="G72" s="63"/>
      <c r="H72" s="63"/>
      <c r="I72" s="64"/>
      <c r="J72" s="63"/>
      <c r="K72" s="63"/>
    </row>
    <row r="73" spans="1:11" s="62" customFormat="1" ht="24" x14ac:dyDescent="0.2">
      <c r="A73" s="58" t="s">
        <v>99</v>
      </c>
      <c r="B73" s="59" t="s">
        <v>100</v>
      </c>
      <c r="C73" s="56">
        <f t="shared" si="1"/>
        <v>0</v>
      </c>
      <c r="D73" s="63"/>
      <c r="E73" s="63"/>
      <c r="F73" s="63"/>
      <c r="G73" s="63"/>
      <c r="H73" s="63"/>
      <c r="I73" s="64"/>
      <c r="J73" s="63"/>
      <c r="K73" s="63"/>
    </row>
    <row r="74" spans="1:11" s="46" customFormat="1" ht="12" x14ac:dyDescent="0.2">
      <c r="A74" s="54" t="s">
        <v>101</v>
      </c>
      <c r="B74" s="55" t="s">
        <v>102</v>
      </c>
      <c r="C74" s="56">
        <f t="shared" si="1"/>
        <v>0</v>
      </c>
      <c r="D74" s="65">
        <f>SUM(D75:D77)</f>
        <v>0</v>
      </c>
      <c r="E74" s="65">
        <f>SUM(E75:E77)</f>
        <v>0</v>
      </c>
      <c r="F74" s="65">
        <f t="shared" ref="F74:K74" si="7">SUM(F75:F77)</f>
        <v>0</v>
      </c>
      <c r="G74" s="65">
        <f t="shared" si="7"/>
        <v>0</v>
      </c>
      <c r="H74" s="65">
        <f t="shared" si="7"/>
        <v>0</v>
      </c>
      <c r="I74" s="57">
        <f t="shared" si="7"/>
        <v>0</v>
      </c>
      <c r="J74" s="65">
        <f t="shared" si="7"/>
        <v>0</v>
      </c>
      <c r="K74" s="65">
        <f t="shared" si="7"/>
        <v>0</v>
      </c>
    </row>
    <row r="75" spans="1:11" s="62" customFormat="1" ht="12" x14ac:dyDescent="0.2">
      <c r="A75" s="58" t="s">
        <v>103</v>
      </c>
      <c r="B75" s="59" t="s">
        <v>104</v>
      </c>
      <c r="C75" s="56">
        <f t="shared" si="1"/>
        <v>0</v>
      </c>
      <c r="D75" s="65"/>
      <c r="E75" s="65"/>
      <c r="F75" s="65"/>
      <c r="G75" s="65"/>
      <c r="H75" s="65"/>
      <c r="I75" s="64"/>
      <c r="J75" s="65"/>
      <c r="K75" s="65"/>
    </row>
    <row r="76" spans="1:11" s="62" customFormat="1" ht="12" x14ac:dyDescent="0.2">
      <c r="A76" s="58" t="s">
        <v>105</v>
      </c>
      <c r="B76" s="59" t="s">
        <v>106</v>
      </c>
      <c r="C76" s="56">
        <f t="shared" si="1"/>
        <v>0</v>
      </c>
      <c r="D76" s="63"/>
      <c r="E76" s="63"/>
      <c r="F76" s="63"/>
      <c r="G76" s="63"/>
      <c r="H76" s="63"/>
      <c r="I76" s="64"/>
      <c r="J76" s="63"/>
      <c r="K76" s="63"/>
    </row>
    <row r="77" spans="1:11" s="62" customFormat="1" ht="12" x14ac:dyDescent="0.2">
      <c r="A77" s="58" t="s">
        <v>107</v>
      </c>
      <c r="B77" s="59" t="s">
        <v>108</v>
      </c>
      <c r="C77" s="56">
        <f t="shared" si="1"/>
        <v>0</v>
      </c>
      <c r="D77" s="63"/>
      <c r="E77" s="63"/>
      <c r="F77" s="63"/>
      <c r="G77" s="63"/>
      <c r="H77" s="63"/>
      <c r="I77" s="64"/>
      <c r="J77" s="63"/>
      <c r="K77" s="63"/>
    </row>
    <row r="78" spans="1:11" s="62" customFormat="1" ht="12" x14ac:dyDescent="0.2">
      <c r="A78" s="54" t="s">
        <v>109</v>
      </c>
      <c r="B78" s="55" t="s">
        <v>110</v>
      </c>
      <c r="C78" s="56">
        <f t="shared" si="1"/>
        <v>17675</v>
      </c>
      <c r="D78" s="56">
        <f>SUM(D79:D98)</f>
        <v>0</v>
      </c>
      <c r="E78" s="56">
        <f>SUM(E79:E98)</f>
        <v>0</v>
      </c>
      <c r="F78" s="56">
        <f t="shared" ref="F78:K78" si="8">SUM(F79:F98)</f>
        <v>0</v>
      </c>
      <c r="G78" s="56">
        <f t="shared" si="8"/>
        <v>0</v>
      </c>
      <c r="H78" s="56">
        <f t="shared" si="8"/>
        <v>0</v>
      </c>
      <c r="I78" s="57">
        <f t="shared" si="8"/>
        <v>17675</v>
      </c>
      <c r="J78" s="56">
        <f t="shared" si="8"/>
        <v>0</v>
      </c>
      <c r="K78" s="56">
        <f t="shared" si="8"/>
        <v>0</v>
      </c>
    </row>
    <row r="79" spans="1:11" s="62" customFormat="1" ht="12" x14ac:dyDescent="0.2">
      <c r="A79" s="58" t="s">
        <v>111</v>
      </c>
      <c r="B79" s="59" t="s">
        <v>112</v>
      </c>
      <c r="C79" s="56">
        <f t="shared" si="1"/>
        <v>0</v>
      </c>
      <c r="D79" s="63"/>
      <c r="E79" s="63"/>
      <c r="F79" s="63"/>
      <c r="G79" s="63"/>
      <c r="H79" s="63"/>
      <c r="I79" s="64"/>
      <c r="J79" s="63"/>
      <c r="K79" s="63"/>
    </row>
    <row r="80" spans="1:11" s="62" customFormat="1" ht="60" x14ac:dyDescent="0.2">
      <c r="A80" s="58" t="s">
        <v>113</v>
      </c>
      <c r="B80" s="59" t="s">
        <v>114</v>
      </c>
      <c r="C80" s="56">
        <f t="shared" si="1"/>
        <v>0</v>
      </c>
      <c r="D80" s="63"/>
      <c r="E80" s="63"/>
      <c r="F80" s="63"/>
      <c r="G80" s="63"/>
      <c r="H80" s="63"/>
      <c r="I80" s="64"/>
      <c r="J80" s="63"/>
      <c r="K80" s="63"/>
    </row>
    <row r="81" spans="1:11" s="62" customFormat="1" ht="60" x14ac:dyDescent="0.2">
      <c r="A81" s="58" t="s">
        <v>115</v>
      </c>
      <c r="B81" s="59" t="s">
        <v>116</v>
      </c>
      <c r="C81" s="56">
        <f t="shared" si="1"/>
        <v>0</v>
      </c>
      <c r="D81" s="63"/>
      <c r="E81" s="63"/>
      <c r="F81" s="63"/>
      <c r="G81" s="63"/>
      <c r="H81" s="63"/>
      <c r="I81" s="64"/>
      <c r="J81" s="63"/>
      <c r="K81" s="63"/>
    </row>
    <row r="82" spans="1:11" s="62" customFormat="1" ht="24" x14ac:dyDescent="0.2">
      <c r="A82" s="58" t="s">
        <v>117</v>
      </c>
      <c r="B82" s="59" t="s">
        <v>118</v>
      </c>
      <c r="C82" s="56">
        <f t="shared" si="1"/>
        <v>0</v>
      </c>
      <c r="D82" s="63"/>
      <c r="E82" s="63"/>
      <c r="F82" s="63"/>
      <c r="G82" s="63"/>
      <c r="H82" s="63"/>
      <c r="I82" s="64"/>
      <c r="J82" s="63"/>
      <c r="K82" s="63"/>
    </row>
    <row r="83" spans="1:11" s="62" customFormat="1" ht="12" x14ac:dyDescent="0.2">
      <c r="A83" s="58" t="s">
        <v>119</v>
      </c>
      <c r="B83" s="59" t="s">
        <v>120</v>
      </c>
      <c r="C83" s="56">
        <f t="shared" si="1"/>
        <v>0</v>
      </c>
      <c r="D83" s="63"/>
      <c r="E83" s="63"/>
      <c r="F83" s="63"/>
      <c r="G83" s="63"/>
      <c r="H83" s="63"/>
      <c r="I83" s="64"/>
      <c r="J83" s="63"/>
      <c r="K83" s="63"/>
    </row>
    <row r="84" spans="1:11" s="62" customFormat="1" ht="12" x14ac:dyDescent="0.2">
      <c r="A84" s="58" t="s">
        <v>121</v>
      </c>
      <c r="B84" s="59" t="s">
        <v>122</v>
      </c>
      <c r="C84" s="56">
        <f t="shared" si="1"/>
        <v>0</v>
      </c>
      <c r="D84" s="63"/>
      <c r="E84" s="63"/>
      <c r="F84" s="63"/>
      <c r="G84" s="63"/>
      <c r="H84" s="63"/>
      <c r="I84" s="64"/>
      <c r="J84" s="63"/>
      <c r="K84" s="63"/>
    </row>
    <row r="85" spans="1:11" s="46" customFormat="1" ht="36" x14ac:dyDescent="0.2">
      <c r="A85" s="58" t="s">
        <v>123</v>
      </c>
      <c r="B85" s="59" t="s">
        <v>124</v>
      </c>
      <c r="C85" s="56">
        <f t="shared" si="1"/>
        <v>17675</v>
      </c>
      <c r="D85" s="63"/>
      <c r="E85" s="63"/>
      <c r="F85" s="63"/>
      <c r="G85" s="63"/>
      <c r="H85" s="63"/>
      <c r="I85" s="64">
        <v>17675</v>
      </c>
      <c r="J85" s="63"/>
      <c r="K85" s="63"/>
    </row>
    <row r="86" spans="1:11" s="46" customFormat="1" ht="12" x14ac:dyDescent="0.2">
      <c r="A86" s="58" t="s">
        <v>125</v>
      </c>
      <c r="B86" s="59" t="s">
        <v>126</v>
      </c>
      <c r="C86" s="56">
        <f t="shared" si="1"/>
        <v>0</v>
      </c>
      <c r="D86" s="63"/>
      <c r="E86" s="63"/>
      <c r="F86" s="63"/>
      <c r="G86" s="63"/>
      <c r="H86" s="63"/>
      <c r="I86" s="64"/>
      <c r="J86" s="63"/>
      <c r="K86" s="63"/>
    </row>
    <row r="87" spans="1:11" s="46" customFormat="1" ht="12" x14ac:dyDescent="0.2">
      <c r="A87" s="58" t="s">
        <v>127</v>
      </c>
      <c r="B87" s="59" t="s">
        <v>128</v>
      </c>
      <c r="C87" s="56">
        <f t="shared" si="1"/>
        <v>0</v>
      </c>
      <c r="D87" s="63"/>
      <c r="E87" s="63"/>
      <c r="F87" s="63"/>
      <c r="G87" s="63"/>
      <c r="H87" s="63"/>
      <c r="I87" s="64"/>
      <c r="J87" s="63"/>
      <c r="K87" s="63"/>
    </row>
    <row r="88" spans="1:11" s="46" customFormat="1" ht="12" x14ac:dyDescent="0.2">
      <c r="A88" s="58" t="s">
        <v>129</v>
      </c>
      <c r="B88" s="59" t="s">
        <v>130</v>
      </c>
      <c r="C88" s="56">
        <f t="shared" si="1"/>
        <v>0</v>
      </c>
      <c r="D88" s="63"/>
      <c r="E88" s="63"/>
      <c r="F88" s="63"/>
      <c r="G88" s="63"/>
      <c r="H88" s="63"/>
      <c r="I88" s="64"/>
      <c r="J88" s="63"/>
      <c r="K88" s="63"/>
    </row>
    <row r="89" spans="1:11" s="46" customFormat="1" ht="12" x14ac:dyDescent="0.2">
      <c r="A89" s="58" t="s">
        <v>131</v>
      </c>
      <c r="B89" s="59" t="s">
        <v>132</v>
      </c>
      <c r="C89" s="56">
        <f t="shared" si="1"/>
        <v>0</v>
      </c>
      <c r="D89" s="63"/>
      <c r="E89" s="63"/>
      <c r="F89" s="63"/>
      <c r="G89" s="63"/>
      <c r="H89" s="63"/>
      <c r="I89" s="64"/>
      <c r="J89" s="63"/>
      <c r="K89" s="63"/>
    </row>
    <row r="90" spans="1:11" s="46" customFormat="1" ht="24" x14ac:dyDescent="0.2">
      <c r="A90" s="58" t="s">
        <v>133</v>
      </c>
      <c r="B90" s="59" t="s">
        <v>134</v>
      </c>
      <c r="C90" s="56">
        <f t="shared" si="1"/>
        <v>0</v>
      </c>
      <c r="D90" s="63"/>
      <c r="E90" s="63"/>
      <c r="F90" s="63"/>
      <c r="G90" s="63"/>
      <c r="H90" s="63"/>
      <c r="I90" s="64"/>
      <c r="J90" s="63"/>
      <c r="K90" s="63"/>
    </row>
    <row r="91" spans="1:11" s="46" customFormat="1" ht="12" x14ac:dyDescent="0.2">
      <c r="A91" s="58" t="s">
        <v>135</v>
      </c>
      <c r="B91" s="59" t="s">
        <v>136</v>
      </c>
      <c r="C91" s="56">
        <f t="shared" si="1"/>
        <v>0</v>
      </c>
      <c r="D91" s="63"/>
      <c r="E91" s="63"/>
      <c r="F91" s="63"/>
      <c r="G91" s="63"/>
      <c r="H91" s="63"/>
      <c r="I91" s="64"/>
      <c r="J91" s="63"/>
      <c r="K91" s="63"/>
    </row>
    <row r="92" spans="1:11" s="46" customFormat="1" ht="12" x14ac:dyDescent="0.2">
      <c r="A92" s="58" t="s">
        <v>137</v>
      </c>
      <c r="B92" s="59" t="s">
        <v>138</v>
      </c>
      <c r="C92" s="56">
        <f t="shared" si="1"/>
        <v>0</v>
      </c>
      <c r="D92" s="63"/>
      <c r="E92" s="63"/>
      <c r="F92" s="63"/>
      <c r="G92" s="63"/>
      <c r="H92" s="63"/>
      <c r="I92" s="64"/>
      <c r="J92" s="63"/>
      <c r="K92" s="63"/>
    </row>
    <row r="93" spans="1:11" s="46" customFormat="1" ht="36" x14ac:dyDescent="0.2">
      <c r="A93" s="58" t="s">
        <v>139</v>
      </c>
      <c r="B93" s="59" t="s">
        <v>140</v>
      </c>
      <c r="C93" s="56">
        <f t="shared" si="1"/>
        <v>0</v>
      </c>
      <c r="D93" s="63"/>
      <c r="E93" s="63"/>
      <c r="F93" s="63"/>
      <c r="G93" s="63"/>
      <c r="H93" s="63"/>
      <c r="I93" s="64"/>
      <c r="J93" s="63"/>
      <c r="K93" s="63"/>
    </row>
    <row r="94" spans="1:11" s="46" customFormat="1" ht="12" x14ac:dyDescent="0.2">
      <c r="A94" s="58" t="s">
        <v>141</v>
      </c>
      <c r="B94" s="59" t="s">
        <v>142</v>
      </c>
      <c r="C94" s="56">
        <f t="shared" si="1"/>
        <v>0</v>
      </c>
      <c r="D94" s="63"/>
      <c r="E94" s="63"/>
      <c r="F94" s="63"/>
      <c r="G94" s="63"/>
      <c r="H94" s="63"/>
      <c r="I94" s="64"/>
      <c r="J94" s="63"/>
      <c r="K94" s="63"/>
    </row>
    <row r="95" spans="1:11" s="46" customFormat="1" ht="24" x14ac:dyDescent="0.2">
      <c r="A95" s="58" t="s">
        <v>143</v>
      </c>
      <c r="B95" s="59" t="s">
        <v>144</v>
      </c>
      <c r="C95" s="56">
        <f t="shared" si="1"/>
        <v>0</v>
      </c>
      <c r="D95" s="63"/>
      <c r="E95" s="63"/>
      <c r="F95" s="63"/>
      <c r="G95" s="63"/>
      <c r="H95" s="63"/>
      <c r="I95" s="64"/>
      <c r="J95" s="63"/>
      <c r="K95" s="63"/>
    </row>
    <row r="96" spans="1:11" s="46" customFormat="1" ht="12" x14ac:dyDescent="0.2">
      <c r="A96" s="58" t="s">
        <v>145</v>
      </c>
      <c r="B96" s="59" t="s">
        <v>146</v>
      </c>
      <c r="C96" s="56">
        <f t="shared" si="1"/>
        <v>0</v>
      </c>
      <c r="D96" s="63"/>
      <c r="E96" s="63"/>
      <c r="F96" s="63"/>
      <c r="G96" s="63"/>
      <c r="H96" s="63"/>
      <c r="I96" s="64"/>
      <c r="J96" s="63"/>
      <c r="K96" s="63"/>
    </row>
    <row r="97" spans="1:11" s="46" customFormat="1" ht="24" x14ac:dyDescent="0.2">
      <c r="A97" s="58" t="s">
        <v>147</v>
      </c>
      <c r="B97" s="59" t="s">
        <v>148</v>
      </c>
      <c r="C97" s="56">
        <f t="shared" si="1"/>
        <v>0</v>
      </c>
      <c r="D97" s="63"/>
      <c r="E97" s="63"/>
      <c r="F97" s="63"/>
      <c r="G97" s="63"/>
      <c r="H97" s="63"/>
      <c r="I97" s="64"/>
      <c r="J97" s="63"/>
      <c r="K97" s="63"/>
    </row>
    <row r="98" spans="1:11" s="46" customFormat="1" ht="12" x14ac:dyDescent="0.2">
      <c r="A98" s="58" t="s">
        <v>149</v>
      </c>
      <c r="B98" s="59" t="s">
        <v>150</v>
      </c>
      <c r="C98" s="56">
        <f t="shared" si="1"/>
        <v>0</v>
      </c>
      <c r="D98" s="63"/>
      <c r="E98" s="63"/>
      <c r="F98" s="63"/>
      <c r="G98" s="63"/>
      <c r="H98" s="63"/>
      <c r="I98" s="64"/>
      <c r="J98" s="63"/>
      <c r="K98" s="63"/>
    </row>
    <row r="99" spans="1:11" s="46" customFormat="1" ht="12" x14ac:dyDescent="0.2">
      <c r="A99" s="54" t="s">
        <v>151</v>
      </c>
      <c r="B99" s="55" t="s">
        <v>152</v>
      </c>
      <c r="C99" s="56">
        <f t="shared" si="1"/>
        <v>10000</v>
      </c>
      <c r="D99" s="56">
        <f>SUM(D100:D121)</f>
        <v>0</v>
      </c>
      <c r="E99" s="56">
        <f>SUM(E100:E121)</f>
        <v>0</v>
      </c>
      <c r="F99" s="56">
        <f t="shared" ref="F99:K99" si="9">SUM(F100:F121)</f>
        <v>0</v>
      </c>
      <c r="G99" s="56">
        <f t="shared" si="9"/>
        <v>0</v>
      </c>
      <c r="H99" s="56">
        <f t="shared" si="9"/>
        <v>0</v>
      </c>
      <c r="I99" s="57">
        <f>SUM(I100:I121)</f>
        <v>10000</v>
      </c>
      <c r="J99" s="56">
        <f t="shared" si="9"/>
        <v>0</v>
      </c>
      <c r="K99" s="56">
        <f t="shared" si="9"/>
        <v>0</v>
      </c>
    </row>
    <row r="100" spans="1:11" s="46" customFormat="1" ht="12" x14ac:dyDescent="0.2">
      <c r="A100" s="58" t="s">
        <v>153</v>
      </c>
      <c r="B100" s="59" t="s">
        <v>154</v>
      </c>
      <c r="C100" s="56">
        <f t="shared" si="1"/>
        <v>0</v>
      </c>
      <c r="D100" s="60"/>
      <c r="E100" s="60"/>
      <c r="F100" s="60"/>
      <c r="G100" s="60"/>
      <c r="H100" s="60"/>
      <c r="I100" s="64"/>
      <c r="J100" s="60"/>
      <c r="K100" s="60"/>
    </row>
    <row r="101" spans="1:11" s="46" customFormat="1" ht="12" x14ac:dyDescent="0.2">
      <c r="A101" s="58" t="s">
        <v>119</v>
      </c>
      <c r="B101" s="59" t="s">
        <v>155</v>
      </c>
      <c r="C101" s="56">
        <f t="shared" si="1"/>
        <v>0</v>
      </c>
      <c r="D101" s="63"/>
      <c r="E101" s="63"/>
      <c r="F101" s="63"/>
      <c r="G101" s="63"/>
      <c r="H101" s="63"/>
      <c r="I101" s="64"/>
      <c r="J101" s="63"/>
      <c r="K101" s="63"/>
    </row>
    <row r="102" spans="1:11" s="46" customFormat="1" ht="12" x14ac:dyDescent="0.2">
      <c r="A102" s="58" t="s">
        <v>156</v>
      </c>
      <c r="B102" s="59" t="s">
        <v>157</v>
      </c>
      <c r="C102" s="56">
        <f t="shared" si="1"/>
        <v>0</v>
      </c>
      <c r="D102" s="63"/>
      <c r="E102" s="63"/>
      <c r="F102" s="63"/>
      <c r="G102" s="63"/>
      <c r="H102" s="63"/>
      <c r="I102" s="64"/>
      <c r="J102" s="63"/>
      <c r="K102" s="63"/>
    </row>
    <row r="103" spans="1:11" s="46" customFormat="1" ht="24" x14ac:dyDescent="0.2">
      <c r="A103" s="58" t="s">
        <v>158</v>
      </c>
      <c r="B103" s="59" t="s">
        <v>159</v>
      </c>
      <c r="C103" s="56">
        <f t="shared" si="1"/>
        <v>0</v>
      </c>
      <c r="D103" s="63"/>
      <c r="E103" s="63"/>
      <c r="F103" s="63"/>
      <c r="G103" s="63"/>
      <c r="H103" s="63"/>
      <c r="I103" s="64"/>
      <c r="J103" s="63"/>
      <c r="K103" s="63"/>
    </row>
    <row r="104" spans="1:11" s="46" customFormat="1" ht="24" x14ac:dyDescent="0.2">
      <c r="A104" s="58" t="s">
        <v>160</v>
      </c>
      <c r="B104" s="59" t="s">
        <v>161</v>
      </c>
      <c r="C104" s="56">
        <f t="shared" si="1"/>
        <v>0</v>
      </c>
      <c r="D104" s="63"/>
      <c r="E104" s="63"/>
      <c r="F104" s="63"/>
      <c r="G104" s="63"/>
      <c r="H104" s="63"/>
      <c r="I104" s="64"/>
      <c r="J104" s="63"/>
      <c r="K104" s="63"/>
    </row>
    <row r="105" spans="1:11" s="46" customFormat="1" ht="24" x14ac:dyDescent="0.2">
      <c r="A105" s="58" t="s">
        <v>162</v>
      </c>
      <c r="B105" s="66" t="s">
        <v>163</v>
      </c>
      <c r="C105" s="56">
        <f t="shared" si="1"/>
        <v>0</v>
      </c>
      <c r="D105" s="63"/>
      <c r="E105" s="63"/>
      <c r="F105" s="63"/>
      <c r="G105" s="63"/>
      <c r="H105" s="63"/>
      <c r="I105" s="64"/>
      <c r="J105" s="63"/>
      <c r="K105" s="63"/>
    </row>
    <row r="106" spans="1:11" s="46" customFormat="1" ht="36" x14ac:dyDescent="0.2">
      <c r="A106" s="58" t="s">
        <v>164</v>
      </c>
      <c r="B106" s="66" t="s">
        <v>165</v>
      </c>
      <c r="C106" s="56">
        <f t="shared" si="1"/>
        <v>0</v>
      </c>
      <c r="D106" s="63"/>
      <c r="E106" s="63"/>
      <c r="F106" s="63"/>
      <c r="G106" s="63"/>
      <c r="H106" s="63"/>
      <c r="I106" s="64"/>
      <c r="J106" s="63"/>
      <c r="K106" s="63"/>
    </row>
    <row r="107" spans="1:11" s="46" customFormat="1" ht="24" x14ac:dyDescent="0.2">
      <c r="A107" s="58" t="s">
        <v>166</v>
      </c>
      <c r="B107" s="66" t="s">
        <v>167</v>
      </c>
      <c r="C107" s="56">
        <f t="shared" si="1"/>
        <v>0</v>
      </c>
      <c r="D107" s="63"/>
      <c r="E107" s="63"/>
      <c r="F107" s="63"/>
      <c r="G107" s="63"/>
      <c r="H107" s="63"/>
      <c r="I107" s="64"/>
      <c r="J107" s="63"/>
      <c r="K107" s="63"/>
    </row>
    <row r="108" spans="1:11" s="46" customFormat="1" ht="12" x14ac:dyDescent="0.2">
      <c r="A108" s="58" t="s">
        <v>168</v>
      </c>
      <c r="B108" s="66" t="s">
        <v>169</v>
      </c>
      <c r="C108" s="56">
        <f t="shared" si="1"/>
        <v>0</v>
      </c>
      <c r="D108" s="63"/>
      <c r="E108" s="63"/>
      <c r="F108" s="63"/>
      <c r="G108" s="63"/>
      <c r="H108" s="63"/>
      <c r="I108" s="64"/>
      <c r="J108" s="63"/>
      <c r="K108" s="63"/>
    </row>
    <row r="109" spans="1:11" s="46" customFormat="1" ht="24" x14ac:dyDescent="0.2">
      <c r="A109" s="58" t="s">
        <v>170</v>
      </c>
      <c r="B109" s="66" t="s">
        <v>171</v>
      </c>
      <c r="C109" s="56">
        <f t="shared" si="1"/>
        <v>0</v>
      </c>
      <c r="D109" s="63"/>
      <c r="E109" s="63"/>
      <c r="F109" s="63"/>
      <c r="G109" s="63"/>
      <c r="H109" s="63"/>
      <c r="I109" s="64"/>
      <c r="J109" s="63"/>
      <c r="K109" s="63"/>
    </row>
    <row r="110" spans="1:11" s="46" customFormat="1" ht="36" x14ac:dyDescent="0.2">
      <c r="A110" s="58" t="s">
        <v>172</v>
      </c>
      <c r="B110" s="66" t="s">
        <v>173</v>
      </c>
      <c r="C110" s="56">
        <f t="shared" si="1"/>
        <v>0</v>
      </c>
      <c r="D110" s="63"/>
      <c r="E110" s="63"/>
      <c r="F110" s="63"/>
      <c r="G110" s="63"/>
      <c r="H110" s="63"/>
      <c r="I110" s="64"/>
      <c r="J110" s="63"/>
      <c r="K110" s="63"/>
    </row>
    <row r="111" spans="1:11" s="46" customFormat="1" ht="24" x14ac:dyDescent="0.2">
      <c r="A111" s="58" t="s">
        <v>174</v>
      </c>
      <c r="B111" s="66" t="s">
        <v>175</v>
      </c>
      <c r="C111" s="56">
        <f t="shared" si="1"/>
        <v>0</v>
      </c>
      <c r="D111" s="63"/>
      <c r="E111" s="63"/>
      <c r="F111" s="63"/>
      <c r="G111" s="63"/>
      <c r="H111" s="63"/>
      <c r="I111" s="64"/>
      <c r="J111" s="63"/>
      <c r="K111" s="63"/>
    </row>
    <row r="112" spans="1:11" s="46" customFormat="1" ht="12" x14ac:dyDescent="0.2">
      <c r="A112" s="58" t="s">
        <v>176</v>
      </c>
      <c r="B112" s="66" t="s">
        <v>177</v>
      </c>
      <c r="C112" s="56">
        <f t="shared" si="1"/>
        <v>0</v>
      </c>
      <c r="D112" s="63"/>
      <c r="E112" s="63"/>
      <c r="F112" s="63"/>
      <c r="G112" s="63"/>
      <c r="H112" s="63"/>
      <c r="I112" s="64"/>
      <c r="J112" s="63"/>
      <c r="K112" s="63"/>
    </row>
    <row r="113" spans="1:11" s="46" customFormat="1" ht="12" x14ac:dyDescent="0.2">
      <c r="A113" s="58" t="s">
        <v>178</v>
      </c>
      <c r="B113" s="66" t="s">
        <v>179</v>
      </c>
      <c r="C113" s="56">
        <f t="shared" si="1"/>
        <v>0</v>
      </c>
      <c r="D113" s="63"/>
      <c r="E113" s="63"/>
      <c r="F113" s="63"/>
      <c r="G113" s="63"/>
      <c r="H113" s="63"/>
      <c r="I113" s="64"/>
      <c r="J113" s="63"/>
      <c r="K113" s="63"/>
    </row>
    <row r="114" spans="1:11" s="46" customFormat="1" ht="24" x14ac:dyDescent="0.2">
      <c r="A114" s="58" t="s">
        <v>180</v>
      </c>
      <c r="B114" s="66" t="s">
        <v>181</v>
      </c>
      <c r="C114" s="56">
        <f t="shared" si="1"/>
        <v>0</v>
      </c>
      <c r="D114" s="63"/>
      <c r="E114" s="63"/>
      <c r="F114" s="63"/>
      <c r="G114" s="63"/>
      <c r="H114" s="63"/>
      <c r="I114" s="64"/>
      <c r="J114" s="63"/>
      <c r="K114" s="63"/>
    </row>
    <row r="115" spans="1:11" s="46" customFormat="1" ht="24" x14ac:dyDescent="0.2">
      <c r="A115" s="58" t="s">
        <v>182</v>
      </c>
      <c r="B115" s="66" t="s">
        <v>183</v>
      </c>
      <c r="C115" s="56">
        <f t="shared" si="1"/>
        <v>0</v>
      </c>
      <c r="D115" s="63"/>
      <c r="E115" s="63"/>
      <c r="F115" s="63"/>
      <c r="G115" s="63"/>
      <c r="H115" s="63"/>
      <c r="I115" s="64"/>
      <c r="J115" s="63"/>
      <c r="K115" s="63"/>
    </row>
    <row r="116" spans="1:11" s="46" customFormat="1" ht="36" x14ac:dyDescent="0.2">
      <c r="A116" s="58" t="s">
        <v>184</v>
      </c>
      <c r="B116" s="66" t="s">
        <v>185</v>
      </c>
      <c r="C116" s="56">
        <f t="shared" si="1"/>
        <v>0</v>
      </c>
      <c r="D116" s="63"/>
      <c r="E116" s="63"/>
      <c r="F116" s="63"/>
      <c r="G116" s="63"/>
      <c r="H116" s="63"/>
      <c r="I116" s="64"/>
      <c r="J116" s="63"/>
      <c r="K116" s="63"/>
    </row>
    <row r="117" spans="1:11" s="46" customFormat="1" ht="24" x14ac:dyDescent="0.2">
      <c r="A117" s="58" t="s">
        <v>186</v>
      </c>
      <c r="B117" s="66" t="s">
        <v>187</v>
      </c>
      <c r="C117" s="56">
        <f t="shared" si="1"/>
        <v>0</v>
      </c>
      <c r="D117" s="56"/>
      <c r="E117" s="56"/>
      <c r="F117" s="56"/>
      <c r="G117" s="56"/>
      <c r="H117" s="56"/>
      <c r="I117" s="64"/>
      <c r="J117" s="56"/>
      <c r="K117" s="56"/>
    </row>
    <row r="118" spans="1:11" s="46" customFormat="1" ht="12" x14ac:dyDescent="0.2">
      <c r="A118" s="58" t="s">
        <v>188</v>
      </c>
      <c r="B118" s="59" t="s">
        <v>189</v>
      </c>
      <c r="C118" s="56">
        <f t="shared" ref="C118:C167" si="10">SUM(D118:K118)</f>
        <v>0</v>
      </c>
      <c r="D118" s="60"/>
      <c r="E118" s="60"/>
      <c r="F118" s="60"/>
      <c r="G118" s="60"/>
      <c r="H118" s="60"/>
      <c r="I118" s="64"/>
      <c r="J118" s="60"/>
      <c r="K118" s="60"/>
    </row>
    <row r="119" spans="1:11" s="46" customFormat="1" ht="60" x14ac:dyDescent="0.2">
      <c r="A119" s="58" t="s">
        <v>190</v>
      </c>
      <c r="B119" s="59" t="s">
        <v>191</v>
      </c>
      <c r="C119" s="56">
        <f t="shared" si="10"/>
        <v>10000</v>
      </c>
      <c r="D119" s="60"/>
      <c r="E119" s="60"/>
      <c r="F119" s="60"/>
      <c r="G119" s="60"/>
      <c r="H119" s="60"/>
      <c r="I119" s="64">
        <v>10000</v>
      </c>
      <c r="J119" s="60"/>
      <c r="K119" s="60"/>
    </row>
    <row r="120" spans="1:11" s="46" customFormat="1" ht="12" x14ac:dyDescent="0.2">
      <c r="A120" s="58" t="s">
        <v>192</v>
      </c>
      <c r="B120" s="59" t="s">
        <v>193</v>
      </c>
      <c r="C120" s="56">
        <f t="shared" si="10"/>
        <v>0</v>
      </c>
      <c r="D120" s="63"/>
      <c r="E120" s="63"/>
      <c r="F120" s="63"/>
      <c r="G120" s="63"/>
      <c r="H120" s="63"/>
      <c r="I120" s="64"/>
      <c r="J120" s="63"/>
      <c r="K120" s="63"/>
    </row>
    <row r="121" spans="1:11" s="46" customFormat="1" ht="12" x14ac:dyDescent="0.2">
      <c r="A121" s="58" t="s">
        <v>194</v>
      </c>
      <c r="B121" s="59" t="s">
        <v>195</v>
      </c>
      <c r="C121" s="56">
        <f t="shared" si="10"/>
        <v>0</v>
      </c>
      <c r="D121" s="63"/>
      <c r="E121" s="63"/>
      <c r="F121" s="63"/>
      <c r="G121" s="63"/>
      <c r="H121" s="63"/>
      <c r="I121" s="64"/>
      <c r="J121" s="63"/>
      <c r="K121" s="63"/>
    </row>
    <row r="122" spans="1:11" s="46" customFormat="1" ht="12" x14ac:dyDescent="0.2">
      <c r="A122" s="54" t="s">
        <v>196</v>
      </c>
      <c r="B122" s="55" t="s">
        <v>197</v>
      </c>
      <c r="C122" s="56">
        <f t="shared" si="10"/>
        <v>0</v>
      </c>
      <c r="D122" s="56">
        <f>SUM(D123:D124)</f>
        <v>0</v>
      </c>
      <c r="E122" s="56">
        <f>SUM(E123:E124)</f>
        <v>0</v>
      </c>
      <c r="F122" s="56">
        <f t="shared" ref="F122:K122" si="11">SUM(F123:F124)</f>
        <v>0</v>
      </c>
      <c r="G122" s="56">
        <f t="shared" si="11"/>
        <v>0</v>
      </c>
      <c r="H122" s="56">
        <f t="shared" si="11"/>
        <v>0</v>
      </c>
      <c r="I122" s="57">
        <f t="shared" si="11"/>
        <v>0</v>
      </c>
      <c r="J122" s="56">
        <f t="shared" si="11"/>
        <v>0</v>
      </c>
      <c r="K122" s="56">
        <f t="shared" si="11"/>
        <v>0</v>
      </c>
    </row>
    <row r="123" spans="1:11" s="46" customFormat="1" ht="12" x14ac:dyDescent="0.2">
      <c r="A123" s="58" t="s">
        <v>198</v>
      </c>
      <c r="B123" s="59" t="s">
        <v>199</v>
      </c>
      <c r="C123" s="56">
        <f t="shared" si="10"/>
        <v>0</v>
      </c>
      <c r="D123" s="60"/>
      <c r="E123" s="60"/>
      <c r="F123" s="60"/>
      <c r="G123" s="60"/>
      <c r="H123" s="60"/>
      <c r="I123" s="64"/>
      <c r="J123" s="60"/>
      <c r="K123" s="60"/>
    </row>
    <row r="124" spans="1:11" s="62" customFormat="1" ht="12" x14ac:dyDescent="0.2">
      <c r="A124" s="58" t="s">
        <v>200</v>
      </c>
      <c r="B124" s="59" t="s">
        <v>201</v>
      </c>
      <c r="C124" s="56">
        <f t="shared" si="10"/>
        <v>0</v>
      </c>
      <c r="D124" s="60"/>
      <c r="E124" s="60"/>
      <c r="F124" s="60"/>
      <c r="G124" s="60"/>
      <c r="H124" s="60"/>
      <c r="I124" s="64"/>
      <c r="J124" s="60"/>
      <c r="K124" s="60"/>
    </row>
    <row r="125" spans="1:11" s="62" customFormat="1" ht="12" x14ac:dyDescent="0.2">
      <c r="A125" s="54" t="s">
        <v>202</v>
      </c>
      <c r="B125" s="55" t="s">
        <v>203</v>
      </c>
      <c r="C125" s="56">
        <f t="shared" si="10"/>
        <v>0</v>
      </c>
      <c r="D125" s="56">
        <f>SUM(D126:D127)</f>
        <v>0</v>
      </c>
      <c r="E125" s="56">
        <f>SUM(E126:E127)</f>
        <v>0</v>
      </c>
      <c r="F125" s="56">
        <f t="shared" ref="F125:K125" si="12">SUM(F126:F127)</f>
        <v>0</v>
      </c>
      <c r="G125" s="56">
        <f t="shared" si="12"/>
        <v>0</v>
      </c>
      <c r="H125" s="56">
        <f t="shared" si="12"/>
        <v>0</v>
      </c>
      <c r="I125" s="57">
        <f t="shared" si="12"/>
        <v>0</v>
      </c>
      <c r="J125" s="56">
        <f t="shared" si="12"/>
        <v>0</v>
      </c>
      <c r="K125" s="56">
        <f t="shared" si="12"/>
        <v>0</v>
      </c>
    </row>
    <row r="126" spans="1:11" s="62" customFormat="1" ht="36" x14ac:dyDescent="0.2">
      <c r="A126" s="58" t="s">
        <v>204</v>
      </c>
      <c r="B126" s="59" t="s">
        <v>205</v>
      </c>
      <c r="C126" s="56">
        <f t="shared" si="10"/>
        <v>0</v>
      </c>
      <c r="D126" s="60"/>
      <c r="E126" s="60"/>
      <c r="F126" s="60"/>
      <c r="G126" s="60"/>
      <c r="H126" s="60"/>
      <c r="I126" s="64"/>
      <c r="J126" s="60"/>
      <c r="K126" s="60"/>
    </row>
    <row r="127" spans="1:11" s="62" customFormat="1" ht="36" x14ac:dyDescent="0.2">
      <c r="A127" s="58" t="s">
        <v>206</v>
      </c>
      <c r="B127" s="66" t="s">
        <v>207</v>
      </c>
      <c r="C127" s="56">
        <f t="shared" si="10"/>
        <v>0</v>
      </c>
      <c r="D127" s="60"/>
      <c r="E127" s="60"/>
      <c r="F127" s="60"/>
      <c r="G127" s="60"/>
      <c r="H127" s="60"/>
      <c r="I127" s="64"/>
      <c r="J127" s="60"/>
      <c r="K127" s="60"/>
    </row>
    <row r="128" spans="1:11" s="62" customFormat="1" ht="12" x14ac:dyDescent="0.2">
      <c r="A128" s="54" t="s">
        <v>208</v>
      </c>
      <c r="B128" s="55" t="s">
        <v>209</v>
      </c>
      <c r="C128" s="56">
        <f t="shared" si="10"/>
        <v>0</v>
      </c>
      <c r="D128" s="65">
        <f>SUM(D129)</f>
        <v>0</v>
      </c>
      <c r="E128" s="65">
        <f>SUM(E129)</f>
        <v>0</v>
      </c>
      <c r="F128" s="65">
        <f t="shared" ref="F128:K128" si="13">SUM(F129)</f>
        <v>0</v>
      </c>
      <c r="G128" s="65">
        <f t="shared" si="13"/>
        <v>0</v>
      </c>
      <c r="H128" s="65">
        <f t="shared" si="13"/>
        <v>0</v>
      </c>
      <c r="I128" s="57">
        <f t="shared" si="13"/>
        <v>0</v>
      </c>
      <c r="J128" s="65">
        <f t="shared" si="13"/>
        <v>0</v>
      </c>
      <c r="K128" s="65">
        <f t="shared" si="13"/>
        <v>0</v>
      </c>
    </row>
    <row r="129" spans="1:11" s="62" customFormat="1" ht="12" x14ac:dyDescent="0.2">
      <c r="A129" s="58" t="s">
        <v>210</v>
      </c>
      <c r="B129" s="59" t="s">
        <v>211</v>
      </c>
      <c r="C129" s="56">
        <f t="shared" si="10"/>
        <v>0</v>
      </c>
      <c r="D129" s="60"/>
      <c r="E129" s="60"/>
      <c r="F129" s="60"/>
      <c r="G129" s="60"/>
      <c r="H129" s="60"/>
      <c r="I129" s="64"/>
      <c r="J129" s="60"/>
      <c r="K129" s="60"/>
    </row>
    <row r="130" spans="1:11" s="62" customFormat="1" ht="12" x14ac:dyDescent="0.2">
      <c r="A130" s="54" t="s">
        <v>212</v>
      </c>
      <c r="B130" s="55" t="s">
        <v>213</v>
      </c>
      <c r="C130" s="56">
        <f t="shared" si="10"/>
        <v>0</v>
      </c>
      <c r="D130" s="56">
        <f>SUM(D131:D133)</f>
        <v>0</v>
      </c>
      <c r="E130" s="56">
        <f>SUM(E131:E133)</f>
        <v>0</v>
      </c>
      <c r="F130" s="56">
        <f t="shared" ref="F130:K130" si="14">SUM(F131:F133)</f>
        <v>0</v>
      </c>
      <c r="G130" s="56">
        <f t="shared" si="14"/>
        <v>0</v>
      </c>
      <c r="H130" s="56">
        <f t="shared" si="14"/>
        <v>0</v>
      </c>
      <c r="I130" s="57">
        <f>SUM(I131:I133)</f>
        <v>0</v>
      </c>
      <c r="J130" s="56">
        <f t="shared" si="14"/>
        <v>0</v>
      </c>
      <c r="K130" s="56">
        <f t="shared" si="14"/>
        <v>0</v>
      </c>
    </row>
    <row r="131" spans="1:11" s="62" customFormat="1" ht="24" x14ac:dyDescent="0.2">
      <c r="A131" s="58" t="s">
        <v>214</v>
      </c>
      <c r="B131" s="59" t="s">
        <v>215</v>
      </c>
      <c r="C131" s="56">
        <f t="shared" si="10"/>
        <v>0</v>
      </c>
      <c r="D131" s="60"/>
      <c r="E131" s="60"/>
      <c r="F131" s="60"/>
      <c r="G131" s="60"/>
      <c r="H131" s="60"/>
      <c r="I131" s="64"/>
      <c r="J131" s="60"/>
      <c r="K131" s="60"/>
    </row>
    <row r="132" spans="1:11" s="62" customFormat="1" ht="12" x14ac:dyDescent="0.2">
      <c r="A132" s="58" t="s">
        <v>216</v>
      </c>
      <c r="B132" s="59" t="s">
        <v>217</v>
      </c>
      <c r="C132" s="56">
        <f t="shared" si="10"/>
        <v>0</v>
      </c>
      <c r="D132" s="60"/>
      <c r="E132" s="60"/>
      <c r="F132" s="60"/>
      <c r="G132" s="60"/>
      <c r="H132" s="60"/>
      <c r="I132" s="64"/>
      <c r="J132" s="60"/>
      <c r="K132" s="60"/>
    </row>
    <row r="133" spans="1:11" s="62" customFormat="1" ht="12" x14ac:dyDescent="0.2">
      <c r="A133" s="58" t="s">
        <v>218</v>
      </c>
      <c r="B133" s="59" t="s">
        <v>219</v>
      </c>
      <c r="C133" s="56">
        <f t="shared" si="10"/>
        <v>0</v>
      </c>
      <c r="D133" s="60"/>
      <c r="E133" s="60"/>
      <c r="F133" s="60"/>
      <c r="G133" s="60"/>
      <c r="H133" s="60"/>
      <c r="I133" s="64"/>
      <c r="J133" s="60"/>
      <c r="K133" s="60"/>
    </row>
    <row r="134" spans="1:11" s="62" customFormat="1" ht="24" x14ac:dyDescent="0.2">
      <c r="A134" s="67" t="s">
        <v>220</v>
      </c>
      <c r="B134" s="55" t="s">
        <v>221</v>
      </c>
      <c r="C134" s="56">
        <f t="shared" si="10"/>
        <v>0</v>
      </c>
      <c r="D134" s="65">
        <f>SUM(D135)</f>
        <v>0</v>
      </c>
      <c r="E134" s="65">
        <f>SUM(E135)</f>
        <v>0</v>
      </c>
      <c r="F134" s="65">
        <f t="shared" ref="F134:K134" si="15">SUM(F135)</f>
        <v>0</v>
      </c>
      <c r="G134" s="65">
        <f t="shared" si="15"/>
        <v>0</v>
      </c>
      <c r="H134" s="65">
        <f t="shared" si="15"/>
        <v>0</v>
      </c>
      <c r="I134" s="68">
        <f>SUM(I135)</f>
        <v>0</v>
      </c>
      <c r="J134" s="65">
        <f t="shared" si="15"/>
        <v>0</v>
      </c>
      <c r="K134" s="65">
        <f t="shared" si="15"/>
        <v>0</v>
      </c>
    </row>
    <row r="135" spans="1:11" s="62" customFormat="1" ht="12" x14ac:dyDescent="0.2">
      <c r="A135" s="58" t="s">
        <v>222</v>
      </c>
      <c r="B135" s="59" t="s">
        <v>223</v>
      </c>
      <c r="C135" s="56">
        <f t="shared" si="10"/>
        <v>0</v>
      </c>
      <c r="D135" s="63"/>
      <c r="E135" s="63"/>
      <c r="F135" s="63"/>
      <c r="G135" s="63"/>
      <c r="H135" s="63"/>
      <c r="I135" s="64"/>
      <c r="J135" s="63"/>
      <c r="K135" s="63"/>
    </row>
    <row r="136" spans="1:11" s="62" customFormat="1" ht="12" x14ac:dyDescent="0.2">
      <c r="A136" s="54" t="s">
        <v>224</v>
      </c>
      <c r="B136" s="55" t="s">
        <v>225</v>
      </c>
      <c r="C136" s="56">
        <f t="shared" si="10"/>
        <v>0</v>
      </c>
      <c r="D136" s="65">
        <f>SUM(D137:D137)</f>
        <v>0</v>
      </c>
      <c r="E136" s="65">
        <f>SUM(E137:E137)</f>
        <v>0</v>
      </c>
      <c r="F136" s="65">
        <f t="shared" ref="F136:K136" si="16">SUM(F137:F137)</f>
        <v>0</v>
      </c>
      <c r="G136" s="65">
        <f t="shared" si="16"/>
        <v>0</v>
      </c>
      <c r="H136" s="65">
        <f t="shared" si="16"/>
        <v>0</v>
      </c>
      <c r="I136" s="57">
        <f>SUM(I137)</f>
        <v>0</v>
      </c>
      <c r="J136" s="65">
        <f t="shared" si="16"/>
        <v>0</v>
      </c>
      <c r="K136" s="65">
        <f t="shared" si="16"/>
        <v>0</v>
      </c>
    </row>
    <row r="137" spans="1:11" s="62" customFormat="1" ht="12" x14ac:dyDescent="0.2">
      <c r="A137" s="58" t="s">
        <v>222</v>
      </c>
      <c r="B137" s="59" t="s">
        <v>226</v>
      </c>
      <c r="C137" s="56">
        <f t="shared" si="10"/>
        <v>0</v>
      </c>
      <c r="D137" s="63"/>
      <c r="E137" s="63"/>
      <c r="F137" s="63"/>
      <c r="G137" s="63"/>
      <c r="H137" s="63"/>
      <c r="I137" s="64"/>
      <c r="J137" s="63"/>
      <c r="K137" s="63"/>
    </row>
    <row r="138" spans="1:11" s="62" customFormat="1" ht="12" x14ac:dyDescent="0.2">
      <c r="A138" s="54" t="s">
        <v>227</v>
      </c>
      <c r="B138" s="55" t="s">
        <v>228</v>
      </c>
      <c r="C138" s="56">
        <f t="shared" si="10"/>
        <v>0</v>
      </c>
      <c r="D138" s="65">
        <f>SUM(D139:D143)</f>
        <v>0</v>
      </c>
      <c r="E138" s="65">
        <f>SUM(E139:E143)</f>
        <v>0</v>
      </c>
      <c r="F138" s="65">
        <f t="shared" ref="F138:K138" si="17">SUM(F139:F143)</f>
        <v>0</v>
      </c>
      <c r="G138" s="65">
        <f t="shared" si="17"/>
        <v>0</v>
      </c>
      <c r="H138" s="65">
        <f t="shared" si="17"/>
        <v>0</v>
      </c>
      <c r="I138" s="57">
        <f>SUM(I139:I143)</f>
        <v>0</v>
      </c>
      <c r="J138" s="65">
        <f t="shared" si="17"/>
        <v>0</v>
      </c>
      <c r="K138" s="65">
        <f t="shared" si="17"/>
        <v>0</v>
      </c>
    </row>
    <row r="139" spans="1:11" s="62" customFormat="1" ht="12" x14ac:dyDescent="0.2">
      <c r="A139" s="58" t="s">
        <v>229</v>
      </c>
      <c r="B139" s="59" t="s">
        <v>230</v>
      </c>
      <c r="C139" s="56">
        <f t="shared" si="10"/>
        <v>0</v>
      </c>
      <c r="D139" s="63"/>
      <c r="E139" s="63"/>
      <c r="F139" s="63"/>
      <c r="G139" s="63"/>
      <c r="H139" s="63"/>
      <c r="I139" s="64"/>
      <c r="J139" s="63"/>
      <c r="K139" s="63"/>
    </row>
    <row r="140" spans="1:11" s="62" customFormat="1" ht="24" x14ac:dyDescent="0.2">
      <c r="A140" s="58" t="s">
        <v>231</v>
      </c>
      <c r="B140" s="59" t="s">
        <v>232</v>
      </c>
      <c r="C140" s="56">
        <f t="shared" si="10"/>
        <v>0</v>
      </c>
      <c r="D140" s="63"/>
      <c r="E140" s="63"/>
      <c r="F140" s="63"/>
      <c r="G140" s="63"/>
      <c r="H140" s="63"/>
      <c r="I140" s="64"/>
      <c r="J140" s="63"/>
      <c r="K140" s="63"/>
    </row>
    <row r="141" spans="1:11" s="62" customFormat="1" ht="12" x14ac:dyDescent="0.2">
      <c r="A141" s="58" t="s">
        <v>233</v>
      </c>
      <c r="B141" s="59" t="s">
        <v>234</v>
      </c>
      <c r="C141" s="56">
        <f t="shared" si="10"/>
        <v>0</v>
      </c>
      <c r="D141" s="63"/>
      <c r="E141" s="63"/>
      <c r="F141" s="63"/>
      <c r="G141" s="63"/>
      <c r="H141" s="63"/>
      <c r="I141" s="64"/>
      <c r="J141" s="63"/>
      <c r="K141" s="63"/>
    </row>
    <row r="142" spans="1:11" s="62" customFormat="1" ht="24" x14ac:dyDescent="0.2">
      <c r="A142" s="58" t="s">
        <v>235</v>
      </c>
      <c r="B142" s="59" t="s">
        <v>236</v>
      </c>
      <c r="C142" s="56">
        <f t="shared" si="10"/>
        <v>0</v>
      </c>
      <c r="D142" s="63"/>
      <c r="E142" s="63"/>
      <c r="F142" s="63"/>
      <c r="G142" s="63"/>
      <c r="H142" s="63"/>
      <c r="I142" s="64"/>
      <c r="J142" s="63"/>
      <c r="K142" s="63"/>
    </row>
    <row r="143" spans="1:11" s="62" customFormat="1" ht="12" x14ac:dyDescent="0.2">
      <c r="A143" s="58" t="s">
        <v>237</v>
      </c>
      <c r="B143" s="59" t="s">
        <v>238</v>
      </c>
      <c r="C143" s="56">
        <f t="shared" si="10"/>
        <v>0</v>
      </c>
      <c r="D143" s="63"/>
      <c r="E143" s="63"/>
      <c r="F143" s="63"/>
      <c r="G143" s="63"/>
      <c r="H143" s="63"/>
      <c r="I143" s="64"/>
      <c r="J143" s="63"/>
      <c r="K143" s="63"/>
    </row>
    <row r="144" spans="1:11" s="62" customFormat="1" ht="24" x14ac:dyDescent="0.2">
      <c r="A144" s="67" t="s">
        <v>239</v>
      </c>
      <c r="B144" s="55" t="s">
        <v>240</v>
      </c>
      <c r="C144" s="56">
        <f t="shared" si="10"/>
        <v>0</v>
      </c>
      <c r="D144" s="65">
        <f t="shared" ref="D144:K144" si="18">SUM(D145)</f>
        <v>0</v>
      </c>
      <c r="E144" s="65">
        <f t="shared" si="18"/>
        <v>0</v>
      </c>
      <c r="F144" s="65">
        <f t="shared" si="18"/>
        <v>0</v>
      </c>
      <c r="G144" s="65">
        <f t="shared" si="18"/>
        <v>0</v>
      </c>
      <c r="H144" s="65">
        <f t="shared" si="18"/>
        <v>0</v>
      </c>
      <c r="I144" s="68">
        <f>SUM(I145)</f>
        <v>0</v>
      </c>
      <c r="J144" s="65">
        <f t="shared" si="18"/>
        <v>0</v>
      </c>
      <c r="K144" s="65">
        <f t="shared" si="18"/>
        <v>0</v>
      </c>
    </row>
    <row r="145" spans="1:11" s="62" customFormat="1" ht="24" x14ac:dyDescent="0.2">
      <c r="A145" s="58" t="s">
        <v>241</v>
      </c>
      <c r="B145" s="59" t="s">
        <v>242</v>
      </c>
      <c r="C145" s="56">
        <f t="shared" si="10"/>
        <v>0</v>
      </c>
      <c r="D145" s="63"/>
      <c r="E145" s="63"/>
      <c r="F145" s="63"/>
      <c r="G145" s="63"/>
      <c r="H145" s="63"/>
      <c r="I145" s="64"/>
      <c r="J145" s="63"/>
      <c r="K145" s="63"/>
    </row>
    <row r="146" spans="1:11" s="62" customFormat="1" ht="12" x14ac:dyDescent="0.2">
      <c r="A146" s="69" t="s">
        <v>243</v>
      </c>
      <c r="B146" s="55" t="s">
        <v>244</v>
      </c>
      <c r="C146" s="56">
        <f t="shared" si="10"/>
        <v>0</v>
      </c>
      <c r="D146" s="65">
        <f>SUM(D147)</f>
        <v>0</v>
      </c>
      <c r="E146" s="65">
        <f>SUM(E147)</f>
        <v>0</v>
      </c>
      <c r="F146" s="65">
        <f t="shared" ref="F146:K146" si="19">SUM(F147)</f>
        <v>0</v>
      </c>
      <c r="G146" s="65">
        <f t="shared" si="19"/>
        <v>0</v>
      </c>
      <c r="H146" s="65">
        <f t="shared" si="19"/>
        <v>0</v>
      </c>
      <c r="I146" s="68">
        <f>SUM(I147)</f>
        <v>0</v>
      </c>
      <c r="J146" s="65">
        <f t="shared" si="19"/>
        <v>0</v>
      </c>
      <c r="K146" s="65">
        <f t="shared" si="19"/>
        <v>0</v>
      </c>
    </row>
    <row r="147" spans="1:11" s="62" customFormat="1" ht="24" x14ac:dyDescent="0.2">
      <c r="A147" s="58" t="s">
        <v>245</v>
      </c>
      <c r="B147" s="59" t="s">
        <v>246</v>
      </c>
      <c r="C147" s="56">
        <f t="shared" si="10"/>
        <v>0</v>
      </c>
      <c r="D147" s="63"/>
      <c r="E147" s="63"/>
      <c r="F147" s="63"/>
      <c r="G147" s="63"/>
      <c r="H147" s="63"/>
      <c r="I147" s="64">
        <f>SUM(I149:I150)</f>
        <v>0</v>
      </c>
      <c r="J147" s="63"/>
      <c r="K147" s="63"/>
    </row>
    <row r="148" spans="1:11" s="62" customFormat="1" ht="12" x14ac:dyDescent="0.2">
      <c r="A148" s="69" t="s">
        <v>247</v>
      </c>
      <c r="B148" s="55" t="s">
        <v>248</v>
      </c>
      <c r="C148" s="56">
        <f t="shared" si="10"/>
        <v>0</v>
      </c>
      <c r="D148" s="56">
        <f>SUM(D149:D150)</f>
        <v>0</v>
      </c>
      <c r="E148" s="56">
        <f>SUM(E149:E150)</f>
        <v>0</v>
      </c>
      <c r="F148" s="56">
        <f t="shared" ref="F148:K148" si="20">SUM(F149:F150)</f>
        <v>0</v>
      </c>
      <c r="G148" s="56">
        <f t="shared" si="20"/>
        <v>0</v>
      </c>
      <c r="H148" s="56">
        <f t="shared" si="20"/>
        <v>0</v>
      </c>
      <c r="I148" s="68">
        <f t="shared" si="20"/>
        <v>0</v>
      </c>
      <c r="J148" s="56">
        <f t="shared" si="20"/>
        <v>0</v>
      </c>
      <c r="K148" s="56">
        <f t="shared" si="20"/>
        <v>0</v>
      </c>
    </row>
    <row r="149" spans="1:11" s="62" customFormat="1" ht="12" x14ac:dyDescent="0.2">
      <c r="A149" s="58" t="s">
        <v>249</v>
      </c>
      <c r="B149" s="59" t="s">
        <v>250</v>
      </c>
      <c r="C149" s="56">
        <f t="shared" si="10"/>
        <v>0</v>
      </c>
      <c r="D149" s="63"/>
      <c r="E149" s="63"/>
      <c r="F149" s="63"/>
      <c r="G149" s="63"/>
      <c r="H149" s="63"/>
      <c r="I149" s="64"/>
      <c r="J149" s="63"/>
      <c r="K149" s="63"/>
    </row>
    <row r="150" spans="1:11" s="62" customFormat="1" ht="12" x14ac:dyDescent="0.2">
      <c r="A150" s="58" t="s">
        <v>251</v>
      </c>
      <c r="B150" s="59" t="s">
        <v>252</v>
      </c>
      <c r="C150" s="56">
        <f t="shared" si="10"/>
        <v>0</v>
      </c>
      <c r="D150" s="63"/>
      <c r="E150" s="63"/>
      <c r="F150" s="63"/>
      <c r="G150" s="63"/>
      <c r="H150" s="63"/>
      <c r="I150" s="64"/>
      <c r="J150" s="63"/>
      <c r="K150" s="63"/>
    </row>
    <row r="151" spans="1:11" x14ac:dyDescent="0.2">
      <c r="A151" s="69" t="s">
        <v>253</v>
      </c>
      <c r="B151" s="55" t="s">
        <v>254</v>
      </c>
      <c r="C151" s="56">
        <f t="shared" si="10"/>
        <v>0</v>
      </c>
      <c r="D151" s="63">
        <f>SUM(D152:D153)</f>
        <v>0</v>
      </c>
      <c r="E151" s="63">
        <f>SUM(E152:E153)</f>
        <v>0</v>
      </c>
      <c r="F151" s="63">
        <f t="shared" ref="F151:K151" si="21">SUM(F152:F153)</f>
        <v>0</v>
      </c>
      <c r="G151" s="63">
        <f t="shared" si="21"/>
        <v>0</v>
      </c>
      <c r="H151" s="63">
        <f t="shared" si="21"/>
        <v>0</v>
      </c>
      <c r="I151" s="68">
        <f>SUM(I152:I153)</f>
        <v>0</v>
      </c>
      <c r="J151" s="63">
        <f t="shared" si="21"/>
        <v>0</v>
      </c>
      <c r="K151" s="63">
        <f t="shared" si="21"/>
        <v>0</v>
      </c>
    </row>
    <row r="152" spans="1:11" ht="24" x14ac:dyDescent="0.2">
      <c r="A152" s="58" t="s">
        <v>255</v>
      </c>
      <c r="B152" s="59" t="s">
        <v>256</v>
      </c>
      <c r="C152" s="56">
        <f t="shared" si="10"/>
        <v>0</v>
      </c>
      <c r="D152" s="63"/>
      <c r="E152" s="63"/>
      <c r="F152" s="63"/>
      <c r="G152" s="63"/>
      <c r="H152" s="63"/>
      <c r="I152" s="64"/>
      <c r="J152" s="63"/>
      <c r="K152" s="63"/>
    </row>
    <row r="153" spans="1:11" x14ac:dyDescent="0.2">
      <c r="A153" s="58" t="s">
        <v>257</v>
      </c>
      <c r="B153" s="59" t="s">
        <v>258</v>
      </c>
      <c r="C153" s="56">
        <f t="shared" si="10"/>
        <v>0</v>
      </c>
      <c r="D153" s="63"/>
      <c r="E153" s="63"/>
      <c r="F153" s="63"/>
      <c r="G153" s="63"/>
      <c r="H153" s="63"/>
      <c r="I153" s="64"/>
      <c r="J153" s="63"/>
      <c r="K153" s="63"/>
    </row>
    <row r="154" spans="1:11" x14ac:dyDescent="0.2">
      <c r="A154" s="69" t="s">
        <v>259</v>
      </c>
      <c r="B154" s="55" t="s">
        <v>260</v>
      </c>
      <c r="C154" s="56">
        <f t="shared" si="10"/>
        <v>0</v>
      </c>
      <c r="D154" s="63">
        <f t="shared" ref="D154:K154" si="22">SUM(D155)</f>
        <v>0</v>
      </c>
      <c r="E154" s="63">
        <f t="shared" si="22"/>
        <v>0</v>
      </c>
      <c r="F154" s="63">
        <f t="shared" si="22"/>
        <v>0</v>
      </c>
      <c r="G154" s="63">
        <f t="shared" si="22"/>
        <v>0</v>
      </c>
      <c r="H154" s="63">
        <f t="shared" si="22"/>
        <v>0</v>
      </c>
      <c r="I154" s="68">
        <f>SUM(I155)</f>
        <v>0</v>
      </c>
      <c r="J154" s="63">
        <f t="shared" si="22"/>
        <v>0</v>
      </c>
      <c r="K154" s="63">
        <f t="shared" si="22"/>
        <v>0</v>
      </c>
    </row>
    <row r="155" spans="1:11" s="62" customFormat="1" ht="12" x14ac:dyDescent="0.2">
      <c r="A155" s="58" t="s">
        <v>261</v>
      </c>
      <c r="B155" s="59" t="s">
        <v>262</v>
      </c>
      <c r="C155" s="56">
        <f t="shared" si="10"/>
        <v>0</v>
      </c>
      <c r="D155" s="63"/>
      <c r="E155" s="63"/>
      <c r="F155" s="63"/>
      <c r="G155" s="63"/>
      <c r="H155" s="63"/>
      <c r="I155" s="64"/>
      <c r="J155" s="63"/>
      <c r="K155" s="63"/>
    </row>
    <row r="156" spans="1:11" s="62" customFormat="1" ht="12" x14ac:dyDescent="0.2">
      <c r="A156" s="54" t="s">
        <v>263</v>
      </c>
      <c r="B156" s="55" t="s">
        <v>264</v>
      </c>
      <c r="C156" s="56">
        <f t="shared" si="10"/>
        <v>92244.31</v>
      </c>
      <c r="D156" s="63">
        <f>SUM(D157:D163)</f>
        <v>0</v>
      </c>
      <c r="E156" s="63">
        <f>SUM(E157:E163)</f>
        <v>0</v>
      </c>
      <c r="F156" s="63">
        <f t="shared" ref="F156:K156" si="23">SUM(F157:F163)</f>
        <v>0</v>
      </c>
      <c r="G156" s="63">
        <f t="shared" si="23"/>
        <v>2244.31</v>
      </c>
      <c r="H156" s="63">
        <f t="shared" si="23"/>
        <v>0</v>
      </c>
      <c r="I156" s="57">
        <f>SUM(I157:I163)</f>
        <v>90000</v>
      </c>
      <c r="J156" s="63">
        <f t="shared" si="23"/>
        <v>0</v>
      </c>
      <c r="K156" s="63">
        <f t="shared" si="23"/>
        <v>0</v>
      </c>
    </row>
    <row r="157" spans="1:11" x14ac:dyDescent="0.2">
      <c r="A157" s="58" t="s">
        <v>265</v>
      </c>
      <c r="B157" s="59" t="s">
        <v>266</v>
      </c>
      <c r="C157" s="56">
        <f t="shared" si="10"/>
        <v>0</v>
      </c>
      <c r="D157" s="63"/>
      <c r="E157" s="63"/>
      <c r="F157" s="63"/>
      <c r="G157" s="63"/>
      <c r="H157" s="63"/>
      <c r="I157" s="64"/>
      <c r="J157" s="63"/>
      <c r="K157" s="63"/>
    </row>
    <row r="158" spans="1:11" x14ac:dyDescent="0.2">
      <c r="A158" s="58" t="s">
        <v>267</v>
      </c>
      <c r="B158" s="59" t="s">
        <v>268</v>
      </c>
      <c r="C158" s="56">
        <f t="shared" si="10"/>
        <v>0</v>
      </c>
      <c r="D158" s="63"/>
      <c r="E158" s="63"/>
      <c r="F158" s="63"/>
      <c r="G158" s="63"/>
      <c r="H158" s="63"/>
      <c r="I158" s="64"/>
      <c r="J158" s="63"/>
      <c r="K158" s="63"/>
    </row>
    <row r="159" spans="1:11" x14ac:dyDescent="0.2">
      <c r="A159" s="58" t="s">
        <v>269</v>
      </c>
      <c r="B159" s="59" t="s">
        <v>270</v>
      </c>
      <c r="C159" s="56">
        <f t="shared" si="10"/>
        <v>0</v>
      </c>
      <c r="D159" s="63"/>
      <c r="E159" s="63"/>
      <c r="F159" s="63"/>
      <c r="G159" s="63"/>
      <c r="H159" s="63"/>
      <c r="I159" s="64"/>
      <c r="J159" s="63"/>
      <c r="K159" s="63"/>
    </row>
    <row r="160" spans="1:11" x14ac:dyDescent="0.2">
      <c r="A160" s="58" t="s">
        <v>271</v>
      </c>
      <c r="B160" s="59" t="s">
        <v>272</v>
      </c>
      <c r="C160" s="56">
        <f t="shared" si="10"/>
        <v>0</v>
      </c>
      <c r="D160" s="63"/>
      <c r="E160" s="63"/>
      <c r="F160" s="63"/>
      <c r="G160" s="63"/>
      <c r="H160" s="63"/>
      <c r="I160" s="64"/>
      <c r="J160" s="63"/>
      <c r="K160" s="63"/>
    </row>
    <row r="161" spans="1:11" x14ac:dyDescent="0.2">
      <c r="A161" s="58" t="s">
        <v>273</v>
      </c>
      <c r="B161" s="59" t="s">
        <v>274</v>
      </c>
      <c r="C161" s="56">
        <f t="shared" si="10"/>
        <v>92244.31</v>
      </c>
      <c r="D161" s="63"/>
      <c r="E161" s="63"/>
      <c r="F161" s="63"/>
      <c r="G161" s="63">
        <v>2244.31</v>
      </c>
      <c r="H161" s="63"/>
      <c r="I161" s="64">
        <v>90000</v>
      </c>
      <c r="J161" s="63"/>
      <c r="K161" s="63"/>
    </row>
    <row r="162" spans="1:11" ht="24" x14ac:dyDescent="0.2">
      <c r="A162" s="58" t="s">
        <v>275</v>
      </c>
      <c r="B162" s="59" t="s">
        <v>276</v>
      </c>
      <c r="C162" s="56">
        <f t="shared" si="10"/>
        <v>0</v>
      </c>
      <c r="D162" s="63"/>
      <c r="E162" s="63"/>
      <c r="F162" s="63"/>
      <c r="G162" s="63"/>
      <c r="H162" s="63"/>
      <c r="I162" s="64"/>
      <c r="J162" s="63"/>
      <c r="K162" s="63"/>
    </row>
    <row r="163" spans="1:11" ht="24" x14ac:dyDescent="0.2">
      <c r="A163" s="58" t="s">
        <v>275</v>
      </c>
      <c r="B163" s="59" t="s">
        <v>277</v>
      </c>
      <c r="C163" s="56">
        <f t="shared" si="10"/>
        <v>0</v>
      </c>
      <c r="D163" s="63"/>
      <c r="E163" s="63"/>
      <c r="F163" s="63"/>
      <c r="G163" s="63"/>
      <c r="H163" s="63"/>
      <c r="I163" s="64"/>
      <c r="J163" s="63"/>
      <c r="K163" s="63"/>
    </row>
    <row r="164" spans="1:11" ht="24" x14ac:dyDescent="0.2">
      <c r="A164" s="69" t="s">
        <v>278</v>
      </c>
      <c r="B164" s="55" t="s">
        <v>279</v>
      </c>
      <c r="C164" s="56">
        <f t="shared" si="10"/>
        <v>0</v>
      </c>
      <c r="D164" s="65">
        <f>SUM(D165:D166)</f>
        <v>0</v>
      </c>
      <c r="E164" s="65">
        <f>SUM(E165:E166)</f>
        <v>0</v>
      </c>
      <c r="F164" s="65">
        <f t="shared" ref="F164:K164" si="24">SUM(F165:F166)</f>
        <v>0</v>
      </c>
      <c r="G164" s="65">
        <f t="shared" si="24"/>
        <v>0</v>
      </c>
      <c r="H164" s="65">
        <f t="shared" si="24"/>
        <v>0</v>
      </c>
      <c r="I164" s="68">
        <f>SUM(I165:I166)</f>
        <v>0</v>
      </c>
      <c r="J164" s="65">
        <f t="shared" si="24"/>
        <v>0</v>
      </c>
      <c r="K164" s="65">
        <f t="shared" si="24"/>
        <v>0</v>
      </c>
    </row>
    <row r="165" spans="1:11" ht="24" x14ac:dyDescent="0.2">
      <c r="A165" s="58" t="s">
        <v>280</v>
      </c>
      <c r="B165" s="59" t="s">
        <v>281</v>
      </c>
      <c r="C165" s="56">
        <f t="shared" si="10"/>
        <v>0</v>
      </c>
      <c r="D165" s="63"/>
      <c r="E165" s="63"/>
      <c r="F165" s="63"/>
      <c r="G165" s="63"/>
      <c r="H165" s="63"/>
      <c r="I165" s="64"/>
      <c r="J165" s="63"/>
      <c r="K165" s="63"/>
    </row>
    <row r="166" spans="1:11" ht="36" x14ac:dyDescent="0.2">
      <c r="A166" s="58" t="s">
        <v>282</v>
      </c>
      <c r="B166" s="59" t="s">
        <v>283</v>
      </c>
      <c r="C166" s="56">
        <f t="shared" si="10"/>
        <v>0</v>
      </c>
      <c r="D166" s="63"/>
      <c r="E166" s="63"/>
      <c r="F166" s="63"/>
      <c r="G166" s="63"/>
      <c r="H166" s="63"/>
      <c r="I166" s="64"/>
      <c r="J166" s="63"/>
      <c r="K166" s="63"/>
    </row>
    <row r="167" spans="1:11" x14ac:dyDescent="0.2">
      <c r="A167" s="54" t="s">
        <v>284</v>
      </c>
      <c r="B167" s="70"/>
      <c r="C167" s="56">
        <f t="shared" si="10"/>
        <v>722275.65</v>
      </c>
      <c r="D167" s="56">
        <f>D148+D130+D125+D99+D74+D78+D67+D64+D58+D55+D53+D50+D128+D134+D136+D138+D146+D164+D144+D151+D154+D156+D122</f>
        <v>200955.41</v>
      </c>
      <c r="E167" s="56">
        <f>E148+E130+E125+E99+E74+E78+E67+E64+E58+E55+E53+E50+E128+E134+E136+E138+E146+E164+E144+E151+E154+E156+E122</f>
        <v>0</v>
      </c>
      <c r="F167" s="56">
        <f t="shared" ref="F167:K167" si="25">F148+F130+F125+F99+F74+F78+F67+F64+F58+F55+F53+F50+F128+F134+F136+F138+F146+F164+F144+F151+F154+F156+F122</f>
        <v>0</v>
      </c>
      <c r="G167" s="56">
        <f t="shared" si="25"/>
        <v>21320.240000000002</v>
      </c>
      <c r="H167" s="56">
        <f t="shared" si="25"/>
        <v>0</v>
      </c>
      <c r="I167" s="71">
        <f>I164+I156+I154+I151+I148+I146+I144+I138+I136+I134+I130+I128+I125+I122+I99+I78+I74+I67+I64+I58+I55+I53+I50</f>
        <v>500000</v>
      </c>
      <c r="J167" s="56">
        <f t="shared" si="25"/>
        <v>0</v>
      </c>
      <c r="K167" s="56">
        <f t="shared" si="25"/>
        <v>0</v>
      </c>
    </row>
    <row r="168" spans="1:11" x14ac:dyDescent="0.2">
      <c r="C168" s="72"/>
      <c r="D168" s="72"/>
      <c r="E168" s="72"/>
      <c r="F168" s="72"/>
      <c r="G168" s="72"/>
      <c r="H168" s="72">
        <f>SUM(D167:H167)</f>
        <v>222275.65</v>
      </c>
      <c r="I168" s="72"/>
      <c r="J168" s="72"/>
      <c r="K168" s="72">
        <f>SUM(I167:K167)</f>
        <v>500000</v>
      </c>
    </row>
    <row r="169" spans="1:11" x14ac:dyDescent="0.2">
      <c r="C169" s="72"/>
      <c r="D169" s="72"/>
      <c r="E169" s="72"/>
      <c r="F169" s="72"/>
      <c r="G169" s="72"/>
      <c r="H169" s="72"/>
      <c r="I169" s="72"/>
      <c r="J169" s="72"/>
      <c r="K169" s="72"/>
    </row>
    <row r="170" spans="1:11" x14ac:dyDescent="0.2">
      <c r="A170" t="s">
        <v>285</v>
      </c>
      <c r="C170" s="72" t="s">
        <v>286</v>
      </c>
      <c r="D170" s="72"/>
      <c r="E170" s="72"/>
      <c r="F170" s="72"/>
      <c r="G170" s="72"/>
      <c r="H170" s="72"/>
      <c r="I170" s="72"/>
      <c r="J170" s="72"/>
      <c r="K170" s="72"/>
    </row>
    <row r="171" spans="1:11" x14ac:dyDescent="0.2">
      <c r="C171" s="72"/>
      <c r="D171" s="72"/>
      <c r="E171" s="72"/>
      <c r="F171" s="72"/>
      <c r="G171" s="72"/>
      <c r="H171" s="72"/>
      <c r="I171" s="72"/>
      <c r="J171" s="72"/>
      <c r="K171" s="72"/>
    </row>
    <row r="172" spans="1:11" x14ac:dyDescent="0.2">
      <c r="C172" s="72"/>
      <c r="D172" s="72"/>
      <c r="E172" s="72"/>
      <c r="F172" s="72"/>
      <c r="G172" s="72"/>
      <c r="H172" s="72"/>
      <c r="I172" s="72"/>
      <c r="J172" s="72"/>
      <c r="K172" s="72"/>
    </row>
    <row r="173" spans="1:11" x14ac:dyDescent="0.2">
      <c r="D173" s="73"/>
      <c r="K173" s="74"/>
    </row>
  </sheetData>
  <mergeCells count="56">
    <mergeCell ref="D48:I48"/>
    <mergeCell ref="B45:C45"/>
    <mergeCell ref="D45:I45"/>
    <mergeCell ref="B46:C46"/>
    <mergeCell ref="D46:I46"/>
    <mergeCell ref="A47:B47"/>
    <mergeCell ref="D47:I47"/>
    <mergeCell ref="B42:C42"/>
    <mergeCell ref="D42:I42"/>
    <mergeCell ref="B43:C43"/>
    <mergeCell ref="D43:I43"/>
    <mergeCell ref="B44:C44"/>
    <mergeCell ref="D44:I44"/>
    <mergeCell ref="A39:B39"/>
    <mergeCell ref="D39:I39"/>
    <mergeCell ref="B40:C40"/>
    <mergeCell ref="D40:I40"/>
    <mergeCell ref="B41:C41"/>
    <mergeCell ref="D41:I41"/>
    <mergeCell ref="B36:C36"/>
    <mergeCell ref="D36:I36"/>
    <mergeCell ref="B37:C37"/>
    <mergeCell ref="D37:I37"/>
    <mergeCell ref="B38:C38"/>
    <mergeCell ref="D38:I38"/>
    <mergeCell ref="B33:C33"/>
    <mergeCell ref="D33:I33"/>
    <mergeCell ref="B34:C34"/>
    <mergeCell ref="D34:I34"/>
    <mergeCell ref="B35:C35"/>
    <mergeCell ref="D35:I35"/>
    <mergeCell ref="B30:C30"/>
    <mergeCell ref="D30:I30"/>
    <mergeCell ref="B31:C31"/>
    <mergeCell ref="D31:I31"/>
    <mergeCell ref="B32:C32"/>
    <mergeCell ref="D32:I32"/>
    <mergeCell ref="B23:F23"/>
    <mergeCell ref="B24:F24"/>
    <mergeCell ref="B27:C27"/>
    <mergeCell ref="D27:I27"/>
    <mergeCell ref="A28:I28"/>
    <mergeCell ref="B29:C29"/>
    <mergeCell ref="D29:I29"/>
    <mergeCell ref="B17:F17"/>
    <mergeCell ref="B18:F18"/>
    <mergeCell ref="B19:F19"/>
    <mergeCell ref="B20:F20"/>
    <mergeCell ref="B21:F21"/>
    <mergeCell ref="B22:F22"/>
    <mergeCell ref="B4:H4"/>
    <mergeCell ref="B10:F10"/>
    <mergeCell ref="B11:F11"/>
    <mergeCell ref="B14:G14"/>
    <mergeCell ref="B15:G15"/>
    <mergeCell ref="B16:F16"/>
  </mergeCells>
  <printOptions horizontalCentered="1"/>
  <pageMargins left="0.39370078740157483" right="0" top="0.15748031496062992" bottom="7.874015748031496E-2" header="0" footer="0"/>
  <pageSetup paperSize="9" scale="70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алиша</vt:lpstr>
      <vt:lpstr>алиша!Область_печати</vt:lpstr>
    </vt:vector>
  </TitlesOfParts>
  <Company>Вахитовский РОО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2024-01-17T14:19:07Z</dcterms:created>
  <dcterms:modified xsi:type="dcterms:W3CDTF">2024-01-17T14:24:05Z</dcterms:modified>
</cp:coreProperties>
</file>