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18D3A9C0-DBB3-4A13-9BE2-C690CC5C5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69" i="1" l="1"/>
  <c r="M169" i="1"/>
  <c r="O168" i="1"/>
  <c r="O169" i="1" s="1"/>
  <c r="N168" i="1"/>
  <c r="M168" i="1"/>
  <c r="L168" i="1"/>
  <c r="K168" i="1"/>
  <c r="J168" i="1"/>
  <c r="I168" i="1"/>
  <c r="H168" i="1"/>
  <c r="G168" i="1"/>
  <c r="F168" i="1"/>
  <c r="E168" i="1"/>
  <c r="D168" i="1"/>
  <c r="O160" i="1"/>
  <c r="N160" i="1"/>
  <c r="M160" i="1"/>
  <c r="L160" i="1"/>
  <c r="L169" i="1" s="1"/>
  <c r="K160" i="1"/>
  <c r="J160" i="1"/>
  <c r="I160" i="1"/>
  <c r="H160" i="1"/>
  <c r="G160" i="1"/>
  <c r="F160" i="1"/>
  <c r="E160" i="1"/>
  <c r="D160" i="1"/>
  <c r="D169" i="1" s="1"/>
  <c r="O156" i="1"/>
  <c r="N156" i="1"/>
  <c r="M156" i="1"/>
  <c r="L156" i="1"/>
  <c r="K156" i="1"/>
  <c r="K169" i="1" s="1"/>
  <c r="J156" i="1"/>
  <c r="I156" i="1"/>
  <c r="I169" i="1" s="1"/>
  <c r="H156" i="1"/>
  <c r="G156" i="1"/>
  <c r="F156" i="1"/>
  <c r="E156" i="1"/>
  <c r="D156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34" i="1"/>
  <c r="N134" i="1"/>
  <c r="N148" i="1" s="1"/>
  <c r="M134" i="1"/>
  <c r="L134" i="1"/>
  <c r="K134" i="1"/>
  <c r="K148" i="1" s="1"/>
  <c r="J134" i="1"/>
  <c r="J148" i="1" s="1"/>
  <c r="I134" i="1"/>
  <c r="H134" i="1"/>
  <c r="G134" i="1"/>
  <c r="F134" i="1"/>
  <c r="F148" i="1" s="1"/>
  <c r="E134" i="1"/>
  <c r="D13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O111" i="1"/>
  <c r="N111" i="1"/>
  <c r="M111" i="1"/>
  <c r="L111" i="1"/>
  <c r="K111" i="1"/>
  <c r="K125" i="1" s="1"/>
  <c r="J111" i="1"/>
  <c r="I111" i="1"/>
  <c r="H111" i="1"/>
  <c r="G111" i="1"/>
  <c r="F111" i="1"/>
  <c r="E111" i="1"/>
  <c r="D11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92" i="1"/>
  <c r="N92" i="1"/>
  <c r="M92" i="1"/>
  <c r="L92" i="1"/>
  <c r="K92" i="1"/>
  <c r="J92" i="1"/>
  <c r="I92" i="1"/>
  <c r="H92" i="1"/>
  <c r="G92" i="1"/>
  <c r="F92" i="1"/>
  <c r="E92" i="1"/>
  <c r="D92" i="1"/>
  <c r="O88" i="1"/>
  <c r="N88" i="1"/>
  <c r="N102" i="1" s="1"/>
  <c r="M88" i="1"/>
  <c r="L88" i="1"/>
  <c r="K88" i="1"/>
  <c r="J88" i="1"/>
  <c r="I88" i="1"/>
  <c r="H88" i="1"/>
  <c r="H102" i="1" s="1"/>
  <c r="G88" i="1"/>
  <c r="F88" i="1"/>
  <c r="E88" i="1"/>
  <c r="D88" i="1"/>
  <c r="D102" i="1" s="1"/>
  <c r="O79" i="1"/>
  <c r="N79" i="1"/>
  <c r="M79" i="1"/>
  <c r="L79" i="1"/>
  <c r="K79" i="1"/>
  <c r="J79" i="1"/>
  <c r="I79" i="1"/>
  <c r="H79" i="1"/>
  <c r="G79" i="1"/>
  <c r="F79" i="1"/>
  <c r="E79" i="1"/>
  <c r="D79" i="1"/>
  <c r="O71" i="1"/>
  <c r="N71" i="1"/>
  <c r="M71" i="1"/>
  <c r="L71" i="1"/>
  <c r="K71" i="1"/>
  <c r="J71" i="1"/>
  <c r="I71" i="1"/>
  <c r="H71" i="1"/>
  <c r="G71" i="1"/>
  <c r="F71" i="1"/>
  <c r="E71" i="1"/>
  <c r="D71" i="1"/>
  <c r="O67" i="1"/>
  <c r="N67" i="1"/>
  <c r="M67" i="1"/>
  <c r="L67" i="1"/>
  <c r="K67" i="1"/>
  <c r="J67" i="1"/>
  <c r="I67" i="1"/>
  <c r="H67" i="1"/>
  <c r="G67" i="1"/>
  <c r="F67" i="1"/>
  <c r="E67" i="1"/>
  <c r="D67" i="1"/>
  <c r="O58" i="1"/>
  <c r="N58" i="1"/>
  <c r="M58" i="1"/>
  <c r="L58" i="1"/>
  <c r="K58" i="1"/>
  <c r="J58" i="1"/>
  <c r="I58" i="1"/>
  <c r="H58" i="1"/>
  <c r="G58" i="1"/>
  <c r="F58" i="1"/>
  <c r="E58" i="1"/>
  <c r="D58" i="1"/>
  <c r="O49" i="1"/>
  <c r="N49" i="1"/>
  <c r="M49" i="1"/>
  <c r="L49" i="1"/>
  <c r="K49" i="1"/>
  <c r="J49" i="1"/>
  <c r="I49" i="1"/>
  <c r="H49" i="1"/>
  <c r="G49" i="1"/>
  <c r="F49" i="1"/>
  <c r="E49" i="1"/>
  <c r="D49" i="1"/>
  <c r="O45" i="1"/>
  <c r="N45" i="1"/>
  <c r="M45" i="1"/>
  <c r="M59" i="1" s="1"/>
  <c r="L45" i="1"/>
  <c r="K45" i="1"/>
  <c r="K59" i="1" s="1"/>
  <c r="J45" i="1"/>
  <c r="J59" i="1" s="1"/>
  <c r="I45" i="1"/>
  <c r="H45" i="1"/>
  <c r="G45" i="1"/>
  <c r="F45" i="1"/>
  <c r="E45" i="1"/>
  <c r="D45" i="1"/>
  <c r="O36" i="1"/>
  <c r="N36" i="1"/>
  <c r="M36" i="1"/>
  <c r="L36" i="1"/>
  <c r="K36" i="1"/>
  <c r="J36" i="1"/>
  <c r="I36" i="1"/>
  <c r="H36" i="1"/>
  <c r="G36" i="1"/>
  <c r="F36" i="1"/>
  <c r="E36" i="1"/>
  <c r="D36" i="1"/>
  <c r="O24" i="1"/>
  <c r="N24" i="1"/>
  <c r="M24" i="1"/>
  <c r="L24" i="1"/>
  <c r="K24" i="1"/>
  <c r="J24" i="1"/>
  <c r="I24" i="1"/>
  <c r="H24" i="1"/>
  <c r="G24" i="1"/>
  <c r="F24" i="1"/>
  <c r="E24" i="1"/>
  <c r="D24" i="1"/>
  <c r="O28" i="1"/>
  <c r="N28" i="1"/>
  <c r="M28" i="1"/>
  <c r="L28" i="1"/>
  <c r="K28" i="1"/>
  <c r="J28" i="1"/>
  <c r="I28" i="1"/>
  <c r="H28" i="1"/>
  <c r="G28" i="1"/>
  <c r="F28" i="1"/>
  <c r="E28" i="1"/>
  <c r="D28" i="1"/>
  <c r="J80" i="1" l="1"/>
  <c r="F80" i="1"/>
  <c r="J169" i="1"/>
  <c r="H169" i="1"/>
  <c r="F169" i="1"/>
  <c r="E169" i="1"/>
  <c r="G148" i="1"/>
  <c r="H148" i="1"/>
  <c r="G169" i="1"/>
  <c r="K102" i="1"/>
  <c r="K80" i="1"/>
  <c r="K174" i="1" s="1"/>
  <c r="K175" i="1" s="1"/>
  <c r="L59" i="1"/>
  <c r="O148" i="1"/>
  <c r="D125" i="1"/>
  <c r="L148" i="1"/>
  <c r="N80" i="1"/>
  <c r="D148" i="1"/>
  <c r="O125" i="1"/>
  <c r="M125" i="1"/>
  <c r="J125" i="1"/>
  <c r="I125" i="1"/>
  <c r="E148" i="1"/>
  <c r="O102" i="1"/>
  <c r="O59" i="1"/>
  <c r="I148" i="1"/>
  <c r="H59" i="1"/>
  <c r="M80" i="1"/>
  <c r="M148" i="1"/>
  <c r="H80" i="1"/>
  <c r="I102" i="1"/>
  <c r="F125" i="1"/>
  <c r="G125" i="1"/>
  <c r="M102" i="1"/>
  <c r="H125" i="1"/>
  <c r="N125" i="1"/>
  <c r="L102" i="1"/>
  <c r="E125" i="1"/>
  <c r="L125" i="1"/>
  <c r="L80" i="1"/>
  <c r="E102" i="1"/>
  <c r="G102" i="1"/>
  <c r="O80" i="1"/>
  <c r="G80" i="1"/>
  <c r="G59" i="1"/>
  <c r="F102" i="1"/>
  <c r="D80" i="1"/>
  <c r="J102" i="1"/>
  <c r="D59" i="1"/>
  <c r="I80" i="1"/>
  <c r="E80" i="1"/>
  <c r="F59" i="1"/>
  <c r="N59" i="1"/>
  <c r="E59" i="1"/>
  <c r="I59" i="1"/>
  <c r="E37" i="1"/>
  <c r="F37" i="1"/>
  <c r="D37" i="1"/>
  <c r="G37" i="1"/>
  <c r="H37" i="1"/>
  <c r="I37" i="1"/>
  <c r="K37" i="1"/>
  <c r="J37" i="1"/>
  <c r="L37" i="1"/>
  <c r="O37" i="1"/>
  <c r="M37" i="1"/>
  <c r="N37" i="1"/>
  <c r="J174" i="1" l="1"/>
  <c r="J175" i="1" s="1"/>
  <c r="D174" i="1"/>
  <c r="D175" i="1" s="1"/>
  <c r="I174" i="1"/>
  <c r="I175" i="1" s="1"/>
  <c r="O174" i="1"/>
  <c r="O175" i="1" s="1"/>
  <c r="H174" i="1"/>
  <c r="H175" i="1" s="1"/>
  <c r="M174" i="1"/>
  <c r="M175" i="1" s="1"/>
  <c r="F174" i="1"/>
  <c r="F175" i="1" s="1"/>
  <c r="L174" i="1"/>
  <c r="L175" i="1" s="1"/>
  <c r="E174" i="1"/>
  <c r="E175" i="1" s="1"/>
  <c r="G174" i="1"/>
  <c r="G175" i="1" s="1"/>
  <c r="N174" i="1"/>
  <c r="N175" i="1" s="1"/>
</calcChain>
</file>

<file path=xl/sharedStrings.xml><?xml version="1.0" encoding="utf-8"?>
<sst xmlns="http://schemas.openxmlformats.org/spreadsheetml/2006/main" count="291" uniqueCount="162">
  <si>
    <t>№ НД</t>
  </si>
  <si>
    <t>Прием пищи, Наименование блюда</t>
  </si>
  <si>
    <t>Масса* порции, г.</t>
  </si>
  <si>
    <t>Пищевые вещества, г.</t>
  </si>
  <si>
    <t>Энерг.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</si>
  <si>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</si>
  <si>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</si>
  <si>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</si>
  <si>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</si>
  <si>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</si>
  <si>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</si>
  <si>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A</t>
  </si>
  <si>
    <t>C</t>
  </si>
  <si>
    <t>E</t>
  </si>
  <si>
    <t>Ca</t>
  </si>
  <si>
    <t>P</t>
  </si>
  <si>
    <t>Mg</t>
  </si>
  <si>
    <t>Fe</t>
  </si>
  <si>
    <t>1 день</t>
  </si>
  <si>
    <t>Завтрак</t>
  </si>
  <si>
    <t>Каша молочная пшенная с маслом</t>
  </si>
  <si>
    <t>1/30</t>
  </si>
  <si>
    <t>Обед</t>
  </si>
  <si>
    <t>139/04</t>
  </si>
  <si>
    <t>250/25</t>
  </si>
  <si>
    <t>Плов "Сытный"</t>
  </si>
  <si>
    <t>50/150</t>
  </si>
  <si>
    <t>ТТК-257н</t>
  </si>
  <si>
    <t>2 день</t>
  </si>
  <si>
    <t>Бутерброд с маслом</t>
  </si>
  <si>
    <t>Яйцо вареное</t>
  </si>
  <si>
    <t>ТТК-198н</t>
  </si>
  <si>
    <t>Какао с молоком полусладкое</t>
  </si>
  <si>
    <t>250/25/5</t>
  </si>
  <si>
    <t>ТТК-271н</t>
  </si>
  <si>
    <t xml:space="preserve">Компот "Плодово-ягодный" из свежих яблок </t>
  </si>
  <si>
    <t>ТТК-8К</t>
  </si>
  <si>
    <t>Плюшка "Новомосковская"</t>
  </si>
  <si>
    <t>3 день</t>
  </si>
  <si>
    <t>ТТК 270</t>
  </si>
  <si>
    <t>Каша молочная вязкая  "Дружба" с маслом</t>
  </si>
  <si>
    <t>148/2004</t>
  </si>
  <si>
    <t>ТТК 28Н</t>
  </si>
  <si>
    <t>Запеканка картофельная с мясом "Школьная"с/м</t>
  </si>
  <si>
    <t>200/5</t>
  </si>
  <si>
    <t>4 день</t>
  </si>
  <si>
    <t>240/10</t>
  </si>
  <si>
    <t>Пудинг из творога с яблоками со сгущ. Молоком</t>
  </si>
  <si>
    <t>150/30</t>
  </si>
  <si>
    <t>200/7</t>
  </si>
  <si>
    <t>ТТК-53к</t>
  </si>
  <si>
    <t>Мякоть птицы тушеная в соусе</t>
  </si>
  <si>
    <t>50/50</t>
  </si>
  <si>
    <t>510/04</t>
  </si>
  <si>
    <t>Каша гречневая вязкая</t>
  </si>
  <si>
    <t>ТТК-503н</t>
  </si>
  <si>
    <t>Булочка "Детская "</t>
  </si>
  <si>
    <t>5 день</t>
  </si>
  <si>
    <t>302/04</t>
  </si>
  <si>
    <t>Каша молочная пшеничная с маслом</t>
  </si>
  <si>
    <t>ТТК-475</t>
  </si>
  <si>
    <t>Чай полусладкий</t>
  </si>
  <si>
    <t>110/04</t>
  </si>
  <si>
    <t>520/04</t>
  </si>
  <si>
    <t>Пюре картофельное</t>
  </si>
  <si>
    <t>6 день</t>
  </si>
  <si>
    <t>7 день</t>
  </si>
  <si>
    <t>ТТК-425</t>
  </si>
  <si>
    <t>ТТК-528н</t>
  </si>
  <si>
    <t xml:space="preserve">Салат "Сельский" </t>
  </si>
  <si>
    <t>Масса порции, г.</t>
  </si>
  <si>
    <t>В среднем в день:</t>
  </si>
  <si>
    <t xml:space="preserve">       Примечание: </t>
  </si>
  <si>
    <t>1) С 1 марта заменяется на салат из овощей урожая прошлого года, в которых овощи проходят термическую обработку или используются овощи нового урожая.</t>
  </si>
  <si>
    <t>2) Допускается изменение массы порции блюд в соответствии с требованиями СанПиН 2.3/2.4.3590-20 приложение 9, таблица 1</t>
  </si>
  <si>
    <t>3) Разрешается проводить замену блюд,согласно ассортимента продукции, реализуемой в пищеблоках образовательных организаций (согласно п.8.1.5.СанПиН 2.3/2.4.3590-20)</t>
  </si>
  <si>
    <t>4) При включении в меню яйца вареного норма выхода должна составлять не менее 1шт яйца-40гр.</t>
  </si>
  <si>
    <t>338/17</t>
  </si>
  <si>
    <t>3/17</t>
  </si>
  <si>
    <t>Десерт фруктовый Мандарин</t>
  </si>
  <si>
    <t>Каша молочная пшенная вязкая с маслом</t>
  </si>
  <si>
    <t>173/17</t>
  </si>
  <si>
    <t>Хлеб Пшеничный</t>
  </si>
  <si>
    <t>1/17</t>
  </si>
  <si>
    <t>209/17</t>
  </si>
  <si>
    <t>377/17</t>
  </si>
  <si>
    <t>Чай с лимоном (полусладкий)</t>
  </si>
  <si>
    <t>386/17</t>
  </si>
  <si>
    <t>648/04</t>
  </si>
  <si>
    <t>1 шт</t>
  </si>
  <si>
    <t>Пром.</t>
  </si>
  <si>
    <t>707/04</t>
  </si>
  <si>
    <t>Сок фруктовый разливной</t>
  </si>
  <si>
    <t>75/30</t>
  </si>
  <si>
    <t>ТТК-6</t>
  </si>
  <si>
    <t>ТТК-328к</t>
  </si>
  <si>
    <t xml:space="preserve">Хлеб Ржаной </t>
  </si>
  <si>
    <t xml:space="preserve">Каша молочная Геркулесовая вязкая 
с маслом
</t>
  </si>
  <si>
    <t>67/17</t>
  </si>
  <si>
    <t>Суп лапша домашняя с цыплятами</t>
  </si>
  <si>
    <t>202/17</t>
  </si>
  <si>
    <t>Напиток "Плодово-ягодный" из сухофруктов полусладкий</t>
  </si>
  <si>
    <t>98/17</t>
  </si>
  <si>
    <t xml:space="preserve">Борщ с  капустой  и картоф. с цыпл. со смет. </t>
  </si>
  <si>
    <t>342/17</t>
  </si>
  <si>
    <t>174/17</t>
  </si>
  <si>
    <t>Каша молочная ячневая вязкая с маслом</t>
  </si>
  <si>
    <t>Чай полусладкий с молоком</t>
  </si>
  <si>
    <t>ТТК-437</t>
  </si>
  <si>
    <t xml:space="preserve">Рассольник Ленинградский с цыпл. со смет. </t>
  </si>
  <si>
    <t>96/17</t>
  </si>
  <si>
    <t>УТВЕРЖДАЮ:</t>
  </si>
  <si>
    <t>СОГЛАСОВАНО:</t>
  </si>
  <si>
    <t>____________________ /</t>
  </si>
  <si>
    <t>______________________________________</t>
  </si>
  <si>
    <t>Биточки рыбные  с соусом сметанным с луком</t>
  </si>
  <si>
    <t>Бутерброд с сыром</t>
  </si>
  <si>
    <t>30/15</t>
  </si>
  <si>
    <t>30/10</t>
  </si>
  <si>
    <t>Винегрет овощной</t>
  </si>
  <si>
    <t>ТТК №34</t>
  </si>
  <si>
    <t>Котлеты "Крестьянские" с соусом томатным</t>
  </si>
  <si>
    <t>Батон</t>
  </si>
  <si>
    <t xml:space="preserve">Макаронные изделия отварные </t>
  </si>
  <si>
    <t>Печенье сахарное в ассортименте</t>
  </si>
  <si>
    <t>Десерт фруктовый Груша</t>
  </si>
  <si>
    <t>Напиток из шиповника</t>
  </si>
  <si>
    <t>388/17</t>
  </si>
  <si>
    <t>Пряник</t>
  </si>
  <si>
    <t>Пром</t>
  </si>
  <si>
    <t>150</t>
  </si>
  <si>
    <t>Биточки «Рябушка» с соусом сметанным с луком</t>
  </si>
  <si>
    <t>ТТК №22</t>
  </si>
  <si>
    <t>ИТОГО ЗА 7 дней</t>
  </si>
  <si>
    <t xml:space="preserve">Десерт фруктовый Яблоко </t>
  </si>
  <si>
    <t>Ряженка</t>
  </si>
  <si>
    <t>Вафли "Аппетитные" 1/50г</t>
  </si>
  <si>
    <t>Жаркое из мяса птицы</t>
  </si>
  <si>
    <t>259/17</t>
  </si>
  <si>
    <t>Конфета Му 40 гр</t>
  </si>
  <si>
    <t>Второй Завтрак</t>
  </si>
  <si>
    <t xml:space="preserve">Приложение № 2 
к Муниципальному контракту № _________ от  «_____» _________ 2026 г </t>
  </si>
  <si>
    <t>Салат из квашеной капусты</t>
  </si>
  <si>
    <t>47/17</t>
  </si>
  <si>
    <t>Салат из свеклы  с зеленым горошком</t>
  </si>
  <si>
    <t>53/17</t>
  </si>
  <si>
    <t xml:space="preserve">  на 2026 г </t>
  </si>
  <si>
    <t xml:space="preserve">( пришкольные лагеря)                                            </t>
  </si>
  <si>
    <t xml:space="preserve">Директор </t>
  </si>
  <si>
    <t xml:space="preserve">__________________ </t>
  </si>
  <si>
    <t>Суп картофельный с бобовыми на м/к бульоне</t>
  </si>
  <si>
    <t>Суп крестьянский с крупой на м/к бульоне</t>
  </si>
  <si>
    <t>Суп "Гречишное зернышко" на м/к бульоне</t>
  </si>
  <si>
    <t>Кисель полусладкий</t>
  </si>
  <si>
    <t>200/3</t>
  </si>
  <si>
    <t>Кефир c сахаром</t>
  </si>
  <si>
    <t>Кефир с сахаром</t>
  </si>
  <si>
    <t>Салат «Здоровье»</t>
  </si>
  <si>
    <t>ТТК № 65</t>
  </si>
  <si>
    <t>Салат из соленых огурцов с луком</t>
  </si>
  <si>
    <t>21/17</t>
  </si>
  <si>
    <t xml:space="preserve"> Меню для питания  детей в период  отдыха и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</si>
</sst>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&quot; руб.&quot;"/>
    <numFmt numFmtId="166" formatCode="0&quot; шт&quot;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/>
      <top/>
      <bottom/>
      <diagonal/>
    </border>
    <border>
      <left/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NumberFormat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vertical="center"/>
    </xf>
    <xf numFmtId="0" fontId="4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tabSelected="1" zoomScale="110" zoomScaleNormal="110" workbookViewId="0">
      <selection activeCell="C19" sqref="C19"/>
    </sheetView>
  </sheetViews>
  <sheetFormatPr defaultRowHeight="15" x14ac:dyDescent="0.25"/>
  <cols>
    <col min="2" max="2" width="40.5703125" style="42" customWidth="1"/>
    <col min="3" max="3" width="8.85546875" customWidth="1"/>
    <col min="4" max="4" width="6.85546875" customWidth="1"/>
    <col min="5" max="5" width="6.5703125" customWidth="1"/>
    <col min="6" max="6" width="9.85546875" customWidth="1"/>
    <col min="8" max="9" width="5.7109375" customWidth="1"/>
    <col min="10" max="10" width="6.42578125" customWidth="1"/>
    <col min="11" max="11" width="5.7109375" customWidth="1"/>
    <col min="12" max="12" width="7.5703125" customWidth="1"/>
    <col min="13" max="13" width="8" customWidth="1"/>
    <col min="14" max="14" width="6.7109375" customWidth="1"/>
    <col min="15" max="15" width="5.7109375" customWidth="1"/>
  </cols>
  <sheetData>
    <row r="1" spans="1:15" ht="15" customHeight="1" x14ac:dyDescent="0.25">
      <c r="A1" s="1"/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.75" customHeight="1" x14ac:dyDescent="0.25">
      <c r="A2" s="22"/>
      <c r="B2" s="29"/>
      <c r="C2" s="22"/>
      <c r="D2" s="22"/>
      <c r="E2" s="58" t="s">
        <v>141</v>
      </c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5" customHeight="1" x14ac:dyDescent="0.25">
      <c r="A3" s="22"/>
      <c r="B3" s="30"/>
      <c r="C3" s="22"/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2"/>
    </row>
    <row r="4" spans="1:15" x14ac:dyDescent="0.25">
      <c r="A4" s="24"/>
      <c r="B4" s="31"/>
      <c r="C4" s="24"/>
      <c r="D4" s="24"/>
      <c r="E4" s="24"/>
      <c r="F4" s="24"/>
      <c r="G4" s="24"/>
      <c r="H4" s="24"/>
      <c r="I4" s="26"/>
      <c r="J4" s="26"/>
      <c r="K4" s="26"/>
      <c r="L4" s="26"/>
      <c r="M4" s="26"/>
      <c r="N4" s="26"/>
      <c r="O4" s="24"/>
    </row>
    <row r="5" spans="1:15" x14ac:dyDescent="0.25">
      <c r="A5" s="24"/>
      <c r="B5" s="32" t="s">
        <v>111</v>
      </c>
      <c r="C5" s="24"/>
      <c r="D5" s="24"/>
      <c r="E5" s="24"/>
      <c r="F5" s="24"/>
      <c r="G5" s="24"/>
      <c r="H5" s="24"/>
      <c r="I5" s="62" t="s">
        <v>112</v>
      </c>
      <c r="J5" s="62"/>
      <c r="K5" s="62"/>
      <c r="L5" s="62"/>
      <c r="M5" s="62"/>
      <c r="N5" s="62"/>
      <c r="O5" s="24"/>
    </row>
    <row r="6" spans="1:15" x14ac:dyDescent="0.25">
      <c r="A6" s="24"/>
      <c r="B6" s="33" t="s">
        <v>148</v>
      </c>
      <c r="C6" s="24"/>
      <c r="D6" s="24"/>
      <c r="E6" s="24"/>
      <c r="F6" s="24"/>
      <c r="G6" s="24"/>
      <c r="H6" s="24"/>
      <c r="I6" s="59" t="s">
        <v>114</v>
      </c>
      <c r="J6" s="59"/>
      <c r="K6" s="59"/>
      <c r="L6" s="59"/>
      <c r="M6" s="59"/>
      <c r="N6" s="59"/>
      <c r="O6" s="24"/>
    </row>
    <row r="7" spans="1:15" x14ac:dyDescent="0.25">
      <c r="A7" s="24"/>
      <c r="B7" s="33"/>
      <c r="C7" s="25"/>
      <c r="D7" s="25"/>
      <c r="E7" s="25"/>
      <c r="F7" s="25"/>
      <c r="G7" s="25"/>
      <c r="H7" s="24"/>
      <c r="I7" s="59" t="s">
        <v>114</v>
      </c>
      <c r="J7" s="59"/>
      <c r="K7" s="59"/>
      <c r="L7" s="59"/>
      <c r="M7" s="59"/>
      <c r="N7" s="59"/>
      <c r="O7" s="24"/>
    </row>
    <row r="8" spans="1:15" ht="15" customHeight="1" x14ac:dyDescent="0.25">
      <c r="A8" s="27"/>
      <c r="B8" s="34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x14ac:dyDescent="0.25">
      <c r="A9" s="27"/>
      <c r="B9" s="35" t="s">
        <v>149</v>
      </c>
      <c r="C9" s="27"/>
      <c r="D9" s="27"/>
      <c r="E9" s="27"/>
      <c r="F9" s="27"/>
      <c r="G9" s="27"/>
      <c r="H9" s="27"/>
      <c r="I9" s="61" t="s">
        <v>113</v>
      </c>
      <c r="J9" s="61"/>
      <c r="K9" s="61"/>
      <c r="L9" s="61"/>
      <c r="M9" s="61"/>
      <c r="N9" s="27"/>
      <c r="O9" s="27"/>
    </row>
    <row r="10" spans="1:15" x14ac:dyDescent="0.25">
      <c r="A10" s="21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18.75" customHeight="1" x14ac:dyDescent="0.25">
      <c r="A11" s="21"/>
      <c r="B11" s="60" t="s">
        <v>161</v>
      </c>
      <c r="C11" s="60"/>
      <c r="D11" s="60"/>
      <c r="E11" s="60"/>
      <c r="F11" s="60"/>
      <c r="G11" s="60"/>
      <c r="H11" s="60"/>
      <c r="I11" s="60"/>
      <c r="J11" s="60"/>
      <c r="K11" s="21"/>
      <c r="L11" s="21"/>
      <c r="M11" s="21"/>
      <c r="N11" s="21"/>
      <c r="O11" s="21"/>
    </row>
    <row r="12" spans="1:15" ht="25.5" customHeight="1" x14ac:dyDescent="0.25">
      <c r="A12" s="21"/>
      <c r="B12" s="60" t="s">
        <v>147</v>
      </c>
      <c r="C12" s="60"/>
      <c r="D12" s="60"/>
      <c r="E12" s="60"/>
      <c r="F12" s="60"/>
      <c r="G12" s="60"/>
      <c r="H12" s="60"/>
      <c r="I12" s="60"/>
      <c r="J12" s="60"/>
      <c r="K12" s="21"/>
      <c r="L12" s="21"/>
      <c r="M12" s="21"/>
      <c r="N12" s="21"/>
      <c r="O12" s="21"/>
    </row>
    <row r="13" spans="1:15" ht="20.25" x14ac:dyDescent="0.25">
      <c r="A13" s="21"/>
      <c r="B13" s="63" t="s">
        <v>146</v>
      </c>
      <c r="C13" s="63"/>
      <c r="D13" s="63"/>
      <c r="E13" s="63"/>
      <c r="F13" s="63"/>
      <c r="G13" s="63"/>
      <c r="H13" s="63"/>
      <c r="I13" s="63"/>
      <c r="J13" s="63"/>
      <c r="K13" s="21"/>
      <c r="L13" s="21"/>
      <c r="M13" s="21"/>
      <c r="N13" s="21"/>
      <c r="O13" s="21"/>
    </row>
    <row r="14" spans="1:15" x14ac:dyDescent="0.25">
      <c r="A14" s="2"/>
      <c r="B14" s="3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8.25" x14ac:dyDescent="0.25">
      <c r="A15" s="16" t="s">
        <v>0</v>
      </c>
      <c r="B15" s="38" t="s">
        <v>1</v>
      </c>
      <c r="C15" s="4" t="s">
        <v>2</v>
      </c>
      <c r="D15" s="57" t="s">
        <v>3</v>
      </c>
      <c r="E15" s="57"/>
      <c r="F15" s="57"/>
      <c r="G15" s="4" t="s">
        <v>4</v>
      </c>
      <c r="H15" s="57" t="s">
        <v>5</v>
      </c>
      <c r="I15" s="57"/>
      <c r="J15" s="57"/>
      <c r="K15" s="57"/>
      <c r="L15" s="57" t="s">
        <v>6</v>
      </c>
      <c r="M15" s="57"/>
      <c r="N15" s="57"/>
      <c r="O15" s="57"/>
    </row>
    <row r="16" spans="1:15" x14ac:dyDescent="0.25">
      <c r="A16" s="17"/>
      <c r="B16" s="38"/>
      <c r="C16" s="4"/>
      <c r="D16" s="4" t="s">
        <v>7</v>
      </c>
      <c r="E16" s="4" t="s">
        <v>8</v>
      </c>
      <c r="F16" s="4" t="s">
        <v>9</v>
      </c>
      <c r="G16" s="4"/>
      <c r="H16" s="4" t="s">
        <v>10</v>
      </c>
      <c r="I16" s="4" t="s">
        <v>11</v>
      </c>
      <c r="J16" s="4" t="s">
        <v>12</v>
      </c>
      <c r="K16" s="4" t="s">
        <v>13</v>
      </c>
      <c r="L16" s="4" t="s">
        <v>14</v>
      </c>
      <c r="M16" s="4" t="s">
        <v>15</v>
      </c>
      <c r="N16" s="4" t="s">
        <v>16</v>
      </c>
      <c r="O16" s="18" t="s">
        <v>17</v>
      </c>
    </row>
    <row r="17" spans="1:15" x14ac:dyDescent="0.25">
      <c r="A17" s="54" t="s">
        <v>18</v>
      </c>
      <c r="B17" s="54"/>
      <c r="C17" s="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4" t="s">
        <v>19</v>
      </c>
      <c r="B18" s="54"/>
      <c r="C18" s="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customHeight="1" x14ac:dyDescent="0.25">
      <c r="A19" s="3" t="s">
        <v>77</v>
      </c>
      <c r="B19" s="20" t="s">
        <v>134</v>
      </c>
      <c r="C19" s="7">
        <v>100</v>
      </c>
      <c r="D19" s="5">
        <v>0.4</v>
      </c>
      <c r="E19" s="5">
        <v>0.4</v>
      </c>
      <c r="F19" s="5">
        <v>9.8000000000000007</v>
      </c>
      <c r="G19" s="5">
        <v>47</v>
      </c>
      <c r="H19" s="5">
        <v>0.03</v>
      </c>
      <c r="I19" s="5">
        <v>0</v>
      </c>
      <c r="J19" s="6">
        <v>10</v>
      </c>
      <c r="K19" s="5">
        <v>0.3</v>
      </c>
      <c r="L19" s="5">
        <v>16</v>
      </c>
      <c r="M19" s="5">
        <v>11</v>
      </c>
      <c r="N19" s="6">
        <v>9</v>
      </c>
      <c r="O19" s="6">
        <v>2.2000000000000002</v>
      </c>
    </row>
    <row r="20" spans="1:15" ht="15" customHeight="1" x14ac:dyDescent="0.25">
      <c r="A20" s="3" t="s">
        <v>81</v>
      </c>
      <c r="B20" s="20" t="s">
        <v>80</v>
      </c>
      <c r="C20" s="3" t="s">
        <v>44</v>
      </c>
      <c r="D20" s="5">
        <v>8.56</v>
      </c>
      <c r="E20" s="5">
        <v>6.22</v>
      </c>
      <c r="F20" s="5">
        <v>43.89</v>
      </c>
      <c r="G20" s="5">
        <v>265.83</v>
      </c>
      <c r="H20" s="5">
        <v>0.25</v>
      </c>
      <c r="I20" s="5">
        <v>2.2799999999999998</v>
      </c>
      <c r="J20" s="5">
        <v>1.25</v>
      </c>
      <c r="K20" s="5">
        <v>0.25</v>
      </c>
      <c r="L20" s="5">
        <v>130.52000000000001</v>
      </c>
      <c r="M20" s="5">
        <v>204.02</v>
      </c>
      <c r="N20" s="5">
        <v>55.02</v>
      </c>
      <c r="O20" s="5">
        <v>1.46</v>
      </c>
    </row>
    <row r="21" spans="1:15" ht="15" customHeight="1" x14ac:dyDescent="0.25">
      <c r="A21" s="3" t="s">
        <v>108</v>
      </c>
      <c r="B21" s="20" t="s">
        <v>107</v>
      </c>
      <c r="C21" s="7">
        <v>200</v>
      </c>
      <c r="D21" s="5">
        <v>1.67</v>
      </c>
      <c r="E21" s="5">
        <v>1.25</v>
      </c>
      <c r="F21" s="5">
        <v>7.53</v>
      </c>
      <c r="G21" s="5">
        <v>48.09</v>
      </c>
      <c r="H21" s="5">
        <v>1.0999999999999999E-2</v>
      </c>
      <c r="I21" s="5">
        <v>0.01</v>
      </c>
      <c r="J21" s="5">
        <v>2.1</v>
      </c>
      <c r="K21" s="5">
        <v>0</v>
      </c>
      <c r="L21" s="5">
        <v>76.5</v>
      </c>
      <c r="M21" s="5">
        <v>48.7</v>
      </c>
      <c r="N21" s="6">
        <v>8.8000000000000007</v>
      </c>
      <c r="O21" s="6">
        <v>0.43</v>
      </c>
    </row>
    <row r="22" spans="1:15" ht="15" customHeight="1" x14ac:dyDescent="0.25">
      <c r="A22" s="19" t="s">
        <v>78</v>
      </c>
      <c r="B22" s="20" t="s">
        <v>116</v>
      </c>
      <c r="C22" s="3" t="s">
        <v>117</v>
      </c>
      <c r="D22" s="5">
        <v>5.8</v>
      </c>
      <c r="E22" s="5">
        <v>5.3</v>
      </c>
      <c r="F22" s="5">
        <v>15.4</v>
      </c>
      <c r="G22" s="5">
        <v>133.19999999999999</v>
      </c>
      <c r="H22" s="5">
        <v>0</v>
      </c>
      <c r="I22" s="5">
        <v>0.02</v>
      </c>
      <c r="J22" s="5">
        <v>0.1</v>
      </c>
      <c r="K22" s="5">
        <v>0</v>
      </c>
      <c r="L22" s="7">
        <v>137.69999999999999</v>
      </c>
      <c r="M22" s="6">
        <v>26.4</v>
      </c>
      <c r="N22" s="5">
        <v>9.1999999999999993</v>
      </c>
      <c r="O22" s="5">
        <v>0.5</v>
      </c>
    </row>
    <row r="23" spans="1:15" ht="15" customHeight="1" x14ac:dyDescent="0.25">
      <c r="A23" s="3" t="s">
        <v>90</v>
      </c>
      <c r="B23" s="20" t="s">
        <v>139</v>
      </c>
      <c r="C23" s="3" t="s">
        <v>89</v>
      </c>
      <c r="D23" s="5">
        <v>0.5</v>
      </c>
      <c r="E23" s="5">
        <v>3.6</v>
      </c>
      <c r="F23" s="5">
        <v>15.6</v>
      </c>
      <c r="G23" s="5">
        <v>90</v>
      </c>
      <c r="H23" s="5">
        <v>0.01</v>
      </c>
      <c r="I23" s="5">
        <v>0</v>
      </c>
      <c r="J23" s="6">
        <v>0</v>
      </c>
      <c r="K23" s="5">
        <v>0</v>
      </c>
      <c r="L23" s="5">
        <v>46.7</v>
      </c>
      <c r="M23" s="5">
        <v>58.7</v>
      </c>
      <c r="N23" s="5">
        <v>9.5</v>
      </c>
      <c r="O23" s="5">
        <v>0.45</v>
      </c>
    </row>
    <row r="24" spans="1:15" ht="15" customHeight="1" x14ac:dyDescent="0.25">
      <c r="A24" s="3"/>
      <c r="B24" s="20"/>
      <c r="C24" s="3"/>
      <c r="D24" s="5">
        <f>SUM(D19:D23)</f>
        <v>16.93</v>
      </c>
      <c r="E24" s="5">
        <f t="shared" ref="E24:O24" si="0">SUM(E19:E23)</f>
        <v>16.77</v>
      </c>
      <c r="F24" s="5">
        <f t="shared" si="0"/>
        <v>92.22</v>
      </c>
      <c r="G24" s="5">
        <f t="shared" si="0"/>
        <v>584.11999999999989</v>
      </c>
      <c r="H24" s="5">
        <f t="shared" si="0"/>
        <v>0.30100000000000005</v>
      </c>
      <c r="I24" s="5">
        <f t="shared" si="0"/>
        <v>2.3099999999999996</v>
      </c>
      <c r="J24" s="5">
        <f t="shared" si="0"/>
        <v>13.45</v>
      </c>
      <c r="K24" s="5">
        <f t="shared" si="0"/>
        <v>0.55000000000000004</v>
      </c>
      <c r="L24" s="5">
        <f t="shared" si="0"/>
        <v>407.42</v>
      </c>
      <c r="M24" s="5">
        <f t="shared" si="0"/>
        <v>348.82</v>
      </c>
      <c r="N24" s="5">
        <f t="shared" si="0"/>
        <v>91.52000000000001</v>
      </c>
      <c r="O24" s="5">
        <f t="shared" si="0"/>
        <v>5.04</v>
      </c>
    </row>
    <row r="25" spans="1:15" ht="15" customHeight="1" x14ac:dyDescent="0.25">
      <c r="A25" s="50" t="s">
        <v>140</v>
      </c>
      <c r="B25" s="51"/>
      <c r="C25" s="3"/>
      <c r="D25" s="5"/>
      <c r="E25" s="5"/>
      <c r="F25" s="5"/>
      <c r="G25" s="5"/>
      <c r="H25" s="5"/>
      <c r="I25" s="5"/>
      <c r="J25" s="5"/>
      <c r="K25" s="5"/>
      <c r="L25" s="6"/>
      <c r="M25" s="6"/>
      <c r="N25" s="6"/>
      <c r="O25" s="5"/>
    </row>
    <row r="26" spans="1:15" ht="15" customHeight="1" x14ac:dyDescent="0.25">
      <c r="A26" s="3" t="s">
        <v>87</v>
      </c>
      <c r="B26" s="20" t="s">
        <v>156</v>
      </c>
      <c r="C26" s="3" t="s">
        <v>154</v>
      </c>
      <c r="D26" s="5">
        <v>5.8</v>
      </c>
      <c r="E26" s="5">
        <v>5</v>
      </c>
      <c r="F26" s="5">
        <v>8</v>
      </c>
      <c r="G26" s="5">
        <v>100</v>
      </c>
      <c r="H26" s="5">
        <v>0.08</v>
      </c>
      <c r="I26" s="5">
        <v>0.4</v>
      </c>
      <c r="J26" s="5">
        <v>1.4</v>
      </c>
      <c r="K26" s="5">
        <v>0.2</v>
      </c>
      <c r="L26" s="5">
        <v>240</v>
      </c>
      <c r="M26" s="5">
        <v>180</v>
      </c>
      <c r="N26" s="5">
        <v>28</v>
      </c>
      <c r="O26" s="5">
        <v>0.2</v>
      </c>
    </row>
    <row r="27" spans="1:15" ht="15" customHeight="1" x14ac:dyDescent="0.25">
      <c r="A27" s="3" t="s">
        <v>129</v>
      </c>
      <c r="B27" s="20" t="s">
        <v>128</v>
      </c>
      <c r="C27" s="3">
        <v>42</v>
      </c>
      <c r="D27" s="5">
        <v>2.1</v>
      </c>
      <c r="E27" s="5">
        <v>1.6</v>
      </c>
      <c r="F27" s="5">
        <v>26.3</v>
      </c>
      <c r="G27" s="5">
        <v>128</v>
      </c>
      <c r="H27" s="5">
        <v>0.04</v>
      </c>
      <c r="I27" s="5">
        <v>0</v>
      </c>
      <c r="J27" s="5">
        <v>0</v>
      </c>
      <c r="K27" s="5">
        <v>0</v>
      </c>
      <c r="L27" s="5">
        <v>3.9</v>
      </c>
      <c r="M27" s="5">
        <v>2.8</v>
      </c>
      <c r="N27" s="5">
        <v>3.42</v>
      </c>
      <c r="O27" s="5">
        <v>0.3</v>
      </c>
    </row>
    <row r="28" spans="1:15" ht="15" customHeight="1" x14ac:dyDescent="0.25">
      <c r="A28" s="3"/>
      <c r="B28" s="20"/>
      <c r="C28" s="3"/>
      <c r="D28" s="5">
        <f>SUM(D26:D27)</f>
        <v>7.9</v>
      </c>
      <c r="E28" s="5">
        <f t="shared" ref="E28:O28" si="1">SUM(E26:E27)</f>
        <v>6.6</v>
      </c>
      <c r="F28" s="5">
        <f t="shared" si="1"/>
        <v>34.299999999999997</v>
      </c>
      <c r="G28" s="5">
        <f t="shared" si="1"/>
        <v>228</v>
      </c>
      <c r="H28" s="5">
        <f t="shared" si="1"/>
        <v>0.12</v>
      </c>
      <c r="I28" s="5">
        <f t="shared" si="1"/>
        <v>0.4</v>
      </c>
      <c r="J28" s="5">
        <f t="shared" si="1"/>
        <v>1.4</v>
      </c>
      <c r="K28" s="5">
        <f t="shared" si="1"/>
        <v>0.2</v>
      </c>
      <c r="L28" s="5">
        <f t="shared" si="1"/>
        <v>243.9</v>
      </c>
      <c r="M28" s="5">
        <f t="shared" si="1"/>
        <v>182.8</v>
      </c>
      <c r="N28" s="5">
        <f t="shared" si="1"/>
        <v>31.42</v>
      </c>
      <c r="O28" s="5">
        <f t="shared" si="1"/>
        <v>0.5</v>
      </c>
    </row>
    <row r="29" spans="1:15" ht="15" customHeight="1" x14ac:dyDescent="0.25">
      <c r="A29" s="54" t="s">
        <v>22</v>
      </c>
      <c r="B29" s="54"/>
      <c r="C29" s="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5" customHeight="1" x14ac:dyDescent="0.25">
      <c r="A30" s="3" t="s">
        <v>143</v>
      </c>
      <c r="B30" s="20" t="s">
        <v>142</v>
      </c>
      <c r="C30" s="7">
        <v>75</v>
      </c>
      <c r="D30" s="5">
        <v>1.29</v>
      </c>
      <c r="E30" s="5">
        <v>3.75</v>
      </c>
      <c r="F30" s="5">
        <v>6.4</v>
      </c>
      <c r="G30" s="5">
        <v>64.3</v>
      </c>
      <c r="H30" s="5">
        <v>1.4E-2</v>
      </c>
      <c r="I30" s="5">
        <v>0</v>
      </c>
      <c r="J30" s="5">
        <v>14.9</v>
      </c>
      <c r="K30" s="5">
        <v>0.3</v>
      </c>
      <c r="L30" s="5">
        <v>39.200000000000003</v>
      </c>
      <c r="M30" s="6">
        <v>25.5</v>
      </c>
      <c r="N30" s="5">
        <v>12.01</v>
      </c>
      <c r="O30" s="5">
        <v>0.5</v>
      </c>
    </row>
    <row r="31" spans="1:15" ht="15.75" customHeight="1" x14ac:dyDescent="0.25">
      <c r="A31" s="3" t="s">
        <v>23</v>
      </c>
      <c r="B31" s="20" t="s">
        <v>150</v>
      </c>
      <c r="C31" s="3">
        <v>250</v>
      </c>
      <c r="D31" s="5">
        <v>11.17</v>
      </c>
      <c r="E31" s="5">
        <v>6.73</v>
      </c>
      <c r="F31" s="5">
        <v>17.940000000000001</v>
      </c>
      <c r="G31" s="5">
        <v>177.05</v>
      </c>
      <c r="H31" s="5">
        <v>0.31</v>
      </c>
      <c r="I31" s="5">
        <v>26.74</v>
      </c>
      <c r="J31" s="6">
        <v>19.2</v>
      </c>
      <c r="K31" s="6">
        <v>0.6</v>
      </c>
      <c r="L31" s="5">
        <v>39.46</v>
      </c>
      <c r="M31" s="5">
        <v>160.04</v>
      </c>
      <c r="N31" s="5">
        <v>49.69</v>
      </c>
      <c r="O31" s="5">
        <v>2.69</v>
      </c>
    </row>
    <row r="32" spans="1:15" ht="15" customHeight="1" x14ac:dyDescent="0.25">
      <c r="A32" s="3" t="s">
        <v>95</v>
      </c>
      <c r="B32" s="20" t="s">
        <v>25</v>
      </c>
      <c r="C32" s="3" t="s">
        <v>26</v>
      </c>
      <c r="D32" s="5">
        <v>18.350000000000001</v>
      </c>
      <c r="E32" s="5">
        <v>13.37</v>
      </c>
      <c r="F32" s="5">
        <v>38.96</v>
      </c>
      <c r="G32" s="5">
        <v>349.57</v>
      </c>
      <c r="H32" s="5">
        <v>0.24</v>
      </c>
      <c r="I32" s="7">
        <v>32</v>
      </c>
      <c r="J32" s="5">
        <v>3.86</v>
      </c>
      <c r="K32" s="5">
        <v>0.85</v>
      </c>
      <c r="L32" s="5">
        <v>43.86</v>
      </c>
      <c r="M32" s="5">
        <v>334.77</v>
      </c>
      <c r="N32" s="5">
        <v>85.82</v>
      </c>
      <c r="O32" s="5">
        <v>3.56</v>
      </c>
    </row>
    <row r="33" spans="1:15" ht="26.25" customHeight="1" x14ac:dyDescent="0.25">
      <c r="A33" s="3" t="s">
        <v>27</v>
      </c>
      <c r="B33" s="20" t="s">
        <v>101</v>
      </c>
      <c r="C33" s="7">
        <v>200</v>
      </c>
      <c r="D33" s="6">
        <v>0.5</v>
      </c>
      <c r="E33" s="5">
        <v>0.02</v>
      </c>
      <c r="F33" s="5">
        <v>19.43</v>
      </c>
      <c r="G33" s="5">
        <v>79.92</v>
      </c>
      <c r="H33" s="5">
        <v>0</v>
      </c>
      <c r="I33" s="5">
        <v>0.02</v>
      </c>
      <c r="J33" s="5">
        <v>0.03</v>
      </c>
      <c r="K33" s="5">
        <v>0</v>
      </c>
      <c r="L33" s="5">
        <v>8.25</v>
      </c>
      <c r="M33" s="5">
        <v>2.97</v>
      </c>
      <c r="N33" s="5">
        <v>1.46</v>
      </c>
      <c r="O33" s="5">
        <v>0.05</v>
      </c>
    </row>
    <row r="34" spans="1:15" ht="15" customHeight="1" x14ac:dyDescent="0.25">
      <c r="A34" s="3"/>
      <c r="B34" s="20" t="s">
        <v>82</v>
      </c>
      <c r="C34" s="3" t="s">
        <v>21</v>
      </c>
      <c r="D34" s="5">
        <v>2.2799999999999998</v>
      </c>
      <c r="E34" s="5">
        <v>0.27</v>
      </c>
      <c r="F34" s="5">
        <v>14.91</v>
      </c>
      <c r="G34" s="5">
        <v>71.19</v>
      </c>
      <c r="H34" s="5">
        <v>0.05</v>
      </c>
      <c r="I34" s="5">
        <v>0</v>
      </c>
      <c r="J34" s="5">
        <v>0</v>
      </c>
      <c r="K34" s="5">
        <v>0</v>
      </c>
      <c r="L34" s="6">
        <v>7.8</v>
      </c>
      <c r="M34" s="6">
        <v>24.9</v>
      </c>
      <c r="N34" s="6">
        <v>10.5</v>
      </c>
      <c r="O34" s="5">
        <v>0.48</v>
      </c>
    </row>
    <row r="35" spans="1:15" ht="15" customHeight="1" x14ac:dyDescent="0.25">
      <c r="A35" s="3"/>
      <c r="B35" s="20" t="s">
        <v>96</v>
      </c>
      <c r="C35" s="19" t="s">
        <v>21</v>
      </c>
      <c r="D35" s="5">
        <v>2.0299999999999998</v>
      </c>
      <c r="E35" s="6">
        <v>0.4</v>
      </c>
      <c r="F35" s="6">
        <v>15.7</v>
      </c>
      <c r="G35" s="5">
        <v>74.489999999999995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 ht="17.25" customHeight="1" x14ac:dyDescent="0.25">
      <c r="A36" s="3"/>
      <c r="B36" s="20"/>
      <c r="C36" s="3"/>
      <c r="D36" s="5">
        <f>SUM(D30:D35)</f>
        <v>35.620000000000005</v>
      </c>
      <c r="E36" s="5">
        <f t="shared" ref="E36:O36" si="2">SUM(E30:E35)</f>
        <v>24.54</v>
      </c>
      <c r="F36" s="5">
        <f t="shared" si="2"/>
        <v>113.34</v>
      </c>
      <c r="G36" s="5">
        <f t="shared" si="2"/>
        <v>816.52</v>
      </c>
      <c r="H36" s="5">
        <f t="shared" si="2"/>
        <v>0.6140000000000001</v>
      </c>
      <c r="I36" s="5">
        <f t="shared" si="2"/>
        <v>58.76</v>
      </c>
      <c r="J36" s="5">
        <f t="shared" si="2"/>
        <v>37.99</v>
      </c>
      <c r="K36" s="5">
        <f t="shared" si="2"/>
        <v>1.75</v>
      </c>
      <c r="L36" s="5">
        <f t="shared" si="2"/>
        <v>138.57</v>
      </c>
      <c r="M36" s="5">
        <f t="shared" si="2"/>
        <v>548.17999999999995</v>
      </c>
      <c r="N36" s="5">
        <f t="shared" si="2"/>
        <v>159.47999999999999</v>
      </c>
      <c r="O36" s="5">
        <f t="shared" si="2"/>
        <v>7.2799999999999994</v>
      </c>
    </row>
    <row r="37" spans="1:15" ht="17.25" customHeight="1" x14ac:dyDescent="0.25">
      <c r="A37" s="3"/>
      <c r="B37" s="20"/>
      <c r="C37" s="3"/>
      <c r="D37" s="5">
        <f t="shared" ref="D37:O37" si="3">SUM(D24+D28+D36)</f>
        <v>60.45</v>
      </c>
      <c r="E37" s="5">
        <f t="shared" si="3"/>
        <v>47.91</v>
      </c>
      <c r="F37" s="5">
        <f t="shared" si="3"/>
        <v>239.86</v>
      </c>
      <c r="G37" s="5">
        <f t="shared" si="3"/>
        <v>1628.6399999999999</v>
      </c>
      <c r="H37" s="5">
        <f t="shared" si="3"/>
        <v>1.0350000000000001</v>
      </c>
      <c r="I37" s="5">
        <f t="shared" si="3"/>
        <v>61.47</v>
      </c>
      <c r="J37" s="5">
        <f t="shared" si="3"/>
        <v>52.84</v>
      </c>
      <c r="K37" s="5">
        <f t="shared" si="3"/>
        <v>2.5</v>
      </c>
      <c r="L37" s="5">
        <f t="shared" si="3"/>
        <v>789.8900000000001</v>
      </c>
      <c r="M37" s="5">
        <f t="shared" si="3"/>
        <v>1079.8</v>
      </c>
      <c r="N37" s="5">
        <f t="shared" si="3"/>
        <v>282.42</v>
      </c>
      <c r="O37" s="5">
        <f t="shared" si="3"/>
        <v>12.82</v>
      </c>
    </row>
    <row r="38" spans="1:15" x14ac:dyDescent="0.25">
      <c r="A38" s="8"/>
      <c r="B38" s="39"/>
      <c r="C38" s="9"/>
      <c r="D38" s="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5" customHeight="1" x14ac:dyDescent="0.25">
      <c r="A39" s="54" t="s">
        <v>28</v>
      </c>
      <c r="B39" s="54"/>
      <c r="C39" s="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" customHeight="1" x14ac:dyDescent="0.25">
      <c r="A40" s="54" t="s">
        <v>19</v>
      </c>
      <c r="B40" s="54"/>
      <c r="C40" s="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" customHeight="1" x14ac:dyDescent="0.25">
      <c r="A41" s="19" t="s">
        <v>83</v>
      </c>
      <c r="B41" s="20" t="s">
        <v>29</v>
      </c>
      <c r="C41" s="19" t="s">
        <v>118</v>
      </c>
      <c r="D41" s="5">
        <v>2.4</v>
      </c>
      <c r="E41" s="5">
        <v>8.1999999999999993</v>
      </c>
      <c r="F41" s="5">
        <v>15.1</v>
      </c>
      <c r="G41" s="5">
        <v>147</v>
      </c>
      <c r="H41" s="5">
        <v>0</v>
      </c>
      <c r="I41" s="5">
        <v>0</v>
      </c>
      <c r="J41" s="5">
        <v>0</v>
      </c>
      <c r="K41" s="5">
        <v>0</v>
      </c>
      <c r="L41" s="7">
        <v>9</v>
      </c>
      <c r="M41" s="6">
        <v>26.4</v>
      </c>
      <c r="N41" s="5">
        <v>10.52</v>
      </c>
      <c r="O41" s="5">
        <v>0.6</v>
      </c>
    </row>
    <row r="42" spans="1:15" ht="15" customHeight="1" x14ac:dyDescent="0.25">
      <c r="A42" s="3" t="s">
        <v>84</v>
      </c>
      <c r="B42" s="20" t="s">
        <v>30</v>
      </c>
      <c r="C42" s="10">
        <v>1</v>
      </c>
      <c r="D42" s="5">
        <v>5.52</v>
      </c>
      <c r="E42" s="5">
        <v>5.04</v>
      </c>
      <c r="F42" s="5">
        <v>0</v>
      </c>
      <c r="G42" s="5">
        <v>67.44</v>
      </c>
      <c r="H42" s="5">
        <v>0.03</v>
      </c>
      <c r="I42" s="5">
        <v>0.27</v>
      </c>
      <c r="J42" s="5">
        <v>0</v>
      </c>
      <c r="K42" s="5">
        <v>0.28999999999999998</v>
      </c>
      <c r="L42" s="6">
        <v>26.4</v>
      </c>
      <c r="M42" s="5">
        <v>92.16</v>
      </c>
      <c r="N42" s="5">
        <v>5.76</v>
      </c>
      <c r="O42" s="6">
        <v>1.2</v>
      </c>
    </row>
    <row r="43" spans="1:15" ht="26.25" customHeight="1" x14ac:dyDescent="0.25">
      <c r="A43" s="3" t="s">
        <v>81</v>
      </c>
      <c r="B43" s="40" t="s">
        <v>97</v>
      </c>
      <c r="C43" s="3" t="s">
        <v>44</v>
      </c>
      <c r="D43" s="5">
        <v>8.01</v>
      </c>
      <c r="E43" s="5">
        <v>8.75</v>
      </c>
      <c r="F43" s="5">
        <v>32.979999999999997</v>
      </c>
      <c r="G43" s="5">
        <v>242.7</v>
      </c>
      <c r="H43" s="5">
        <v>0.24</v>
      </c>
      <c r="I43" s="5">
        <v>1.28</v>
      </c>
      <c r="J43" s="5">
        <v>0.96</v>
      </c>
      <c r="K43" s="5">
        <v>0.81</v>
      </c>
      <c r="L43" s="5">
        <v>143.47</v>
      </c>
      <c r="M43" s="5">
        <v>235.9</v>
      </c>
      <c r="N43" s="5">
        <v>71.099999999999994</v>
      </c>
      <c r="O43" s="5">
        <v>1.72</v>
      </c>
    </row>
    <row r="44" spans="1:15" ht="15" customHeight="1" x14ac:dyDescent="0.25">
      <c r="A44" s="3" t="s">
        <v>31</v>
      </c>
      <c r="B44" s="20" t="s">
        <v>32</v>
      </c>
      <c r="C44" s="7">
        <v>200</v>
      </c>
      <c r="D44" s="5">
        <v>3.39</v>
      </c>
      <c r="E44" s="6">
        <v>2.8</v>
      </c>
      <c r="F44" s="5">
        <v>16.98</v>
      </c>
      <c r="G44" s="5">
        <v>106.66</v>
      </c>
      <c r="H44" s="5">
        <v>0.04</v>
      </c>
      <c r="I44" s="5">
        <v>2.21</v>
      </c>
      <c r="J44" s="6">
        <v>1.3</v>
      </c>
      <c r="K44" s="5">
        <v>0.11</v>
      </c>
      <c r="L44" s="5">
        <v>122.56</v>
      </c>
      <c r="M44" s="6">
        <v>103.1</v>
      </c>
      <c r="N44" s="6">
        <v>22.5</v>
      </c>
      <c r="O44" s="5">
        <v>0.54</v>
      </c>
    </row>
    <row r="45" spans="1:15" ht="15" customHeight="1" x14ac:dyDescent="0.25">
      <c r="A45" s="3"/>
      <c r="B45" s="20"/>
      <c r="C45" s="7"/>
      <c r="D45" s="5">
        <f>SUM(D41:D44)</f>
        <v>19.32</v>
      </c>
      <c r="E45" s="5">
        <f t="shared" ref="E45:O45" si="4">SUM(E41:E44)</f>
        <v>24.79</v>
      </c>
      <c r="F45" s="5">
        <f t="shared" si="4"/>
        <v>65.06</v>
      </c>
      <c r="G45" s="5">
        <f t="shared" si="4"/>
        <v>563.79999999999995</v>
      </c>
      <c r="H45" s="5">
        <f t="shared" si="4"/>
        <v>0.31</v>
      </c>
      <c r="I45" s="5">
        <f t="shared" si="4"/>
        <v>3.76</v>
      </c>
      <c r="J45" s="5">
        <f t="shared" si="4"/>
        <v>2.2599999999999998</v>
      </c>
      <c r="K45" s="5">
        <f t="shared" si="4"/>
        <v>1.2100000000000002</v>
      </c>
      <c r="L45" s="5">
        <f t="shared" si="4"/>
        <v>301.43</v>
      </c>
      <c r="M45" s="5">
        <f t="shared" si="4"/>
        <v>457.56000000000006</v>
      </c>
      <c r="N45" s="5">
        <f t="shared" si="4"/>
        <v>109.88</v>
      </c>
      <c r="O45" s="5">
        <f t="shared" si="4"/>
        <v>4.0599999999999996</v>
      </c>
    </row>
    <row r="46" spans="1:15" ht="15" customHeight="1" x14ac:dyDescent="0.25">
      <c r="A46" s="50" t="s">
        <v>140</v>
      </c>
      <c r="B46" s="51"/>
      <c r="C46" s="7"/>
      <c r="D46" s="5"/>
      <c r="E46" s="6"/>
      <c r="F46" s="5"/>
      <c r="G46" s="5"/>
      <c r="H46" s="5"/>
      <c r="I46" s="5"/>
      <c r="J46" s="6"/>
      <c r="K46" s="5"/>
      <c r="L46" s="5"/>
      <c r="M46" s="6"/>
      <c r="N46" s="6"/>
      <c r="O46" s="5"/>
    </row>
    <row r="47" spans="1:15" ht="15" customHeight="1" x14ac:dyDescent="0.25">
      <c r="A47" s="3" t="s">
        <v>91</v>
      </c>
      <c r="B47" s="20" t="s">
        <v>92</v>
      </c>
      <c r="C47" s="7">
        <v>200</v>
      </c>
      <c r="D47" s="6">
        <v>1.4</v>
      </c>
      <c r="E47" s="5">
        <v>0</v>
      </c>
      <c r="F47" s="6">
        <v>24.4</v>
      </c>
      <c r="G47" s="6">
        <v>103.2</v>
      </c>
      <c r="H47" s="5">
        <v>0.02</v>
      </c>
      <c r="I47" s="5">
        <v>0</v>
      </c>
      <c r="J47" s="7">
        <v>14</v>
      </c>
      <c r="K47" s="5">
        <v>0</v>
      </c>
      <c r="L47" s="7">
        <v>34</v>
      </c>
      <c r="M47" s="7">
        <v>36</v>
      </c>
      <c r="N47" s="7">
        <v>12</v>
      </c>
      <c r="O47" s="6">
        <v>0.6</v>
      </c>
    </row>
    <row r="48" spans="1:15" ht="15" customHeight="1" x14ac:dyDescent="0.25">
      <c r="A48" s="3" t="s">
        <v>36</v>
      </c>
      <c r="B48" s="20" t="s">
        <v>37</v>
      </c>
      <c r="C48" s="7">
        <v>100</v>
      </c>
      <c r="D48" s="5">
        <v>8.3800000000000008</v>
      </c>
      <c r="E48" s="5">
        <v>7.28</v>
      </c>
      <c r="F48" s="5">
        <v>62.03</v>
      </c>
      <c r="G48" s="5">
        <v>347.13</v>
      </c>
      <c r="H48" s="5">
        <v>0.21</v>
      </c>
      <c r="I48" s="5">
        <v>0.18</v>
      </c>
      <c r="J48" s="6">
        <v>0.1</v>
      </c>
      <c r="K48" s="5">
        <v>1.57</v>
      </c>
      <c r="L48" s="5">
        <v>34.71</v>
      </c>
      <c r="M48" s="5">
        <v>100.35</v>
      </c>
      <c r="N48" s="5">
        <v>35.159999999999997</v>
      </c>
      <c r="O48" s="6">
        <v>1.7</v>
      </c>
    </row>
    <row r="49" spans="1:15" ht="15" customHeight="1" x14ac:dyDescent="0.25">
      <c r="A49" s="3"/>
      <c r="B49" s="20"/>
      <c r="C49" s="7"/>
      <c r="D49" s="5">
        <f>SUM(D47:D48)</f>
        <v>9.7800000000000011</v>
      </c>
      <c r="E49" s="5">
        <f t="shared" ref="E49:O49" si="5">SUM(E47:E48)</f>
        <v>7.28</v>
      </c>
      <c r="F49" s="5">
        <f t="shared" si="5"/>
        <v>86.43</v>
      </c>
      <c r="G49" s="5">
        <f t="shared" si="5"/>
        <v>450.33</v>
      </c>
      <c r="H49" s="5">
        <f t="shared" si="5"/>
        <v>0.22999999999999998</v>
      </c>
      <c r="I49" s="5">
        <f t="shared" si="5"/>
        <v>0.18</v>
      </c>
      <c r="J49" s="5">
        <f t="shared" si="5"/>
        <v>14.1</v>
      </c>
      <c r="K49" s="5">
        <f t="shared" si="5"/>
        <v>1.57</v>
      </c>
      <c r="L49" s="5">
        <f t="shared" si="5"/>
        <v>68.710000000000008</v>
      </c>
      <c r="M49" s="5">
        <f t="shared" si="5"/>
        <v>136.35</v>
      </c>
      <c r="N49" s="5">
        <f t="shared" si="5"/>
        <v>47.16</v>
      </c>
      <c r="O49" s="5">
        <f t="shared" si="5"/>
        <v>2.2999999999999998</v>
      </c>
    </row>
    <row r="50" spans="1:15" ht="15" customHeight="1" x14ac:dyDescent="0.25">
      <c r="A50" s="54" t="s">
        <v>22</v>
      </c>
      <c r="B50" s="54"/>
      <c r="C50" s="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5" customHeight="1" x14ac:dyDescent="0.25">
      <c r="A51" s="3" t="s">
        <v>98</v>
      </c>
      <c r="B51" s="20" t="s">
        <v>119</v>
      </c>
      <c r="C51" s="7">
        <v>75</v>
      </c>
      <c r="D51" s="5">
        <v>1.05</v>
      </c>
      <c r="E51" s="5">
        <v>7.53</v>
      </c>
      <c r="F51" s="5">
        <v>5.47</v>
      </c>
      <c r="G51" s="5">
        <v>93.83</v>
      </c>
      <c r="H51" s="5">
        <v>0.03</v>
      </c>
      <c r="I51" s="6">
        <v>0</v>
      </c>
      <c r="J51" s="5">
        <v>7.22</v>
      </c>
      <c r="K51" s="5">
        <v>0.3</v>
      </c>
      <c r="L51" s="5">
        <v>23.43</v>
      </c>
      <c r="M51" s="5">
        <v>32.450000000000003</v>
      </c>
      <c r="N51" s="5">
        <v>14.65</v>
      </c>
      <c r="O51" s="5">
        <v>0.62</v>
      </c>
    </row>
    <row r="52" spans="1:15" ht="17.25" customHeight="1" x14ac:dyDescent="0.25">
      <c r="A52" s="3" t="s">
        <v>41</v>
      </c>
      <c r="B52" s="20" t="s">
        <v>99</v>
      </c>
      <c r="C52" s="3" t="s">
        <v>24</v>
      </c>
      <c r="D52" s="5">
        <v>7.89</v>
      </c>
      <c r="E52" s="5">
        <v>7.07</v>
      </c>
      <c r="F52" s="5">
        <v>13.96</v>
      </c>
      <c r="G52" s="7">
        <v>151</v>
      </c>
      <c r="H52" s="5">
        <v>0.08</v>
      </c>
      <c r="I52" s="5">
        <v>28.02</v>
      </c>
      <c r="J52" s="6">
        <v>2.5</v>
      </c>
      <c r="K52" s="5">
        <v>0.47</v>
      </c>
      <c r="L52" s="5">
        <v>20.91</v>
      </c>
      <c r="M52" s="5">
        <v>90.61</v>
      </c>
      <c r="N52" s="5">
        <v>16.48</v>
      </c>
      <c r="O52" s="5">
        <v>0.96</v>
      </c>
    </row>
    <row r="53" spans="1:15" ht="15" customHeight="1" x14ac:dyDescent="0.25">
      <c r="A53" s="3" t="s">
        <v>120</v>
      </c>
      <c r="B53" s="20" t="s">
        <v>121</v>
      </c>
      <c r="C53" s="3">
        <v>100</v>
      </c>
      <c r="D53" s="5">
        <v>12.59</v>
      </c>
      <c r="E53" s="5">
        <v>17.079999999999998</v>
      </c>
      <c r="F53" s="5">
        <v>12.06</v>
      </c>
      <c r="G53" s="5">
        <v>252.35</v>
      </c>
      <c r="H53" s="5">
        <v>0.08</v>
      </c>
      <c r="I53" s="5">
        <v>0.01</v>
      </c>
      <c r="J53" s="5">
        <v>1.76</v>
      </c>
      <c r="K53" s="5">
        <v>0.34</v>
      </c>
      <c r="L53" s="5">
        <v>29.17</v>
      </c>
      <c r="M53" s="5">
        <v>229.18</v>
      </c>
      <c r="N53" s="5">
        <v>37.93</v>
      </c>
      <c r="O53" s="5">
        <v>1.92</v>
      </c>
    </row>
    <row r="54" spans="1:15" ht="15" customHeight="1" x14ac:dyDescent="0.25">
      <c r="A54" s="3" t="s">
        <v>100</v>
      </c>
      <c r="B54" s="20" t="s">
        <v>123</v>
      </c>
      <c r="C54" s="19" t="s">
        <v>130</v>
      </c>
      <c r="D54" s="5">
        <v>5.36</v>
      </c>
      <c r="E54" s="5">
        <v>4.37</v>
      </c>
      <c r="F54" s="5">
        <v>36.54</v>
      </c>
      <c r="G54" s="5">
        <v>206.89</v>
      </c>
      <c r="H54" s="5">
        <v>0.09</v>
      </c>
      <c r="I54" s="5">
        <v>0.02</v>
      </c>
      <c r="J54" s="5">
        <v>0</v>
      </c>
      <c r="K54" s="5">
        <v>1.07</v>
      </c>
      <c r="L54" s="5">
        <v>15.96</v>
      </c>
      <c r="M54" s="5">
        <v>47.07</v>
      </c>
      <c r="N54" s="5">
        <v>8.52</v>
      </c>
      <c r="O54" s="5">
        <v>0.87</v>
      </c>
    </row>
    <row r="55" spans="1:15" ht="15" customHeight="1" x14ac:dyDescent="0.25">
      <c r="A55" s="3" t="s">
        <v>34</v>
      </c>
      <c r="B55" s="20" t="s">
        <v>35</v>
      </c>
      <c r="C55" s="7">
        <v>200</v>
      </c>
      <c r="D55" s="5">
        <v>0.18</v>
      </c>
      <c r="E55" s="5">
        <v>0.18</v>
      </c>
      <c r="F55" s="5">
        <v>19.059999999999999</v>
      </c>
      <c r="G55" s="5">
        <v>78.58</v>
      </c>
      <c r="H55" s="5">
        <v>0.01</v>
      </c>
      <c r="I55" s="5">
        <v>0.02</v>
      </c>
      <c r="J55" s="5">
        <v>4.54</v>
      </c>
      <c r="K55" s="5">
        <v>0.09</v>
      </c>
      <c r="L55" s="5">
        <v>7.58</v>
      </c>
      <c r="M55" s="5">
        <v>4.99</v>
      </c>
      <c r="N55" s="5">
        <v>3.63</v>
      </c>
      <c r="O55" s="5">
        <v>0.91</v>
      </c>
    </row>
    <row r="56" spans="1:15" ht="15" customHeight="1" x14ac:dyDescent="0.25">
      <c r="A56" s="3"/>
      <c r="B56" s="20" t="s">
        <v>82</v>
      </c>
      <c r="C56" s="3" t="s">
        <v>21</v>
      </c>
      <c r="D56" s="5">
        <v>2.2799999999999998</v>
      </c>
      <c r="E56" s="5">
        <v>0.27</v>
      </c>
      <c r="F56" s="5">
        <v>14.91</v>
      </c>
      <c r="G56" s="5">
        <v>71.19</v>
      </c>
      <c r="H56" s="5">
        <v>0.05</v>
      </c>
      <c r="I56" s="5">
        <v>0</v>
      </c>
      <c r="J56" s="5">
        <v>0</v>
      </c>
      <c r="K56" s="5">
        <v>0</v>
      </c>
      <c r="L56" s="6">
        <v>7.8</v>
      </c>
      <c r="M56" s="6">
        <v>24.9</v>
      </c>
      <c r="N56" s="6">
        <v>10.5</v>
      </c>
      <c r="O56" s="5">
        <v>0.48</v>
      </c>
    </row>
    <row r="57" spans="1:15" ht="15" customHeight="1" x14ac:dyDescent="0.25">
      <c r="A57" s="3"/>
      <c r="B57" s="20" t="s">
        <v>96</v>
      </c>
      <c r="C57" s="19" t="s">
        <v>21</v>
      </c>
      <c r="D57" s="5">
        <v>2.0299999999999998</v>
      </c>
      <c r="E57" s="6">
        <v>0.4</v>
      </c>
      <c r="F57" s="6">
        <v>15.7</v>
      </c>
      <c r="G57" s="5">
        <v>74.489999999999995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ht="15" customHeight="1" x14ac:dyDescent="0.25">
      <c r="A58" s="3"/>
      <c r="B58" s="20"/>
      <c r="C58" s="7"/>
      <c r="D58" s="6">
        <f>SUM(D51:D57)</f>
        <v>31.380000000000003</v>
      </c>
      <c r="E58" s="6">
        <f t="shared" ref="E58:O58" si="6">SUM(E51:E57)</f>
        <v>36.9</v>
      </c>
      <c r="F58" s="6">
        <f t="shared" si="6"/>
        <v>117.7</v>
      </c>
      <c r="G58" s="6">
        <f t="shared" si="6"/>
        <v>928.32999999999993</v>
      </c>
      <c r="H58" s="6">
        <f t="shared" si="6"/>
        <v>0.34</v>
      </c>
      <c r="I58" s="6">
        <f t="shared" si="6"/>
        <v>28.07</v>
      </c>
      <c r="J58" s="6">
        <f t="shared" si="6"/>
        <v>16.02</v>
      </c>
      <c r="K58" s="6">
        <f t="shared" si="6"/>
        <v>2.27</v>
      </c>
      <c r="L58" s="6">
        <f t="shared" si="6"/>
        <v>104.85</v>
      </c>
      <c r="M58" s="6">
        <f t="shared" si="6"/>
        <v>429.2</v>
      </c>
      <c r="N58" s="6">
        <f t="shared" si="6"/>
        <v>91.71</v>
      </c>
      <c r="O58" s="6">
        <f t="shared" si="6"/>
        <v>5.76</v>
      </c>
    </row>
    <row r="59" spans="1:15" ht="15" customHeight="1" x14ac:dyDescent="0.25">
      <c r="A59" s="3"/>
      <c r="B59" s="20"/>
      <c r="C59" s="7"/>
      <c r="D59" s="5">
        <f>SUM(D45+D49+D58)</f>
        <v>60.480000000000004</v>
      </c>
      <c r="E59" s="5">
        <f t="shared" ref="E59:O59" si="7">SUM(E45+E49+E58)</f>
        <v>68.97</v>
      </c>
      <c r="F59" s="5">
        <f t="shared" si="7"/>
        <v>269.19</v>
      </c>
      <c r="G59" s="5">
        <f t="shared" si="7"/>
        <v>1942.4599999999998</v>
      </c>
      <c r="H59" s="5">
        <f t="shared" si="7"/>
        <v>0.88000000000000012</v>
      </c>
      <c r="I59" s="5">
        <f t="shared" si="7"/>
        <v>32.01</v>
      </c>
      <c r="J59" s="5">
        <f t="shared" si="7"/>
        <v>32.379999999999995</v>
      </c>
      <c r="K59" s="5">
        <f t="shared" si="7"/>
        <v>5.0500000000000007</v>
      </c>
      <c r="L59" s="5">
        <f t="shared" si="7"/>
        <v>474.99</v>
      </c>
      <c r="M59" s="5">
        <f t="shared" si="7"/>
        <v>1023.1100000000001</v>
      </c>
      <c r="N59" s="5">
        <f t="shared" si="7"/>
        <v>248.75</v>
      </c>
      <c r="O59" s="5">
        <f t="shared" si="7"/>
        <v>12.12</v>
      </c>
    </row>
    <row r="60" spans="1:15" ht="15" customHeight="1" x14ac:dyDescent="0.25">
      <c r="A60" s="8"/>
      <c r="B60" s="39"/>
      <c r="C60" s="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54" t="s">
        <v>38</v>
      </c>
      <c r="B61" s="54"/>
      <c r="C61" s="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5" customHeight="1" x14ac:dyDescent="0.25">
      <c r="A62" s="54" t="s">
        <v>19</v>
      </c>
      <c r="B62" s="54"/>
      <c r="C62" s="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5" customHeight="1" x14ac:dyDescent="0.25">
      <c r="A63" s="3" t="s">
        <v>77</v>
      </c>
      <c r="B63" s="20" t="s">
        <v>79</v>
      </c>
      <c r="C63" s="7">
        <v>90</v>
      </c>
      <c r="D63" s="6">
        <v>0.56000000000000005</v>
      </c>
      <c r="E63" s="5">
        <v>0</v>
      </c>
      <c r="F63" s="6">
        <v>15.23</v>
      </c>
      <c r="G63" s="6">
        <v>64</v>
      </c>
      <c r="H63" s="5">
        <v>0.05</v>
      </c>
      <c r="I63" s="5">
        <v>0</v>
      </c>
      <c r="J63" s="6">
        <v>30.4</v>
      </c>
      <c r="K63" s="5">
        <v>0.16</v>
      </c>
      <c r="L63" s="5">
        <v>28.8</v>
      </c>
      <c r="M63" s="7">
        <v>17</v>
      </c>
      <c r="N63" s="7">
        <v>10</v>
      </c>
      <c r="O63" s="6">
        <v>0.1</v>
      </c>
    </row>
    <row r="64" spans="1:15" ht="15" customHeight="1" x14ac:dyDescent="0.25">
      <c r="A64" s="3" t="s">
        <v>39</v>
      </c>
      <c r="B64" s="20" t="s">
        <v>40</v>
      </c>
      <c r="C64" s="3" t="s">
        <v>44</v>
      </c>
      <c r="D64" s="5">
        <v>7.15</v>
      </c>
      <c r="E64" s="5">
        <v>5.59</v>
      </c>
      <c r="F64" s="5">
        <v>43.21</v>
      </c>
      <c r="G64" s="5">
        <v>251.73</v>
      </c>
      <c r="H64" s="5">
        <v>0.22</v>
      </c>
      <c r="I64" s="5">
        <v>2.2200000000000002</v>
      </c>
      <c r="J64" s="5">
        <v>1.26</v>
      </c>
      <c r="K64" s="5">
        <v>0.36</v>
      </c>
      <c r="L64" s="5">
        <v>134.46</v>
      </c>
      <c r="M64" s="5">
        <v>222.33</v>
      </c>
      <c r="N64" s="5">
        <v>61.11</v>
      </c>
      <c r="O64" s="5">
        <v>1.24</v>
      </c>
    </row>
    <row r="65" spans="1:15" ht="15" customHeight="1" x14ac:dyDescent="0.25">
      <c r="A65" s="44" t="s">
        <v>85</v>
      </c>
      <c r="B65" s="45" t="s">
        <v>86</v>
      </c>
      <c r="C65" s="44" t="s">
        <v>49</v>
      </c>
      <c r="D65" s="46">
        <v>0.27</v>
      </c>
      <c r="E65" s="46">
        <v>0.06</v>
      </c>
      <c r="F65" s="46">
        <v>15.28</v>
      </c>
      <c r="G65" s="46">
        <v>62.73</v>
      </c>
      <c r="H65" s="46">
        <v>0</v>
      </c>
      <c r="I65" s="46">
        <v>7.0000000000000007E-2</v>
      </c>
      <c r="J65" s="47">
        <v>3.3</v>
      </c>
      <c r="K65" s="46">
        <v>0.02</v>
      </c>
      <c r="L65" s="46">
        <v>8.15</v>
      </c>
      <c r="M65" s="46">
        <v>10.01</v>
      </c>
      <c r="N65" s="46">
        <v>5.36</v>
      </c>
      <c r="O65" s="46">
        <v>0.87</v>
      </c>
    </row>
    <row r="66" spans="1:15" ht="15" customHeight="1" x14ac:dyDescent="0.25">
      <c r="A66" s="19" t="s">
        <v>83</v>
      </c>
      <c r="B66" s="20" t="s">
        <v>29</v>
      </c>
      <c r="C66" s="19" t="s">
        <v>118</v>
      </c>
      <c r="D66" s="5">
        <v>2.4</v>
      </c>
      <c r="E66" s="5">
        <v>8.1999999999999993</v>
      </c>
      <c r="F66" s="5">
        <v>15.1</v>
      </c>
      <c r="G66" s="5">
        <v>147</v>
      </c>
      <c r="H66" s="5">
        <v>0</v>
      </c>
      <c r="I66" s="5">
        <v>0</v>
      </c>
      <c r="J66" s="5">
        <v>0</v>
      </c>
      <c r="K66" s="5">
        <v>0</v>
      </c>
      <c r="L66" s="7">
        <v>9</v>
      </c>
      <c r="M66" s="6">
        <v>26.4</v>
      </c>
      <c r="N66" s="5">
        <v>10.52</v>
      </c>
      <c r="O66" s="5">
        <v>0.6</v>
      </c>
    </row>
    <row r="67" spans="1:15" ht="15" customHeight="1" x14ac:dyDescent="0.25">
      <c r="A67" s="19"/>
      <c r="B67" s="20"/>
      <c r="C67" s="19"/>
      <c r="D67" s="5">
        <f>SUM(D63:D66)</f>
        <v>10.38</v>
      </c>
      <c r="E67" s="5">
        <f t="shared" ref="E67:O67" si="8">SUM(E63:E66)</f>
        <v>13.849999999999998</v>
      </c>
      <c r="F67" s="5">
        <f t="shared" si="8"/>
        <v>88.82</v>
      </c>
      <c r="G67" s="5">
        <f t="shared" si="8"/>
        <v>525.46</v>
      </c>
      <c r="H67" s="5">
        <f t="shared" si="8"/>
        <v>0.27</v>
      </c>
      <c r="I67" s="5">
        <f t="shared" si="8"/>
        <v>2.29</v>
      </c>
      <c r="J67" s="5">
        <f t="shared" si="8"/>
        <v>34.96</v>
      </c>
      <c r="K67" s="5">
        <f t="shared" si="8"/>
        <v>0.54</v>
      </c>
      <c r="L67" s="5">
        <f t="shared" si="8"/>
        <v>180.41000000000003</v>
      </c>
      <c r="M67" s="5">
        <f t="shared" si="8"/>
        <v>275.74</v>
      </c>
      <c r="N67" s="5">
        <f t="shared" si="8"/>
        <v>86.99</v>
      </c>
      <c r="O67" s="5">
        <f t="shared" si="8"/>
        <v>2.81</v>
      </c>
    </row>
    <row r="68" spans="1:15" ht="15" customHeight="1" x14ac:dyDescent="0.25">
      <c r="A68" s="52" t="s">
        <v>140</v>
      </c>
      <c r="B68" s="53"/>
      <c r="C68" s="19"/>
      <c r="D68" s="5"/>
      <c r="E68" s="5"/>
      <c r="F68" s="5"/>
      <c r="G68" s="5"/>
      <c r="H68" s="5"/>
      <c r="I68" s="5"/>
      <c r="J68" s="5"/>
      <c r="K68" s="5"/>
      <c r="L68" s="7"/>
      <c r="M68" s="6"/>
      <c r="N68" s="5"/>
      <c r="O68" s="5"/>
    </row>
    <row r="69" spans="1:15" ht="15" customHeight="1" x14ac:dyDescent="0.25">
      <c r="A69" s="3" t="s">
        <v>88</v>
      </c>
      <c r="B69" s="20" t="s">
        <v>153</v>
      </c>
      <c r="C69" s="7">
        <v>200</v>
      </c>
      <c r="D69" s="6">
        <v>0.1</v>
      </c>
      <c r="E69" s="5">
        <v>0</v>
      </c>
      <c r="F69" s="5">
        <v>21.48</v>
      </c>
      <c r="G69" s="6">
        <v>86.3</v>
      </c>
      <c r="H69" s="5">
        <v>0</v>
      </c>
      <c r="I69" s="5">
        <v>0</v>
      </c>
      <c r="J69" s="5">
        <v>0.96</v>
      </c>
      <c r="K69" s="5">
        <v>0</v>
      </c>
      <c r="L69" s="5">
        <v>3.36</v>
      </c>
      <c r="M69" s="5">
        <v>4.32</v>
      </c>
      <c r="N69" s="5">
        <v>1.44</v>
      </c>
      <c r="O69" s="6">
        <v>0.1</v>
      </c>
    </row>
    <row r="70" spans="1:15" ht="15" customHeight="1" x14ac:dyDescent="0.25">
      <c r="A70" s="3" t="s">
        <v>90</v>
      </c>
      <c r="B70" s="20" t="s">
        <v>136</v>
      </c>
      <c r="C70" s="7" t="s">
        <v>89</v>
      </c>
      <c r="D70" s="5">
        <v>2</v>
      </c>
      <c r="E70" s="5">
        <v>14.5</v>
      </c>
      <c r="F70" s="6">
        <v>31.5</v>
      </c>
      <c r="G70" s="6">
        <v>215</v>
      </c>
      <c r="H70" s="5">
        <v>0</v>
      </c>
      <c r="I70" s="5">
        <v>0</v>
      </c>
      <c r="J70" s="5">
        <v>0</v>
      </c>
      <c r="K70" s="5">
        <v>0</v>
      </c>
      <c r="L70" s="5">
        <v>27.9</v>
      </c>
      <c r="M70" s="5">
        <v>0</v>
      </c>
      <c r="N70" s="5">
        <v>0</v>
      </c>
      <c r="O70" s="5">
        <v>0.41</v>
      </c>
    </row>
    <row r="71" spans="1:15" ht="15" customHeight="1" x14ac:dyDescent="0.25">
      <c r="A71" s="3"/>
      <c r="B71" s="20"/>
      <c r="C71" s="7"/>
      <c r="D71" s="5">
        <f>SUM(D69:D70)</f>
        <v>2.1</v>
      </c>
      <c r="E71" s="5">
        <f t="shared" ref="E71:O71" si="9">SUM(E69:E70)</f>
        <v>14.5</v>
      </c>
      <c r="F71" s="5">
        <f t="shared" si="9"/>
        <v>52.980000000000004</v>
      </c>
      <c r="G71" s="5">
        <f t="shared" si="9"/>
        <v>301.3</v>
      </c>
      <c r="H71" s="5">
        <f t="shared" si="9"/>
        <v>0</v>
      </c>
      <c r="I71" s="5">
        <f t="shared" si="9"/>
        <v>0</v>
      </c>
      <c r="J71" s="5">
        <f t="shared" si="9"/>
        <v>0.96</v>
      </c>
      <c r="K71" s="5">
        <f t="shared" si="9"/>
        <v>0</v>
      </c>
      <c r="L71" s="5">
        <f t="shared" si="9"/>
        <v>31.259999999999998</v>
      </c>
      <c r="M71" s="5">
        <f t="shared" si="9"/>
        <v>4.32</v>
      </c>
      <c r="N71" s="5">
        <f t="shared" si="9"/>
        <v>1.44</v>
      </c>
      <c r="O71" s="5">
        <f t="shared" si="9"/>
        <v>0.51</v>
      </c>
    </row>
    <row r="72" spans="1:15" ht="15" customHeight="1" x14ac:dyDescent="0.25">
      <c r="A72" s="54" t="s">
        <v>22</v>
      </c>
      <c r="B72" s="54"/>
      <c r="C72" s="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5" customHeight="1" x14ac:dyDescent="0.25">
      <c r="A73" s="3" t="s">
        <v>160</v>
      </c>
      <c r="B73" s="20" t="s">
        <v>159</v>
      </c>
      <c r="C73" s="7">
        <v>75</v>
      </c>
      <c r="D73" s="5">
        <v>0.64</v>
      </c>
      <c r="E73" s="5">
        <v>3.77</v>
      </c>
      <c r="F73" s="5">
        <v>1.93</v>
      </c>
      <c r="G73" s="5">
        <v>44.38</v>
      </c>
      <c r="H73" s="5">
        <v>0.11</v>
      </c>
      <c r="I73" s="5">
        <v>0</v>
      </c>
      <c r="J73" s="5">
        <v>13.12</v>
      </c>
      <c r="K73" s="5">
        <v>0.05</v>
      </c>
      <c r="L73" s="5">
        <v>17.8</v>
      </c>
      <c r="M73" s="5">
        <v>17.5</v>
      </c>
      <c r="N73" s="5">
        <v>9.9</v>
      </c>
      <c r="O73" s="5">
        <v>0.5</v>
      </c>
    </row>
    <row r="74" spans="1:15" ht="16.5" customHeight="1" x14ac:dyDescent="0.25">
      <c r="A74" s="3" t="s">
        <v>110</v>
      </c>
      <c r="B74" s="20" t="s">
        <v>109</v>
      </c>
      <c r="C74" s="3" t="s">
        <v>33</v>
      </c>
      <c r="D74" s="5">
        <v>8.39</v>
      </c>
      <c r="E74" s="5">
        <v>7.25</v>
      </c>
      <c r="F74" s="5">
        <v>14.87</v>
      </c>
      <c r="G74" s="5">
        <v>158.29</v>
      </c>
      <c r="H74" s="5">
        <v>0.17</v>
      </c>
      <c r="I74" s="5">
        <v>25.86</v>
      </c>
      <c r="J74" s="5">
        <v>28.59</v>
      </c>
      <c r="K74" s="5">
        <v>0.39</v>
      </c>
      <c r="L74" s="5">
        <v>39.33</v>
      </c>
      <c r="M74" s="5">
        <v>163.38</v>
      </c>
      <c r="N74" s="5">
        <v>49.13</v>
      </c>
      <c r="O74" s="5">
        <v>1.82</v>
      </c>
    </row>
    <row r="75" spans="1:15" ht="28.5" customHeight="1" x14ac:dyDescent="0.25">
      <c r="A75" s="3" t="s">
        <v>42</v>
      </c>
      <c r="B75" s="20" t="s">
        <v>43</v>
      </c>
      <c r="C75" s="3" t="s">
        <v>44</v>
      </c>
      <c r="D75" s="5">
        <v>15.29</v>
      </c>
      <c r="E75" s="5">
        <v>22.95</v>
      </c>
      <c r="F75" s="5">
        <v>25.86</v>
      </c>
      <c r="G75" s="5">
        <v>371.14</v>
      </c>
      <c r="H75" s="5">
        <v>0.41</v>
      </c>
      <c r="I75" s="5">
        <v>0.06</v>
      </c>
      <c r="J75" s="5">
        <v>65.430000000000007</v>
      </c>
      <c r="K75" s="5">
        <v>0.62</v>
      </c>
      <c r="L75" s="5">
        <v>59.86</v>
      </c>
      <c r="M75" s="5">
        <v>329.39</v>
      </c>
      <c r="N75" s="5">
        <v>92.21</v>
      </c>
      <c r="O75" s="5">
        <v>4.72</v>
      </c>
    </row>
    <row r="76" spans="1:15" ht="25.5" customHeight="1" x14ac:dyDescent="0.25">
      <c r="A76" s="3" t="s">
        <v>27</v>
      </c>
      <c r="B76" s="20" t="s">
        <v>101</v>
      </c>
      <c r="C76" s="7">
        <v>200</v>
      </c>
      <c r="D76" s="6">
        <v>0.5</v>
      </c>
      <c r="E76" s="5">
        <v>0.02</v>
      </c>
      <c r="F76" s="5">
        <v>19.43</v>
      </c>
      <c r="G76" s="5">
        <v>79.92</v>
      </c>
      <c r="H76" s="5">
        <v>0</v>
      </c>
      <c r="I76" s="5">
        <v>0.02</v>
      </c>
      <c r="J76" s="5">
        <v>0.03</v>
      </c>
      <c r="K76" s="5">
        <v>0</v>
      </c>
      <c r="L76" s="5">
        <v>8.25</v>
      </c>
      <c r="M76" s="5">
        <v>2.97</v>
      </c>
      <c r="N76" s="5">
        <v>1.46</v>
      </c>
      <c r="O76" s="5">
        <v>0.05</v>
      </c>
    </row>
    <row r="77" spans="1:15" ht="15" customHeight="1" x14ac:dyDescent="0.25">
      <c r="A77" s="3"/>
      <c r="B77" s="20" t="s">
        <v>82</v>
      </c>
      <c r="C77" s="3" t="s">
        <v>21</v>
      </c>
      <c r="D77" s="5">
        <v>2.2799999999999998</v>
      </c>
      <c r="E77" s="5">
        <v>0.27</v>
      </c>
      <c r="F77" s="5">
        <v>14.91</v>
      </c>
      <c r="G77" s="5">
        <v>71.19</v>
      </c>
      <c r="H77" s="5">
        <v>0.05</v>
      </c>
      <c r="I77" s="5">
        <v>0</v>
      </c>
      <c r="J77" s="5">
        <v>0</v>
      </c>
      <c r="K77" s="5">
        <v>0</v>
      </c>
      <c r="L77" s="6">
        <v>7.8</v>
      </c>
      <c r="M77" s="6">
        <v>24.9</v>
      </c>
      <c r="N77" s="6">
        <v>10.5</v>
      </c>
      <c r="O77" s="5">
        <v>0.48</v>
      </c>
    </row>
    <row r="78" spans="1:15" ht="15" customHeight="1" x14ac:dyDescent="0.25">
      <c r="A78" s="3"/>
      <c r="B78" s="20" t="s">
        <v>96</v>
      </c>
      <c r="C78" s="19" t="s">
        <v>21</v>
      </c>
      <c r="D78" s="5">
        <v>2.0299999999999998</v>
      </c>
      <c r="E78" s="6">
        <v>0.4</v>
      </c>
      <c r="F78" s="6">
        <v>15.7</v>
      </c>
      <c r="G78" s="5">
        <v>74.489999999999995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</row>
    <row r="79" spans="1:15" ht="15" customHeight="1" x14ac:dyDescent="0.25">
      <c r="A79" s="3"/>
      <c r="B79" s="20"/>
      <c r="C79" s="7"/>
      <c r="D79" s="6">
        <f>SUM(D73:D78)</f>
        <v>29.130000000000003</v>
      </c>
      <c r="E79" s="6">
        <f t="shared" ref="E79:O79" si="10">SUM(E73:E78)</f>
        <v>34.660000000000004</v>
      </c>
      <c r="F79" s="6">
        <f t="shared" si="10"/>
        <v>92.7</v>
      </c>
      <c r="G79" s="6">
        <f t="shared" si="10"/>
        <v>799.40999999999985</v>
      </c>
      <c r="H79" s="6">
        <f t="shared" si="10"/>
        <v>0.74</v>
      </c>
      <c r="I79" s="6">
        <f t="shared" si="10"/>
        <v>25.939999999999998</v>
      </c>
      <c r="J79" s="6">
        <f t="shared" si="10"/>
        <v>107.17000000000002</v>
      </c>
      <c r="K79" s="6">
        <f t="shared" si="10"/>
        <v>1.06</v>
      </c>
      <c r="L79" s="6">
        <f t="shared" si="10"/>
        <v>133.04</v>
      </c>
      <c r="M79" s="6">
        <f t="shared" si="10"/>
        <v>538.14</v>
      </c>
      <c r="N79" s="6">
        <f t="shared" si="10"/>
        <v>163.20000000000002</v>
      </c>
      <c r="O79" s="6">
        <f t="shared" si="10"/>
        <v>7.57</v>
      </c>
    </row>
    <row r="80" spans="1:15" ht="15" customHeight="1" x14ac:dyDescent="0.25">
      <c r="A80" s="3"/>
      <c r="B80" s="20"/>
      <c r="C80" s="7"/>
      <c r="D80" s="5">
        <f>SUM(D67+D71+D79)</f>
        <v>41.61</v>
      </c>
      <c r="E80" s="5">
        <f t="shared" ref="E80:O80" si="11">SUM(E67+E71+E79)</f>
        <v>63.010000000000005</v>
      </c>
      <c r="F80" s="5">
        <f t="shared" si="11"/>
        <v>234.5</v>
      </c>
      <c r="G80" s="5">
        <f t="shared" si="11"/>
        <v>1626.1699999999998</v>
      </c>
      <c r="H80" s="5">
        <f t="shared" si="11"/>
        <v>1.01</v>
      </c>
      <c r="I80" s="5">
        <f t="shared" si="11"/>
        <v>28.229999999999997</v>
      </c>
      <c r="J80" s="5">
        <f t="shared" si="11"/>
        <v>143.09000000000003</v>
      </c>
      <c r="K80" s="5">
        <f t="shared" si="11"/>
        <v>1.6</v>
      </c>
      <c r="L80" s="5">
        <f t="shared" si="11"/>
        <v>344.71000000000004</v>
      </c>
      <c r="M80" s="5">
        <f t="shared" si="11"/>
        <v>818.2</v>
      </c>
      <c r="N80" s="5">
        <f t="shared" si="11"/>
        <v>251.63</v>
      </c>
      <c r="O80" s="5">
        <f t="shared" si="11"/>
        <v>10.89</v>
      </c>
    </row>
    <row r="81" spans="1:15" ht="15" customHeight="1" x14ac:dyDescent="0.25">
      <c r="A81" s="8"/>
      <c r="B81" s="39"/>
      <c r="C81" s="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54" t="s">
        <v>45</v>
      </c>
      <c r="B82" s="54"/>
      <c r="C82" s="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5" customHeight="1" x14ac:dyDescent="0.25">
      <c r="A83" s="54" t="s">
        <v>19</v>
      </c>
      <c r="B83" s="54"/>
      <c r="C83" s="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5" customHeight="1" x14ac:dyDescent="0.25">
      <c r="A84" s="3" t="s">
        <v>77</v>
      </c>
      <c r="B84" s="20" t="s">
        <v>125</v>
      </c>
      <c r="C84" s="7">
        <v>180</v>
      </c>
      <c r="D84" s="5">
        <v>0.88</v>
      </c>
      <c r="E84" s="5">
        <v>0.66</v>
      </c>
      <c r="F84" s="5">
        <v>22.66</v>
      </c>
      <c r="G84" s="5">
        <v>103.4</v>
      </c>
      <c r="H84" s="5">
        <v>0.04</v>
      </c>
      <c r="I84" s="5">
        <v>0</v>
      </c>
      <c r="J84" s="7">
        <v>11</v>
      </c>
      <c r="K84" s="5">
        <v>0.22</v>
      </c>
      <c r="L84" s="6">
        <v>41.8</v>
      </c>
      <c r="M84" s="6">
        <v>35.200000000000003</v>
      </c>
      <c r="N84" s="6">
        <v>26.4</v>
      </c>
      <c r="O84" s="5">
        <v>5.0599999999999996</v>
      </c>
    </row>
    <row r="85" spans="1:15" ht="25.5" customHeight="1" x14ac:dyDescent="0.25">
      <c r="A85" s="3" t="s">
        <v>46</v>
      </c>
      <c r="B85" s="20" t="s">
        <v>47</v>
      </c>
      <c r="C85" s="3" t="s">
        <v>48</v>
      </c>
      <c r="D85" s="5">
        <v>26.52</v>
      </c>
      <c r="E85" s="5">
        <v>14.83</v>
      </c>
      <c r="F85" s="5">
        <v>40.08</v>
      </c>
      <c r="G85" s="5">
        <v>399.89</v>
      </c>
      <c r="H85" s="5">
        <v>0.13</v>
      </c>
      <c r="I85" s="5">
        <v>4.1900000000000004</v>
      </c>
      <c r="J85" s="5">
        <v>6.24</v>
      </c>
      <c r="K85" s="5">
        <v>0.33</v>
      </c>
      <c r="L85" s="5">
        <v>206.07</v>
      </c>
      <c r="M85" s="5">
        <v>278.02</v>
      </c>
      <c r="N85" s="5">
        <v>33.35</v>
      </c>
      <c r="O85" s="5">
        <v>2.25</v>
      </c>
    </row>
    <row r="86" spans="1:15" ht="15" customHeight="1" x14ac:dyDescent="0.25">
      <c r="A86" s="3" t="s">
        <v>60</v>
      </c>
      <c r="B86" s="20" t="s">
        <v>61</v>
      </c>
      <c r="C86" s="7">
        <v>200</v>
      </c>
      <c r="D86" s="6">
        <v>0.2</v>
      </c>
      <c r="E86" s="5">
        <v>0.05</v>
      </c>
      <c r="F86" s="5">
        <v>5.0599999999999996</v>
      </c>
      <c r="G86" s="6">
        <v>21.5</v>
      </c>
      <c r="H86" s="5">
        <v>0</v>
      </c>
      <c r="I86" s="5">
        <v>0.05</v>
      </c>
      <c r="J86" s="6">
        <v>0.1</v>
      </c>
      <c r="K86" s="5">
        <v>0</v>
      </c>
      <c r="L86" s="5">
        <v>4.95</v>
      </c>
      <c r="M86" s="5">
        <v>8.25</v>
      </c>
      <c r="N86" s="6">
        <v>4.4000000000000004</v>
      </c>
      <c r="O86" s="5">
        <v>0.82</v>
      </c>
    </row>
    <row r="87" spans="1:15" ht="15" customHeight="1" x14ac:dyDescent="0.25">
      <c r="A87" s="3"/>
      <c r="B87" s="20" t="s">
        <v>122</v>
      </c>
      <c r="C87" s="7">
        <v>30</v>
      </c>
      <c r="D87" s="5">
        <v>2.2999999999999998</v>
      </c>
      <c r="E87" s="5">
        <v>0.9</v>
      </c>
      <c r="F87" s="5">
        <v>15</v>
      </c>
      <c r="G87" s="5">
        <v>81</v>
      </c>
      <c r="H87" s="5">
        <v>0</v>
      </c>
      <c r="I87" s="5">
        <v>0</v>
      </c>
      <c r="J87" s="5">
        <v>0</v>
      </c>
      <c r="K87" s="5">
        <v>0</v>
      </c>
      <c r="L87" s="6">
        <v>6.6</v>
      </c>
      <c r="M87" s="6">
        <v>19.5</v>
      </c>
      <c r="N87" s="6">
        <v>3.9</v>
      </c>
      <c r="O87" s="5">
        <v>0.6</v>
      </c>
    </row>
    <row r="88" spans="1:15" ht="15" customHeight="1" x14ac:dyDescent="0.25">
      <c r="A88" s="3"/>
      <c r="B88" s="20"/>
      <c r="C88" s="7"/>
      <c r="D88" s="5">
        <f>SUM(D84:D87)</f>
        <v>29.9</v>
      </c>
      <c r="E88" s="5">
        <f t="shared" ref="E88:O88" si="12">SUM(E84:E87)</f>
        <v>16.440000000000001</v>
      </c>
      <c r="F88" s="5">
        <f t="shared" si="12"/>
        <v>82.8</v>
      </c>
      <c r="G88" s="5">
        <f t="shared" si="12"/>
        <v>605.79</v>
      </c>
      <c r="H88" s="5">
        <f t="shared" si="12"/>
        <v>0.17</v>
      </c>
      <c r="I88" s="5">
        <f t="shared" si="12"/>
        <v>4.24</v>
      </c>
      <c r="J88" s="5">
        <f t="shared" si="12"/>
        <v>17.340000000000003</v>
      </c>
      <c r="K88" s="5">
        <f t="shared" si="12"/>
        <v>0.55000000000000004</v>
      </c>
      <c r="L88" s="5">
        <f t="shared" si="12"/>
        <v>259.42</v>
      </c>
      <c r="M88" s="5">
        <f t="shared" si="12"/>
        <v>340.96999999999997</v>
      </c>
      <c r="N88" s="5">
        <f t="shared" si="12"/>
        <v>68.050000000000011</v>
      </c>
      <c r="O88" s="5">
        <f t="shared" si="12"/>
        <v>8.7299999999999986</v>
      </c>
    </row>
    <row r="89" spans="1:15" ht="15" customHeight="1" x14ac:dyDescent="0.25">
      <c r="A89" s="50" t="s">
        <v>140</v>
      </c>
      <c r="B89" s="51"/>
      <c r="C89" s="7"/>
      <c r="D89" s="5"/>
      <c r="E89" s="5"/>
      <c r="F89" s="5"/>
      <c r="G89" s="5"/>
      <c r="H89" s="5"/>
      <c r="I89" s="5"/>
      <c r="J89" s="5"/>
      <c r="K89" s="5"/>
      <c r="L89" s="6"/>
      <c r="M89" s="6"/>
      <c r="N89" s="6"/>
      <c r="O89" s="5"/>
    </row>
    <row r="90" spans="1:15" ht="15" customHeight="1" x14ac:dyDescent="0.25">
      <c r="A90" s="3" t="s">
        <v>91</v>
      </c>
      <c r="B90" s="20" t="s">
        <v>92</v>
      </c>
      <c r="C90" s="7">
        <v>200</v>
      </c>
      <c r="D90" s="6">
        <v>1.4</v>
      </c>
      <c r="E90" s="5">
        <v>0</v>
      </c>
      <c r="F90" s="6">
        <v>24.4</v>
      </c>
      <c r="G90" s="6">
        <v>103.2</v>
      </c>
      <c r="H90" s="5">
        <v>0.02</v>
      </c>
      <c r="I90" s="5">
        <v>0</v>
      </c>
      <c r="J90" s="7">
        <v>14</v>
      </c>
      <c r="K90" s="5">
        <v>0</v>
      </c>
      <c r="L90" s="7">
        <v>34</v>
      </c>
      <c r="M90" s="7">
        <v>36</v>
      </c>
      <c r="N90" s="7">
        <v>12</v>
      </c>
      <c r="O90" s="6">
        <v>0.6</v>
      </c>
    </row>
    <row r="91" spans="1:15" ht="15" customHeight="1" x14ac:dyDescent="0.25">
      <c r="A91" s="3" t="s">
        <v>55</v>
      </c>
      <c r="B91" s="20" t="s">
        <v>56</v>
      </c>
      <c r="C91" s="7">
        <v>100</v>
      </c>
      <c r="D91" s="5">
        <v>9.1</v>
      </c>
      <c r="E91" s="5">
        <v>7.34</v>
      </c>
      <c r="F91" s="5">
        <v>59.78</v>
      </c>
      <c r="G91" s="5">
        <v>341.7</v>
      </c>
      <c r="H91" s="6">
        <v>0.2</v>
      </c>
      <c r="I91" s="5">
        <v>0.68</v>
      </c>
      <c r="J91" s="5">
        <v>0.38</v>
      </c>
      <c r="K91" s="5">
        <v>1.54</v>
      </c>
      <c r="L91" s="5">
        <v>59.8</v>
      </c>
      <c r="M91" s="5">
        <v>122.6</v>
      </c>
      <c r="N91" s="5">
        <v>37</v>
      </c>
      <c r="O91" s="5">
        <v>1.74</v>
      </c>
    </row>
    <row r="92" spans="1:15" ht="15" customHeight="1" x14ac:dyDescent="0.25">
      <c r="A92" s="3"/>
      <c r="B92" s="20"/>
      <c r="C92" s="7"/>
      <c r="D92" s="5">
        <f>SUM(D90:D91)</f>
        <v>10.5</v>
      </c>
      <c r="E92" s="5">
        <f t="shared" ref="E92:O92" si="13">SUM(E90:E91)</f>
        <v>7.34</v>
      </c>
      <c r="F92" s="5">
        <f t="shared" si="13"/>
        <v>84.18</v>
      </c>
      <c r="G92" s="5">
        <f t="shared" si="13"/>
        <v>444.9</v>
      </c>
      <c r="H92" s="5">
        <f t="shared" si="13"/>
        <v>0.22</v>
      </c>
      <c r="I92" s="5">
        <f t="shared" si="13"/>
        <v>0.68</v>
      </c>
      <c r="J92" s="5">
        <f t="shared" si="13"/>
        <v>14.38</v>
      </c>
      <c r="K92" s="5">
        <f t="shared" si="13"/>
        <v>1.54</v>
      </c>
      <c r="L92" s="5">
        <f t="shared" si="13"/>
        <v>93.8</v>
      </c>
      <c r="M92" s="5">
        <f t="shared" si="13"/>
        <v>158.6</v>
      </c>
      <c r="N92" s="5">
        <f t="shared" si="13"/>
        <v>49</v>
      </c>
      <c r="O92" s="5">
        <f t="shared" si="13"/>
        <v>2.34</v>
      </c>
    </row>
    <row r="93" spans="1:15" ht="15" customHeight="1" x14ac:dyDescent="0.25">
      <c r="A93" s="54" t="s">
        <v>22</v>
      </c>
      <c r="B93" s="54"/>
      <c r="C93" s="3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5" customHeight="1" x14ac:dyDescent="0.25">
      <c r="A94" s="3" t="s">
        <v>145</v>
      </c>
      <c r="B94" s="20" t="s">
        <v>144</v>
      </c>
      <c r="C94" s="7">
        <v>75</v>
      </c>
      <c r="D94" s="5">
        <v>1.1599999999999999</v>
      </c>
      <c r="E94" s="5">
        <v>3.67</v>
      </c>
      <c r="F94" s="5">
        <v>6.82</v>
      </c>
      <c r="G94" s="7">
        <v>65</v>
      </c>
      <c r="H94" s="5">
        <v>0.02</v>
      </c>
      <c r="I94" s="6">
        <v>0.7</v>
      </c>
      <c r="J94" s="5">
        <v>7.75</v>
      </c>
      <c r="K94" s="5">
        <v>0.08</v>
      </c>
      <c r="L94" s="5">
        <v>28.68</v>
      </c>
      <c r="M94" s="5">
        <v>33.33</v>
      </c>
      <c r="N94" s="5">
        <v>17.05</v>
      </c>
      <c r="O94" s="5">
        <v>1.0900000000000001</v>
      </c>
    </row>
    <row r="95" spans="1:15" ht="16.5" customHeight="1" x14ac:dyDescent="0.25">
      <c r="A95" s="3" t="s">
        <v>102</v>
      </c>
      <c r="B95" s="20" t="s">
        <v>151</v>
      </c>
      <c r="C95" s="3">
        <v>250</v>
      </c>
      <c r="D95" s="5">
        <v>6.9</v>
      </c>
      <c r="E95" s="6">
        <v>11.1</v>
      </c>
      <c r="F95" s="5">
        <v>15.7</v>
      </c>
      <c r="G95" s="5">
        <v>191</v>
      </c>
      <c r="H95" s="5">
        <v>0.04</v>
      </c>
      <c r="I95" s="5">
        <v>27.79</v>
      </c>
      <c r="J95" s="6">
        <v>5.81</v>
      </c>
      <c r="K95" s="5">
        <v>0</v>
      </c>
      <c r="L95" s="5">
        <v>35.869999999999997</v>
      </c>
      <c r="M95" s="6">
        <v>184.5</v>
      </c>
      <c r="N95" s="5">
        <v>50.17</v>
      </c>
      <c r="O95" s="6">
        <v>1.9</v>
      </c>
    </row>
    <row r="96" spans="1:15" ht="15" customHeight="1" x14ac:dyDescent="0.25">
      <c r="A96" s="3" t="s">
        <v>50</v>
      </c>
      <c r="B96" s="20" t="s">
        <v>51</v>
      </c>
      <c r="C96" s="3" t="s">
        <v>52</v>
      </c>
      <c r="D96" s="5">
        <v>23.64</v>
      </c>
      <c r="E96" s="6">
        <v>4.5999999999999996</v>
      </c>
      <c r="F96" s="5">
        <v>3.79</v>
      </c>
      <c r="G96" s="5">
        <v>151.08000000000001</v>
      </c>
      <c r="H96" s="5">
        <v>0.08</v>
      </c>
      <c r="I96" s="5">
        <v>11.54</v>
      </c>
      <c r="J96" s="5">
        <v>1.29</v>
      </c>
      <c r="K96" s="5">
        <v>0.64</v>
      </c>
      <c r="L96" s="5">
        <v>17.809999999999999</v>
      </c>
      <c r="M96" s="5">
        <v>178.15</v>
      </c>
      <c r="N96" s="6">
        <v>88.7</v>
      </c>
      <c r="O96" s="5">
        <v>1.57</v>
      </c>
    </row>
    <row r="97" spans="1:15" ht="15" customHeight="1" x14ac:dyDescent="0.25">
      <c r="A97" s="3" t="s">
        <v>53</v>
      </c>
      <c r="B97" s="20" t="s">
        <v>54</v>
      </c>
      <c r="C97" s="7">
        <v>150</v>
      </c>
      <c r="D97" s="5">
        <v>4.6500000000000004</v>
      </c>
      <c r="E97" s="5">
        <v>4.75</v>
      </c>
      <c r="F97" s="5">
        <v>24.86</v>
      </c>
      <c r="G97" s="6">
        <v>160.80000000000001</v>
      </c>
      <c r="H97" s="5">
        <v>0.16</v>
      </c>
      <c r="I97" s="6">
        <v>0.1</v>
      </c>
      <c r="J97" s="5">
        <v>0</v>
      </c>
      <c r="K97" s="5">
        <v>0.28999999999999998</v>
      </c>
      <c r="L97" s="5">
        <v>9.65</v>
      </c>
      <c r="M97" s="5">
        <v>110.42</v>
      </c>
      <c r="N97" s="5">
        <v>72.989999999999995</v>
      </c>
      <c r="O97" s="5">
        <v>2.46</v>
      </c>
    </row>
    <row r="98" spans="1:15" ht="13.5" customHeight="1" x14ac:dyDescent="0.25">
      <c r="A98" s="3" t="s">
        <v>34</v>
      </c>
      <c r="B98" s="20" t="s">
        <v>35</v>
      </c>
      <c r="C98" s="7">
        <v>200</v>
      </c>
      <c r="D98" s="5">
        <v>0.18</v>
      </c>
      <c r="E98" s="5">
        <v>0.18</v>
      </c>
      <c r="F98" s="5">
        <v>19.059999999999999</v>
      </c>
      <c r="G98" s="5">
        <v>78.58</v>
      </c>
      <c r="H98" s="5">
        <v>0.01</v>
      </c>
      <c r="I98" s="5">
        <v>0.02</v>
      </c>
      <c r="J98" s="5">
        <v>4.54</v>
      </c>
      <c r="K98" s="5">
        <v>0.09</v>
      </c>
      <c r="L98" s="5">
        <v>7.58</v>
      </c>
      <c r="M98" s="5">
        <v>4.99</v>
      </c>
      <c r="N98" s="5">
        <v>3.63</v>
      </c>
      <c r="O98" s="5">
        <v>0.91</v>
      </c>
    </row>
    <row r="99" spans="1:15" ht="15" customHeight="1" x14ac:dyDescent="0.25">
      <c r="A99" s="3"/>
      <c r="B99" s="20" t="s">
        <v>82</v>
      </c>
      <c r="C99" s="3" t="s">
        <v>21</v>
      </c>
      <c r="D99" s="5">
        <v>2.2799999999999998</v>
      </c>
      <c r="E99" s="5">
        <v>0.27</v>
      </c>
      <c r="F99" s="5">
        <v>14.91</v>
      </c>
      <c r="G99" s="5">
        <v>71.19</v>
      </c>
      <c r="H99" s="5">
        <v>0.05</v>
      </c>
      <c r="I99" s="5">
        <v>0</v>
      </c>
      <c r="J99" s="5">
        <v>0</v>
      </c>
      <c r="K99" s="5">
        <v>0</v>
      </c>
      <c r="L99" s="6">
        <v>7.8</v>
      </c>
      <c r="M99" s="6">
        <v>24.9</v>
      </c>
      <c r="N99" s="6">
        <v>10.5</v>
      </c>
      <c r="O99" s="5">
        <v>0.48</v>
      </c>
    </row>
    <row r="100" spans="1:15" ht="15" customHeight="1" x14ac:dyDescent="0.25">
      <c r="A100" s="3"/>
      <c r="B100" s="20" t="s">
        <v>96</v>
      </c>
      <c r="C100" s="19" t="s">
        <v>21</v>
      </c>
      <c r="D100" s="5">
        <v>2.0299999999999998</v>
      </c>
      <c r="E100" s="6">
        <v>0.4</v>
      </c>
      <c r="F100" s="6">
        <v>15.7</v>
      </c>
      <c r="G100" s="5">
        <v>74.489999999999995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ht="15" customHeight="1" x14ac:dyDescent="0.25">
      <c r="A101" s="3"/>
      <c r="B101" s="20"/>
      <c r="C101" s="7"/>
      <c r="D101" s="6">
        <f>SUM(D94:D100)</f>
        <v>40.840000000000003</v>
      </c>
      <c r="E101" s="6">
        <f t="shared" ref="E101:O101" si="14">SUM(E94:E100)</f>
        <v>24.969999999999995</v>
      </c>
      <c r="F101" s="6">
        <f t="shared" si="14"/>
        <v>100.84</v>
      </c>
      <c r="G101" s="6">
        <f t="shared" si="14"/>
        <v>792.1400000000001</v>
      </c>
      <c r="H101" s="6">
        <f t="shared" si="14"/>
        <v>0.36000000000000004</v>
      </c>
      <c r="I101" s="6">
        <f t="shared" si="14"/>
        <v>40.150000000000006</v>
      </c>
      <c r="J101" s="6">
        <f t="shared" si="14"/>
        <v>19.389999999999997</v>
      </c>
      <c r="K101" s="6">
        <f t="shared" si="14"/>
        <v>1.1000000000000001</v>
      </c>
      <c r="L101" s="6">
        <f t="shared" si="14"/>
        <v>107.39</v>
      </c>
      <c r="M101" s="6">
        <f t="shared" si="14"/>
        <v>536.29000000000008</v>
      </c>
      <c r="N101" s="6">
        <f t="shared" si="14"/>
        <v>243.04000000000002</v>
      </c>
      <c r="O101" s="6">
        <f t="shared" si="14"/>
        <v>8.41</v>
      </c>
    </row>
    <row r="102" spans="1:15" ht="15" customHeight="1" x14ac:dyDescent="0.25">
      <c r="A102" s="3"/>
      <c r="B102" s="20"/>
      <c r="C102" s="7"/>
      <c r="D102" s="5">
        <f>SUM(D88+D92+D101)</f>
        <v>81.240000000000009</v>
      </c>
      <c r="E102" s="5">
        <f t="shared" ref="E102:O102" si="15">SUM(E88+E92+E101)</f>
        <v>48.75</v>
      </c>
      <c r="F102" s="5">
        <f t="shared" si="15"/>
        <v>267.82000000000005</v>
      </c>
      <c r="G102" s="5">
        <f t="shared" si="15"/>
        <v>1842.8300000000002</v>
      </c>
      <c r="H102" s="5">
        <f t="shared" si="15"/>
        <v>0.75</v>
      </c>
      <c r="I102" s="5">
        <f t="shared" si="15"/>
        <v>45.070000000000007</v>
      </c>
      <c r="J102" s="5">
        <f t="shared" si="15"/>
        <v>51.11</v>
      </c>
      <c r="K102" s="5">
        <f t="shared" si="15"/>
        <v>3.19</v>
      </c>
      <c r="L102" s="5">
        <f t="shared" si="15"/>
        <v>460.61</v>
      </c>
      <c r="M102" s="5">
        <f t="shared" si="15"/>
        <v>1035.8600000000001</v>
      </c>
      <c r="N102" s="5">
        <f t="shared" si="15"/>
        <v>360.09000000000003</v>
      </c>
      <c r="O102" s="5">
        <f t="shared" si="15"/>
        <v>19.479999999999997</v>
      </c>
    </row>
    <row r="103" spans="1:15" ht="15" customHeight="1" x14ac:dyDescent="0.25">
      <c r="A103" s="8"/>
      <c r="B103" s="39"/>
      <c r="C103" s="9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54" t="s">
        <v>57</v>
      </c>
      <c r="B104" s="54"/>
      <c r="C104" s="3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5" customHeight="1" x14ac:dyDescent="0.25">
      <c r="A105" s="54" t="s">
        <v>19</v>
      </c>
      <c r="B105" s="54"/>
      <c r="C105" s="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5" customHeight="1" x14ac:dyDescent="0.25">
      <c r="A106" s="3" t="s">
        <v>77</v>
      </c>
      <c r="B106" s="20" t="s">
        <v>134</v>
      </c>
      <c r="C106" s="7">
        <v>100</v>
      </c>
      <c r="D106" s="5">
        <v>0.4</v>
      </c>
      <c r="E106" s="5">
        <v>0.4</v>
      </c>
      <c r="F106" s="5">
        <v>9.8000000000000007</v>
      </c>
      <c r="G106" s="5">
        <v>47</v>
      </c>
      <c r="H106" s="5">
        <v>0.03</v>
      </c>
      <c r="I106" s="5">
        <v>0</v>
      </c>
      <c r="J106" s="6">
        <v>10</v>
      </c>
      <c r="K106" s="5">
        <v>0.3</v>
      </c>
      <c r="L106" s="5">
        <v>16</v>
      </c>
      <c r="M106" s="5">
        <v>11</v>
      </c>
      <c r="N106" s="6">
        <v>9</v>
      </c>
      <c r="O106" s="6">
        <v>2.2000000000000002</v>
      </c>
    </row>
    <row r="107" spans="1:15" ht="15" customHeight="1" x14ac:dyDescent="0.25">
      <c r="A107" s="19" t="s">
        <v>78</v>
      </c>
      <c r="B107" s="20" t="s">
        <v>116</v>
      </c>
      <c r="C107" s="3" t="s">
        <v>117</v>
      </c>
      <c r="D107" s="5">
        <v>5.8</v>
      </c>
      <c r="E107" s="5">
        <v>5.3</v>
      </c>
      <c r="F107" s="5">
        <v>15.4</v>
      </c>
      <c r="G107" s="5">
        <v>133.19999999999999</v>
      </c>
      <c r="H107" s="5">
        <v>0</v>
      </c>
      <c r="I107" s="5">
        <v>0.02</v>
      </c>
      <c r="J107" s="5">
        <v>0.1</v>
      </c>
      <c r="K107" s="5">
        <v>0</v>
      </c>
      <c r="L107" s="7">
        <v>137.69999999999999</v>
      </c>
      <c r="M107" s="6">
        <v>26.4</v>
      </c>
      <c r="N107" s="5">
        <v>9.1999999999999993</v>
      </c>
      <c r="O107" s="5">
        <v>0.5</v>
      </c>
    </row>
    <row r="108" spans="1:15" ht="15" customHeight="1" x14ac:dyDescent="0.25">
      <c r="A108" s="3" t="s">
        <v>84</v>
      </c>
      <c r="B108" s="20" t="s">
        <v>30</v>
      </c>
      <c r="C108" s="10">
        <v>1</v>
      </c>
      <c r="D108" s="5">
        <v>5.52</v>
      </c>
      <c r="E108" s="5">
        <v>5.04</v>
      </c>
      <c r="F108" s="5">
        <v>0</v>
      </c>
      <c r="G108" s="5">
        <v>67.44</v>
      </c>
      <c r="H108" s="5">
        <v>0.03</v>
      </c>
      <c r="I108" s="5">
        <v>0.27</v>
      </c>
      <c r="J108" s="5">
        <v>0</v>
      </c>
      <c r="K108" s="5">
        <v>0.28999999999999998</v>
      </c>
      <c r="L108" s="6">
        <v>26.4</v>
      </c>
      <c r="M108" s="5">
        <v>92.16</v>
      </c>
      <c r="N108" s="5">
        <v>5.76</v>
      </c>
      <c r="O108" s="6">
        <v>1.2</v>
      </c>
    </row>
    <row r="109" spans="1:15" ht="15" customHeight="1" x14ac:dyDescent="0.25">
      <c r="A109" s="3" t="s">
        <v>58</v>
      </c>
      <c r="B109" s="20" t="s">
        <v>59</v>
      </c>
      <c r="C109" s="3" t="s">
        <v>44</v>
      </c>
      <c r="D109" s="5">
        <v>9.11</v>
      </c>
      <c r="E109" s="5">
        <v>5.37</v>
      </c>
      <c r="F109" s="5">
        <v>43.94</v>
      </c>
      <c r="G109" s="5">
        <v>260.58</v>
      </c>
      <c r="H109" s="5">
        <v>0.25</v>
      </c>
      <c r="I109" s="5">
        <v>2.13</v>
      </c>
      <c r="J109" s="5">
        <v>1.25</v>
      </c>
      <c r="K109" s="5">
        <v>0.75</v>
      </c>
      <c r="L109" s="5">
        <v>137.02000000000001</v>
      </c>
      <c r="M109" s="5">
        <v>277.02</v>
      </c>
      <c r="N109" s="5">
        <v>74.52</v>
      </c>
      <c r="O109" s="5">
        <v>1.81</v>
      </c>
    </row>
    <row r="110" spans="1:15" ht="15" customHeight="1" x14ac:dyDescent="0.25">
      <c r="A110" s="3" t="s">
        <v>108</v>
      </c>
      <c r="B110" s="20" t="s">
        <v>107</v>
      </c>
      <c r="C110" s="7">
        <v>200</v>
      </c>
      <c r="D110" s="5">
        <v>1.67</v>
      </c>
      <c r="E110" s="5">
        <v>1.25</v>
      </c>
      <c r="F110" s="5">
        <v>7.53</v>
      </c>
      <c r="G110" s="5">
        <v>48.09</v>
      </c>
      <c r="H110" s="5">
        <v>1.0999999999999999E-2</v>
      </c>
      <c r="I110" s="5">
        <v>0.01</v>
      </c>
      <c r="J110" s="5">
        <v>2.1</v>
      </c>
      <c r="K110" s="5">
        <v>0</v>
      </c>
      <c r="L110" s="5">
        <v>76.5</v>
      </c>
      <c r="M110" s="5">
        <v>48.7</v>
      </c>
      <c r="N110" s="6">
        <v>8.8000000000000007</v>
      </c>
      <c r="O110" s="6">
        <v>0.43</v>
      </c>
    </row>
    <row r="111" spans="1:15" ht="15" customHeight="1" x14ac:dyDescent="0.25">
      <c r="A111" s="3"/>
      <c r="B111" s="20"/>
      <c r="C111" s="7"/>
      <c r="D111" s="5">
        <f>SUM(D106:D110)</f>
        <v>22.5</v>
      </c>
      <c r="E111" s="5">
        <f t="shared" ref="E111:O111" si="16">SUM(E106:E110)</f>
        <v>17.36</v>
      </c>
      <c r="F111" s="5">
        <f t="shared" si="16"/>
        <v>76.67</v>
      </c>
      <c r="G111" s="5">
        <f t="shared" si="16"/>
        <v>556.30999999999995</v>
      </c>
      <c r="H111" s="5">
        <f t="shared" si="16"/>
        <v>0.32100000000000001</v>
      </c>
      <c r="I111" s="5">
        <f t="shared" si="16"/>
        <v>2.4299999999999997</v>
      </c>
      <c r="J111" s="5">
        <f t="shared" si="16"/>
        <v>13.45</v>
      </c>
      <c r="K111" s="5">
        <f t="shared" si="16"/>
        <v>1.3399999999999999</v>
      </c>
      <c r="L111" s="5">
        <f t="shared" si="16"/>
        <v>393.62</v>
      </c>
      <c r="M111" s="5">
        <f t="shared" si="16"/>
        <v>455.28</v>
      </c>
      <c r="N111" s="5">
        <f t="shared" si="16"/>
        <v>107.27999999999999</v>
      </c>
      <c r="O111" s="5">
        <f t="shared" si="16"/>
        <v>6.1400000000000006</v>
      </c>
    </row>
    <row r="112" spans="1:15" ht="15" customHeight="1" x14ac:dyDescent="0.25">
      <c r="A112" s="50" t="s">
        <v>140</v>
      </c>
      <c r="B112" s="51"/>
      <c r="C112" s="7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6"/>
      <c r="O112" s="6"/>
    </row>
    <row r="113" spans="1:15" ht="15" customHeight="1" x14ac:dyDescent="0.25">
      <c r="A113" s="3" t="s">
        <v>87</v>
      </c>
      <c r="B113" s="20" t="s">
        <v>135</v>
      </c>
      <c r="C113" s="3">
        <v>200</v>
      </c>
      <c r="D113" s="5">
        <v>5.8</v>
      </c>
      <c r="E113" s="5">
        <v>5</v>
      </c>
      <c r="F113" s="5">
        <v>8</v>
      </c>
      <c r="G113" s="5">
        <v>100</v>
      </c>
      <c r="H113" s="5">
        <v>0.08</v>
      </c>
      <c r="I113" s="5">
        <v>0.4</v>
      </c>
      <c r="J113" s="5">
        <v>1.4</v>
      </c>
      <c r="K113" s="5">
        <v>0.2</v>
      </c>
      <c r="L113" s="5">
        <v>240</v>
      </c>
      <c r="M113" s="5">
        <v>180</v>
      </c>
      <c r="N113" s="5">
        <v>28</v>
      </c>
      <c r="O113" s="5">
        <v>0.2</v>
      </c>
    </row>
    <row r="114" spans="1:15" ht="15" customHeight="1" x14ac:dyDescent="0.25">
      <c r="A114" s="3" t="s">
        <v>90</v>
      </c>
      <c r="B114" s="20" t="s">
        <v>124</v>
      </c>
      <c r="C114" s="3">
        <v>23</v>
      </c>
      <c r="D114" s="5">
        <v>2.4900000000000002</v>
      </c>
      <c r="E114" s="5">
        <v>7.2</v>
      </c>
      <c r="F114" s="5">
        <v>17.28</v>
      </c>
      <c r="G114" s="5">
        <v>143.88</v>
      </c>
      <c r="H114" s="5">
        <v>0</v>
      </c>
      <c r="I114" s="5">
        <v>0</v>
      </c>
      <c r="J114" s="5">
        <v>0</v>
      </c>
      <c r="K114" s="5">
        <v>0</v>
      </c>
      <c r="L114" s="6">
        <v>6.33</v>
      </c>
      <c r="M114" s="5">
        <v>0</v>
      </c>
      <c r="N114" s="6">
        <v>0</v>
      </c>
      <c r="O114" s="5">
        <v>0</v>
      </c>
    </row>
    <row r="115" spans="1:15" ht="15" customHeight="1" x14ac:dyDescent="0.25">
      <c r="A115" s="3"/>
      <c r="B115" s="20"/>
      <c r="C115" s="7"/>
      <c r="D115" s="5">
        <f>SUM(D113:D114)</f>
        <v>8.2899999999999991</v>
      </c>
      <c r="E115" s="5">
        <f t="shared" ref="E115:O115" si="17">SUM(E113:E114)</f>
        <v>12.2</v>
      </c>
      <c r="F115" s="5">
        <f t="shared" si="17"/>
        <v>25.28</v>
      </c>
      <c r="G115" s="5">
        <f t="shared" si="17"/>
        <v>243.88</v>
      </c>
      <c r="H115" s="5">
        <f t="shared" si="17"/>
        <v>0.08</v>
      </c>
      <c r="I115" s="5">
        <f t="shared" si="17"/>
        <v>0.4</v>
      </c>
      <c r="J115" s="5">
        <f t="shared" si="17"/>
        <v>1.4</v>
      </c>
      <c r="K115" s="5">
        <f t="shared" si="17"/>
        <v>0.2</v>
      </c>
      <c r="L115" s="5">
        <f t="shared" si="17"/>
        <v>246.33</v>
      </c>
      <c r="M115" s="5">
        <f t="shared" si="17"/>
        <v>180</v>
      </c>
      <c r="N115" s="5">
        <f t="shared" si="17"/>
        <v>28</v>
      </c>
      <c r="O115" s="5">
        <f t="shared" si="17"/>
        <v>0.2</v>
      </c>
    </row>
    <row r="116" spans="1:15" ht="15" customHeight="1" x14ac:dyDescent="0.25">
      <c r="A116" s="54" t="s">
        <v>22</v>
      </c>
      <c r="B116" s="54"/>
      <c r="C116" s="3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7.25" customHeight="1" x14ac:dyDescent="0.25">
      <c r="A117" s="3" t="s">
        <v>143</v>
      </c>
      <c r="B117" s="20" t="s">
        <v>142</v>
      </c>
      <c r="C117" s="7">
        <v>75</v>
      </c>
      <c r="D117" s="5">
        <v>1.29</v>
      </c>
      <c r="E117" s="5">
        <v>3.75</v>
      </c>
      <c r="F117" s="5">
        <v>6.4</v>
      </c>
      <c r="G117" s="5">
        <v>64.3</v>
      </c>
      <c r="H117" s="5">
        <v>1.4E-2</v>
      </c>
      <c r="I117" s="5">
        <v>0</v>
      </c>
      <c r="J117" s="5">
        <v>14.9</v>
      </c>
      <c r="K117" s="5">
        <v>0.3</v>
      </c>
      <c r="L117" s="5">
        <v>39.200000000000003</v>
      </c>
      <c r="M117" s="6">
        <v>25.5</v>
      </c>
      <c r="N117" s="5">
        <v>12.01</v>
      </c>
      <c r="O117" s="5">
        <v>0.5</v>
      </c>
    </row>
    <row r="118" spans="1:15" ht="17.25" customHeight="1" x14ac:dyDescent="0.25">
      <c r="A118" s="3" t="s">
        <v>67</v>
      </c>
      <c r="B118" s="20" t="s">
        <v>152</v>
      </c>
      <c r="C118" s="3">
        <v>250</v>
      </c>
      <c r="D118" s="5">
        <v>9.25</v>
      </c>
      <c r="E118" s="5">
        <v>8.64</v>
      </c>
      <c r="F118" s="6">
        <v>17.899999999999999</v>
      </c>
      <c r="G118" s="5">
        <v>186.35</v>
      </c>
      <c r="H118" s="5">
        <v>0.22</v>
      </c>
      <c r="I118" s="5">
        <v>26.64</v>
      </c>
      <c r="J118" s="5">
        <v>27.56</v>
      </c>
      <c r="K118" s="5">
        <v>0.65</v>
      </c>
      <c r="L118" s="5">
        <v>31.44</v>
      </c>
      <c r="M118" s="5">
        <v>213.83</v>
      </c>
      <c r="N118" s="5">
        <v>70.73</v>
      </c>
      <c r="O118" s="5">
        <v>2.56</v>
      </c>
    </row>
    <row r="119" spans="1:15" ht="18" customHeight="1" x14ac:dyDescent="0.25">
      <c r="A119" s="3" t="s">
        <v>94</v>
      </c>
      <c r="B119" s="20" t="s">
        <v>115</v>
      </c>
      <c r="C119" s="3" t="s">
        <v>93</v>
      </c>
      <c r="D119" s="5">
        <v>11.01</v>
      </c>
      <c r="E119" s="5">
        <v>9.26</v>
      </c>
      <c r="F119" s="5">
        <v>8.39</v>
      </c>
      <c r="G119" s="5">
        <v>160.97</v>
      </c>
      <c r="H119" s="5">
        <v>7.0000000000000007E-2</v>
      </c>
      <c r="I119" s="5">
        <v>0.03</v>
      </c>
      <c r="J119" s="5">
        <v>3.59</v>
      </c>
      <c r="K119" s="5">
        <v>0.17</v>
      </c>
      <c r="L119" s="5">
        <v>19.47</v>
      </c>
      <c r="M119" s="5">
        <v>124.87</v>
      </c>
      <c r="N119" s="5">
        <v>38.15</v>
      </c>
      <c r="O119" s="5">
        <v>0.88</v>
      </c>
    </row>
    <row r="120" spans="1:15" ht="15" customHeight="1" x14ac:dyDescent="0.25">
      <c r="A120" s="3" t="s">
        <v>63</v>
      </c>
      <c r="B120" s="20" t="s">
        <v>64</v>
      </c>
      <c r="C120" s="7">
        <v>150</v>
      </c>
      <c r="D120" s="5">
        <v>3.52</v>
      </c>
      <c r="E120" s="5">
        <v>4.6100000000000003</v>
      </c>
      <c r="F120" s="5">
        <v>16.21</v>
      </c>
      <c r="G120" s="5">
        <v>120.43</v>
      </c>
      <c r="H120" s="5">
        <v>0.22</v>
      </c>
      <c r="I120" s="5">
        <v>0.54</v>
      </c>
      <c r="J120" s="5">
        <v>43.15</v>
      </c>
      <c r="K120" s="5">
        <v>0.24</v>
      </c>
      <c r="L120" s="5">
        <v>52.22</v>
      </c>
      <c r="M120" s="5">
        <v>147.37</v>
      </c>
      <c r="N120" s="5">
        <v>52.68</v>
      </c>
      <c r="O120" s="5">
        <v>1.76</v>
      </c>
    </row>
    <row r="121" spans="1:15" ht="15" customHeight="1" x14ac:dyDescent="0.25">
      <c r="A121" s="3" t="s">
        <v>127</v>
      </c>
      <c r="B121" s="20" t="s">
        <v>126</v>
      </c>
      <c r="C121" s="7">
        <v>200</v>
      </c>
      <c r="D121" s="5">
        <v>0.68</v>
      </c>
      <c r="E121" s="5">
        <v>0.3</v>
      </c>
      <c r="F121" s="5">
        <v>20.76</v>
      </c>
      <c r="G121" s="5">
        <v>88.2</v>
      </c>
      <c r="H121" s="5">
        <v>0.01</v>
      </c>
      <c r="I121" s="5">
        <v>0</v>
      </c>
      <c r="J121" s="6">
        <v>100</v>
      </c>
      <c r="K121" s="5">
        <v>0.24</v>
      </c>
      <c r="L121" s="6">
        <v>21.34</v>
      </c>
      <c r="M121" s="5">
        <v>3.44</v>
      </c>
      <c r="N121" s="5">
        <v>3.44</v>
      </c>
      <c r="O121" s="6">
        <v>0.63</v>
      </c>
    </row>
    <row r="122" spans="1:15" ht="15" customHeight="1" x14ac:dyDescent="0.25">
      <c r="A122" s="3"/>
      <c r="B122" s="20" t="s">
        <v>82</v>
      </c>
      <c r="C122" s="3" t="s">
        <v>21</v>
      </c>
      <c r="D122" s="5">
        <v>2.2799999999999998</v>
      </c>
      <c r="E122" s="5">
        <v>0.27</v>
      </c>
      <c r="F122" s="5">
        <v>14.91</v>
      </c>
      <c r="G122" s="5">
        <v>71.19</v>
      </c>
      <c r="H122" s="5">
        <v>0.05</v>
      </c>
      <c r="I122" s="5">
        <v>0</v>
      </c>
      <c r="J122" s="5">
        <v>0</v>
      </c>
      <c r="K122" s="5">
        <v>0</v>
      </c>
      <c r="L122" s="6">
        <v>7.8</v>
      </c>
      <c r="M122" s="6">
        <v>24.9</v>
      </c>
      <c r="N122" s="6">
        <v>10.5</v>
      </c>
      <c r="O122" s="5">
        <v>0.48</v>
      </c>
    </row>
    <row r="123" spans="1:15" ht="15" customHeight="1" x14ac:dyDescent="0.25">
      <c r="A123" s="3"/>
      <c r="B123" s="20" t="s">
        <v>96</v>
      </c>
      <c r="C123" s="19" t="s">
        <v>21</v>
      </c>
      <c r="D123" s="5">
        <v>2.0299999999999998</v>
      </c>
      <c r="E123" s="6">
        <v>0.4</v>
      </c>
      <c r="F123" s="6">
        <v>15.7</v>
      </c>
      <c r="G123" s="5">
        <v>74.489999999999995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 ht="15" customHeight="1" x14ac:dyDescent="0.25">
      <c r="A124" s="3"/>
      <c r="B124" s="20"/>
      <c r="C124" s="3"/>
      <c r="D124" s="5">
        <f>SUM(D117:D123)</f>
        <v>30.06</v>
      </c>
      <c r="E124" s="5">
        <f t="shared" ref="E124:O124" si="18">SUM(E117:E123)</f>
        <v>27.229999999999997</v>
      </c>
      <c r="F124" s="5">
        <f t="shared" si="18"/>
        <v>100.27</v>
      </c>
      <c r="G124" s="5">
        <f t="shared" si="18"/>
        <v>765.93000000000006</v>
      </c>
      <c r="H124" s="5">
        <f t="shared" si="18"/>
        <v>0.58400000000000007</v>
      </c>
      <c r="I124" s="5">
        <f t="shared" si="18"/>
        <v>27.21</v>
      </c>
      <c r="J124" s="5">
        <f t="shared" si="18"/>
        <v>189.2</v>
      </c>
      <c r="K124" s="5">
        <f t="shared" si="18"/>
        <v>1.5999999999999999</v>
      </c>
      <c r="L124" s="5">
        <f t="shared" si="18"/>
        <v>171.47</v>
      </c>
      <c r="M124" s="5">
        <f t="shared" si="18"/>
        <v>539.91000000000008</v>
      </c>
      <c r="N124" s="5">
        <f t="shared" si="18"/>
        <v>187.51000000000002</v>
      </c>
      <c r="O124" s="5">
        <f t="shared" si="18"/>
        <v>6.8100000000000005</v>
      </c>
    </row>
    <row r="125" spans="1:15" ht="15.75" customHeight="1" x14ac:dyDescent="0.25">
      <c r="A125" s="3"/>
      <c r="B125" s="20"/>
      <c r="C125" s="3"/>
      <c r="D125" s="5">
        <f>SUM(D111+D115+D124)</f>
        <v>60.849999999999994</v>
      </c>
      <c r="E125" s="5">
        <f t="shared" ref="E125:O125" si="19">SUM(E111+E115+E124)</f>
        <v>56.789999999999992</v>
      </c>
      <c r="F125" s="5">
        <f t="shared" si="19"/>
        <v>202.22</v>
      </c>
      <c r="G125" s="5">
        <f t="shared" si="19"/>
        <v>1566.12</v>
      </c>
      <c r="H125" s="5">
        <f t="shared" si="19"/>
        <v>0.9850000000000001</v>
      </c>
      <c r="I125" s="5">
        <f t="shared" si="19"/>
        <v>30.04</v>
      </c>
      <c r="J125" s="5">
        <f t="shared" si="19"/>
        <v>204.04999999999998</v>
      </c>
      <c r="K125" s="5">
        <f t="shared" si="19"/>
        <v>3.1399999999999997</v>
      </c>
      <c r="L125" s="5">
        <f t="shared" si="19"/>
        <v>811.42000000000007</v>
      </c>
      <c r="M125" s="5">
        <f t="shared" si="19"/>
        <v>1175.19</v>
      </c>
      <c r="N125" s="5">
        <f t="shared" si="19"/>
        <v>322.78999999999996</v>
      </c>
      <c r="O125" s="5">
        <f t="shared" si="19"/>
        <v>13.150000000000002</v>
      </c>
    </row>
    <row r="126" spans="1:15" ht="15" customHeight="1" x14ac:dyDescent="0.25">
      <c r="A126" s="8"/>
      <c r="B126" s="39"/>
      <c r="C126" s="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54" t="s">
        <v>65</v>
      </c>
      <c r="B127" s="54"/>
      <c r="C127" s="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5" customHeight="1" x14ac:dyDescent="0.25">
      <c r="A128" s="54" t="s">
        <v>19</v>
      </c>
      <c r="B128" s="54"/>
      <c r="C128" s="3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5" customHeight="1" x14ac:dyDescent="0.25">
      <c r="A129" s="3" t="s">
        <v>77</v>
      </c>
      <c r="B129" s="20" t="s">
        <v>79</v>
      </c>
      <c r="C129" s="7">
        <v>90</v>
      </c>
      <c r="D129" s="6">
        <v>0.56000000000000005</v>
      </c>
      <c r="E129" s="5">
        <v>0</v>
      </c>
      <c r="F129" s="6">
        <v>15.23</v>
      </c>
      <c r="G129" s="6">
        <v>64</v>
      </c>
      <c r="H129" s="5">
        <v>0.05</v>
      </c>
      <c r="I129" s="5">
        <v>0</v>
      </c>
      <c r="J129" s="6">
        <v>30.4</v>
      </c>
      <c r="K129" s="5">
        <v>0.16</v>
      </c>
      <c r="L129" s="5">
        <v>28.8</v>
      </c>
      <c r="M129" s="7">
        <v>17</v>
      </c>
      <c r="N129" s="7">
        <v>10</v>
      </c>
      <c r="O129" s="6">
        <v>0.1</v>
      </c>
    </row>
    <row r="130" spans="1:15" ht="15" customHeight="1" x14ac:dyDescent="0.25">
      <c r="A130" s="19" t="s">
        <v>83</v>
      </c>
      <c r="B130" s="20" t="s">
        <v>29</v>
      </c>
      <c r="C130" s="19" t="s">
        <v>118</v>
      </c>
      <c r="D130" s="5">
        <v>2.4</v>
      </c>
      <c r="E130" s="5">
        <v>8.1999999999999993</v>
      </c>
      <c r="F130" s="5">
        <v>15.1</v>
      </c>
      <c r="G130" s="5">
        <v>147</v>
      </c>
      <c r="H130" s="5">
        <v>0</v>
      </c>
      <c r="I130" s="5">
        <v>0</v>
      </c>
      <c r="J130" s="5">
        <v>0</v>
      </c>
      <c r="K130" s="5">
        <v>0</v>
      </c>
      <c r="L130" s="7">
        <v>9</v>
      </c>
      <c r="M130" s="6">
        <v>26.4</v>
      </c>
      <c r="N130" s="5">
        <v>10.52</v>
      </c>
      <c r="O130" s="5">
        <v>0.6</v>
      </c>
    </row>
    <row r="131" spans="1:15" ht="15" customHeight="1" x14ac:dyDescent="0.25">
      <c r="A131" s="3" t="s">
        <v>81</v>
      </c>
      <c r="B131" s="20" t="s">
        <v>20</v>
      </c>
      <c r="C131" s="3" t="s">
        <v>44</v>
      </c>
      <c r="D131" s="5">
        <v>8.56</v>
      </c>
      <c r="E131" s="5">
        <v>6.22</v>
      </c>
      <c r="F131" s="5">
        <v>43.89</v>
      </c>
      <c r="G131" s="5">
        <v>265.83</v>
      </c>
      <c r="H131" s="5">
        <v>0.25</v>
      </c>
      <c r="I131" s="5">
        <v>2.2799999999999998</v>
      </c>
      <c r="J131" s="5">
        <v>1.25</v>
      </c>
      <c r="K131" s="5">
        <v>0.25</v>
      </c>
      <c r="L131" s="5">
        <v>130.52000000000001</v>
      </c>
      <c r="M131" s="5">
        <v>204.02</v>
      </c>
      <c r="N131" s="5">
        <v>55.02</v>
      </c>
      <c r="O131" s="5">
        <v>1.46</v>
      </c>
    </row>
    <row r="132" spans="1:15" ht="15" customHeight="1" x14ac:dyDescent="0.25">
      <c r="A132" s="3" t="s">
        <v>60</v>
      </c>
      <c r="B132" s="20" t="s">
        <v>61</v>
      </c>
      <c r="C132" s="7">
        <v>200</v>
      </c>
      <c r="D132" s="6">
        <v>0.2</v>
      </c>
      <c r="E132" s="5">
        <v>0.05</v>
      </c>
      <c r="F132" s="5">
        <v>5.0599999999999996</v>
      </c>
      <c r="G132" s="6">
        <v>21.5</v>
      </c>
      <c r="H132" s="5">
        <v>0</v>
      </c>
      <c r="I132" s="5">
        <v>0.05</v>
      </c>
      <c r="J132" s="6">
        <v>0.1</v>
      </c>
      <c r="K132" s="5">
        <v>0</v>
      </c>
      <c r="L132" s="5">
        <v>4.95</v>
      </c>
      <c r="M132" s="5">
        <v>8.25</v>
      </c>
      <c r="N132" s="6">
        <v>4.4000000000000004</v>
      </c>
      <c r="O132" s="5">
        <v>0.82</v>
      </c>
    </row>
    <row r="133" spans="1:15" ht="15" customHeight="1" x14ac:dyDescent="0.25">
      <c r="A133" s="3" t="s">
        <v>90</v>
      </c>
      <c r="B133" s="20" t="s">
        <v>139</v>
      </c>
      <c r="C133" s="3" t="s">
        <v>89</v>
      </c>
      <c r="D133" s="5">
        <v>0.5</v>
      </c>
      <c r="E133" s="5">
        <v>3.6</v>
      </c>
      <c r="F133" s="5">
        <v>15.6</v>
      </c>
      <c r="G133" s="5">
        <v>90</v>
      </c>
      <c r="H133" s="5">
        <v>0.01</v>
      </c>
      <c r="I133" s="5">
        <v>0</v>
      </c>
      <c r="J133" s="6">
        <v>0</v>
      </c>
      <c r="K133" s="5">
        <v>0</v>
      </c>
      <c r="L133" s="5">
        <v>46.7</v>
      </c>
      <c r="M133" s="5">
        <v>58.7</v>
      </c>
      <c r="N133" s="5">
        <v>9.5</v>
      </c>
      <c r="O133" s="5">
        <v>0.45</v>
      </c>
    </row>
    <row r="134" spans="1:15" ht="15" customHeight="1" x14ac:dyDescent="0.25">
      <c r="A134" s="3"/>
      <c r="B134" s="49"/>
      <c r="C134" s="3"/>
      <c r="D134" s="5">
        <f>SUM(D129:D133)</f>
        <v>12.219999999999999</v>
      </c>
      <c r="E134" s="5">
        <f t="shared" ref="E134:O134" si="20">SUM(E129:E133)</f>
        <v>18.07</v>
      </c>
      <c r="F134" s="5">
        <f t="shared" si="20"/>
        <v>94.88</v>
      </c>
      <c r="G134" s="5">
        <f t="shared" si="20"/>
        <v>588.32999999999993</v>
      </c>
      <c r="H134" s="5">
        <f t="shared" si="20"/>
        <v>0.31</v>
      </c>
      <c r="I134" s="5">
        <f t="shared" si="20"/>
        <v>2.3299999999999996</v>
      </c>
      <c r="J134" s="5">
        <f t="shared" si="20"/>
        <v>31.75</v>
      </c>
      <c r="K134" s="5">
        <f t="shared" si="20"/>
        <v>0.41000000000000003</v>
      </c>
      <c r="L134" s="5">
        <f t="shared" si="20"/>
        <v>219.96999999999997</v>
      </c>
      <c r="M134" s="5">
        <f t="shared" si="20"/>
        <v>314.37</v>
      </c>
      <c r="N134" s="5">
        <f t="shared" si="20"/>
        <v>89.440000000000012</v>
      </c>
      <c r="O134" s="5">
        <f t="shared" si="20"/>
        <v>3.43</v>
      </c>
    </row>
    <row r="135" spans="1:15" ht="15" customHeight="1" x14ac:dyDescent="0.25">
      <c r="A135" s="55" t="s">
        <v>140</v>
      </c>
      <c r="B135" s="56"/>
      <c r="C135" s="3"/>
      <c r="D135" s="5"/>
      <c r="E135" s="5"/>
      <c r="F135" s="5"/>
      <c r="G135" s="5"/>
      <c r="H135" s="5"/>
      <c r="I135" s="5"/>
      <c r="J135" s="6"/>
      <c r="K135" s="5"/>
      <c r="L135" s="5"/>
      <c r="M135" s="5"/>
      <c r="N135" s="5"/>
      <c r="O135" s="5"/>
    </row>
    <row r="136" spans="1:15" ht="15" customHeight="1" x14ac:dyDescent="0.25">
      <c r="A136" s="3" t="s">
        <v>91</v>
      </c>
      <c r="B136" s="20" t="s">
        <v>92</v>
      </c>
      <c r="C136" s="7">
        <v>200</v>
      </c>
      <c r="D136" s="6">
        <v>1.4</v>
      </c>
      <c r="E136" s="5">
        <v>0</v>
      </c>
      <c r="F136" s="6">
        <v>24.4</v>
      </c>
      <c r="G136" s="6">
        <v>103.2</v>
      </c>
      <c r="H136" s="5">
        <v>0.02</v>
      </c>
      <c r="I136" s="5">
        <v>0</v>
      </c>
      <c r="J136" s="7">
        <v>14</v>
      </c>
      <c r="K136" s="5">
        <v>0</v>
      </c>
      <c r="L136" s="7">
        <v>34</v>
      </c>
      <c r="M136" s="7">
        <v>36</v>
      </c>
      <c r="N136" s="7">
        <v>12</v>
      </c>
      <c r="O136" s="6">
        <v>0.6</v>
      </c>
    </row>
    <row r="137" spans="1:15" ht="15" customHeight="1" x14ac:dyDescent="0.25">
      <c r="A137" s="3" t="s">
        <v>129</v>
      </c>
      <c r="B137" s="20" t="s">
        <v>128</v>
      </c>
      <c r="C137" s="3">
        <v>42</v>
      </c>
      <c r="D137" s="5">
        <v>2.1</v>
      </c>
      <c r="E137" s="5">
        <v>1.6</v>
      </c>
      <c r="F137" s="5">
        <v>26.3</v>
      </c>
      <c r="G137" s="5">
        <v>128</v>
      </c>
      <c r="H137" s="5">
        <v>0.04</v>
      </c>
      <c r="I137" s="5">
        <v>0</v>
      </c>
      <c r="J137" s="5">
        <v>0</v>
      </c>
      <c r="K137" s="5">
        <v>0</v>
      </c>
      <c r="L137" s="5">
        <v>3.9</v>
      </c>
      <c r="M137" s="5">
        <v>2.8</v>
      </c>
      <c r="N137" s="5">
        <v>3.42</v>
      </c>
      <c r="O137" s="5">
        <v>0.3</v>
      </c>
    </row>
    <row r="138" spans="1:15" ht="15" customHeight="1" x14ac:dyDescent="0.25">
      <c r="A138" s="3"/>
      <c r="B138" s="49"/>
      <c r="C138" s="3"/>
      <c r="D138" s="5">
        <f>SUM(D136:D137)</f>
        <v>3.5</v>
      </c>
      <c r="E138" s="5">
        <f t="shared" ref="E138:O138" si="21">SUM(E136:E137)</f>
        <v>1.6</v>
      </c>
      <c r="F138" s="5">
        <f t="shared" si="21"/>
        <v>50.7</v>
      </c>
      <c r="G138" s="5">
        <f t="shared" si="21"/>
        <v>231.2</v>
      </c>
      <c r="H138" s="5">
        <f t="shared" si="21"/>
        <v>0.06</v>
      </c>
      <c r="I138" s="5">
        <f t="shared" si="21"/>
        <v>0</v>
      </c>
      <c r="J138" s="5">
        <f t="shared" si="21"/>
        <v>14</v>
      </c>
      <c r="K138" s="5">
        <f t="shared" si="21"/>
        <v>0</v>
      </c>
      <c r="L138" s="5">
        <f t="shared" si="21"/>
        <v>37.9</v>
      </c>
      <c r="M138" s="5">
        <f t="shared" si="21"/>
        <v>38.799999999999997</v>
      </c>
      <c r="N138" s="5">
        <f t="shared" si="21"/>
        <v>15.42</v>
      </c>
      <c r="O138" s="5">
        <f t="shared" si="21"/>
        <v>0.89999999999999991</v>
      </c>
    </row>
    <row r="139" spans="1:15" ht="15" customHeight="1" x14ac:dyDescent="0.25">
      <c r="A139" s="50" t="s">
        <v>22</v>
      </c>
      <c r="B139" s="51"/>
      <c r="C139" s="3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6.5" customHeight="1" x14ac:dyDescent="0.25">
      <c r="A140" s="3" t="s">
        <v>68</v>
      </c>
      <c r="B140" s="20" t="s">
        <v>69</v>
      </c>
      <c r="C140" s="7">
        <v>75</v>
      </c>
      <c r="D140" s="5">
        <v>1.91</v>
      </c>
      <c r="E140" s="5">
        <v>10.59</v>
      </c>
      <c r="F140" s="5">
        <v>6.19</v>
      </c>
      <c r="G140" s="5">
        <v>127.6</v>
      </c>
      <c r="H140" s="5">
        <v>0.06</v>
      </c>
      <c r="I140" s="5">
        <v>44.86</v>
      </c>
      <c r="J140" s="5">
        <v>8.86</v>
      </c>
      <c r="K140" s="5">
        <v>0.15</v>
      </c>
      <c r="L140" s="5">
        <v>17.04</v>
      </c>
      <c r="M140" s="5">
        <v>42.45</v>
      </c>
      <c r="N140" s="5">
        <v>19.760000000000002</v>
      </c>
      <c r="O140" s="5">
        <v>0.57999999999999996</v>
      </c>
    </row>
    <row r="141" spans="1:15" ht="17.25" customHeight="1" x14ac:dyDescent="0.25">
      <c r="A141" s="3" t="s">
        <v>62</v>
      </c>
      <c r="B141" s="20" t="s">
        <v>103</v>
      </c>
      <c r="C141" s="3" t="s">
        <v>33</v>
      </c>
      <c r="D141" s="5">
        <v>7.42</v>
      </c>
      <c r="E141" s="5">
        <v>7.19</v>
      </c>
      <c r="F141" s="5">
        <v>13.66</v>
      </c>
      <c r="G141" s="7">
        <v>149</v>
      </c>
      <c r="H141" s="6">
        <v>0.1</v>
      </c>
      <c r="I141" s="5">
        <v>27.81</v>
      </c>
      <c r="J141" s="5">
        <v>31.64</v>
      </c>
      <c r="K141" s="5">
        <v>0.35</v>
      </c>
      <c r="L141" s="5">
        <v>54.42</v>
      </c>
      <c r="M141" s="5">
        <v>121.19</v>
      </c>
      <c r="N141" s="5">
        <v>37.67</v>
      </c>
      <c r="O141" s="5">
        <v>1.83</v>
      </c>
    </row>
    <row r="142" spans="1:15" ht="27" customHeight="1" x14ac:dyDescent="0.25">
      <c r="A142" s="3" t="s">
        <v>132</v>
      </c>
      <c r="B142" s="20" t="s">
        <v>131</v>
      </c>
      <c r="C142" s="3">
        <v>100</v>
      </c>
      <c r="D142" s="5">
        <v>8</v>
      </c>
      <c r="E142" s="6">
        <v>9.74</v>
      </c>
      <c r="F142" s="5">
        <v>12.2</v>
      </c>
      <c r="G142" s="5">
        <v>174.52</v>
      </c>
      <c r="H142" s="5">
        <v>7.0000000000000007E-2</v>
      </c>
      <c r="I142" s="5">
        <v>0.03</v>
      </c>
      <c r="J142" s="5">
        <v>0.93</v>
      </c>
      <c r="K142" s="5">
        <v>0.2</v>
      </c>
      <c r="L142" s="5">
        <v>21.7</v>
      </c>
      <c r="M142" s="5">
        <v>114.72</v>
      </c>
      <c r="N142" s="5">
        <v>21.64</v>
      </c>
      <c r="O142" s="5">
        <v>1.1299999999999999</v>
      </c>
    </row>
    <row r="143" spans="1:15" ht="15" customHeight="1" x14ac:dyDescent="0.25">
      <c r="A143" s="3" t="s">
        <v>100</v>
      </c>
      <c r="B143" s="20" t="s">
        <v>123</v>
      </c>
      <c r="C143" s="19" t="s">
        <v>130</v>
      </c>
      <c r="D143" s="5">
        <v>5.36</v>
      </c>
      <c r="E143" s="5">
        <v>4.37</v>
      </c>
      <c r="F143" s="5">
        <v>36.54</v>
      </c>
      <c r="G143" s="5">
        <v>206.89</v>
      </c>
      <c r="H143" s="5">
        <v>0.09</v>
      </c>
      <c r="I143" s="5">
        <v>0.02</v>
      </c>
      <c r="J143" s="5">
        <v>0</v>
      </c>
      <c r="K143" s="5">
        <v>1.07</v>
      </c>
      <c r="L143" s="5">
        <v>15.96</v>
      </c>
      <c r="M143" s="5">
        <v>47.07</v>
      </c>
      <c r="N143" s="5">
        <v>8.52</v>
      </c>
      <c r="O143" s="5">
        <v>0.87</v>
      </c>
    </row>
    <row r="144" spans="1:15" ht="28.5" customHeight="1" x14ac:dyDescent="0.25">
      <c r="A144" s="3" t="s">
        <v>27</v>
      </c>
      <c r="B144" s="20" t="s">
        <v>101</v>
      </c>
      <c r="C144" s="7">
        <v>200</v>
      </c>
      <c r="D144" s="6">
        <v>0.5</v>
      </c>
      <c r="E144" s="5">
        <v>0.02</v>
      </c>
      <c r="F144" s="5">
        <v>19.43</v>
      </c>
      <c r="G144" s="5">
        <v>79.92</v>
      </c>
      <c r="H144" s="5">
        <v>0</v>
      </c>
      <c r="I144" s="5">
        <v>0.02</v>
      </c>
      <c r="J144" s="5">
        <v>0.03</v>
      </c>
      <c r="K144" s="5">
        <v>0</v>
      </c>
      <c r="L144" s="5">
        <v>8.25</v>
      </c>
      <c r="M144" s="5">
        <v>2.97</v>
      </c>
      <c r="N144" s="5">
        <v>1.46</v>
      </c>
      <c r="O144" s="5">
        <v>0.05</v>
      </c>
    </row>
    <row r="145" spans="1:15" ht="15" customHeight="1" x14ac:dyDescent="0.25">
      <c r="A145" s="3"/>
      <c r="B145" s="20" t="s">
        <v>82</v>
      </c>
      <c r="C145" s="3" t="s">
        <v>21</v>
      </c>
      <c r="D145" s="5">
        <v>2.2799999999999998</v>
      </c>
      <c r="E145" s="5">
        <v>0.27</v>
      </c>
      <c r="F145" s="5">
        <v>14.91</v>
      </c>
      <c r="G145" s="5">
        <v>71.19</v>
      </c>
      <c r="H145" s="5">
        <v>0.05</v>
      </c>
      <c r="I145" s="5">
        <v>0</v>
      </c>
      <c r="J145" s="5">
        <v>0</v>
      </c>
      <c r="K145" s="5">
        <v>0</v>
      </c>
      <c r="L145" s="6">
        <v>7.8</v>
      </c>
      <c r="M145" s="6">
        <v>24.9</v>
      </c>
      <c r="N145" s="6">
        <v>10.5</v>
      </c>
      <c r="O145" s="5">
        <v>0.48</v>
      </c>
    </row>
    <row r="146" spans="1:15" ht="15" customHeight="1" x14ac:dyDescent="0.25">
      <c r="A146" s="3"/>
      <c r="B146" s="20" t="s">
        <v>96</v>
      </c>
      <c r="C146" s="19" t="s">
        <v>21</v>
      </c>
      <c r="D146" s="5">
        <v>2.0299999999999998</v>
      </c>
      <c r="E146" s="6">
        <v>0.4</v>
      </c>
      <c r="F146" s="6">
        <v>15.7</v>
      </c>
      <c r="G146" s="5">
        <v>74.489999999999995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 ht="15" customHeight="1" x14ac:dyDescent="0.25">
      <c r="A147" s="3"/>
      <c r="B147" s="20"/>
      <c r="C147" s="3"/>
      <c r="D147" s="5">
        <f>SUM(D140:D146)</f>
        <v>27.5</v>
      </c>
      <c r="E147" s="5">
        <f t="shared" ref="E147:O147" si="22">SUM(E140:E146)</f>
        <v>32.580000000000005</v>
      </c>
      <c r="F147" s="5">
        <f t="shared" si="22"/>
        <v>118.63000000000001</v>
      </c>
      <c r="G147" s="5">
        <f t="shared" si="22"/>
        <v>883.6099999999999</v>
      </c>
      <c r="H147" s="5">
        <f t="shared" si="22"/>
        <v>0.37</v>
      </c>
      <c r="I147" s="5">
        <f t="shared" si="22"/>
        <v>72.739999999999995</v>
      </c>
      <c r="J147" s="5">
        <f t="shared" si="22"/>
        <v>41.46</v>
      </c>
      <c r="K147" s="5">
        <f t="shared" si="22"/>
        <v>1.77</v>
      </c>
      <c r="L147" s="5">
        <f t="shared" si="22"/>
        <v>125.17</v>
      </c>
      <c r="M147" s="5">
        <f t="shared" si="22"/>
        <v>353.3</v>
      </c>
      <c r="N147" s="5">
        <f t="shared" si="22"/>
        <v>99.55</v>
      </c>
      <c r="O147" s="5">
        <f t="shared" si="22"/>
        <v>4.9399999999999995</v>
      </c>
    </row>
    <row r="148" spans="1:15" ht="15.75" customHeight="1" x14ac:dyDescent="0.25">
      <c r="A148" s="3"/>
      <c r="B148" s="20"/>
      <c r="C148" s="3"/>
      <c r="D148" s="5">
        <f>SUM(D134+D138+D147)</f>
        <v>43.22</v>
      </c>
      <c r="E148" s="5">
        <f t="shared" ref="E148:O148" si="23">SUM(E134+E138+E147)</f>
        <v>52.250000000000007</v>
      </c>
      <c r="F148" s="5">
        <f t="shared" si="23"/>
        <v>264.20999999999998</v>
      </c>
      <c r="G148" s="5">
        <f t="shared" si="23"/>
        <v>1703.1399999999999</v>
      </c>
      <c r="H148" s="5">
        <f t="shared" si="23"/>
        <v>0.74</v>
      </c>
      <c r="I148" s="5">
        <f t="shared" si="23"/>
        <v>75.069999999999993</v>
      </c>
      <c r="J148" s="5">
        <f t="shared" si="23"/>
        <v>87.210000000000008</v>
      </c>
      <c r="K148" s="5">
        <f t="shared" si="23"/>
        <v>2.1800000000000002</v>
      </c>
      <c r="L148" s="5">
        <f t="shared" si="23"/>
        <v>383.03999999999996</v>
      </c>
      <c r="M148" s="5">
        <f t="shared" si="23"/>
        <v>706.47</v>
      </c>
      <c r="N148" s="5">
        <f t="shared" si="23"/>
        <v>204.41000000000003</v>
      </c>
      <c r="O148" s="5">
        <f t="shared" si="23"/>
        <v>9.27</v>
      </c>
    </row>
    <row r="149" spans="1:15" ht="15" customHeight="1" x14ac:dyDescent="0.25">
      <c r="A149" s="8"/>
      <c r="B149" s="39"/>
      <c r="C149" s="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54" t="s">
        <v>66</v>
      </c>
      <c r="B150" s="54"/>
      <c r="C150" s="3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5" customHeight="1" x14ac:dyDescent="0.25">
      <c r="A151" s="54" t="s">
        <v>19</v>
      </c>
      <c r="B151" s="54"/>
      <c r="C151" s="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18" customHeight="1" x14ac:dyDescent="0.25">
      <c r="A152" s="3" t="s">
        <v>77</v>
      </c>
      <c r="B152" s="20" t="s">
        <v>134</v>
      </c>
      <c r="C152" s="7">
        <v>100</v>
      </c>
      <c r="D152" s="5">
        <v>0.4</v>
      </c>
      <c r="E152" s="5">
        <v>0.4</v>
      </c>
      <c r="F152" s="5">
        <v>9.8000000000000007</v>
      </c>
      <c r="G152" s="5">
        <v>47</v>
      </c>
      <c r="H152" s="5">
        <v>0.03</v>
      </c>
      <c r="I152" s="5">
        <v>0</v>
      </c>
      <c r="J152" s="6">
        <v>10</v>
      </c>
      <c r="K152" s="5">
        <v>0.3</v>
      </c>
      <c r="L152" s="5">
        <v>16</v>
      </c>
      <c r="M152" s="5">
        <v>11</v>
      </c>
      <c r="N152" s="6">
        <v>9</v>
      </c>
      <c r="O152" s="6">
        <v>2.2000000000000002</v>
      </c>
    </row>
    <row r="153" spans="1:15" ht="15.75" customHeight="1" x14ac:dyDescent="0.25">
      <c r="A153" s="3" t="s">
        <v>105</v>
      </c>
      <c r="B153" s="20" t="s">
        <v>106</v>
      </c>
      <c r="C153" s="3" t="s">
        <v>44</v>
      </c>
      <c r="D153" s="5">
        <v>7.31</v>
      </c>
      <c r="E153" s="5">
        <v>10.98</v>
      </c>
      <c r="F153" s="5">
        <v>39.200000000000003</v>
      </c>
      <c r="G153" s="5">
        <v>286</v>
      </c>
      <c r="H153" s="5">
        <v>0.12</v>
      </c>
      <c r="I153" s="5">
        <v>0.54</v>
      </c>
      <c r="J153" s="5">
        <v>0.96</v>
      </c>
      <c r="K153" s="5">
        <v>1.18</v>
      </c>
      <c r="L153" s="5">
        <v>162</v>
      </c>
      <c r="M153" s="5">
        <v>241.51</v>
      </c>
      <c r="N153" s="5">
        <v>36.46</v>
      </c>
      <c r="O153" s="5">
        <v>0.94</v>
      </c>
    </row>
    <row r="154" spans="1:15" ht="15" customHeight="1" x14ac:dyDescent="0.25">
      <c r="A154" s="3" t="s">
        <v>108</v>
      </c>
      <c r="B154" s="20" t="s">
        <v>107</v>
      </c>
      <c r="C154" s="7">
        <v>200</v>
      </c>
      <c r="D154" s="5">
        <v>1.67</v>
      </c>
      <c r="E154" s="5">
        <v>1.25</v>
      </c>
      <c r="F154" s="5">
        <v>7.53</v>
      </c>
      <c r="G154" s="5">
        <v>48.09</v>
      </c>
      <c r="H154" s="5">
        <v>1.0999999999999999E-2</v>
      </c>
      <c r="I154" s="5">
        <v>0.01</v>
      </c>
      <c r="J154" s="5">
        <v>2.1</v>
      </c>
      <c r="K154" s="5">
        <v>0</v>
      </c>
      <c r="L154" s="5">
        <v>76.5</v>
      </c>
      <c r="M154" s="5">
        <v>48.7</v>
      </c>
      <c r="N154" s="6">
        <v>8.8000000000000007</v>
      </c>
      <c r="O154" s="6">
        <v>0.43</v>
      </c>
    </row>
    <row r="155" spans="1:15" ht="15" customHeight="1" x14ac:dyDescent="0.25">
      <c r="A155" s="19" t="s">
        <v>78</v>
      </c>
      <c r="B155" s="20" t="s">
        <v>116</v>
      </c>
      <c r="C155" s="3" t="s">
        <v>117</v>
      </c>
      <c r="D155" s="5">
        <v>5.8</v>
      </c>
      <c r="E155" s="5">
        <v>5.3</v>
      </c>
      <c r="F155" s="5">
        <v>15.4</v>
      </c>
      <c r="G155" s="5">
        <v>133.19999999999999</v>
      </c>
      <c r="H155" s="5">
        <v>0</v>
      </c>
      <c r="I155" s="5">
        <v>0.02</v>
      </c>
      <c r="J155" s="5">
        <v>0.1</v>
      </c>
      <c r="K155" s="5">
        <v>0</v>
      </c>
      <c r="L155" s="7">
        <v>137.69999999999999</v>
      </c>
      <c r="M155" s="6">
        <v>26.4</v>
      </c>
      <c r="N155" s="5">
        <v>9.1999999999999993</v>
      </c>
      <c r="O155" s="5">
        <v>0.5</v>
      </c>
    </row>
    <row r="156" spans="1:15" ht="15" customHeight="1" x14ac:dyDescent="0.25">
      <c r="A156" s="19"/>
      <c r="B156" s="20"/>
      <c r="C156" s="3"/>
      <c r="D156" s="5">
        <f>SUM(D152:D155)</f>
        <v>15.18</v>
      </c>
      <c r="E156" s="5">
        <f t="shared" ref="E156:O156" si="24">SUM(E152:E155)</f>
        <v>17.93</v>
      </c>
      <c r="F156" s="5">
        <f t="shared" si="24"/>
        <v>71.930000000000007</v>
      </c>
      <c r="G156" s="5">
        <f t="shared" si="24"/>
        <v>514.29</v>
      </c>
      <c r="H156" s="5">
        <f t="shared" si="24"/>
        <v>0.161</v>
      </c>
      <c r="I156" s="5">
        <f t="shared" si="24"/>
        <v>0.57000000000000006</v>
      </c>
      <c r="J156" s="5">
        <f t="shared" si="24"/>
        <v>13.16</v>
      </c>
      <c r="K156" s="5">
        <f t="shared" si="24"/>
        <v>1.48</v>
      </c>
      <c r="L156" s="5">
        <f t="shared" si="24"/>
        <v>392.2</v>
      </c>
      <c r="M156" s="5">
        <f t="shared" si="24"/>
        <v>327.60999999999996</v>
      </c>
      <c r="N156" s="5">
        <f t="shared" si="24"/>
        <v>63.460000000000008</v>
      </c>
      <c r="O156" s="5">
        <f t="shared" si="24"/>
        <v>4.07</v>
      </c>
    </row>
    <row r="157" spans="1:15" ht="15" customHeight="1" x14ac:dyDescent="0.25">
      <c r="A157" s="52" t="s">
        <v>140</v>
      </c>
      <c r="B157" s="53"/>
      <c r="C157" s="3"/>
      <c r="D157" s="5"/>
      <c r="E157" s="5"/>
      <c r="F157" s="5"/>
      <c r="G157" s="5"/>
      <c r="H157" s="5"/>
      <c r="I157" s="5"/>
      <c r="J157" s="5"/>
      <c r="K157" s="5"/>
      <c r="L157" s="7"/>
      <c r="M157" s="6"/>
      <c r="N157" s="5"/>
      <c r="O157" s="5"/>
    </row>
    <row r="158" spans="1:15" ht="15" customHeight="1" x14ac:dyDescent="0.25">
      <c r="A158" s="3" t="s">
        <v>87</v>
      </c>
      <c r="B158" s="20" t="s">
        <v>155</v>
      </c>
      <c r="C158" s="3" t="s">
        <v>154</v>
      </c>
      <c r="D158" s="5">
        <v>5.8</v>
      </c>
      <c r="E158" s="5">
        <v>5</v>
      </c>
      <c r="F158" s="5">
        <v>8</v>
      </c>
      <c r="G158" s="5">
        <v>100</v>
      </c>
      <c r="H158" s="5">
        <v>0.08</v>
      </c>
      <c r="I158" s="5">
        <v>0.4</v>
      </c>
      <c r="J158" s="5">
        <v>1.4</v>
      </c>
      <c r="K158" s="5">
        <v>0.2</v>
      </c>
      <c r="L158" s="5">
        <v>240</v>
      </c>
      <c r="M158" s="5">
        <v>180</v>
      </c>
      <c r="N158" s="5">
        <v>28</v>
      </c>
      <c r="O158" s="5">
        <v>0.2</v>
      </c>
    </row>
    <row r="159" spans="1:15" ht="15" customHeight="1" x14ac:dyDescent="0.25">
      <c r="A159" s="3" t="s">
        <v>90</v>
      </c>
      <c r="B159" s="20" t="s">
        <v>136</v>
      </c>
      <c r="C159" s="7" t="s">
        <v>89</v>
      </c>
      <c r="D159" s="5">
        <v>2</v>
      </c>
      <c r="E159" s="5">
        <v>14.5</v>
      </c>
      <c r="F159" s="6">
        <v>31.5</v>
      </c>
      <c r="G159" s="6">
        <v>215</v>
      </c>
      <c r="H159" s="5">
        <v>0</v>
      </c>
      <c r="I159" s="5">
        <v>0</v>
      </c>
      <c r="J159" s="5">
        <v>0</v>
      </c>
      <c r="K159" s="5">
        <v>0</v>
      </c>
      <c r="L159" s="5">
        <v>27.9</v>
      </c>
      <c r="M159" s="5">
        <v>0</v>
      </c>
      <c r="N159" s="5">
        <v>0</v>
      </c>
      <c r="O159" s="5">
        <v>0.41</v>
      </c>
    </row>
    <row r="160" spans="1:15" ht="15" customHeight="1" x14ac:dyDescent="0.25">
      <c r="A160" s="19"/>
      <c r="B160" s="20"/>
      <c r="C160" s="3"/>
      <c r="D160" s="5">
        <f>SUM(D158:D159)</f>
        <v>7.8</v>
      </c>
      <c r="E160" s="5">
        <f t="shared" ref="E160:O160" si="25">SUM(E158:E159)</f>
        <v>19.5</v>
      </c>
      <c r="F160" s="5">
        <f t="shared" si="25"/>
        <v>39.5</v>
      </c>
      <c r="G160" s="5">
        <f t="shared" si="25"/>
        <v>315</v>
      </c>
      <c r="H160" s="5">
        <f t="shared" si="25"/>
        <v>0.08</v>
      </c>
      <c r="I160" s="5">
        <f t="shared" si="25"/>
        <v>0.4</v>
      </c>
      <c r="J160" s="5">
        <f t="shared" si="25"/>
        <v>1.4</v>
      </c>
      <c r="K160" s="5">
        <f t="shared" si="25"/>
        <v>0.2</v>
      </c>
      <c r="L160" s="5">
        <f t="shared" si="25"/>
        <v>267.89999999999998</v>
      </c>
      <c r="M160" s="5">
        <f t="shared" si="25"/>
        <v>180</v>
      </c>
      <c r="N160" s="5">
        <f t="shared" si="25"/>
        <v>28</v>
      </c>
      <c r="O160" s="5">
        <f t="shared" si="25"/>
        <v>0.61</v>
      </c>
    </row>
    <row r="161" spans="1:15" ht="15" customHeight="1" x14ac:dyDescent="0.25">
      <c r="A161" s="54" t="s">
        <v>22</v>
      </c>
      <c r="B161" s="54"/>
      <c r="C161" s="3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3" t="s">
        <v>158</v>
      </c>
      <c r="B162" s="20" t="s">
        <v>157</v>
      </c>
      <c r="C162" s="7">
        <v>75</v>
      </c>
      <c r="D162" s="5">
        <v>6.7</v>
      </c>
      <c r="E162" s="5">
        <v>6.75</v>
      </c>
      <c r="F162" s="5">
        <v>13.5</v>
      </c>
      <c r="G162" s="5">
        <v>50</v>
      </c>
      <c r="H162" s="5">
        <v>0.04</v>
      </c>
      <c r="I162" s="5">
        <v>0</v>
      </c>
      <c r="J162" s="5">
        <v>5.6</v>
      </c>
      <c r="K162" s="5">
        <v>0</v>
      </c>
      <c r="L162" s="5">
        <v>16.399999999999999</v>
      </c>
      <c r="M162" s="5">
        <v>14.72</v>
      </c>
      <c r="N162" s="5">
        <v>13.5</v>
      </c>
      <c r="O162" s="5">
        <v>0.22</v>
      </c>
    </row>
    <row r="163" spans="1:15" ht="15" customHeight="1" x14ac:dyDescent="0.25">
      <c r="A163" s="3" t="s">
        <v>110</v>
      </c>
      <c r="B163" s="20" t="s">
        <v>109</v>
      </c>
      <c r="C163" s="3" t="s">
        <v>33</v>
      </c>
      <c r="D163" s="5">
        <v>8.39</v>
      </c>
      <c r="E163" s="5">
        <v>7.25</v>
      </c>
      <c r="F163" s="5">
        <v>14.87</v>
      </c>
      <c r="G163" s="5">
        <v>158.29</v>
      </c>
      <c r="H163" s="5">
        <v>0.17</v>
      </c>
      <c r="I163" s="5">
        <v>25.86</v>
      </c>
      <c r="J163" s="5">
        <v>28.59</v>
      </c>
      <c r="K163" s="5">
        <v>0.39</v>
      </c>
      <c r="L163" s="5">
        <v>39.33</v>
      </c>
      <c r="M163" s="5">
        <v>163.38</v>
      </c>
      <c r="N163" s="5">
        <v>49.13</v>
      </c>
      <c r="O163" s="5">
        <v>1.82</v>
      </c>
    </row>
    <row r="164" spans="1:15" ht="15" customHeight="1" x14ac:dyDescent="0.25">
      <c r="A164" s="3" t="s">
        <v>138</v>
      </c>
      <c r="B164" s="20" t="s">
        <v>137</v>
      </c>
      <c r="C164" s="7">
        <v>250</v>
      </c>
      <c r="D164" s="5">
        <v>17.8</v>
      </c>
      <c r="E164" s="6">
        <v>9.8000000000000007</v>
      </c>
      <c r="F164" s="6">
        <v>21.6</v>
      </c>
      <c r="G164" s="5">
        <v>250</v>
      </c>
      <c r="H164" s="5">
        <v>0.12</v>
      </c>
      <c r="I164" s="5">
        <v>0</v>
      </c>
      <c r="J164" s="5">
        <v>3.21</v>
      </c>
      <c r="K164" s="5">
        <v>0</v>
      </c>
      <c r="L164" s="5">
        <v>64</v>
      </c>
      <c r="M164" s="5">
        <v>195.9</v>
      </c>
      <c r="N164" s="5">
        <v>31.05</v>
      </c>
      <c r="O164" s="5">
        <v>3.5</v>
      </c>
    </row>
    <row r="165" spans="1:15" ht="15" customHeight="1" x14ac:dyDescent="0.25">
      <c r="A165" s="3" t="s">
        <v>104</v>
      </c>
      <c r="B165" s="20" t="s">
        <v>35</v>
      </c>
      <c r="C165" s="7">
        <v>200</v>
      </c>
      <c r="D165" s="5">
        <v>0.18</v>
      </c>
      <c r="E165" s="5">
        <v>0.18</v>
      </c>
      <c r="F165" s="5">
        <v>19.059999999999999</v>
      </c>
      <c r="G165" s="5">
        <v>78.58</v>
      </c>
      <c r="H165" s="5">
        <v>0.01</v>
      </c>
      <c r="I165" s="5">
        <v>0.02</v>
      </c>
      <c r="J165" s="5">
        <v>4.54</v>
      </c>
      <c r="K165" s="5">
        <v>0.09</v>
      </c>
      <c r="L165" s="5">
        <v>7.58</v>
      </c>
      <c r="M165" s="5">
        <v>4.99</v>
      </c>
      <c r="N165" s="5">
        <v>3.63</v>
      </c>
      <c r="O165" s="5">
        <v>0.91</v>
      </c>
    </row>
    <row r="166" spans="1:15" ht="15" customHeight="1" x14ac:dyDescent="0.25">
      <c r="A166" s="3"/>
      <c r="B166" s="20" t="s">
        <v>82</v>
      </c>
      <c r="C166" s="3" t="s">
        <v>21</v>
      </c>
      <c r="D166" s="5">
        <v>2.2799999999999998</v>
      </c>
      <c r="E166" s="5">
        <v>0.27</v>
      </c>
      <c r="F166" s="5">
        <v>14.91</v>
      </c>
      <c r="G166" s="5">
        <v>71.19</v>
      </c>
      <c r="H166" s="5">
        <v>0.05</v>
      </c>
      <c r="I166" s="5">
        <v>0</v>
      </c>
      <c r="J166" s="5">
        <v>0</v>
      </c>
      <c r="K166" s="5">
        <v>0</v>
      </c>
      <c r="L166" s="6">
        <v>7.8</v>
      </c>
      <c r="M166" s="6">
        <v>24.9</v>
      </c>
      <c r="N166" s="6">
        <v>10.5</v>
      </c>
      <c r="O166" s="5">
        <v>0.48</v>
      </c>
    </row>
    <row r="167" spans="1:15" ht="15" customHeight="1" x14ac:dyDescent="0.25">
      <c r="A167" s="3"/>
      <c r="B167" s="20" t="s">
        <v>96</v>
      </c>
      <c r="C167" s="19" t="s">
        <v>21</v>
      </c>
      <c r="D167" s="5">
        <v>2.0299999999999998</v>
      </c>
      <c r="E167" s="6">
        <v>0.4</v>
      </c>
      <c r="F167" s="6">
        <v>15.7</v>
      </c>
      <c r="G167" s="5">
        <v>74.489999999999995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</row>
    <row r="168" spans="1:15" ht="15" customHeight="1" x14ac:dyDescent="0.25">
      <c r="A168" s="3"/>
      <c r="B168" s="20"/>
      <c r="C168" s="7"/>
      <c r="D168" s="6">
        <f>SUM(D162:D167)</f>
        <v>37.380000000000003</v>
      </c>
      <c r="E168" s="6">
        <f t="shared" ref="E168:O168" si="26">SUM(E162:E167)</f>
        <v>24.65</v>
      </c>
      <c r="F168" s="6">
        <f t="shared" si="26"/>
        <v>99.64</v>
      </c>
      <c r="G168" s="6">
        <f t="shared" si="26"/>
        <v>682.55</v>
      </c>
      <c r="H168" s="6">
        <f t="shared" si="26"/>
        <v>0.39</v>
      </c>
      <c r="I168" s="6">
        <f t="shared" si="26"/>
        <v>25.88</v>
      </c>
      <c r="J168" s="6">
        <f t="shared" si="26"/>
        <v>41.94</v>
      </c>
      <c r="K168" s="6">
        <f t="shared" si="26"/>
        <v>0.48</v>
      </c>
      <c r="L168" s="6">
        <f t="shared" si="26"/>
        <v>135.10999999999999</v>
      </c>
      <c r="M168" s="6">
        <f t="shared" si="26"/>
        <v>403.89</v>
      </c>
      <c r="N168" s="6">
        <f t="shared" si="26"/>
        <v>107.81</v>
      </c>
      <c r="O168" s="6">
        <f t="shared" si="26"/>
        <v>6.93</v>
      </c>
    </row>
    <row r="169" spans="1:15" ht="15" customHeight="1" x14ac:dyDescent="0.25">
      <c r="A169" s="3"/>
      <c r="B169" s="20"/>
      <c r="C169" s="7"/>
      <c r="D169" s="5">
        <f>SUM(D156+D160+D168)</f>
        <v>60.36</v>
      </c>
      <c r="E169" s="5">
        <f t="shared" ref="E169:O169" si="27">SUM(E156+E160+E168)</f>
        <v>62.08</v>
      </c>
      <c r="F169" s="5">
        <f t="shared" si="27"/>
        <v>211.07</v>
      </c>
      <c r="G169" s="5">
        <f t="shared" si="27"/>
        <v>1511.84</v>
      </c>
      <c r="H169" s="5">
        <f t="shared" si="27"/>
        <v>0.63100000000000001</v>
      </c>
      <c r="I169" s="5">
        <f t="shared" si="27"/>
        <v>26.849999999999998</v>
      </c>
      <c r="J169" s="5">
        <f t="shared" si="27"/>
        <v>56.5</v>
      </c>
      <c r="K169" s="5">
        <f t="shared" si="27"/>
        <v>2.16</v>
      </c>
      <c r="L169" s="5">
        <f t="shared" si="27"/>
        <v>795.20999999999992</v>
      </c>
      <c r="M169" s="5">
        <f t="shared" si="27"/>
        <v>911.5</v>
      </c>
      <c r="N169" s="5">
        <f t="shared" si="27"/>
        <v>199.27</v>
      </c>
      <c r="O169" s="5">
        <f t="shared" si="27"/>
        <v>11.61</v>
      </c>
    </row>
    <row r="170" spans="1:15" ht="15" customHeight="1" x14ac:dyDescent="0.25">
      <c r="A170" s="8"/>
      <c r="B170" s="39"/>
      <c r="C170" s="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x14ac:dyDescent="0.25">
      <c r="A171" s="11"/>
      <c r="B171" s="41"/>
      <c r="C171" s="12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ht="38.25" x14ac:dyDescent="0.25">
      <c r="A172" s="3"/>
      <c r="B172" s="38"/>
      <c r="C172" s="4" t="s">
        <v>70</v>
      </c>
      <c r="D172" s="57" t="s">
        <v>3</v>
      </c>
      <c r="E172" s="57"/>
      <c r="F172" s="57"/>
      <c r="G172" s="4" t="s">
        <v>4</v>
      </c>
      <c r="H172" s="57" t="s">
        <v>5</v>
      </c>
      <c r="I172" s="57"/>
      <c r="J172" s="57"/>
      <c r="K172" s="57"/>
      <c r="L172" s="57" t="s">
        <v>6</v>
      </c>
      <c r="M172" s="57"/>
      <c r="N172" s="57"/>
      <c r="O172" s="57"/>
    </row>
    <row r="173" spans="1:15" x14ac:dyDescent="0.25">
      <c r="A173" s="3"/>
      <c r="B173" s="38"/>
      <c r="C173" s="4"/>
      <c r="D173" s="4" t="s">
        <v>7</v>
      </c>
      <c r="E173" s="4" t="s">
        <v>8</v>
      </c>
      <c r="F173" s="4" t="s">
        <v>9</v>
      </c>
      <c r="G173" s="4"/>
      <c r="H173" s="4" t="s">
        <v>10</v>
      </c>
      <c r="I173" s="4" t="s">
        <v>11</v>
      </c>
      <c r="J173" s="4" t="s">
        <v>12</v>
      </c>
      <c r="K173" s="4" t="s">
        <v>13</v>
      </c>
      <c r="L173" s="4" t="s">
        <v>14</v>
      </c>
      <c r="M173" s="4" t="s">
        <v>15</v>
      </c>
      <c r="N173" s="4" t="s">
        <v>16</v>
      </c>
      <c r="O173" s="48" t="s">
        <v>17</v>
      </c>
    </row>
    <row r="174" spans="1:15" x14ac:dyDescent="0.25">
      <c r="A174" s="54" t="s">
        <v>133</v>
      </c>
      <c r="B174" s="54"/>
      <c r="C174" s="3"/>
      <c r="D174" s="5">
        <f>SUM(D37+D59+D80+D102+D125+D148+D169)</f>
        <v>408.21000000000004</v>
      </c>
      <c r="E174" s="5">
        <f t="shared" ref="E174:O174" si="28">SUM(E37+E59+E80+E102+E125+E148+E169)</f>
        <v>399.75999999999993</v>
      </c>
      <c r="F174" s="5">
        <f t="shared" si="28"/>
        <v>1688.87</v>
      </c>
      <c r="G174" s="5">
        <f t="shared" si="28"/>
        <v>11821.199999999999</v>
      </c>
      <c r="H174" s="5">
        <f t="shared" si="28"/>
        <v>6.0310000000000006</v>
      </c>
      <c r="I174" s="5">
        <f t="shared" si="28"/>
        <v>298.74</v>
      </c>
      <c r="J174" s="5">
        <f t="shared" si="28"/>
        <v>627.18000000000006</v>
      </c>
      <c r="K174" s="5">
        <f t="shared" si="28"/>
        <v>19.82</v>
      </c>
      <c r="L174" s="5">
        <f t="shared" si="28"/>
        <v>4059.8700000000003</v>
      </c>
      <c r="M174" s="5">
        <f t="shared" si="28"/>
        <v>6750.13</v>
      </c>
      <c r="N174" s="5">
        <f t="shared" si="28"/>
        <v>1869.3600000000001</v>
      </c>
      <c r="O174" s="5">
        <f t="shared" si="28"/>
        <v>89.339999999999989</v>
      </c>
    </row>
    <row r="175" spans="1:15" x14ac:dyDescent="0.25">
      <c r="A175" s="54" t="s">
        <v>71</v>
      </c>
      <c r="B175" s="54"/>
      <c r="C175" s="3"/>
      <c r="D175" s="5">
        <f>SUM(D174/7)</f>
        <v>58.315714285714293</v>
      </c>
      <c r="E175" s="5">
        <f t="shared" ref="E175:O175" si="29">SUM(E174/7)</f>
        <v>57.108571428571416</v>
      </c>
      <c r="F175" s="5">
        <f t="shared" si="29"/>
        <v>241.26714285714283</v>
      </c>
      <c r="G175" s="5">
        <f t="shared" si="29"/>
        <v>1688.742857142857</v>
      </c>
      <c r="H175" s="5">
        <f t="shared" si="29"/>
        <v>0.86157142857142865</v>
      </c>
      <c r="I175" s="5">
        <f t="shared" si="29"/>
        <v>42.677142857142861</v>
      </c>
      <c r="J175" s="5">
        <f t="shared" si="29"/>
        <v>89.59714285714287</v>
      </c>
      <c r="K175" s="5">
        <f t="shared" si="29"/>
        <v>2.8314285714285714</v>
      </c>
      <c r="L175" s="5">
        <f t="shared" si="29"/>
        <v>579.98142857142864</v>
      </c>
      <c r="M175" s="5">
        <f t="shared" si="29"/>
        <v>964.3042857142857</v>
      </c>
      <c r="N175" s="5">
        <f t="shared" si="29"/>
        <v>267.05142857142857</v>
      </c>
      <c r="O175" s="5">
        <f t="shared" si="29"/>
        <v>12.762857142857142</v>
      </c>
    </row>
    <row r="176" spans="1:15" x14ac:dyDescent="0.25">
      <c r="A176" s="2"/>
      <c r="B176" s="3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7" t="s">
        <v>72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 t="s">
        <v>73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 t="s">
        <v>74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14" t="s">
        <v>75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</row>
    <row r="181" spans="1:15" x14ac:dyDescent="0.25">
      <c r="A181" s="2" t="s">
        <v>76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15"/>
      <c r="B183" s="43"/>
      <c r="C183" s="15"/>
      <c r="D183" s="15"/>
      <c r="E183" s="15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15"/>
      <c r="B184" s="43"/>
      <c r="C184" s="15"/>
      <c r="D184" s="15"/>
      <c r="E184" s="15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15"/>
      <c r="B185" s="43"/>
      <c r="C185" s="15"/>
      <c r="D185" s="15"/>
      <c r="E185" s="15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</sheetData>
  <mergeCells count="44">
    <mergeCell ref="E2:O2"/>
    <mergeCell ref="A39:B39"/>
    <mergeCell ref="A40:B40"/>
    <mergeCell ref="I7:N7"/>
    <mergeCell ref="D15:F15"/>
    <mergeCell ref="H15:K15"/>
    <mergeCell ref="L15:O15"/>
    <mergeCell ref="B11:J11"/>
    <mergeCell ref="B12:J12"/>
    <mergeCell ref="I9:M9"/>
    <mergeCell ref="I5:N5"/>
    <mergeCell ref="I6:N6"/>
    <mergeCell ref="A17:B17"/>
    <mergeCell ref="A18:B18"/>
    <mergeCell ref="A29:B29"/>
    <mergeCell ref="B13:J13"/>
    <mergeCell ref="A175:B175"/>
    <mergeCell ref="D172:F172"/>
    <mergeCell ref="H172:K172"/>
    <mergeCell ref="L172:O172"/>
    <mergeCell ref="A174:B174"/>
    <mergeCell ref="A116:B116"/>
    <mergeCell ref="A127:B127"/>
    <mergeCell ref="A161:B161"/>
    <mergeCell ref="A128:B128"/>
    <mergeCell ref="A139:B139"/>
    <mergeCell ref="A150:B150"/>
    <mergeCell ref="A151:B151"/>
    <mergeCell ref="A135:B135"/>
    <mergeCell ref="A157:B157"/>
    <mergeCell ref="A25:B25"/>
    <mergeCell ref="A46:B46"/>
    <mergeCell ref="A68:B68"/>
    <mergeCell ref="A89:B89"/>
    <mergeCell ref="A112:B112"/>
    <mergeCell ref="A105:B105"/>
    <mergeCell ref="A50:B50"/>
    <mergeCell ref="A61:B61"/>
    <mergeCell ref="A62:B62"/>
    <mergeCell ref="A72:B72"/>
    <mergeCell ref="A82:B82"/>
    <mergeCell ref="A83:B83"/>
    <mergeCell ref="A93:B93"/>
    <mergeCell ref="A104:B104"/>
  </mergeCells>
  <pageMargins left="0.11811023622047245" right="0.11811023622047245" top="0.15748031496062992" bottom="0.15748031496062992" header="0.31496062992125984" footer="0.31496062992125984"/>
  <pageSetup paperSize="9" orientation="landscape" r:id="rId1"/>
  <ignoredErrors>
    <ignoredError sqref="A22 A4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user1</cp:lastModifiedBy>
  <cp:lastPrinted>2026-03-04T06:10:17Z</cp:lastPrinted>
  <dcterms:created xsi:type="dcterms:W3CDTF">2024-05-03T08:28:34Z</dcterms:created>
  <dcterms:modified xsi:type="dcterms:W3CDTF">2026-03-06T07:55:09Z</dcterms:modified>
</cp:coreProperties>
</file>