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6392" windowHeight="4872"/>
  </bookViews>
  <sheets>
    <sheet name="Меню младшие 1-4 кл" sheetId="1" r:id="rId1"/>
  </sheets>
  <definedNames>
    <definedName name="_xlnm._FilterDatabase" localSheetId="0" hidden="1">'Меню младшие 1-4 кл'!$A$2:$A$146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2" i="1" l="1"/>
  <c r="C133" i="1" s="1"/>
  <c r="C131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O95" i="1"/>
  <c r="N95" i="1"/>
  <c r="M95" i="1"/>
  <c r="L95" i="1"/>
  <c r="K95" i="1"/>
  <c r="J95" i="1"/>
  <c r="I95" i="1"/>
  <c r="H95" i="1"/>
  <c r="G95" i="1"/>
  <c r="F95" i="1"/>
  <c r="E95" i="1"/>
  <c r="D95" i="1"/>
  <c r="O87" i="1"/>
  <c r="O131" i="1" s="1"/>
  <c r="N87" i="1"/>
  <c r="N131" i="1" s="1"/>
  <c r="M87" i="1"/>
  <c r="M131" i="1" s="1"/>
  <c r="L87" i="1"/>
  <c r="L131" i="1" s="1"/>
  <c r="K87" i="1"/>
  <c r="K131" i="1" s="1"/>
  <c r="J87" i="1"/>
  <c r="J131" i="1" s="1"/>
  <c r="I87" i="1"/>
  <c r="I131" i="1" s="1"/>
  <c r="H87" i="1"/>
  <c r="H131" i="1" s="1"/>
  <c r="G87" i="1"/>
  <c r="G131" i="1" s="1"/>
  <c r="F87" i="1"/>
  <c r="F131" i="1" s="1"/>
  <c r="E87" i="1"/>
  <c r="E131" i="1" s="1"/>
  <c r="D87" i="1"/>
  <c r="D131" i="1" s="1"/>
  <c r="C68" i="1"/>
  <c r="O67" i="1"/>
  <c r="N67" i="1"/>
  <c r="M67" i="1"/>
  <c r="L67" i="1"/>
  <c r="K67" i="1"/>
  <c r="J67" i="1"/>
  <c r="I67" i="1"/>
  <c r="H67" i="1"/>
  <c r="G67" i="1"/>
  <c r="F67" i="1"/>
  <c r="E67" i="1"/>
  <c r="D67" i="1"/>
  <c r="O59" i="1"/>
  <c r="N59" i="1"/>
  <c r="M59" i="1"/>
  <c r="L59" i="1"/>
  <c r="K59" i="1"/>
  <c r="J59" i="1"/>
  <c r="I59" i="1"/>
  <c r="H59" i="1"/>
  <c r="G59" i="1"/>
  <c r="F59" i="1"/>
  <c r="E59" i="1"/>
  <c r="D59" i="1"/>
  <c r="O50" i="1"/>
  <c r="N50" i="1"/>
  <c r="M50" i="1"/>
  <c r="L50" i="1"/>
  <c r="K50" i="1"/>
  <c r="J50" i="1"/>
  <c r="I50" i="1"/>
  <c r="H50" i="1"/>
  <c r="G50" i="1"/>
  <c r="F50" i="1"/>
  <c r="E50" i="1"/>
  <c r="D50" i="1"/>
  <c r="O36" i="1"/>
  <c r="N36" i="1"/>
  <c r="M36" i="1"/>
  <c r="L36" i="1"/>
  <c r="K36" i="1"/>
  <c r="J36" i="1"/>
  <c r="I36" i="1"/>
  <c r="H36" i="1"/>
  <c r="G36" i="1"/>
  <c r="F36" i="1"/>
  <c r="E36" i="1"/>
  <c r="D36" i="1"/>
  <c r="O27" i="1"/>
  <c r="N27" i="1"/>
  <c r="M27" i="1"/>
  <c r="L27" i="1"/>
  <c r="K27" i="1"/>
  <c r="J27" i="1"/>
  <c r="I27" i="1"/>
  <c r="H27" i="1"/>
  <c r="G27" i="1"/>
  <c r="F27" i="1"/>
  <c r="E27" i="1"/>
  <c r="D27" i="1"/>
  <c r="O20" i="1"/>
  <c r="O132" i="1" s="1"/>
  <c r="O133" i="1" s="1"/>
  <c r="N20" i="1"/>
  <c r="M20" i="1"/>
  <c r="M132" i="1" s="1"/>
  <c r="M133" i="1" s="1"/>
  <c r="L20" i="1"/>
  <c r="K20" i="1"/>
  <c r="K132" i="1" s="1"/>
  <c r="K133" i="1" s="1"/>
  <c r="J20" i="1"/>
  <c r="I20" i="1"/>
  <c r="I132" i="1" s="1"/>
  <c r="I133" i="1" s="1"/>
  <c r="H20" i="1"/>
  <c r="G20" i="1"/>
  <c r="G132" i="1" s="1"/>
  <c r="G133" i="1" s="1"/>
  <c r="F20" i="1"/>
  <c r="E20" i="1"/>
  <c r="E132" i="1" s="1"/>
  <c r="E133" i="1" s="1"/>
  <c r="D20" i="1"/>
  <c r="D132" i="1" l="1"/>
  <c r="D133" i="1" s="1"/>
  <c r="F132" i="1"/>
  <c r="F133" i="1" s="1"/>
  <c r="H132" i="1"/>
  <c r="H133" i="1" s="1"/>
  <c r="J132" i="1"/>
  <c r="J133" i="1" s="1"/>
  <c r="L132" i="1"/>
  <c r="L133" i="1" s="1"/>
  <c r="N132" i="1"/>
  <c r="N133" i="1" s="1"/>
  <c r="E68" i="1"/>
  <c r="G68" i="1"/>
  <c r="I68" i="1"/>
  <c r="K68" i="1"/>
  <c r="M68" i="1"/>
  <c r="O68" i="1"/>
  <c r="D68" i="1"/>
  <c r="F68" i="1"/>
  <c r="H68" i="1"/>
  <c r="J68" i="1"/>
  <c r="L68" i="1"/>
  <c r="N68" i="1"/>
</calcChain>
</file>

<file path=xl/sharedStrings.xml><?xml version="1.0" encoding="utf-8"?>
<sst xmlns="http://schemas.openxmlformats.org/spreadsheetml/2006/main" count="185" uniqueCount="105">
  <si>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</si>
  <si>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</si>
  <si>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</si>
  <si>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</si>
  <si>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</si>
  <si>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</si>
  <si>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</si>
  <si>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</si>
  <si>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</si>
  <si>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</si>
  <si>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</si>
  <si>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</si>
  <si>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</si>
  <si>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</si>
  <si>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</si>
  <si>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</si>
  <si>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</si>
  <si>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ТТК</t>
  </si>
  <si>
    <t>Котлета из мяса птицы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</si>
  <si>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</si>
  <si>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</si>
  <si>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</si>
  <si>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№349  Сбор.рец. На прод-ию для обуч. Во всех образ.учреж-Дели 2017</t>
  </si>
  <si>
    <t>Компот из сухофруктов (75С)</t>
  </si>
  <si>
    <t>№421 Сбор.рец. На прод-ию для обуч. Во всех образ.учреж-Дели 2017</t>
  </si>
  <si>
    <t>Сдоба обыкновенная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</si>
  <si>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</si>
  <si>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</si>
  <si>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</si>
  <si>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</si>
  <si>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</si>
  <si>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</si>
  <si>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175,219 Сбор.рец. На прод-ию для обуч. Во всех образ.учреж-Дели 2017</t>
  </si>
  <si>
    <t>Сырники из творога с молочной кашей "Дружба"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</si>
  <si>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</si>
  <si>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</si>
  <si>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</si>
  <si>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</si>
  <si>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3 день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</si>
  <si>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</si>
  <si>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</si>
  <si>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</si>
  <si>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</si>
  <si>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</si>
  <si>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Булочка с сыром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</si>
  <si>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</si>
  <si>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</si>
  <si>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</si>
  <si>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4 день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</si>
  <si>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</si>
  <si>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</si>
  <si>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</si>
  <si>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</si>
  <si>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</si>
  <si>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</si>
  <si>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</si>
  <si>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</si>
  <si>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</si>
  <si>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</si>
  <si>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5 день</t>
  </si>
  <si>
    <t>№ 15 Сбор.рец. На прод-ию для обуч. Во всех образ.учреж-Дели 2017</t>
  </si>
  <si>
    <t>Сыр порционно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</si>
  <si>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</si>
  <si>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</si>
  <si>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№ 379 Сбор.рец. На прод-ию для обуч. Во всех образ.учреж-Дели 2017</t>
  </si>
  <si>
    <t>Кофейный напиток с молоком (сахар 20г)</t>
  </si>
  <si>
    <t>6 день</t>
  </si>
  <si>
    <t xml:space="preserve">№ 47 Сбор.рец. На прод-ию для обуч. Во всех образ.учреж-Дели -2017 </t>
  </si>
  <si>
    <t>Салат из квашеной капусты</t>
  </si>
  <si>
    <t>№ 234 Сбор.рец. На прод-ию для обуч. Во всех образ.учреж-Дели 2015</t>
  </si>
  <si>
    <t>Биточки рыбные</t>
  </si>
  <si>
    <t>90</t>
  </si>
  <si>
    <t>№ 302 Сбор.рец. На прод-ию для обуч. Во всех образ.учреж-Дели 2015</t>
  </si>
  <si>
    <t>Рис отварной рассыпчатый с маслом сливочным</t>
  </si>
  <si>
    <t>Итого за 6 дней 1 недели:</t>
  </si>
  <si>
    <t xml:space="preserve">2-ая неделя </t>
  </si>
  <si>
    <t>Птица запеченная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</si>
  <si>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</si>
  <si>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</si>
  <si>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</si>
  <si>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Чай "Витаминный" с шиповником</t>
  </si>
  <si>
    <t>Плюшка с сахаром</t>
  </si>
  <si>
    <t>№ 265 Сбор.рец. На прод-ию для обуч. Во всех образ.учреж-Дели -2017</t>
  </si>
  <si>
    <t>Плов из говядины с рисовой крупой</t>
  </si>
  <si>
    <t>№ 229 Сбор.рец. На прод-ию для обуч. Во всех образ.учреж-Дели 2017</t>
  </si>
  <si>
    <t>Рыба, тушенная в томате с овощами</t>
  </si>
  <si>
    <t>Пюре картофельное</t>
  </si>
  <si>
    <t>150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</si>
  <si>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</si>
  <si>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</si>
  <si>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</si>
  <si>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</si>
  <si>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Тефтели куриные с гречневой крупой в сметанно-томатном соусе</t>
  </si>
  <si>
    <t>60/40</t>
  </si>
  <si>
    <t>№ 382 Сбор.рец. На прод-ию для обуч. Во всех образ.учреж-Дели 2017</t>
  </si>
  <si>
    <t>Какао с молоком</t>
  </si>
  <si>
    <t>№ 143,241 Сбор.рец. На прод-ию для обуч. Во всех образ.учреж-Дели 2017</t>
  </si>
  <si>
    <t>Овощи тушеные с мясом</t>
  </si>
  <si>
    <t>№410  Сбор.рец. На прод-ию для обуч. Во всех образ.учреж-Дели 2017</t>
  </si>
  <si>
    <t>Ватрушка с повидлом</t>
  </si>
  <si>
    <t>Котлеты "Аппетитные"</t>
  </si>
  <si>
    <t>Каша гречневая рассыпчатая с маслом сливочным</t>
  </si>
  <si>
    <t>Итого за 6 дней 2 недели:</t>
  </si>
  <si>
    <t>ВСЕГО за 12 дней:</t>
  </si>
  <si>
    <t>В среднем на 1 учащегося в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</si>
</sst>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4"/>
      <name val="Arial"/>
      <family val="2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name val="Arial"/>
      <family val="2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Border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2" fillId="2" borderId="0" xfId="0" applyNumberFormat="1" applyFont="1" applyFill="1" applyAlignment="1">
      <alignment horizontal="center" wrapText="1"/>
    </xf>
    <xf numFmtId="0" fontId="0" fillId="2" borderId="0" xfId="0" applyFill="1"/>
    <xf numFmtId="0" fontId="0" fillId="2" borderId="0" xfId="0" applyFill="1" applyBorder="1"/>
    <xf numFmtId="0" fontId="3" fillId="2" borderId="2" xfId="0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wrapText="1"/>
    </xf>
    <xf numFmtId="0" fontId="6" fillId="2" borderId="2" xfId="0" applyNumberFormat="1" applyFont="1" applyFill="1" applyBorder="1" applyAlignment="1">
      <alignment horizontal="left" wrapText="1"/>
    </xf>
    <xf numFmtId="0" fontId="5" fillId="3" borderId="2" xfId="0" applyNumberFormat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wrapText="1"/>
    </xf>
    <xf numFmtId="0" fontId="8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1" fontId="8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  <xf numFmtId="0" fontId="6" fillId="2" borderId="2" xfId="0" applyNumberFormat="1" applyFont="1" applyFill="1" applyBorder="1" applyAlignment="1">
      <alignment horizontal="right" wrapText="1"/>
    </xf>
    <xf numFmtId="0" fontId="6" fillId="2" borderId="2" xfId="0" applyNumberFormat="1" applyFont="1" applyFill="1" applyBorder="1" applyAlignment="1">
      <alignment horizontal="center"/>
    </xf>
    <xf numFmtId="2" fontId="6" fillId="2" borderId="2" xfId="0" applyNumberFormat="1" applyFont="1" applyFill="1" applyBorder="1" applyAlignment="1">
      <alignment horizontal="center" wrapText="1"/>
    </xf>
    <xf numFmtId="9" fontId="0" fillId="2" borderId="0" xfId="0" applyNumberForma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3" xfId="0" applyFont="1" applyFill="1" applyBorder="1" applyAlignment="1">
      <alignment horizontal="left" wrapText="1"/>
    </xf>
    <xf numFmtId="0" fontId="6" fillId="2" borderId="4" xfId="0" applyNumberFormat="1" applyFont="1" applyFill="1" applyBorder="1" applyAlignment="1">
      <alignment horizontal="right" wrapText="1"/>
    </xf>
    <xf numFmtId="0" fontId="6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2" fontId="9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0" fontId="6" fillId="2" borderId="0" xfId="0" applyNumberFormat="1" applyFont="1" applyFill="1" applyBorder="1" applyAlignment="1">
      <alignment horizontal="right" wrapText="1"/>
    </xf>
    <xf numFmtId="0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 wrapText="1"/>
    </xf>
    <xf numFmtId="0" fontId="5" fillId="2" borderId="0" xfId="0" applyNumberFormat="1" applyFont="1" applyFill="1" applyBorder="1" applyAlignment="1">
      <alignment horizontal="center" wrapText="1"/>
    </xf>
    <xf numFmtId="0" fontId="6" fillId="2" borderId="2" xfId="0" applyNumberFormat="1" applyFont="1" applyFill="1" applyBorder="1" applyAlignment="1">
      <alignment wrapText="1"/>
    </xf>
    <xf numFmtId="0" fontId="6" fillId="2" borderId="2" xfId="0" applyNumberFormat="1" applyFont="1" applyFill="1" applyBorder="1" applyAlignment="1">
      <alignment horizontal="center" wrapText="1"/>
    </xf>
    <xf numFmtId="0" fontId="3" fillId="2" borderId="2" xfId="0" applyNumberFormat="1" applyFont="1" applyFill="1" applyBorder="1" applyAlignment="1">
      <alignment horizontal="left" wrapText="1"/>
    </xf>
    <xf numFmtId="0" fontId="10" fillId="2" borderId="2" xfId="0" applyNumberFormat="1" applyFont="1" applyFill="1" applyBorder="1" applyAlignment="1">
      <alignment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wrapText="1"/>
    </xf>
    <xf numFmtId="0" fontId="5" fillId="2" borderId="4" xfId="0" applyNumberFormat="1" applyFont="1" applyFill="1" applyBorder="1" applyAlignment="1">
      <alignment horizontal="center" wrapText="1"/>
    </xf>
    <xf numFmtId="0" fontId="5" fillId="2" borderId="5" xfId="0" applyNumberFormat="1" applyFont="1" applyFill="1" applyBorder="1" applyAlignment="1">
      <alignment horizont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0" fontId="0" fillId="2" borderId="2" xfId="0" applyFill="1" applyBorder="1"/>
    <xf numFmtId="0" fontId="3" fillId="2" borderId="0" xfId="0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right" vertical="center" wrapText="1"/>
    </xf>
    <xf numFmtId="0" fontId="11" fillId="2" borderId="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right" vertical="center" wrapText="1"/>
    </xf>
    <xf numFmtId="2" fontId="11" fillId="2" borderId="2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2" fontId="12" fillId="2" borderId="0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righ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right"/>
    </xf>
    <xf numFmtId="0" fontId="15" fillId="2" borderId="2" xfId="0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1" fontId="15" fillId="2" borderId="2" xfId="0" applyNumberFormat="1" applyFont="1" applyFill="1" applyBorder="1" applyAlignment="1">
      <alignment horizontal="center"/>
    </xf>
    <xf numFmtId="2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502920</xdr:colOff>
      <xdr:row>10</xdr:row>
      <xdr:rowOff>45720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40780" cy="2141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37"/>
  <sheetViews>
    <sheetView tabSelected="1" topLeftCell="A4" workbookViewId="0">
      <selection activeCell="B12" sqref="A12:IV63"/>
    </sheetView>
  </sheetViews>
  <sheetFormatPr defaultColWidth="9.109375" defaultRowHeight="14.4" x14ac:dyDescent="0.3"/>
  <cols>
    <col min="1" max="1" width="28.6640625" style="5" customWidth="1"/>
    <col min="2" max="2" width="55" style="5" customWidth="1"/>
    <col min="3" max="3" width="11" style="5" customWidth="1"/>
    <col min="4" max="6" width="9.109375" style="5"/>
    <col min="7" max="7" width="11" style="5" customWidth="1"/>
    <col min="8" max="9" width="9.109375" style="5"/>
    <col min="10" max="10" width="11.33203125" style="5" customWidth="1"/>
    <col min="11" max="11" width="9.109375" style="5"/>
    <col min="12" max="12" width="11" style="5" customWidth="1"/>
    <col min="13" max="13" width="12" style="5" customWidth="1"/>
    <col min="14" max="14" width="11.33203125" style="5" customWidth="1"/>
    <col min="15" max="15" width="9.109375" style="5"/>
    <col min="16" max="16" width="9.109375" style="3"/>
    <col min="17" max="16384" width="9.109375" style="5"/>
  </cols>
  <sheetData>
    <row r="2" spans="1:15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7.399999999999999" x14ac:dyDescent="0.3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7.399999999999999" x14ac:dyDescent="0.3">
      <c r="A5" s="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7.399999999999999" x14ac:dyDescent="0.3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7.399999999999999" x14ac:dyDescent="0.3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17.399999999999999" x14ac:dyDescent="0.3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7.399999999999999" x14ac:dyDescent="0.3">
      <c r="A9" s="1"/>
      <c r="M9" s="4"/>
      <c r="N9" s="4"/>
      <c r="O9" s="4"/>
    </row>
    <row r="10" spans="1:15" ht="17.399999999999999" x14ac:dyDescent="0.3">
      <c r="A10" s="1"/>
      <c r="M10" s="4"/>
      <c r="N10" s="4"/>
      <c r="O10" s="4"/>
    </row>
    <row r="11" spans="1:15" ht="17.399999999999999" x14ac:dyDescent="0.3">
      <c r="A11" s="1"/>
      <c r="M11" s="4"/>
      <c r="N11" s="4"/>
      <c r="O11" s="4"/>
    </row>
    <row r="12" spans="1:15" ht="26.4" x14ac:dyDescent="0.3">
      <c r="A12" s="7" t="s">
        <v>0</v>
      </c>
      <c r="B12" s="8" t="s">
        <v>1</v>
      </c>
      <c r="C12" s="8" t="s">
        <v>2</v>
      </c>
      <c r="D12" s="9" t="s">
        <v>3</v>
      </c>
      <c r="E12" s="9" t="s">
        <v>4</v>
      </c>
      <c r="F12" s="9" t="s">
        <v>5</v>
      </c>
      <c r="G12" s="9" t="s">
        <v>6</v>
      </c>
      <c r="H12" s="9" t="s">
        <v>7</v>
      </c>
      <c r="I12" s="9" t="s">
        <v>8</v>
      </c>
      <c r="J12" s="9" t="s">
        <v>9</v>
      </c>
      <c r="K12" s="9" t="s">
        <v>10</v>
      </c>
      <c r="L12" s="9" t="s">
        <v>11</v>
      </c>
      <c r="M12" s="9" t="s">
        <v>12</v>
      </c>
      <c r="N12" s="9" t="s">
        <v>13</v>
      </c>
      <c r="O12" s="9" t="s">
        <v>14</v>
      </c>
    </row>
    <row r="13" spans="1:15" ht="15.6" x14ac:dyDescent="0.3">
      <c r="A13" s="10"/>
      <c r="B13" s="11" t="s">
        <v>15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ht="15.6" x14ac:dyDescent="0.3">
      <c r="A14" s="12"/>
      <c r="B14" s="11" t="s">
        <v>16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x14ac:dyDescent="0.3">
      <c r="A15" s="13" t="s">
        <v>17</v>
      </c>
      <c r="B15" s="14" t="s">
        <v>18</v>
      </c>
      <c r="C15" s="15">
        <v>90</v>
      </c>
      <c r="D15" s="16">
        <v>10.199999999999999</v>
      </c>
      <c r="E15" s="16">
        <v>12.926</v>
      </c>
      <c r="F15" s="16">
        <v>13.788</v>
      </c>
      <c r="G15" s="16">
        <v>198</v>
      </c>
      <c r="H15" s="16">
        <v>9.0000000000000011E-2</v>
      </c>
      <c r="I15" s="16">
        <v>0.93600000000000005</v>
      </c>
      <c r="J15" s="16">
        <v>46.260000000000005</v>
      </c>
      <c r="K15" s="16">
        <v>2.52</v>
      </c>
      <c r="L15" s="16">
        <v>47.826000000000001</v>
      </c>
      <c r="M15" s="16">
        <v>85.086000000000013</v>
      </c>
      <c r="N15" s="16">
        <v>18.720000000000002</v>
      </c>
      <c r="O15" s="16">
        <v>1.26</v>
      </c>
    </row>
    <row r="16" spans="1:15" ht="24.6" x14ac:dyDescent="0.3">
      <c r="A16" s="17" t="s">
        <v>19</v>
      </c>
      <c r="B16" s="14" t="s">
        <v>20</v>
      </c>
      <c r="C16" s="18" t="s">
        <v>21</v>
      </c>
      <c r="D16" s="16">
        <v>5.6994999999999996</v>
      </c>
      <c r="E16" s="16">
        <v>4.2989999999999995</v>
      </c>
      <c r="F16" s="16">
        <v>31.990000000000002</v>
      </c>
      <c r="G16" s="16">
        <v>189.29999999999998</v>
      </c>
      <c r="H16" s="16">
        <v>5.6999999999999995E-2</v>
      </c>
      <c r="I16" s="16">
        <v>0</v>
      </c>
      <c r="J16" s="16">
        <v>20</v>
      </c>
      <c r="K16" s="16">
        <v>0.82250000000000012</v>
      </c>
      <c r="L16" s="16">
        <v>12.391499999999999</v>
      </c>
      <c r="M16" s="16">
        <v>38.667749999999998</v>
      </c>
      <c r="N16" s="16">
        <v>8.6189999999999998</v>
      </c>
      <c r="O16" s="16">
        <v>0.86199999999999999</v>
      </c>
    </row>
    <row r="17" spans="1:16" ht="24.6" x14ac:dyDescent="0.3">
      <c r="A17" s="17" t="s">
        <v>22</v>
      </c>
      <c r="B17" s="14" t="s">
        <v>23</v>
      </c>
      <c r="C17" s="18">
        <v>200</v>
      </c>
      <c r="D17" s="16">
        <v>0.66200000000000003</v>
      </c>
      <c r="E17" s="16">
        <v>9.0000000000000011E-2</v>
      </c>
      <c r="F17" s="16">
        <v>22.034000000000002</v>
      </c>
      <c r="G17" s="16">
        <v>92.800000000000011</v>
      </c>
      <c r="H17" s="16">
        <v>1.6E-2</v>
      </c>
      <c r="I17" s="16">
        <v>0.72599999999999998</v>
      </c>
      <c r="J17" s="16">
        <v>0</v>
      </c>
      <c r="K17" s="16">
        <v>0.50800000000000001</v>
      </c>
      <c r="L17" s="16">
        <v>32.180000000000007</v>
      </c>
      <c r="M17" s="16">
        <v>23.44</v>
      </c>
      <c r="N17" s="16">
        <v>17.46</v>
      </c>
      <c r="O17" s="16">
        <v>0.66800000000000004</v>
      </c>
    </row>
    <row r="18" spans="1:16" ht="24.6" x14ac:dyDescent="0.3">
      <c r="A18" s="17" t="s">
        <v>24</v>
      </c>
      <c r="B18" s="14" t="s">
        <v>25</v>
      </c>
      <c r="C18" s="18">
        <v>60</v>
      </c>
      <c r="D18" s="16">
        <v>1.64</v>
      </c>
      <c r="E18" s="16">
        <v>2.36</v>
      </c>
      <c r="F18" s="16">
        <v>8.15</v>
      </c>
      <c r="G18" s="16">
        <v>77</v>
      </c>
      <c r="H18" s="16">
        <v>7.0000000000000007E-2</v>
      </c>
      <c r="I18" s="16"/>
      <c r="J18" s="16">
        <v>13</v>
      </c>
      <c r="K18" s="16">
        <v>0.69</v>
      </c>
      <c r="L18" s="16">
        <v>11</v>
      </c>
      <c r="M18" s="16">
        <v>37</v>
      </c>
      <c r="N18" s="16">
        <v>14.5</v>
      </c>
      <c r="O18" s="16">
        <v>0.69</v>
      </c>
    </row>
    <row r="19" spans="1:16" ht="36" x14ac:dyDescent="0.3">
      <c r="A19" s="19" t="s">
        <v>26</v>
      </c>
      <c r="B19" s="14" t="s">
        <v>27</v>
      </c>
      <c r="C19" s="20">
        <v>30</v>
      </c>
      <c r="D19" s="16">
        <v>1.9799999999999998</v>
      </c>
      <c r="E19" s="16">
        <v>0.36</v>
      </c>
      <c r="F19" s="16">
        <v>11.88</v>
      </c>
      <c r="G19" s="16">
        <v>59.4</v>
      </c>
      <c r="H19" s="16">
        <v>5.1000000000000004E-2</v>
      </c>
      <c r="I19" s="16">
        <v>0</v>
      </c>
      <c r="J19" s="16">
        <v>0</v>
      </c>
      <c r="K19" s="16">
        <v>0.42</v>
      </c>
      <c r="L19" s="16">
        <v>8.6999999999999993</v>
      </c>
      <c r="M19" s="16">
        <v>45</v>
      </c>
      <c r="N19" s="16">
        <v>14.1</v>
      </c>
      <c r="O19" s="16">
        <v>1.17</v>
      </c>
    </row>
    <row r="20" spans="1:16" ht="15.6" x14ac:dyDescent="0.3">
      <c r="A20" s="21"/>
      <c r="B20" s="22" t="s">
        <v>28</v>
      </c>
      <c r="C20" s="23">
        <v>535</v>
      </c>
      <c r="D20" s="24">
        <f>SUM(D15:D19)</f>
        <v>20.1815</v>
      </c>
      <c r="E20" s="24">
        <f t="shared" ref="E20:O20" si="0">SUM(E15:E19)</f>
        <v>20.035</v>
      </c>
      <c r="F20" s="24">
        <f>SUM(F15:F19)</f>
        <v>87.842000000000013</v>
      </c>
      <c r="G20" s="24">
        <f t="shared" si="0"/>
        <v>616.49999999999989</v>
      </c>
      <c r="H20" s="24">
        <f t="shared" si="0"/>
        <v>0.28400000000000003</v>
      </c>
      <c r="I20" s="24">
        <f t="shared" si="0"/>
        <v>1.6619999999999999</v>
      </c>
      <c r="J20" s="24">
        <f t="shared" si="0"/>
        <v>79.260000000000005</v>
      </c>
      <c r="K20" s="24">
        <f t="shared" si="0"/>
        <v>4.9604999999999997</v>
      </c>
      <c r="L20" s="24">
        <f t="shared" si="0"/>
        <v>112.09750000000001</v>
      </c>
      <c r="M20" s="24">
        <f t="shared" si="0"/>
        <v>229.19375000000002</v>
      </c>
      <c r="N20" s="24">
        <f t="shared" si="0"/>
        <v>73.399000000000001</v>
      </c>
      <c r="O20" s="24">
        <f t="shared" si="0"/>
        <v>4.6500000000000004</v>
      </c>
      <c r="P20" s="25">
        <v>0.25</v>
      </c>
    </row>
    <row r="21" spans="1:16" ht="17.399999999999999" x14ac:dyDescent="0.3">
      <c r="A21" s="26"/>
      <c r="B21" s="4"/>
      <c r="C21" s="4"/>
      <c r="D21" s="4"/>
      <c r="E21" s="4"/>
      <c r="F21" s="4"/>
      <c r="G21" s="4"/>
      <c r="H21" s="4"/>
      <c r="I21" s="4"/>
      <c r="J21" s="4"/>
      <c r="K21" s="27"/>
      <c r="L21" s="27"/>
      <c r="M21" s="27"/>
      <c r="N21" s="27"/>
      <c r="O21" s="27"/>
    </row>
    <row r="22" spans="1:16" ht="15.6" x14ac:dyDescent="0.3">
      <c r="A22" s="12"/>
      <c r="B22" s="11" t="s">
        <v>29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6" s="29" customFormat="1" ht="36" x14ac:dyDescent="0.3">
      <c r="A23" s="19" t="s">
        <v>30</v>
      </c>
      <c r="B23" s="14" t="s">
        <v>31</v>
      </c>
      <c r="C23" s="20">
        <v>100</v>
      </c>
      <c r="D23" s="16">
        <v>0.4</v>
      </c>
      <c r="E23" s="16">
        <v>0.4</v>
      </c>
      <c r="F23" s="16">
        <v>9.8000000000000007</v>
      </c>
      <c r="G23" s="16">
        <v>47</v>
      </c>
      <c r="H23" s="16">
        <v>0.03</v>
      </c>
      <c r="I23" s="16">
        <v>10</v>
      </c>
      <c r="J23" s="16"/>
      <c r="K23" s="16">
        <v>0.2</v>
      </c>
      <c r="L23" s="16">
        <v>16</v>
      </c>
      <c r="M23" s="16">
        <v>11</v>
      </c>
      <c r="N23" s="16">
        <v>9</v>
      </c>
      <c r="O23" s="16">
        <v>2.2000000000000002</v>
      </c>
      <c r="P23" s="28"/>
    </row>
    <row r="24" spans="1:16" ht="24.6" x14ac:dyDescent="0.3">
      <c r="A24" s="17" t="s">
        <v>32</v>
      </c>
      <c r="B24" s="14" t="s">
        <v>33</v>
      </c>
      <c r="C24" s="18" t="s">
        <v>34</v>
      </c>
      <c r="D24" s="16">
        <v>12.92</v>
      </c>
      <c r="E24" s="16">
        <v>14.38815868263473</v>
      </c>
      <c r="F24" s="16">
        <v>31.091422155688619</v>
      </c>
      <c r="G24" s="16">
        <v>292.26047904191614</v>
      </c>
      <c r="H24" s="16">
        <v>0.106</v>
      </c>
      <c r="I24" s="16">
        <v>0.84999999999999987</v>
      </c>
      <c r="J24" s="16">
        <v>51.576047904191611</v>
      </c>
      <c r="K24" s="16">
        <v>1.515434131736527</v>
      </c>
      <c r="L24" s="16">
        <v>178.25356287425149</v>
      </c>
      <c r="M24" s="16">
        <v>229.26820359281436</v>
      </c>
      <c r="N24" s="16">
        <v>39.454999999999998</v>
      </c>
      <c r="O24" s="16">
        <v>0.93848802395209585</v>
      </c>
    </row>
    <row r="25" spans="1:16" s="29" customFormat="1" ht="24" x14ac:dyDescent="0.3">
      <c r="A25" s="19" t="s">
        <v>35</v>
      </c>
      <c r="B25" s="14" t="s">
        <v>36</v>
      </c>
      <c r="C25" s="18" t="s">
        <v>37</v>
      </c>
      <c r="D25" s="16">
        <v>7.0000000000000007E-2</v>
      </c>
      <c r="E25" s="16">
        <v>0.02</v>
      </c>
      <c r="F25" s="16">
        <v>10.01</v>
      </c>
      <c r="G25" s="16">
        <v>40</v>
      </c>
      <c r="H25" s="16">
        <v>0</v>
      </c>
      <c r="I25" s="16">
        <v>0.03</v>
      </c>
      <c r="J25" s="16">
        <v>0</v>
      </c>
      <c r="K25" s="16">
        <v>0</v>
      </c>
      <c r="L25" s="16">
        <v>10.95</v>
      </c>
      <c r="M25" s="16">
        <v>2.8</v>
      </c>
      <c r="N25" s="16">
        <v>1.4</v>
      </c>
      <c r="O25" s="16">
        <v>0.26500000000000001</v>
      </c>
      <c r="P25" s="28"/>
    </row>
    <row r="26" spans="1:16" s="29" customFormat="1" ht="36" x14ac:dyDescent="0.3">
      <c r="A26" s="19" t="s">
        <v>26</v>
      </c>
      <c r="B26" s="14" t="s">
        <v>27</v>
      </c>
      <c r="C26" s="20">
        <v>40</v>
      </c>
      <c r="D26" s="16">
        <v>2.64</v>
      </c>
      <c r="E26" s="16">
        <v>0.48000000000000004</v>
      </c>
      <c r="F26" s="16">
        <v>15.840000000000003</v>
      </c>
      <c r="G26" s="16">
        <v>79.200000000000017</v>
      </c>
      <c r="H26" s="16">
        <v>6.8000000000000019E-2</v>
      </c>
      <c r="I26" s="16">
        <v>0</v>
      </c>
      <c r="J26" s="16">
        <v>0</v>
      </c>
      <c r="K26" s="16">
        <v>0.56000000000000005</v>
      </c>
      <c r="L26" s="16">
        <v>11.600000000000001</v>
      </c>
      <c r="M26" s="16">
        <v>60.000000000000007</v>
      </c>
      <c r="N26" s="16">
        <v>18.800000000000004</v>
      </c>
      <c r="O26" s="16">
        <v>1.5600000000000005</v>
      </c>
      <c r="P26" s="28"/>
    </row>
    <row r="27" spans="1:16" ht="15.6" x14ac:dyDescent="0.3">
      <c r="A27" s="21"/>
      <c r="B27" s="22" t="s">
        <v>28</v>
      </c>
      <c r="C27" s="23">
        <v>540</v>
      </c>
      <c r="D27" s="24">
        <f t="shared" ref="D27:O27" si="1">SUM(D23:D26)</f>
        <v>16.03</v>
      </c>
      <c r="E27" s="24">
        <f t="shared" si="1"/>
        <v>15.28815868263473</v>
      </c>
      <c r="F27" s="24">
        <f t="shared" si="1"/>
        <v>66.74142215568861</v>
      </c>
      <c r="G27" s="24">
        <f t="shared" si="1"/>
        <v>458.46047904191619</v>
      </c>
      <c r="H27" s="24">
        <f t="shared" si="1"/>
        <v>0.20400000000000001</v>
      </c>
      <c r="I27" s="24">
        <f t="shared" si="1"/>
        <v>10.879999999999999</v>
      </c>
      <c r="J27" s="24">
        <f t="shared" si="1"/>
        <v>51.576047904191611</v>
      </c>
      <c r="K27" s="24">
        <f t="shared" si="1"/>
        <v>2.2754341317365272</v>
      </c>
      <c r="L27" s="24">
        <f t="shared" si="1"/>
        <v>216.80356287425147</v>
      </c>
      <c r="M27" s="24">
        <f t="shared" si="1"/>
        <v>303.06820359281437</v>
      </c>
      <c r="N27" s="24">
        <f t="shared" si="1"/>
        <v>68.655000000000001</v>
      </c>
      <c r="O27" s="24">
        <f t="shared" si="1"/>
        <v>4.9634880239520971</v>
      </c>
      <c r="P27" s="25">
        <v>0.2</v>
      </c>
    </row>
    <row r="28" spans="1:16" ht="15.6" x14ac:dyDescent="0.3">
      <c r="A28" s="30"/>
      <c r="B28" s="31"/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25"/>
    </row>
    <row r="29" spans="1:16" ht="15.75" customHeight="1" x14ac:dyDescent="0.3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6"/>
    </row>
    <row r="30" spans="1:16" ht="15.6" x14ac:dyDescent="0.3">
      <c r="A30" s="12"/>
      <c r="B30" s="11" t="s">
        <v>38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6" ht="24" x14ac:dyDescent="0.3">
      <c r="A31" s="19" t="s">
        <v>39</v>
      </c>
      <c r="B31" s="14" t="s">
        <v>40</v>
      </c>
      <c r="C31" s="15" t="s">
        <v>41</v>
      </c>
      <c r="D31" s="16">
        <v>10.39</v>
      </c>
      <c r="E31" s="16">
        <v>14.79</v>
      </c>
      <c r="F31" s="16">
        <v>10.3</v>
      </c>
      <c r="G31" s="16">
        <v>221</v>
      </c>
      <c r="H31" s="16">
        <v>0.03</v>
      </c>
      <c r="I31" s="16">
        <v>0.92</v>
      </c>
      <c r="J31" s="37"/>
      <c r="K31" s="16">
        <v>2.61</v>
      </c>
      <c r="L31" s="16">
        <v>21.81</v>
      </c>
      <c r="M31" s="16">
        <v>154.15</v>
      </c>
      <c r="N31" s="16">
        <v>22.03</v>
      </c>
      <c r="O31" s="16">
        <v>3.06</v>
      </c>
    </row>
    <row r="32" spans="1:16" ht="24.6" x14ac:dyDescent="0.3">
      <c r="A32" s="17" t="s">
        <v>42</v>
      </c>
      <c r="B32" s="14" t="s">
        <v>43</v>
      </c>
      <c r="C32" s="18">
        <v>150</v>
      </c>
      <c r="D32" s="16">
        <v>3.77</v>
      </c>
      <c r="E32" s="16">
        <v>2.2900000000000009</v>
      </c>
      <c r="F32" s="16">
        <v>39.72</v>
      </c>
      <c r="G32" s="16">
        <v>214</v>
      </c>
      <c r="H32" s="16">
        <v>0.21</v>
      </c>
      <c r="I32" s="16">
        <v>0</v>
      </c>
      <c r="J32" s="16">
        <v>0</v>
      </c>
      <c r="K32" s="16">
        <v>0.4</v>
      </c>
      <c r="L32" s="16">
        <v>23.990000000000002</v>
      </c>
      <c r="M32" s="16">
        <v>207.35</v>
      </c>
      <c r="N32" s="16">
        <v>140.52000000000001</v>
      </c>
      <c r="O32" s="16">
        <v>4.7100000000000009</v>
      </c>
    </row>
    <row r="33" spans="1:16" x14ac:dyDescent="0.3">
      <c r="A33" s="17" t="s">
        <v>17</v>
      </c>
      <c r="B33" s="14" t="s">
        <v>44</v>
      </c>
      <c r="C33" s="18">
        <v>60</v>
      </c>
      <c r="D33" s="16">
        <v>3.96</v>
      </c>
      <c r="E33" s="16">
        <v>3.25</v>
      </c>
      <c r="F33" s="16">
        <v>15.91</v>
      </c>
      <c r="G33" s="16">
        <v>78.33</v>
      </c>
      <c r="H33" s="16">
        <v>6.3333333333333325E-2</v>
      </c>
      <c r="I33" s="16">
        <v>6.9999999999999993E-2</v>
      </c>
      <c r="J33" s="16">
        <v>23</v>
      </c>
      <c r="K33" s="16">
        <v>2.37</v>
      </c>
      <c r="L33" s="16">
        <v>109.9</v>
      </c>
      <c r="M33" s="16">
        <v>95</v>
      </c>
      <c r="N33" s="16">
        <v>19.2</v>
      </c>
      <c r="O33" s="16">
        <v>0.72</v>
      </c>
    </row>
    <row r="34" spans="1:16" ht="24" x14ac:dyDescent="0.3">
      <c r="A34" s="19" t="s">
        <v>45</v>
      </c>
      <c r="B34" s="14" t="s">
        <v>46</v>
      </c>
      <c r="C34" s="20" t="s">
        <v>47</v>
      </c>
      <c r="D34" s="16">
        <v>0.112</v>
      </c>
      <c r="E34" s="16">
        <v>1.8000000000000002E-2</v>
      </c>
      <c r="F34" s="16">
        <v>10.149999999999999</v>
      </c>
      <c r="G34" s="16">
        <v>41.32</v>
      </c>
      <c r="H34" s="16">
        <v>-8.000000000000008E-4</v>
      </c>
      <c r="I34" s="16">
        <v>2.0299999999999994</v>
      </c>
      <c r="J34" s="16">
        <v>0</v>
      </c>
      <c r="K34" s="16">
        <v>5.9999999999999984E-3</v>
      </c>
      <c r="L34" s="16">
        <v>13.249999999999998</v>
      </c>
      <c r="M34" s="16">
        <v>3.9600000000000004</v>
      </c>
      <c r="N34" s="16">
        <v>2.1599999999999997</v>
      </c>
      <c r="O34" s="16">
        <v>0.33299999999999996</v>
      </c>
    </row>
    <row r="35" spans="1:16" ht="36" x14ac:dyDescent="0.3">
      <c r="A35" s="19" t="s">
        <v>26</v>
      </c>
      <c r="B35" s="14" t="s">
        <v>27</v>
      </c>
      <c r="C35" s="20">
        <v>30</v>
      </c>
      <c r="D35" s="16">
        <v>1.9799999999999998</v>
      </c>
      <c r="E35" s="16">
        <v>0.36</v>
      </c>
      <c r="F35" s="16">
        <v>11.88</v>
      </c>
      <c r="G35" s="16">
        <v>59.4</v>
      </c>
      <c r="H35" s="16">
        <v>5.1000000000000004E-2</v>
      </c>
      <c r="I35" s="16">
        <v>0</v>
      </c>
      <c r="J35" s="16">
        <v>0</v>
      </c>
      <c r="K35" s="16">
        <v>0.42</v>
      </c>
      <c r="L35" s="16">
        <v>8.6999999999999993</v>
      </c>
      <c r="M35" s="16">
        <v>45</v>
      </c>
      <c r="N35" s="16">
        <v>14.1</v>
      </c>
      <c r="O35" s="16">
        <v>1.17</v>
      </c>
    </row>
    <row r="36" spans="1:16" ht="16.5" customHeight="1" x14ac:dyDescent="0.3">
      <c r="A36" s="21"/>
      <c r="B36" s="22" t="s">
        <v>28</v>
      </c>
      <c r="C36" s="23">
        <v>540</v>
      </c>
      <c r="D36" s="24">
        <f>SUM(D31:D35)</f>
        <v>20.212</v>
      </c>
      <c r="E36" s="24">
        <f t="shared" ref="E36:O36" si="2">SUM(E31:E35)</f>
        <v>20.707999999999998</v>
      </c>
      <c r="F36" s="24">
        <f t="shared" si="2"/>
        <v>87.95999999999998</v>
      </c>
      <c r="G36" s="24">
        <f t="shared" si="2"/>
        <v>614.05000000000007</v>
      </c>
      <c r="H36" s="24">
        <f t="shared" si="2"/>
        <v>0.35353333333333331</v>
      </c>
      <c r="I36" s="24">
        <f t="shared" si="2"/>
        <v>3.0199999999999996</v>
      </c>
      <c r="J36" s="24">
        <f t="shared" si="2"/>
        <v>23</v>
      </c>
      <c r="K36" s="24">
        <f t="shared" si="2"/>
        <v>5.806</v>
      </c>
      <c r="L36" s="24">
        <f t="shared" si="2"/>
        <v>177.64999999999998</v>
      </c>
      <c r="M36" s="24">
        <f t="shared" si="2"/>
        <v>505.46</v>
      </c>
      <c r="N36" s="24">
        <f t="shared" si="2"/>
        <v>198.01</v>
      </c>
      <c r="O36" s="24">
        <f t="shared" si="2"/>
        <v>9.9930000000000021</v>
      </c>
      <c r="P36" s="25">
        <v>0.25</v>
      </c>
    </row>
    <row r="37" spans="1:16" ht="16.5" customHeight="1" x14ac:dyDescent="0.3">
      <c r="A37" s="38"/>
      <c r="B37" s="39"/>
      <c r="C37" s="40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25"/>
    </row>
    <row r="38" spans="1:16" ht="16.5" customHeight="1" x14ac:dyDescent="0.3">
      <c r="A38" s="38"/>
      <c r="B38" s="39"/>
      <c r="C38" s="40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25"/>
    </row>
    <row r="39" spans="1:16" ht="16.5" customHeight="1" x14ac:dyDescent="0.3">
      <c r="A39" s="38"/>
      <c r="B39" s="39"/>
      <c r="C39" s="40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25"/>
    </row>
    <row r="40" spans="1:16" ht="16.5" customHeight="1" x14ac:dyDescent="0.3">
      <c r="A40" s="38"/>
      <c r="B40" s="39"/>
      <c r="C40" s="40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25"/>
    </row>
    <row r="41" spans="1:16" ht="16.5" customHeight="1" x14ac:dyDescent="0.3">
      <c r="A41" s="38"/>
      <c r="B41" s="39"/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25"/>
    </row>
    <row r="42" spans="1:16" ht="116.25" customHeight="1" x14ac:dyDescent="0.3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</row>
    <row r="43" spans="1:16" ht="15.6" x14ac:dyDescent="0.3">
      <c r="A43" s="12"/>
      <c r="B43" s="43" t="s">
        <v>48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</row>
    <row r="44" spans="1:16" ht="41.4" x14ac:dyDescent="0.3">
      <c r="A44" s="45" t="s">
        <v>49</v>
      </c>
      <c r="B44" s="46" t="s">
        <v>50</v>
      </c>
      <c r="C44" s="47">
        <v>60</v>
      </c>
      <c r="D44" s="48">
        <v>0.8448</v>
      </c>
      <c r="E44" s="48">
        <v>3.6071999999999997</v>
      </c>
      <c r="F44" s="48">
        <v>4.9559999999999995</v>
      </c>
      <c r="G44" s="48">
        <v>55.68</v>
      </c>
      <c r="H44" s="48">
        <v>1.0200000000000001E-2</v>
      </c>
      <c r="I44" s="48">
        <v>3.9899999999999998</v>
      </c>
      <c r="J44" s="48">
        <v>0</v>
      </c>
      <c r="K44" s="48">
        <v>1.62</v>
      </c>
      <c r="L44" s="48">
        <v>21.278400000000001</v>
      </c>
      <c r="M44" s="48">
        <v>24.379200000000001</v>
      </c>
      <c r="N44" s="48">
        <v>12.417000000000002</v>
      </c>
      <c r="O44" s="48">
        <v>0.79440000000000022</v>
      </c>
    </row>
    <row r="45" spans="1:16" ht="34.5" customHeight="1" x14ac:dyDescent="0.3">
      <c r="A45" s="19" t="s">
        <v>17</v>
      </c>
      <c r="B45" s="14" t="s">
        <v>18</v>
      </c>
      <c r="C45" s="15">
        <v>90</v>
      </c>
      <c r="D45" s="16">
        <v>10.199999999999999</v>
      </c>
      <c r="E45" s="16">
        <v>12.926</v>
      </c>
      <c r="F45" s="16">
        <v>13.788</v>
      </c>
      <c r="G45" s="16">
        <v>198</v>
      </c>
      <c r="H45" s="16">
        <v>9.0000000000000011E-2</v>
      </c>
      <c r="I45" s="16">
        <v>0.93600000000000005</v>
      </c>
      <c r="J45" s="16">
        <v>46.260000000000005</v>
      </c>
      <c r="K45" s="16">
        <v>2.52</v>
      </c>
      <c r="L45" s="16">
        <v>47.826000000000001</v>
      </c>
      <c r="M45" s="16">
        <v>85.086000000000013</v>
      </c>
      <c r="N45" s="16">
        <v>18.720000000000002</v>
      </c>
      <c r="O45" s="16">
        <v>1.26</v>
      </c>
    </row>
    <row r="46" spans="1:16" ht="24.6" x14ac:dyDescent="0.3">
      <c r="A46" s="17" t="s">
        <v>51</v>
      </c>
      <c r="B46" s="14" t="s">
        <v>52</v>
      </c>
      <c r="C46" s="18" t="s">
        <v>53</v>
      </c>
      <c r="D46" s="16">
        <v>4.1100000000000003</v>
      </c>
      <c r="E46" s="49">
        <v>3.55</v>
      </c>
      <c r="F46" s="49">
        <v>30.794</v>
      </c>
      <c r="G46" s="49">
        <v>202.8</v>
      </c>
      <c r="H46" s="16">
        <v>0.18600000000000003</v>
      </c>
      <c r="I46" s="16">
        <v>24.213999999999999</v>
      </c>
      <c r="J46" s="16">
        <v>12</v>
      </c>
      <c r="K46" s="16">
        <v>0.27200000000000002</v>
      </c>
      <c r="L46" s="16">
        <v>50.02</v>
      </c>
      <c r="M46" s="16">
        <v>116.36</v>
      </c>
      <c r="N46" s="16">
        <v>37</v>
      </c>
      <c r="O46" s="16">
        <v>1.3520000000000001</v>
      </c>
    </row>
    <row r="47" spans="1:16" s="29" customFormat="1" ht="24" x14ac:dyDescent="0.3">
      <c r="A47" s="19" t="s">
        <v>54</v>
      </c>
      <c r="B47" s="14" t="s">
        <v>55</v>
      </c>
      <c r="C47" s="18" t="s">
        <v>56</v>
      </c>
      <c r="D47" s="16">
        <v>0.11000000000000001</v>
      </c>
      <c r="E47" s="16">
        <v>6.0000000000000012E-2</v>
      </c>
      <c r="F47" s="16">
        <v>10.98</v>
      </c>
      <c r="G47" s="16">
        <v>44.7</v>
      </c>
      <c r="H47" s="16">
        <v>3.0000000000000001E-3</v>
      </c>
      <c r="I47" s="16">
        <v>1.03</v>
      </c>
      <c r="J47" s="16">
        <v>0</v>
      </c>
      <c r="K47" s="16">
        <v>2.0000000000000004E-2</v>
      </c>
      <c r="L47" s="16">
        <v>12.549999999999999</v>
      </c>
      <c r="M47" s="16">
        <v>3.9</v>
      </c>
      <c r="N47" s="16">
        <v>2.2999999999999998</v>
      </c>
      <c r="O47" s="16">
        <v>0.48000000000000004</v>
      </c>
      <c r="P47" s="28"/>
    </row>
    <row r="48" spans="1:16" ht="36" x14ac:dyDescent="0.3">
      <c r="A48" s="19" t="s">
        <v>57</v>
      </c>
      <c r="B48" s="14" t="s">
        <v>58</v>
      </c>
      <c r="C48" s="20">
        <v>20</v>
      </c>
      <c r="D48" s="16">
        <v>1.52</v>
      </c>
      <c r="E48" s="16">
        <v>0.16000000000000003</v>
      </c>
      <c r="F48" s="16">
        <v>9.8400000000000016</v>
      </c>
      <c r="G48" s="16">
        <v>47</v>
      </c>
      <c r="H48" s="16">
        <v>2.2000000000000002E-2</v>
      </c>
      <c r="I48" s="16">
        <v>0</v>
      </c>
      <c r="J48" s="16">
        <v>0</v>
      </c>
      <c r="K48" s="16">
        <v>0.22000000000000003</v>
      </c>
      <c r="L48" s="16">
        <v>4</v>
      </c>
      <c r="M48" s="16">
        <v>13</v>
      </c>
      <c r="N48" s="16">
        <v>2.8000000000000003</v>
      </c>
      <c r="O48" s="16">
        <v>0.22000000000000003</v>
      </c>
    </row>
    <row r="49" spans="1:16" ht="36" x14ac:dyDescent="0.3">
      <c r="A49" s="19" t="s">
        <v>26</v>
      </c>
      <c r="B49" s="14" t="s">
        <v>27</v>
      </c>
      <c r="C49" s="20">
        <v>30</v>
      </c>
      <c r="D49" s="16">
        <v>1.9799999999999998</v>
      </c>
      <c r="E49" s="16">
        <v>0.36</v>
      </c>
      <c r="F49" s="16">
        <v>11.88</v>
      </c>
      <c r="G49" s="16">
        <v>59.4</v>
      </c>
      <c r="H49" s="16">
        <v>5.1000000000000004E-2</v>
      </c>
      <c r="I49" s="16">
        <v>0</v>
      </c>
      <c r="J49" s="16">
        <v>0</v>
      </c>
      <c r="K49" s="16">
        <v>0.42</v>
      </c>
      <c r="L49" s="16">
        <v>8.6999999999999993</v>
      </c>
      <c r="M49" s="16">
        <v>45</v>
      </c>
      <c r="N49" s="16">
        <v>14.1</v>
      </c>
      <c r="O49" s="16">
        <v>1.17</v>
      </c>
    </row>
    <row r="50" spans="1:16" ht="15.6" x14ac:dyDescent="0.3">
      <c r="A50" s="21"/>
      <c r="B50" s="22" t="s">
        <v>28</v>
      </c>
      <c r="C50" s="23">
        <v>553</v>
      </c>
      <c r="D50" s="24">
        <f>D44+D45+D46+D47+D48+D49</f>
        <v>18.764799999999997</v>
      </c>
      <c r="E50" s="24">
        <f t="shared" ref="E50:O50" si="3">E44+E45+E46+E47+E48+E49</f>
        <v>20.6632</v>
      </c>
      <c r="F50" s="24">
        <f t="shared" si="3"/>
        <v>82.238</v>
      </c>
      <c r="G50" s="24">
        <f t="shared" si="3"/>
        <v>607.58000000000004</v>
      </c>
      <c r="H50" s="24">
        <f t="shared" si="3"/>
        <v>0.36220000000000002</v>
      </c>
      <c r="I50" s="24">
        <f t="shared" si="3"/>
        <v>30.17</v>
      </c>
      <c r="J50" s="24">
        <f t="shared" si="3"/>
        <v>58.260000000000005</v>
      </c>
      <c r="K50" s="24">
        <f t="shared" si="3"/>
        <v>5.0720000000000001</v>
      </c>
      <c r="L50" s="24">
        <f t="shared" si="3"/>
        <v>144.37440000000001</v>
      </c>
      <c r="M50" s="24">
        <f t="shared" si="3"/>
        <v>287.72519999999997</v>
      </c>
      <c r="N50" s="24">
        <f t="shared" si="3"/>
        <v>87.336999999999989</v>
      </c>
      <c r="O50" s="24">
        <f t="shared" si="3"/>
        <v>5.2764000000000006</v>
      </c>
      <c r="P50" s="25">
        <v>0.25</v>
      </c>
    </row>
    <row r="51" spans="1:16" ht="15.7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2"/>
    </row>
    <row r="52" spans="1:16" ht="15.6" x14ac:dyDescent="0.3">
      <c r="A52" s="12"/>
      <c r="B52" s="11" t="s">
        <v>59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1:16" s="29" customFormat="1" ht="36" x14ac:dyDescent="0.3">
      <c r="A53" s="19" t="s">
        <v>30</v>
      </c>
      <c r="B53" s="14" t="s">
        <v>31</v>
      </c>
      <c r="C53" s="20">
        <v>100</v>
      </c>
      <c r="D53" s="16">
        <v>0.4</v>
      </c>
      <c r="E53" s="16">
        <v>0.4</v>
      </c>
      <c r="F53" s="16">
        <v>9.8000000000000007</v>
      </c>
      <c r="G53" s="16">
        <v>47</v>
      </c>
      <c r="H53" s="16">
        <v>0.03</v>
      </c>
      <c r="I53" s="16">
        <v>10</v>
      </c>
      <c r="J53" s="16"/>
      <c r="K53" s="16">
        <v>0.2</v>
      </c>
      <c r="L53" s="16">
        <v>16</v>
      </c>
      <c r="M53" s="16">
        <v>11</v>
      </c>
      <c r="N53" s="16">
        <v>9</v>
      </c>
      <c r="O53" s="16">
        <v>2.2000000000000002</v>
      </c>
      <c r="P53" s="28"/>
    </row>
    <row r="54" spans="1:16" ht="24.6" x14ac:dyDescent="0.3">
      <c r="A54" s="17" t="s">
        <v>60</v>
      </c>
      <c r="B54" s="14" t="s">
        <v>61</v>
      </c>
      <c r="C54" s="20">
        <v>15</v>
      </c>
      <c r="D54" s="16">
        <v>3.9449999999999998</v>
      </c>
      <c r="E54" s="16">
        <v>3.99</v>
      </c>
      <c r="F54" s="16">
        <v>0</v>
      </c>
      <c r="G54" s="16">
        <v>51.5</v>
      </c>
      <c r="H54" s="16">
        <v>5.0000000000000001E-3</v>
      </c>
      <c r="I54" s="16">
        <v>0.105</v>
      </c>
      <c r="J54" s="16">
        <v>31.5</v>
      </c>
      <c r="K54" s="16">
        <v>0.06</v>
      </c>
      <c r="L54" s="16">
        <v>150</v>
      </c>
      <c r="M54" s="16">
        <v>90</v>
      </c>
      <c r="N54" s="16">
        <v>8.25</v>
      </c>
      <c r="O54" s="16">
        <v>0.105</v>
      </c>
    </row>
    <row r="55" spans="1:16" ht="36.6" x14ac:dyDescent="0.3">
      <c r="A55" s="17" t="s">
        <v>62</v>
      </c>
      <c r="B55" s="14" t="s">
        <v>63</v>
      </c>
      <c r="C55" s="15" t="s">
        <v>21</v>
      </c>
      <c r="D55" s="16">
        <v>8.7899999999999991</v>
      </c>
      <c r="E55" s="16">
        <v>11.201999999999998</v>
      </c>
      <c r="F55" s="16">
        <v>31.401999999999997</v>
      </c>
      <c r="G55" s="16">
        <v>295.64999999999998</v>
      </c>
      <c r="H55" s="16">
        <v>0.15</v>
      </c>
      <c r="I55" s="16">
        <v>0.315</v>
      </c>
      <c r="J55" s="16">
        <v>37.700000000000003</v>
      </c>
      <c r="K55" s="16">
        <v>1.2799999999999998</v>
      </c>
      <c r="L55" s="16">
        <v>26.339999999999996</v>
      </c>
      <c r="M55" s="16">
        <v>137.14499999999998</v>
      </c>
      <c r="N55" s="16">
        <v>34.661999999999999</v>
      </c>
      <c r="O55" s="16">
        <v>1.2639999999999998</v>
      </c>
    </row>
    <row r="56" spans="1:16" ht="24.6" x14ac:dyDescent="0.3">
      <c r="A56" s="17" t="s">
        <v>64</v>
      </c>
      <c r="B56" s="14" t="s">
        <v>65</v>
      </c>
      <c r="C56" s="20">
        <v>200</v>
      </c>
      <c r="D56" s="16">
        <v>3.1660000000000004</v>
      </c>
      <c r="E56" s="16">
        <v>2.6780000000000004</v>
      </c>
      <c r="F56" s="16">
        <v>15.946000000000002</v>
      </c>
      <c r="G56" s="16">
        <v>100.60000000000001</v>
      </c>
      <c r="H56" s="16">
        <v>4.4000000000000004E-2</v>
      </c>
      <c r="I56" s="16">
        <v>1.3</v>
      </c>
      <c r="J56" s="16">
        <v>20</v>
      </c>
      <c r="K56" s="16">
        <v>0</v>
      </c>
      <c r="L56" s="16">
        <v>125.78</v>
      </c>
      <c r="M56" s="16">
        <v>90</v>
      </c>
      <c r="N56" s="16">
        <v>14</v>
      </c>
      <c r="O56" s="16">
        <v>0.13400000000000001</v>
      </c>
    </row>
    <row r="57" spans="1:16" ht="36" x14ac:dyDescent="0.3">
      <c r="A57" s="19" t="s">
        <v>57</v>
      </c>
      <c r="B57" s="14" t="s">
        <v>58</v>
      </c>
      <c r="C57" s="20">
        <v>25</v>
      </c>
      <c r="D57" s="16">
        <v>1.9</v>
      </c>
      <c r="E57" s="16">
        <v>0.20000000000000004</v>
      </c>
      <c r="F57" s="16">
        <v>12.300000000000002</v>
      </c>
      <c r="G57" s="16">
        <v>58.75</v>
      </c>
      <c r="H57" s="16">
        <v>2.7500000000000004E-2</v>
      </c>
      <c r="I57" s="16">
        <v>0</v>
      </c>
      <c r="J57" s="16">
        <v>0</v>
      </c>
      <c r="K57" s="16">
        <v>0.27500000000000002</v>
      </c>
      <c r="L57" s="16">
        <v>5</v>
      </c>
      <c r="M57" s="16">
        <v>16.25</v>
      </c>
      <c r="N57" s="16">
        <v>3.5000000000000004</v>
      </c>
      <c r="O57" s="16">
        <v>0.27500000000000002</v>
      </c>
    </row>
    <row r="58" spans="1:16" s="29" customFormat="1" ht="34.5" customHeight="1" x14ac:dyDescent="0.3">
      <c r="A58" s="19" t="s">
        <v>26</v>
      </c>
      <c r="B58" s="53" t="s">
        <v>27</v>
      </c>
      <c r="C58" s="18">
        <v>30</v>
      </c>
      <c r="D58" s="16">
        <v>1.9799999999999998</v>
      </c>
      <c r="E58" s="16">
        <v>0.36</v>
      </c>
      <c r="F58" s="16">
        <v>11.88</v>
      </c>
      <c r="G58" s="16">
        <v>59.4</v>
      </c>
      <c r="H58" s="16">
        <v>5.1000000000000004E-2</v>
      </c>
      <c r="I58" s="16">
        <v>0</v>
      </c>
      <c r="J58" s="16">
        <v>0</v>
      </c>
      <c r="K58" s="16">
        <v>0.42</v>
      </c>
      <c r="L58" s="16">
        <v>8.6999999999999993</v>
      </c>
      <c r="M58" s="16">
        <v>45</v>
      </c>
      <c r="N58" s="16">
        <v>14.1</v>
      </c>
      <c r="O58" s="16">
        <v>1.17</v>
      </c>
      <c r="P58" s="28"/>
    </row>
    <row r="59" spans="1:16" ht="15.6" x14ac:dyDescent="0.3">
      <c r="A59" s="21"/>
      <c r="B59" s="54"/>
      <c r="C59" s="23">
        <v>525</v>
      </c>
      <c r="D59" s="24">
        <f>SUM(D53:D58)</f>
        <v>20.180999999999997</v>
      </c>
      <c r="E59" s="24">
        <f t="shared" ref="E59:O59" si="4">SUM(E53:E58)</f>
        <v>18.829999999999998</v>
      </c>
      <c r="F59" s="24">
        <f t="shared" si="4"/>
        <v>81.327999999999989</v>
      </c>
      <c r="G59" s="24">
        <f t="shared" si="4"/>
        <v>612.9</v>
      </c>
      <c r="H59" s="24">
        <f t="shared" si="4"/>
        <v>0.3075</v>
      </c>
      <c r="I59" s="24">
        <f t="shared" si="4"/>
        <v>11.72</v>
      </c>
      <c r="J59" s="24">
        <f t="shared" si="4"/>
        <v>89.2</v>
      </c>
      <c r="K59" s="24">
        <f t="shared" si="4"/>
        <v>2.2349999999999999</v>
      </c>
      <c r="L59" s="24">
        <f t="shared" si="4"/>
        <v>331.82</v>
      </c>
      <c r="M59" s="24">
        <f t="shared" si="4"/>
        <v>389.39499999999998</v>
      </c>
      <c r="N59" s="24">
        <f t="shared" si="4"/>
        <v>83.512</v>
      </c>
      <c r="O59" s="24">
        <f t="shared" si="4"/>
        <v>5.1479999999999997</v>
      </c>
      <c r="P59" s="25">
        <v>0.25</v>
      </c>
    </row>
    <row r="60" spans="1:16" ht="15.6" x14ac:dyDescent="0.3">
      <c r="A60" s="55"/>
      <c r="B60" s="56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</row>
    <row r="61" spans="1:16" ht="15.6" x14ac:dyDescent="0.3">
      <c r="A61" s="12"/>
      <c r="B61" s="11" t="s">
        <v>66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1:16" ht="24" x14ac:dyDescent="0.3">
      <c r="A62" s="19" t="s">
        <v>67</v>
      </c>
      <c r="B62" s="59" t="s">
        <v>68</v>
      </c>
      <c r="C62" s="60">
        <v>60</v>
      </c>
      <c r="D62" s="16">
        <v>1.0242</v>
      </c>
      <c r="E62" s="16">
        <v>3.0023999999999997</v>
      </c>
      <c r="F62" s="16">
        <v>5.0747999999999989</v>
      </c>
      <c r="G62" s="16">
        <v>51.419999999999995</v>
      </c>
      <c r="H62" s="16">
        <v>1.3199999999999998E-2</v>
      </c>
      <c r="I62" s="16">
        <v>11.885999999999997</v>
      </c>
      <c r="J62" s="16">
        <v>0</v>
      </c>
      <c r="K62" s="16">
        <v>9.24</v>
      </c>
      <c r="L62" s="16">
        <v>31.345799999999997</v>
      </c>
      <c r="M62" s="16">
        <v>20.371199999999998</v>
      </c>
      <c r="N62" s="16">
        <v>9.606600000000002</v>
      </c>
      <c r="O62" s="16">
        <v>0.40020000000000006</v>
      </c>
    </row>
    <row r="63" spans="1:16" ht="24.6" x14ac:dyDescent="0.3">
      <c r="A63" s="17" t="s">
        <v>69</v>
      </c>
      <c r="B63" s="14" t="s">
        <v>70</v>
      </c>
      <c r="C63" s="15" t="s">
        <v>71</v>
      </c>
      <c r="D63" s="16">
        <v>13.17</v>
      </c>
      <c r="E63" s="16">
        <v>10.7</v>
      </c>
      <c r="F63" s="16">
        <v>15.788</v>
      </c>
      <c r="G63" s="16">
        <v>193.3</v>
      </c>
      <c r="H63" s="16">
        <v>9.0000000000000011E-2</v>
      </c>
      <c r="I63" s="16">
        <v>0.93600000000000005</v>
      </c>
      <c r="J63" s="16">
        <v>46.260000000000005</v>
      </c>
      <c r="K63" s="16">
        <v>2.52</v>
      </c>
      <c r="L63" s="16">
        <v>47.826000000000001</v>
      </c>
      <c r="M63" s="16">
        <v>85.086000000000013</v>
      </c>
      <c r="N63" s="16">
        <v>18.720000000000002</v>
      </c>
      <c r="O63" s="16">
        <v>1.26</v>
      </c>
    </row>
    <row r="64" spans="1:16" ht="24.6" x14ac:dyDescent="0.3">
      <c r="A64" s="17" t="s">
        <v>72</v>
      </c>
      <c r="B64" s="14" t="s">
        <v>73</v>
      </c>
      <c r="C64" s="15" t="s">
        <v>53</v>
      </c>
      <c r="D64" s="16">
        <v>3.6284999999999998</v>
      </c>
      <c r="E64" s="16">
        <v>6.5039999999999996</v>
      </c>
      <c r="F64" s="16">
        <v>37.576499999999996</v>
      </c>
      <c r="G64" s="16">
        <v>223.35</v>
      </c>
      <c r="H64" s="16">
        <v>0.03</v>
      </c>
      <c r="I64" s="16">
        <v>0</v>
      </c>
      <c r="J64" s="16">
        <v>12</v>
      </c>
      <c r="K64" s="16">
        <v>0.29100000000000004</v>
      </c>
      <c r="L64" s="16">
        <v>6.0299999999999994</v>
      </c>
      <c r="M64" s="16">
        <v>78.81</v>
      </c>
      <c r="N64" s="16">
        <v>25.454999999999998</v>
      </c>
      <c r="O64" s="16">
        <v>0.52500000000000002</v>
      </c>
    </row>
    <row r="65" spans="1:16" ht="24" x14ac:dyDescent="0.3">
      <c r="A65" s="19" t="s">
        <v>45</v>
      </c>
      <c r="B65" s="14" t="s">
        <v>46</v>
      </c>
      <c r="C65" s="20" t="s">
        <v>47</v>
      </c>
      <c r="D65" s="16">
        <v>0.112</v>
      </c>
      <c r="E65" s="16">
        <v>1.8000000000000002E-2</v>
      </c>
      <c r="F65" s="16">
        <v>10.149999999999999</v>
      </c>
      <c r="G65" s="16">
        <v>41.32</v>
      </c>
      <c r="H65" s="16">
        <v>-8.000000000000008E-4</v>
      </c>
      <c r="I65" s="16">
        <v>2.0299999999999994</v>
      </c>
      <c r="J65" s="16">
        <v>0</v>
      </c>
      <c r="K65" s="16">
        <v>5.9999999999999984E-3</v>
      </c>
      <c r="L65" s="16">
        <v>13.249999999999998</v>
      </c>
      <c r="M65" s="16">
        <v>3.9600000000000004</v>
      </c>
      <c r="N65" s="16">
        <v>2.1599999999999997</v>
      </c>
      <c r="O65" s="16">
        <v>0.33299999999999996</v>
      </c>
    </row>
    <row r="66" spans="1:16" s="29" customFormat="1" ht="39" customHeight="1" x14ac:dyDescent="0.3">
      <c r="A66" s="19" t="s">
        <v>26</v>
      </c>
      <c r="B66" s="14" t="s">
        <v>27</v>
      </c>
      <c r="C66" s="20">
        <v>30</v>
      </c>
      <c r="D66" s="16">
        <v>1.9799999999999998</v>
      </c>
      <c r="E66" s="16">
        <v>0.36</v>
      </c>
      <c r="F66" s="16">
        <v>11.88</v>
      </c>
      <c r="G66" s="16">
        <v>59.4</v>
      </c>
      <c r="H66" s="16">
        <v>5.1000000000000004E-2</v>
      </c>
      <c r="I66" s="16">
        <v>0</v>
      </c>
      <c r="J66" s="16">
        <v>0</v>
      </c>
      <c r="K66" s="16">
        <v>0.42</v>
      </c>
      <c r="L66" s="16">
        <v>8.6999999999999993</v>
      </c>
      <c r="M66" s="16">
        <v>45</v>
      </c>
      <c r="N66" s="16">
        <v>14.1</v>
      </c>
      <c r="O66" s="16">
        <v>1.17</v>
      </c>
      <c r="P66" s="28"/>
    </row>
    <row r="67" spans="1:16" ht="15.6" x14ac:dyDescent="0.3">
      <c r="A67" s="19"/>
      <c r="B67" s="22" t="s">
        <v>28</v>
      </c>
      <c r="C67" s="61">
        <v>533</v>
      </c>
      <c r="D67" s="62">
        <f>SUM(D62:D66)</f>
        <v>19.9147</v>
      </c>
      <c r="E67" s="62">
        <f t="shared" ref="E67:O67" si="5">SUM(E62:E66)</f>
        <v>20.584399999999999</v>
      </c>
      <c r="F67" s="62">
        <f t="shared" si="5"/>
        <v>80.46929999999999</v>
      </c>
      <c r="G67" s="62">
        <f t="shared" si="5"/>
        <v>568.79</v>
      </c>
      <c r="H67" s="62">
        <f t="shared" si="5"/>
        <v>0.18340000000000001</v>
      </c>
      <c r="I67" s="62">
        <f t="shared" si="5"/>
        <v>14.851999999999997</v>
      </c>
      <c r="J67" s="62">
        <f t="shared" si="5"/>
        <v>58.260000000000005</v>
      </c>
      <c r="K67" s="62">
        <f t="shared" si="5"/>
        <v>12.477</v>
      </c>
      <c r="L67" s="62">
        <f t="shared" si="5"/>
        <v>107.15179999999999</v>
      </c>
      <c r="M67" s="62">
        <f t="shared" si="5"/>
        <v>233.22720000000001</v>
      </c>
      <c r="N67" s="62">
        <f t="shared" si="5"/>
        <v>70.041600000000003</v>
      </c>
      <c r="O67" s="62">
        <f t="shared" si="5"/>
        <v>3.6882000000000001</v>
      </c>
      <c r="P67" s="25">
        <v>0.25</v>
      </c>
    </row>
    <row r="68" spans="1:16" ht="15.6" x14ac:dyDescent="0.3">
      <c r="A68" s="7"/>
      <c r="B68" s="63" t="s">
        <v>74</v>
      </c>
      <c r="C68" s="61">
        <f t="shared" ref="C68:O68" si="6">C20+C27+C36+C50+C59+C67</f>
        <v>3226</v>
      </c>
      <c r="D68" s="64">
        <f t="shared" si="6"/>
        <v>115.28399999999999</v>
      </c>
      <c r="E68" s="64">
        <f t="shared" si="6"/>
        <v>116.10875868263473</v>
      </c>
      <c r="F68" s="64">
        <f t="shared" si="6"/>
        <v>486.57872215568852</v>
      </c>
      <c r="G68" s="64">
        <f t="shared" si="6"/>
        <v>3478.2804790419164</v>
      </c>
      <c r="H68" s="64">
        <f t="shared" si="6"/>
        <v>1.6946333333333332</v>
      </c>
      <c r="I68" s="64">
        <f t="shared" si="6"/>
        <v>72.304000000000002</v>
      </c>
      <c r="J68" s="64">
        <f t="shared" si="6"/>
        <v>359.55604790419159</v>
      </c>
      <c r="K68" s="64">
        <f t="shared" si="6"/>
        <v>32.825934131736531</v>
      </c>
      <c r="L68" s="64">
        <f t="shared" si="6"/>
        <v>1089.8972628742515</v>
      </c>
      <c r="M68" s="64">
        <f t="shared" si="6"/>
        <v>1948.0693535928142</v>
      </c>
      <c r="N68" s="64">
        <f t="shared" si="6"/>
        <v>580.95459999999991</v>
      </c>
      <c r="O68" s="64">
        <f t="shared" si="6"/>
        <v>33.719088023952096</v>
      </c>
    </row>
    <row r="69" spans="1:16" ht="15.6" x14ac:dyDescent="0.3">
      <c r="A69" s="55"/>
      <c r="B69" s="56"/>
      <c r="C69" s="57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</row>
    <row r="70" spans="1:16" ht="15.6" x14ac:dyDescent="0.3">
      <c r="A70" s="55"/>
      <c r="B70" s="56"/>
      <c r="C70" s="57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</row>
    <row r="71" spans="1:16" ht="15.6" x14ac:dyDescent="0.3">
      <c r="A71" s="55"/>
      <c r="B71" s="56"/>
      <c r="C71" s="57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</row>
    <row r="72" spans="1:16" ht="15.6" x14ac:dyDescent="0.3">
      <c r="A72" s="55"/>
      <c r="B72" s="56"/>
      <c r="C72" s="57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</row>
    <row r="73" spans="1:16" ht="15.6" x14ac:dyDescent="0.3">
      <c r="A73" s="55"/>
      <c r="B73" s="56"/>
      <c r="C73" s="57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</row>
    <row r="74" spans="1:16" ht="15.6" x14ac:dyDescent="0.3">
      <c r="A74" s="55"/>
      <c r="B74" s="56"/>
      <c r="C74" s="57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</row>
    <row r="75" spans="1:16" ht="15.6" x14ac:dyDescent="0.3">
      <c r="A75" s="55"/>
      <c r="B75" s="56"/>
      <c r="C75" s="57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</row>
    <row r="76" spans="1:16" ht="15.6" x14ac:dyDescent="0.3">
      <c r="A76" s="55"/>
      <c r="B76" s="56"/>
      <c r="C76" s="57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</row>
    <row r="77" spans="1:16" ht="15.6" x14ac:dyDescent="0.3">
      <c r="A77" s="55"/>
      <c r="B77" s="56"/>
      <c r="C77" s="57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</row>
    <row r="78" spans="1:16" ht="15.6" x14ac:dyDescent="0.3">
      <c r="A78" s="55"/>
      <c r="B78" s="56"/>
      <c r="C78" s="57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</row>
    <row r="79" spans="1:16" ht="15.6" x14ac:dyDescent="0.3">
      <c r="A79" s="66"/>
      <c r="B79" s="39"/>
      <c r="C79" s="5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</row>
    <row r="80" spans="1:16" ht="15.6" x14ac:dyDescent="0.3">
      <c r="A80" s="68"/>
      <c r="B80" s="69" t="s">
        <v>75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</row>
    <row r="81" spans="1:16" ht="15.6" x14ac:dyDescent="0.3">
      <c r="A81" s="70"/>
      <c r="B81" s="71" t="s">
        <v>16</v>
      </c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</row>
    <row r="82" spans="1:16" x14ac:dyDescent="0.3">
      <c r="A82" s="72" t="s">
        <v>17</v>
      </c>
      <c r="B82" s="14" t="s">
        <v>76</v>
      </c>
      <c r="C82" s="60">
        <v>100</v>
      </c>
      <c r="D82" s="16">
        <v>9.93</v>
      </c>
      <c r="E82" s="16">
        <v>11.02</v>
      </c>
      <c r="F82" s="16">
        <v>0.06</v>
      </c>
      <c r="G82" s="16">
        <v>144.80000000000001</v>
      </c>
      <c r="H82" s="16">
        <v>0.06</v>
      </c>
      <c r="I82" s="16">
        <v>1.36</v>
      </c>
      <c r="J82" s="16">
        <v>53.599999999999994</v>
      </c>
      <c r="K82" s="16">
        <v>0.84</v>
      </c>
      <c r="L82" s="16">
        <v>43.5</v>
      </c>
      <c r="M82" s="16">
        <v>228.4</v>
      </c>
      <c r="N82" s="16">
        <v>24.64</v>
      </c>
      <c r="O82" s="16">
        <v>1.08</v>
      </c>
    </row>
    <row r="83" spans="1:16" ht="24" x14ac:dyDescent="0.3">
      <c r="A83" s="19" t="s">
        <v>77</v>
      </c>
      <c r="B83" s="14" t="s">
        <v>78</v>
      </c>
      <c r="C83" s="18" t="s">
        <v>79</v>
      </c>
      <c r="D83" s="16">
        <v>4.085</v>
      </c>
      <c r="E83" s="16">
        <v>5.08</v>
      </c>
      <c r="F83" s="16">
        <v>37.261000000000003</v>
      </c>
      <c r="G83" s="16">
        <v>216.9</v>
      </c>
      <c r="H83" s="16">
        <v>0.17100000000000001</v>
      </c>
      <c r="I83" s="16">
        <v>1.0529999999999999</v>
      </c>
      <c r="J83" s="16">
        <v>28.2</v>
      </c>
      <c r="K83" s="16">
        <v>0.129</v>
      </c>
      <c r="L83" s="16">
        <v>122.85</v>
      </c>
      <c r="M83" s="16">
        <v>164.13300000000001</v>
      </c>
      <c r="N83" s="16">
        <v>42.84</v>
      </c>
      <c r="O83" s="16">
        <v>1.095</v>
      </c>
    </row>
    <row r="84" spans="1:16" ht="24" x14ac:dyDescent="0.3">
      <c r="A84" s="19" t="s">
        <v>35</v>
      </c>
      <c r="B84" s="14" t="s">
        <v>80</v>
      </c>
      <c r="C84" s="18" t="s">
        <v>47</v>
      </c>
      <c r="D84" s="16">
        <v>0.23499999999999999</v>
      </c>
      <c r="E84" s="16">
        <v>0.09</v>
      </c>
      <c r="F84" s="16">
        <v>12.424999999999999</v>
      </c>
      <c r="G84" s="16">
        <v>54.2</v>
      </c>
      <c r="H84" s="16">
        <v>3.5000000000000001E-3</v>
      </c>
      <c r="I84" s="16">
        <v>50.029999999999994</v>
      </c>
      <c r="J84" s="16">
        <v>0</v>
      </c>
      <c r="K84" s="16">
        <v>0.19</v>
      </c>
      <c r="L84" s="16">
        <v>13.95</v>
      </c>
      <c r="M84" s="16">
        <v>3.65</v>
      </c>
      <c r="N84" s="16">
        <v>2.25</v>
      </c>
      <c r="O84" s="16">
        <v>0.41500000000000004</v>
      </c>
    </row>
    <row r="85" spans="1:16" x14ac:dyDescent="0.3">
      <c r="A85" s="19" t="s">
        <v>17</v>
      </c>
      <c r="B85" s="14" t="s">
        <v>81</v>
      </c>
      <c r="C85" s="20">
        <v>60</v>
      </c>
      <c r="D85" s="16">
        <v>3.95</v>
      </c>
      <c r="E85" s="16">
        <v>4.0599999999999996</v>
      </c>
      <c r="F85" s="16">
        <v>26.22</v>
      </c>
      <c r="G85" s="16">
        <v>141.5</v>
      </c>
      <c r="H85" s="16">
        <v>0.56999999999999995</v>
      </c>
      <c r="I85" s="16">
        <v>0</v>
      </c>
      <c r="J85" s="16">
        <v>7</v>
      </c>
      <c r="K85" s="16">
        <v>1.63</v>
      </c>
      <c r="L85" s="16">
        <v>11.2</v>
      </c>
      <c r="M85" s="16">
        <v>38.299999999999997</v>
      </c>
      <c r="N85" s="16">
        <v>14.2</v>
      </c>
      <c r="O85" s="16">
        <v>0.7</v>
      </c>
    </row>
    <row r="86" spans="1:16" s="29" customFormat="1" ht="39" customHeight="1" x14ac:dyDescent="0.3">
      <c r="A86" s="19" t="s">
        <v>26</v>
      </c>
      <c r="B86" s="14" t="s">
        <v>27</v>
      </c>
      <c r="C86" s="20">
        <v>30</v>
      </c>
      <c r="D86" s="16">
        <v>1.9799999999999998</v>
      </c>
      <c r="E86" s="16">
        <v>0.36</v>
      </c>
      <c r="F86" s="16">
        <v>11.88</v>
      </c>
      <c r="G86" s="16">
        <v>59.4</v>
      </c>
      <c r="H86" s="16">
        <v>5.1000000000000004E-2</v>
      </c>
      <c r="I86" s="16">
        <v>0</v>
      </c>
      <c r="J86" s="16">
        <v>0</v>
      </c>
      <c r="K86" s="16">
        <v>0.42</v>
      </c>
      <c r="L86" s="16">
        <v>8.6999999999999993</v>
      </c>
      <c r="M86" s="16">
        <v>45</v>
      </c>
      <c r="N86" s="16">
        <v>14.1</v>
      </c>
      <c r="O86" s="16">
        <v>1.17</v>
      </c>
      <c r="P86" s="28"/>
    </row>
    <row r="87" spans="1:16" ht="15.6" x14ac:dyDescent="0.3">
      <c r="A87" s="7"/>
      <c r="B87" s="63" t="s">
        <v>28</v>
      </c>
      <c r="C87" s="73">
        <v>573</v>
      </c>
      <c r="D87" s="74">
        <f>SUM(D82:D86)</f>
        <v>20.18</v>
      </c>
      <c r="E87" s="74">
        <f t="shared" ref="E87:O87" si="7">SUM(E82:E86)</f>
        <v>20.61</v>
      </c>
      <c r="F87" s="74">
        <f t="shared" si="7"/>
        <v>87.846000000000004</v>
      </c>
      <c r="G87" s="74">
        <f t="shared" si="7"/>
        <v>616.80000000000007</v>
      </c>
      <c r="H87" s="74">
        <f t="shared" si="7"/>
        <v>0.85550000000000004</v>
      </c>
      <c r="I87" s="74">
        <f t="shared" si="7"/>
        <v>52.442999999999998</v>
      </c>
      <c r="J87" s="74">
        <f t="shared" si="7"/>
        <v>88.8</v>
      </c>
      <c r="K87" s="74">
        <f t="shared" si="7"/>
        <v>3.2089999999999996</v>
      </c>
      <c r="L87" s="74">
        <f t="shared" si="7"/>
        <v>200.19999999999996</v>
      </c>
      <c r="M87" s="74">
        <f t="shared" si="7"/>
        <v>479.483</v>
      </c>
      <c r="N87" s="74">
        <f t="shared" si="7"/>
        <v>98.03</v>
      </c>
      <c r="O87" s="74">
        <f t="shared" si="7"/>
        <v>4.46</v>
      </c>
      <c r="P87" s="25">
        <v>0.25</v>
      </c>
    </row>
    <row r="88" spans="1:16" ht="15.75" customHeight="1" x14ac:dyDescent="0.3">
      <c r="A88" s="75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7"/>
    </row>
    <row r="89" spans="1:16" ht="15.6" x14ac:dyDescent="0.3">
      <c r="A89" s="70"/>
      <c r="B89" s="71" t="s">
        <v>29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</row>
    <row r="90" spans="1:16" s="29" customFormat="1" ht="36" x14ac:dyDescent="0.3">
      <c r="A90" s="19" t="s">
        <v>30</v>
      </c>
      <c r="B90" s="14" t="s">
        <v>31</v>
      </c>
      <c r="C90" s="20">
        <v>100</v>
      </c>
      <c r="D90" s="16">
        <v>0.4</v>
      </c>
      <c r="E90" s="16">
        <v>0.4</v>
      </c>
      <c r="F90" s="16">
        <v>9.8000000000000007</v>
      </c>
      <c r="G90" s="16">
        <v>47</v>
      </c>
      <c r="H90" s="16">
        <v>0.03</v>
      </c>
      <c r="I90" s="16">
        <v>10</v>
      </c>
      <c r="J90" s="16"/>
      <c r="K90" s="16">
        <v>0.2</v>
      </c>
      <c r="L90" s="16">
        <v>16</v>
      </c>
      <c r="M90" s="16">
        <v>11</v>
      </c>
      <c r="N90" s="16">
        <v>9</v>
      </c>
      <c r="O90" s="16">
        <v>2.2000000000000002</v>
      </c>
      <c r="P90" s="28"/>
    </row>
    <row r="91" spans="1:16" ht="24" x14ac:dyDescent="0.3">
      <c r="A91" s="19" t="s">
        <v>82</v>
      </c>
      <c r="B91" s="14" t="s">
        <v>83</v>
      </c>
      <c r="C91" s="15" t="s">
        <v>34</v>
      </c>
      <c r="D91" s="16">
        <v>15.945833333333336</v>
      </c>
      <c r="E91" s="49">
        <v>19.55</v>
      </c>
      <c r="F91" s="49">
        <v>39.744999999999997</v>
      </c>
      <c r="G91" s="16">
        <v>408.41666666666669</v>
      </c>
      <c r="H91" s="16">
        <v>3.9166666666666669E-2</v>
      </c>
      <c r="I91" s="16">
        <v>0.26500000000000001</v>
      </c>
      <c r="J91" s="16">
        <v>0</v>
      </c>
      <c r="K91" s="16">
        <v>4.2249999999999996</v>
      </c>
      <c r="L91" s="16">
        <v>29.326666666666672</v>
      </c>
      <c r="M91" s="16">
        <v>176.22833333333335</v>
      </c>
      <c r="N91" s="16">
        <v>40.583333333333336</v>
      </c>
      <c r="O91" s="16">
        <v>2.6416666666666662</v>
      </c>
    </row>
    <row r="92" spans="1:16" s="29" customFormat="1" ht="24" x14ac:dyDescent="0.3">
      <c r="A92" s="19" t="s">
        <v>35</v>
      </c>
      <c r="B92" s="14" t="s">
        <v>36</v>
      </c>
      <c r="C92" s="18" t="s">
        <v>37</v>
      </c>
      <c r="D92" s="16">
        <v>7.0000000000000007E-2</v>
      </c>
      <c r="E92" s="16">
        <v>0.02</v>
      </c>
      <c r="F92" s="16">
        <v>10.01</v>
      </c>
      <c r="G92" s="16">
        <v>40</v>
      </c>
      <c r="H92" s="16">
        <v>0</v>
      </c>
      <c r="I92" s="16">
        <v>0.03</v>
      </c>
      <c r="J92" s="16">
        <v>0</v>
      </c>
      <c r="K92" s="16">
        <v>0</v>
      </c>
      <c r="L92" s="16">
        <v>10.95</v>
      </c>
      <c r="M92" s="16">
        <v>2.8</v>
      </c>
      <c r="N92" s="16">
        <v>1.4</v>
      </c>
      <c r="O92" s="16">
        <v>0.26500000000000001</v>
      </c>
      <c r="P92" s="28"/>
    </row>
    <row r="93" spans="1:16" ht="36" x14ac:dyDescent="0.3">
      <c r="A93" s="19" t="s">
        <v>57</v>
      </c>
      <c r="B93" s="14" t="s">
        <v>58</v>
      </c>
      <c r="C93" s="20">
        <v>25</v>
      </c>
      <c r="D93" s="16">
        <v>1.9</v>
      </c>
      <c r="E93" s="16">
        <v>0.2</v>
      </c>
      <c r="F93" s="16">
        <v>12.3</v>
      </c>
      <c r="G93" s="16">
        <v>58.75</v>
      </c>
      <c r="H93" s="16">
        <v>2.75E-2</v>
      </c>
      <c r="I93" s="16">
        <v>0</v>
      </c>
      <c r="J93" s="16">
        <v>0</v>
      </c>
      <c r="K93" s="16">
        <v>0.27500000000000002</v>
      </c>
      <c r="L93" s="16">
        <v>5</v>
      </c>
      <c r="M93" s="16">
        <v>16.25</v>
      </c>
      <c r="N93" s="16">
        <v>3.5</v>
      </c>
      <c r="O93" s="16">
        <v>0.27500000000000002</v>
      </c>
    </row>
    <row r="94" spans="1:16" s="29" customFormat="1" ht="39" customHeight="1" x14ac:dyDescent="0.3">
      <c r="A94" s="19" t="s">
        <v>26</v>
      </c>
      <c r="B94" s="14" t="s">
        <v>27</v>
      </c>
      <c r="C94" s="20">
        <v>20</v>
      </c>
      <c r="D94" s="16">
        <v>1.32</v>
      </c>
      <c r="E94" s="16">
        <v>0.24000000000000002</v>
      </c>
      <c r="F94" s="16">
        <v>7.9200000000000017</v>
      </c>
      <c r="G94" s="16">
        <v>39.600000000000009</v>
      </c>
      <c r="H94" s="16">
        <v>3.4000000000000009E-2</v>
      </c>
      <c r="I94" s="16">
        <v>0</v>
      </c>
      <c r="J94" s="16">
        <v>0</v>
      </c>
      <c r="K94" s="16">
        <v>0.28000000000000003</v>
      </c>
      <c r="L94" s="16">
        <v>5.8000000000000007</v>
      </c>
      <c r="M94" s="16">
        <v>30.000000000000004</v>
      </c>
      <c r="N94" s="16">
        <v>9.4000000000000021</v>
      </c>
      <c r="O94" s="16">
        <v>0.78000000000000025</v>
      </c>
      <c r="P94" s="28"/>
    </row>
    <row r="95" spans="1:16" ht="15.6" x14ac:dyDescent="0.3">
      <c r="A95" s="7"/>
      <c r="B95" s="63" t="s">
        <v>28</v>
      </c>
      <c r="C95" s="73">
        <v>545</v>
      </c>
      <c r="D95" s="74">
        <f>SUM(D90:D94)</f>
        <v>19.635833333333334</v>
      </c>
      <c r="E95" s="74">
        <f t="shared" ref="E95:O95" si="8">SUM(E90:E94)</f>
        <v>20.409999999999997</v>
      </c>
      <c r="F95" s="74">
        <f t="shared" si="8"/>
        <v>79.775000000000006</v>
      </c>
      <c r="G95" s="74">
        <f t="shared" si="8"/>
        <v>593.76666666666677</v>
      </c>
      <c r="H95" s="74">
        <f t="shared" si="8"/>
        <v>0.13066666666666668</v>
      </c>
      <c r="I95" s="74">
        <f t="shared" si="8"/>
        <v>10.295</v>
      </c>
      <c r="J95" s="74">
        <f t="shared" si="8"/>
        <v>0</v>
      </c>
      <c r="K95" s="74">
        <f t="shared" si="8"/>
        <v>4.9800000000000004</v>
      </c>
      <c r="L95" s="74">
        <f t="shared" si="8"/>
        <v>67.076666666666668</v>
      </c>
      <c r="M95" s="74">
        <f t="shared" si="8"/>
        <v>236.27833333333336</v>
      </c>
      <c r="N95" s="74">
        <f t="shared" si="8"/>
        <v>63.88333333333334</v>
      </c>
      <c r="O95" s="74">
        <f t="shared" si="8"/>
        <v>6.1616666666666671</v>
      </c>
      <c r="P95" s="25">
        <v>0.25</v>
      </c>
    </row>
    <row r="96" spans="1:16" ht="15.6" x14ac:dyDescent="0.3">
      <c r="A96" s="78"/>
      <c r="B96" s="79"/>
      <c r="C96" s="80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2"/>
    </row>
    <row r="97" spans="1:17" ht="15.6" x14ac:dyDescent="0.3">
      <c r="A97" s="70"/>
      <c r="B97" s="71" t="s">
        <v>38</v>
      </c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</row>
    <row r="98" spans="1:17" ht="24.6" x14ac:dyDescent="0.3">
      <c r="A98" s="17" t="s">
        <v>84</v>
      </c>
      <c r="B98" s="53" t="s">
        <v>85</v>
      </c>
      <c r="C98" s="15" t="s">
        <v>41</v>
      </c>
      <c r="D98" s="16">
        <v>9.0500000000000007</v>
      </c>
      <c r="E98" s="49">
        <v>6.09</v>
      </c>
      <c r="F98" s="49">
        <v>3.8</v>
      </c>
      <c r="G98" s="16">
        <v>105</v>
      </c>
      <c r="H98" s="16">
        <v>0.05</v>
      </c>
      <c r="I98" s="49">
        <v>3.73</v>
      </c>
      <c r="J98" s="49">
        <v>5.82</v>
      </c>
      <c r="K98" s="49">
        <v>2.52</v>
      </c>
      <c r="L98" s="16">
        <v>39.07</v>
      </c>
      <c r="M98" s="16">
        <v>162.19</v>
      </c>
      <c r="N98" s="16">
        <v>48.53</v>
      </c>
      <c r="O98" s="16">
        <v>0.85</v>
      </c>
    </row>
    <row r="99" spans="1:17" ht="24" x14ac:dyDescent="0.3">
      <c r="A99" s="19" t="s">
        <v>51</v>
      </c>
      <c r="B99" s="14" t="s">
        <v>86</v>
      </c>
      <c r="C99" s="15" t="s">
        <v>87</v>
      </c>
      <c r="D99" s="16">
        <v>3.0884999999999998</v>
      </c>
      <c r="E99" s="49">
        <v>6.9794999999999998</v>
      </c>
      <c r="F99" s="49">
        <v>20.480999999999998</v>
      </c>
      <c r="G99" s="16">
        <v>157.05000000000001</v>
      </c>
      <c r="H99" s="16">
        <v>0.13950000000000001</v>
      </c>
      <c r="I99" s="16">
        <v>18.160499999999999</v>
      </c>
      <c r="J99" s="16">
        <v>12</v>
      </c>
      <c r="K99" s="16">
        <v>0.21149999999999999</v>
      </c>
      <c r="L99" s="16">
        <v>37.695</v>
      </c>
      <c r="M99" s="16">
        <v>87.49499999999999</v>
      </c>
      <c r="N99" s="16">
        <v>27.75</v>
      </c>
      <c r="O99" s="16">
        <v>1.0155000000000001</v>
      </c>
    </row>
    <row r="100" spans="1:17" ht="41.4" x14ac:dyDescent="0.3">
      <c r="A100" s="83" t="s">
        <v>88</v>
      </c>
      <c r="B100" s="84" t="s">
        <v>89</v>
      </c>
      <c r="C100" s="85">
        <v>50</v>
      </c>
      <c r="D100" s="86">
        <v>1.0325</v>
      </c>
      <c r="E100" s="87">
        <v>1.6185</v>
      </c>
      <c r="F100" s="87">
        <v>4.7134999999999998</v>
      </c>
      <c r="G100" s="86">
        <v>37.550000000000004</v>
      </c>
      <c r="H100" s="86">
        <v>1.3500000000000002E-2</v>
      </c>
      <c r="I100" s="86">
        <v>8.5810000000000013</v>
      </c>
      <c r="J100" s="86">
        <v>0</v>
      </c>
      <c r="K100" s="86">
        <v>0.8650000000000001</v>
      </c>
      <c r="L100" s="86">
        <v>27.725000000000001</v>
      </c>
      <c r="M100" s="86">
        <v>20.07</v>
      </c>
      <c r="N100" s="86">
        <v>10.325000000000001</v>
      </c>
      <c r="O100" s="86">
        <v>0.40400000000000003</v>
      </c>
    </row>
    <row r="101" spans="1:17" ht="24.6" x14ac:dyDescent="0.3">
      <c r="A101" s="17" t="s">
        <v>90</v>
      </c>
      <c r="B101" s="14" t="s">
        <v>91</v>
      </c>
      <c r="C101" s="18">
        <v>200</v>
      </c>
      <c r="D101" s="16">
        <v>0.16000000000000003</v>
      </c>
      <c r="E101" s="16">
        <v>0.16000000000000003</v>
      </c>
      <c r="F101" s="16">
        <v>17.900000000000002</v>
      </c>
      <c r="G101" s="16">
        <v>74.600000000000009</v>
      </c>
      <c r="H101" s="16">
        <v>1.2E-2</v>
      </c>
      <c r="I101" s="16">
        <v>0.9</v>
      </c>
      <c r="J101" s="16">
        <v>0</v>
      </c>
      <c r="K101" s="16">
        <v>8.0000000000000016E-2</v>
      </c>
      <c r="L101" s="16">
        <v>13.88</v>
      </c>
      <c r="M101" s="16">
        <v>4.4000000000000004</v>
      </c>
      <c r="N101" s="16">
        <v>5.1400000000000006</v>
      </c>
      <c r="O101" s="16">
        <v>0.92199999999999993</v>
      </c>
    </row>
    <row r="102" spans="1:17" ht="36" x14ac:dyDescent="0.3">
      <c r="A102" s="19" t="s">
        <v>57</v>
      </c>
      <c r="B102" s="14" t="s">
        <v>58</v>
      </c>
      <c r="C102" s="20">
        <v>35</v>
      </c>
      <c r="D102" s="16">
        <v>2.6599999999999997</v>
      </c>
      <c r="E102" s="16">
        <v>0.28000000000000003</v>
      </c>
      <c r="F102" s="16">
        <v>17.220000000000002</v>
      </c>
      <c r="G102" s="16">
        <v>82.25</v>
      </c>
      <c r="H102" s="16">
        <v>3.85E-2</v>
      </c>
      <c r="I102" s="16">
        <v>0</v>
      </c>
      <c r="J102" s="16">
        <v>0</v>
      </c>
      <c r="K102" s="16">
        <v>0.38500000000000001</v>
      </c>
      <c r="L102" s="16">
        <v>7</v>
      </c>
      <c r="M102" s="16">
        <v>22.75</v>
      </c>
      <c r="N102" s="16">
        <v>4.9000000000000004</v>
      </c>
      <c r="O102" s="16">
        <v>0.38500000000000001</v>
      </c>
    </row>
    <row r="103" spans="1:17" ht="15.6" x14ac:dyDescent="0.3">
      <c r="A103" s="7"/>
      <c r="B103" s="63" t="s">
        <v>28</v>
      </c>
      <c r="C103" s="73">
        <v>538</v>
      </c>
      <c r="D103" s="74">
        <f>SUM(D98:D102)</f>
        <v>15.991000000000001</v>
      </c>
      <c r="E103" s="74">
        <f t="shared" ref="E103:O103" si="9">SUM(E98:E102)</f>
        <v>15.127999999999998</v>
      </c>
      <c r="F103" s="74">
        <f t="shared" si="9"/>
        <v>64.114500000000007</v>
      </c>
      <c r="G103" s="74">
        <f t="shared" si="9"/>
        <v>456.45000000000005</v>
      </c>
      <c r="H103" s="74">
        <f t="shared" si="9"/>
        <v>0.2535</v>
      </c>
      <c r="I103" s="74">
        <f t="shared" si="9"/>
        <v>31.371499999999997</v>
      </c>
      <c r="J103" s="74">
        <f t="shared" si="9"/>
        <v>17.82</v>
      </c>
      <c r="K103" s="74">
        <f t="shared" si="9"/>
        <v>4.0615000000000006</v>
      </c>
      <c r="L103" s="74">
        <f t="shared" si="9"/>
        <v>125.37</v>
      </c>
      <c r="M103" s="74">
        <f t="shared" si="9"/>
        <v>296.90499999999997</v>
      </c>
      <c r="N103" s="74">
        <f t="shared" si="9"/>
        <v>96.64500000000001</v>
      </c>
      <c r="O103" s="74">
        <f t="shared" si="9"/>
        <v>3.5764999999999993</v>
      </c>
      <c r="P103" s="25">
        <v>0.2</v>
      </c>
    </row>
    <row r="104" spans="1:17" ht="15.6" x14ac:dyDescent="0.3">
      <c r="A104" s="55"/>
      <c r="B104" s="56"/>
      <c r="C104" s="88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</row>
    <row r="106" spans="1:17" ht="15.6" x14ac:dyDescent="0.3">
      <c r="A106" s="55"/>
      <c r="B106" s="56"/>
      <c r="C106" s="88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</row>
    <row r="107" spans="1:17" ht="15.6" x14ac:dyDescent="0.3">
      <c r="A107" s="55"/>
      <c r="B107" s="56"/>
      <c r="C107" s="88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</row>
    <row r="108" spans="1:17" ht="15.6" x14ac:dyDescent="0.3">
      <c r="A108" s="55"/>
      <c r="B108" s="56"/>
      <c r="C108" s="88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</row>
    <row r="109" spans="1:17" ht="98.25" customHeight="1" x14ac:dyDescent="0.3">
      <c r="A109" s="55"/>
      <c r="B109" s="56"/>
      <c r="C109" s="88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90"/>
      <c r="Q109" s="6"/>
    </row>
    <row r="110" spans="1:17" ht="15.6" x14ac:dyDescent="0.3">
      <c r="A110" s="70"/>
      <c r="B110" s="71" t="s">
        <v>48</v>
      </c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</row>
    <row r="111" spans="1:17" ht="27.6" x14ac:dyDescent="0.3">
      <c r="A111" s="13" t="s">
        <v>17</v>
      </c>
      <c r="B111" s="14" t="s">
        <v>92</v>
      </c>
      <c r="C111" s="15" t="s">
        <v>93</v>
      </c>
      <c r="D111" s="16">
        <v>3.17</v>
      </c>
      <c r="E111" s="16">
        <v>5.19</v>
      </c>
      <c r="F111" s="16">
        <v>9.8483000000000001</v>
      </c>
      <c r="G111" s="16">
        <v>118.01</v>
      </c>
      <c r="H111" s="16">
        <v>6.5349999999999991E-2</v>
      </c>
      <c r="I111" s="16">
        <v>0.27619999999999995</v>
      </c>
      <c r="J111" s="16">
        <v>29.619999999999997</v>
      </c>
      <c r="K111" s="16">
        <v>0.45514999999999994</v>
      </c>
      <c r="L111" s="16">
        <v>21.677</v>
      </c>
      <c r="M111" s="16">
        <v>92.8035</v>
      </c>
      <c r="N111" s="16">
        <v>26.558</v>
      </c>
      <c r="O111" s="16">
        <v>1.0443</v>
      </c>
    </row>
    <row r="112" spans="1:17" ht="24" x14ac:dyDescent="0.3">
      <c r="A112" s="19" t="s">
        <v>19</v>
      </c>
      <c r="B112" s="14" t="s">
        <v>20</v>
      </c>
      <c r="C112" s="18" t="s">
        <v>79</v>
      </c>
      <c r="D112" s="16">
        <v>6.6444000000000001</v>
      </c>
      <c r="E112" s="16">
        <v>7.5960000000000001</v>
      </c>
      <c r="F112" s="16">
        <v>31.776000000000003</v>
      </c>
      <c r="G112" s="16">
        <v>221.94</v>
      </c>
      <c r="H112" s="16">
        <v>6.6599999999999993E-2</v>
      </c>
      <c r="I112" s="16">
        <v>0</v>
      </c>
      <c r="J112" s="16">
        <v>12</v>
      </c>
      <c r="K112" s="16">
        <v>1.1928000000000001</v>
      </c>
      <c r="L112" s="16">
        <v>6.5519999999999996</v>
      </c>
      <c r="M112" s="16">
        <v>45.503999999999998</v>
      </c>
      <c r="N112" s="16">
        <v>25.344000000000001</v>
      </c>
      <c r="O112" s="16">
        <v>1.3326</v>
      </c>
    </row>
    <row r="113" spans="1:16" ht="24.6" x14ac:dyDescent="0.3">
      <c r="A113" s="17" t="s">
        <v>94</v>
      </c>
      <c r="B113" s="14" t="s">
        <v>95</v>
      </c>
      <c r="C113" s="18">
        <v>200</v>
      </c>
      <c r="D113" s="16">
        <v>4.0780000000000003</v>
      </c>
      <c r="E113" s="16">
        <v>3.544</v>
      </c>
      <c r="F113" s="16">
        <v>7.597999999999999</v>
      </c>
      <c r="G113" s="16">
        <v>78.600000000000009</v>
      </c>
      <c r="H113" s="16">
        <v>5.6000000000000008E-2</v>
      </c>
      <c r="I113" s="16">
        <v>1.5880000000000001</v>
      </c>
      <c r="J113" s="16">
        <v>24.400000000000002</v>
      </c>
      <c r="K113" s="16">
        <v>0</v>
      </c>
      <c r="L113" s="16">
        <v>151.91999999999999</v>
      </c>
      <c r="M113" s="16">
        <v>124.56</v>
      </c>
      <c r="N113" s="16">
        <v>21.340000000000003</v>
      </c>
      <c r="O113" s="16">
        <v>0.44800000000000006</v>
      </c>
    </row>
    <row r="114" spans="1:16" ht="36" x14ac:dyDescent="0.3">
      <c r="A114" s="19" t="s">
        <v>57</v>
      </c>
      <c r="B114" s="14" t="s">
        <v>58</v>
      </c>
      <c r="C114" s="20">
        <v>30</v>
      </c>
      <c r="D114" s="16">
        <v>2.2799999999999998</v>
      </c>
      <c r="E114" s="16">
        <v>0.24</v>
      </c>
      <c r="F114" s="16">
        <v>14.76</v>
      </c>
      <c r="G114" s="16">
        <v>70.5</v>
      </c>
      <c r="H114" s="16">
        <v>3.3000000000000002E-2</v>
      </c>
      <c r="I114" s="16">
        <v>0</v>
      </c>
      <c r="J114" s="16">
        <v>0</v>
      </c>
      <c r="K114" s="16">
        <v>0.33</v>
      </c>
      <c r="L114" s="16">
        <v>6</v>
      </c>
      <c r="M114" s="16">
        <v>19.5</v>
      </c>
      <c r="N114" s="16">
        <v>4.2</v>
      </c>
      <c r="O114" s="16">
        <v>0.33</v>
      </c>
    </row>
    <row r="115" spans="1:16" ht="15.6" x14ac:dyDescent="0.3">
      <c r="A115" s="7"/>
      <c r="B115" s="63" t="s">
        <v>28</v>
      </c>
      <c r="C115" s="73">
        <v>513</v>
      </c>
      <c r="D115" s="74">
        <f t="shared" ref="D115:O115" si="10">D111+D112+D113+D114</f>
        <v>16.1724</v>
      </c>
      <c r="E115" s="74">
        <f t="shared" si="10"/>
        <v>16.57</v>
      </c>
      <c r="F115" s="74">
        <f t="shared" si="10"/>
        <v>63.982300000000002</v>
      </c>
      <c r="G115" s="74">
        <f t="shared" si="10"/>
        <v>489.05</v>
      </c>
      <c r="H115" s="74">
        <f t="shared" si="10"/>
        <v>0.22095000000000001</v>
      </c>
      <c r="I115" s="74">
        <f t="shared" si="10"/>
        <v>1.8642000000000001</v>
      </c>
      <c r="J115" s="74">
        <f t="shared" si="10"/>
        <v>66.02</v>
      </c>
      <c r="K115" s="74">
        <f t="shared" si="10"/>
        <v>1.9779500000000001</v>
      </c>
      <c r="L115" s="74">
        <f t="shared" si="10"/>
        <v>186.149</v>
      </c>
      <c r="M115" s="74">
        <f t="shared" si="10"/>
        <v>282.36750000000001</v>
      </c>
      <c r="N115" s="74">
        <f t="shared" si="10"/>
        <v>77.442000000000007</v>
      </c>
      <c r="O115" s="74">
        <f t="shared" si="10"/>
        <v>3.1549</v>
      </c>
      <c r="P115" s="25">
        <v>0.2</v>
      </c>
    </row>
    <row r="116" spans="1:16" ht="15.6" x14ac:dyDescent="0.3">
      <c r="A116" s="91"/>
      <c r="B116" s="92"/>
      <c r="C116" s="93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5"/>
    </row>
    <row r="117" spans="1:16" ht="15.6" x14ac:dyDescent="0.3">
      <c r="A117" s="70"/>
      <c r="B117" s="71" t="s">
        <v>59</v>
      </c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</row>
    <row r="118" spans="1:16" ht="41.4" x14ac:dyDescent="0.3">
      <c r="A118" s="83" t="s">
        <v>96</v>
      </c>
      <c r="B118" s="14" t="s">
        <v>97</v>
      </c>
      <c r="C118" s="18" t="s">
        <v>34</v>
      </c>
      <c r="D118" s="16">
        <v>12.475</v>
      </c>
      <c r="E118" s="16">
        <v>15.68</v>
      </c>
      <c r="F118" s="16">
        <v>19.334999999999997</v>
      </c>
      <c r="G118" s="16">
        <v>271.5</v>
      </c>
      <c r="H118" s="16">
        <v>0.12</v>
      </c>
      <c r="I118" s="16">
        <v>18.765000000000001</v>
      </c>
      <c r="J118" s="16">
        <v>39</v>
      </c>
      <c r="K118" s="16">
        <v>4.67</v>
      </c>
      <c r="L118" s="16">
        <v>59.149999999999991</v>
      </c>
      <c r="M118" s="16">
        <v>148.63</v>
      </c>
      <c r="N118" s="16">
        <v>39.69</v>
      </c>
      <c r="O118" s="16">
        <v>2.2250000000000001</v>
      </c>
    </row>
    <row r="119" spans="1:16" ht="24.6" x14ac:dyDescent="0.3">
      <c r="A119" s="17" t="s">
        <v>22</v>
      </c>
      <c r="B119" s="14" t="s">
        <v>23</v>
      </c>
      <c r="C119" s="18">
        <v>200</v>
      </c>
      <c r="D119" s="16">
        <v>0.66200000000000003</v>
      </c>
      <c r="E119" s="16">
        <v>9.0000000000000011E-2</v>
      </c>
      <c r="F119" s="16">
        <v>22.034000000000002</v>
      </c>
      <c r="G119" s="16">
        <v>92.800000000000011</v>
      </c>
      <c r="H119" s="16">
        <v>1.6E-2</v>
      </c>
      <c r="I119" s="16">
        <v>0.72599999999999998</v>
      </c>
      <c r="J119" s="16">
        <v>0</v>
      </c>
      <c r="K119" s="16">
        <v>0.50800000000000001</v>
      </c>
      <c r="L119" s="16">
        <v>32.180000000000007</v>
      </c>
      <c r="M119" s="16">
        <v>23.44</v>
      </c>
      <c r="N119" s="16">
        <v>17.46</v>
      </c>
      <c r="O119" s="16">
        <v>0.66800000000000004</v>
      </c>
    </row>
    <row r="120" spans="1:16" ht="24.6" x14ac:dyDescent="0.3">
      <c r="A120" s="17" t="s">
        <v>98</v>
      </c>
      <c r="B120" s="14" t="s">
        <v>99</v>
      </c>
      <c r="C120" s="18">
        <v>75</v>
      </c>
      <c r="D120" s="16">
        <v>4.46</v>
      </c>
      <c r="E120" s="16">
        <v>2.98</v>
      </c>
      <c r="F120" s="16">
        <v>31.8</v>
      </c>
      <c r="G120" s="16">
        <v>182</v>
      </c>
      <c r="H120" s="16">
        <v>0.08</v>
      </c>
      <c r="I120" s="16">
        <v>0.08</v>
      </c>
      <c r="J120" s="16">
        <v>18</v>
      </c>
      <c r="K120" s="16">
        <v>0.86</v>
      </c>
      <c r="L120" s="16">
        <v>15.6</v>
      </c>
      <c r="M120" s="16">
        <v>42.8</v>
      </c>
      <c r="N120" s="16">
        <v>17.399999999999999</v>
      </c>
      <c r="O120" s="16">
        <v>1.08</v>
      </c>
    </row>
    <row r="121" spans="1:16" ht="36" x14ac:dyDescent="0.3">
      <c r="A121" s="19" t="s">
        <v>57</v>
      </c>
      <c r="B121" s="14" t="s">
        <v>58</v>
      </c>
      <c r="C121" s="20">
        <v>30</v>
      </c>
      <c r="D121" s="16">
        <v>2.2799999999999998</v>
      </c>
      <c r="E121" s="16">
        <v>0.24</v>
      </c>
      <c r="F121" s="16">
        <v>14.76</v>
      </c>
      <c r="G121" s="16">
        <v>70.5</v>
      </c>
      <c r="H121" s="16">
        <v>3.3000000000000002E-2</v>
      </c>
      <c r="I121" s="16">
        <v>0</v>
      </c>
      <c r="J121" s="16">
        <v>0</v>
      </c>
      <c r="K121" s="16">
        <v>0.33</v>
      </c>
      <c r="L121" s="16">
        <v>6</v>
      </c>
      <c r="M121" s="16">
        <v>19.5</v>
      </c>
      <c r="N121" s="16">
        <v>4.2</v>
      </c>
      <c r="O121" s="16">
        <v>0.33</v>
      </c>
    </row>
    <row r="122" spans="1:16" ht="15.6" x14ac:dyDescent="0.3">
      <c r="A122" s="7"/>
      <c r="B122" s="63" t="s">
        <v>28</v>
      </c>
      <c r="C122" s="73">
        <v>505</v>
      </c>
      <c r="D122" s="74">
        <f>SUM(D118:D121)</f>
        <v>19.877000000000002</v>
      </c>
      <c r="E122" s="74">
        <f t="shared" ref="E122:O122" si="11">SUM(E118:E121)</f>
        <v>18.989999999999998</v>
      </c>
      <c r="F122" s="74">
        <f t="shared" si="11"/>
        <v>87.929000000000002</v>
      </c>
      <c r="G122" s="74">
        <f t="shared" si="11"/>
        <v>616.79999999999995</v>
      </c>
      <c r="H122" s="74">
        <f t="shared" si="11"/>
        <v>0.24900000000000003</v>
      </c>
      <c r="I122" s="74">
        <f t="shared" si="11"/>
        <v>19.570999999999998</v>
      </c>
      <c r="J122" s="74">
        <f t="shared" si="11"/>
        <v>57</v>
      </c>
      <c r="K122" s="74">
        <f t="shared" si="11"/>
        <v>6.3680000000000003</v>
      </c>
      <c r="L122" s="74">
        <f t="shared" si="11"/>
        <v>112.92999999999999</v>
      </c>
      <c r="M122" s="74">
        <f t="shared" si="11"/>
        <v>234.37</v>
      </c>
      <c r="N122" s="74">
        <f t="shared" si="11"/>
        <v>78.75</v>
      </c>
      <c r="O122" s="74">
        <f t="shared" si="11"/>
        <v>4.3029999999999999</v>
      </c>
      <c r="P122" s="25">
        <v>0.25</v>
      </c>
    </row>
    <row r="123" spans="1:16" ht="15.6" x14ac:dyDescent="0.3">
      <c r="A123" s="91"/>
      <c r="B123" s="92"/>
      <c r="C123" s="93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</row>
    <row r="124" spans="1:16" ht="15.6" x14ac:dyDescent="0.3">
      <c r="A124" s="70"/>
      <c r="B124" s="71" t="s">
        <v>66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</row>
    <row r="125" spans="1:16" ht="36" x14ac:dyDescent="0.3">
      <c r="A125" s="19" t="s">
        <v>30</v>
      </c>
      <c r="B125" s="14" t="s">
        <v>31</v>
      </c>
      <c r="C125" s="20">
        <v>100</v>
      </c>
      <c r="D125" s="16">
        <v>0.4</v>
      </c>
      <c r="E125" s="16">
        <v>0.4</v>
      </c>
      <c r="F125" s="16">
        <v>9.8000000000000007</v>
      </c>
      <c r="G125" s="16">
        <v>47</v>
      </c>
      <c r="H125" s="16">
        <v>0.03</v>
      </c>
      <c r="I125" s="16">
        <v>10</v>
      </c>
      <c r="J125" s="16"/>
      <c r="K125" s="16">
        <v>0.2</v>
      </c>
      <c r="L125" s="16">
        <v>16</v>
      </c>
      <c r="M125" s="16">
        <v>11</v>
      </c>
      <c r="N125" s="16">
        <v>9</v>
      </c>
      <c r="O125" s="16">
        <v>2.2000000000000002</v>
      </c>
    </row>
    <row r="126" spans="1:16" x14ac:dyDescent="0.3">
      <c r="A126" s="13" t="s">
        <v>17</v>
      </c>
      <c r="B126" s="14" t="s">
        <v>100</v>
      </c>
      <c r="C126" s="15" t="s">
        <v>71</v>
      </c>
      <c r="D126" s="16">
        <v>12.904</v>
      </c>
      <c r="E126" s="16">
        <v>13.151</v>
      </c>
      <c r="F126" s="16">
        <v>13.45</v>
      </c>
      <c r="G126" s="16">
        <v>214.2</v>
      </c>
      <c r="H126" s="16">
        <v>0.11700000000000001</v>
      </c>
      <c r="I126" s="16">
        <v>0.40500000000000003</v>
      </c>
      <c r="J126" s="16">
        <v>6.2099999999999991</v>
      </c>
      <c r="K126" s="16">
        <v>32.292000000000009</v>
      </c>
      <c r="L126" s="16">
        <v>30.51</v>
      </c>
      <c r="M126" s="16">
        <v>109.69200000000001</v>
      </c>
      <c r="N126" s="16">
        <v>23.76</v>
      </c>
      <c r="O126" s="16">
        <v>2.8260000000000005</v>
      </c>
    </row>
    <row r="127" spans="1:16" ht="24.6" x14ac:dyDescent="0.3">
      <c r="A127" s="17" t="s">
        <v>42</v>
      </c>
      <c r="B127" s="14" t="s">
        <v>101</v>
      </c>
      <c r="C127" s="18" t="s">
        <v>53</v>
      </c>
      <c r="D127" s="16">
        <v>3.79</v>
      </c>
      <c r="E127" s="16">
        <v>4.47</v>
      </c>
      <c r="F127" s="16">
        <v>39.76</v>
      </c>
      <c r="G127" s="16">
        <v>233.8</v>
      </c>
      <c r="H127" s="16">
        <v>0.21</v>
      </c>
      <c r="I127" s="16">
        <v>0</v>
      </c>
      <c r="J127" s="16">
        <v>0</v>
      </c>
      <c r="K127" s="16">
        <v>0.4</v>
      </c>
      <c r="L127" s="16">
        <v>24.89</v>
      </c>
      <c r="M127" s="16">
        <v>208.07</v>
      </c>
      <c r="N127" s="16">
        <v>140.52000000000001</v>
      </c>
      <c r="O127" s="16">
        <v>4.78</v>
      </c>
    </row>
    <row r="128" spans="1:16" ht="24" x14ac:dyDescent="0.3">
      <c r="A128" s="19" t="s">
        <v>45</v>
      </c>
      <c r="B128" s="14" t="s">
        <v>46</v>
      </c>
      <c r="C128" s="20" t="s">
        <v>47</v>
      </c>
      <c r="D128" s="16">
        <v>0.112</v>
      </c>
      <c r="E128" s="16">
        <v>1.8000000000000002E-2</v>
      </c>
      <c r="F128" s="16">
        <v>10.149999999999999</v>
      </c>
      <c r="G128" s="16">
        <v>41.32</v>
      </c>
      <c r="H128" s="16">
        <v>-8.000000000000008E-4</v>
      </c>
      <c r="I128" s="16">
        <v>2.0299999999999994</v>
      </c>
      <c r="J128" s="16">
        <v>0</v>
      </c>
      <c r="K128" s="16">
        <v>5.9999999999999984E-3</v>
      </c>
      <c r="L128" s="16">
        <v>13.249999999999998</v>
      </c>
      <c r="M128" s="16">
        <v>3.9600000000000004</v>
      </c>
      <c r="N128" s="16">
        <v>2.1599999999999997</v>
      </c>
      <c r="O128" s="16">
        <v>0.33299999999999996</v>
      </c>
    </row>
    <row r="129" spans="1:17" ht="36" x14ac:dyDescent="0.3">
      <c r="A129" s="19" t="s">
        <v>57</v>
      </c>
      <c r="B129" s="14" t="s">
        <v>58</v>
      </c>
      <c r="C129" s="20">
        <v>30</v>
      </c>
      <c r="D129" s="16">
        <v>2.2799999999999998</v>
      </c>
      <c r="E129" s="16">
        <v>0.24</v>
      </c>
      <c r="F129" s="16">
        <v>14.76</v>
      </c>
      <c r="G129" s="16">
        <v>70.5</v>
      </c>
      <c r="H129" s="16">
        <v>3.3000000000000002E-2</v>
      </c>
      <c r="I129" s="16">
        <v>0</v>
      </c>
      <c r="J129" s="16">
        <v>0</v>
      </c>
      <c r="K129" s="16">
        <v>0.33</v>
      </c>
      <c r="L129" s="16">
        <v>6</v>
      </c>
      <c r="M129" s="16">
        <v>19.5</v>
      </c>
      <c r="N129" s="16">
        <v>4.2</v>
      </c>
      <c r="O129" s="16">
        <v>0.33000000000000007</v>
      </c>
    </row>
    <row r="130" spans="1:17" ht="15.6" x14ac:dyDescent="0.3">
      <c r="A130" s="7"/>
      <c r="B130" s="63" t="s">
        <v>28</v>
      </c>
      <c r="C130" s="73">
        <v>573</v>
      </c>
      <c r="D130" s="74">
        <f>SUM(D125:D129)</f>
        <v>19.486000000000001</v>
      </c>
      <c r="E130" s="74">
        <f t="shared" ref="E130:O130" si="12">SUM(E125:E129)</f>
        <v>18.279</v>
      </c>
      <c r="F130" s="74">
        <f t="shared" si="12"/>
        <v>87.92</v>
      </c>
      <c r="G130" s="74">
        <f t="shared" si="12"/>
        <v>606.82000000000005</v>
      </c>
      <c r="H130" s="74">
        <f t="shared" si="12"/>
        <v>0.38919999999999999</v>
      </c>
      <c r="I130" s="74">
        <f t="shared" si="12"/>
        <v>12.434999999999999</v>
      </c>
      <c r="J130" s="74">
        <f t="shared" si="12"/>
        <v>6.2099999999999991</v>
      </c>
      <c r="K130" s="74">
        <f t="shared" si="12"/>
        <v>33.228000000000009</v>
      </c>
      <c r="L130" s="74">
        <f t="shared" si="12"/>
        <v>90.65</v>
      </c>
      <c r="M130" s="74">
        <f t="shared" si="12"/>
        <v>352.22199999999998</v>
      </c>
      <c r="N130" s="74">
        <f t="shared" si="12"/>
        <v>179.64000000000001</v>
      </c>
      <c r="O130" s="74">
        <f t="shared" si="12"/>
        <v>10.469000000000001</v>
      </c>
      <c r="P130" s="25">
        <v>0.25</v>
      </c>
    </row>
    <row r="131" spans="1:17" ht="15.6" x14ac:dyDescent="0.3">
      <c r="A131" s="7"/>
      <c r="B131" s="63" t="s">
        <v>102</v>
      </c>
      <c r="C131" s="73">
        <f t="shared" ref="C131:O131" si="13">C87+C95+C103+C115+C122+C130</f>
        <v>3247</v>
      </c>
      <c r="D131" s="73">
        <f t="shared" si="13"/>
        <v>111.34223333333334</v>
      </c>
      <c r="E131" s="73">
        <f t="shared" si="13"/>
        <v>109.98699999999998</v>
      </c>
      <c r="F131" s="73">
        <f t="shared" si="13"/>
        <v>471.5668</v>
      </c>
      <c r="G131" s="73">
        <f t="shared" si="13"/>
        <v>3379.686666666667</v>
      </c>
      <c r="H131" s="73">
        <f t="shared" si="13"/>
        <v>2.098816666666667</v>
      </c>
      <c r="I131" s="73">
        <f t="shared" si="13"/>
        <v>127.97969999999999</v>
      </c>
      <c r="J131" s="73">
        <f t="shared" si="13"/>
        <v>235.85</v>
      </c>
      <c r="K131" s="73">
        <f t="shared" si="13"/>
        <v>53.824450000000013</v>
      </c>
      <c r="L131" s="73">
        <f t="shared" si="13"/>
        <v>782.37566666666658</v>
      </c>
      <c r="M131" s="73">
        <f t="shared" si="13"/>
        <v>1881.6258333333333</v>
      </c>
      <c r="N131" s="73">
        <f t="shared" si="13"/>
        <v>594.39033333333339</v>
      </c>
      <c r="O131" s="73">
        <f t="shared" si="13"/>
        <v>32.125066666666669</v>
      </c>
    </row>
    <row r="132" spans="1:17" ht="15.6" x14ac:dyDescent="0.3">
      <c r="A132" s="54"/>
      <c r="B132" s="96" t="s">
        <v>103</v>
      </c>
      <c r="C132" s="97">
        <f t="shared" ref="C132:O132" si="14">C20+C27+C36+C50+C59+C67+C87+C95+C103+C115+C122+C130</f>
        <v>6473</v>
      </c>
      <c r="D132" s="98">
        <f t="shared" si="14"/>
        <v>226.62623333333335</v>
      </c>
      <c r="E132" s="98">
        <f t="shared" si="14"/>
        <v>226.09575868263471</v>
      </c>
      <c r="F132" s="98">
        <f t="shared" si="14"/>
        <v>958.14552215568847</v>
      </c>
      <c r="G132" s="98">
        <f t="shared" si="14"/>
        <v>6857.9671457085833</v>
      </c>
      <c r="H132" s="98">
        <f t="shared" si="14"/>
        <v>3.79345</v>
      </c>
      <c r="I132" s="98">
        <f t="shared" si="14"/>
        <v>200.28370000000001</v>
      </c>
      <c r="J132" s="98">
        <f t="shared" si="14"/>
        <v>595.40604790419161</v>
      </c>
      <c r="K132" s="98">
        <f t="shared" si="14"/>
        <v>86.650384131736558</v>
      </c>
      <c r="L132" s="98">
        <f t="shared" si="14"/>
        <v>1872.2729295409183</v>
      </c>
      <c r="M132" s="98">
        <f t="shared" si="14"/>
        <v>3829.6951869261475</v>
      </c>
      <c r="N132" s="98">
        <f t="shared" si="14"/>
        <v>1175.3449333333333</v>
      </c>
      <c r="O132" s="98">
        <f t="shared" si="14"/>
        <v>65.844154690618751</v>
      </c>
    </row>
    <row r="133" spans="1:17" ht="15.6" x14ac:dyDescent="0.3">
      <c r="A133" s="54"/>
      <c r="B133" s="96" t="s">
        <v>104</v>
      </c>
      <c r="C133" s="99">
        <f>C132/12</f>
        <v>539.41666666666663</v>
      </c>
      <c r="D133" s="98">
        <f t="shared" ref="D133:O133" si="15">D132/12</f>
        <v>18.885519444444444</v>
      </c>
      <c r="E133" s="98">
        <f t="shared" si="15"/>
        <v>18.841313223552891</v>
      </c>
      <c r="F133" s="98">
        <f t="shared" si="15"/>
        <v>79.84546017964071</v>
      </c>
      <c r="G133" s="98">
        <f t="shared" si="15"/>
        <v>571.49726214238194</v>
      </c>
      <c r="H133" s="98">
        <f t="shared" si="15"/>
        <v>0.31612083333333335</v>
      </c>
      <c r="I133" s="98">
        <f t="shared" si="15"/>
        <v>16.690308333333334</v>
      </c>
      <c r="J133" s="98">
        <f t="shared" si="15"/>
        <v>49.617170658682632</v>
      </c>
      <c r="K133" s="98">
        <f t="shared" si="15"/>
        <v>7.2208653443113802</v>
      </c>
      <c r="L133" s="98">
        <f t="shared" si="15"/>
        <v>156.02274412840987</v>
      </c>
      <c r="M133" s="98">
        <f t="shared" si="15"/>
        <v>319.14126557717896</v>
      </c>
      <c r="N133" s="98">
        <f t="shared" si="15"/>
        <v>97.945411111111113</v>
      </c>
      <c r="O133" s="98">
        <f t="shared" si="15"/>
        <v>5.4870128908848956</v>
      </c>
      <c r="P133" s="25">
        <v>0.25</v>
      </c>
    </row>
    <row r="137" spans="1:17" s="3" customFormat="1" x14ac:dyDescent="0.3">
      <c r="A137" s="5"/>
      <c r="B137" s="5"/>
      <c r="C137" s="5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Q137" s="5"/>
    </row>
  </sheetData>
  <autoFilter ref="A2:A146"/>
  <mergeCells count="20">
    <mergeCell ref="A88:O88"/>
    <mergeCell ref="B89:O89"/>
    <mergeCell ref="B97:O97"/>
    <mergeCell ref="B110:O110"/>
    <mergeCell ref="B117:O117"/>
    <mergeCell ref="B124:O124"/>
    <mergeCell ref="C43:O43"/>
    <mergeCell ref="A51:O51"/>
    <mergeCell ref="B52:O52"/>
    <mergeCell ref="B61:O61"/>
    <mergeCell ref="B80:O80"/>
    <mergeCell ref="B81:O81"/>
    <mergeCell ref="B13:O13"/>
    <mergeCell ref="B14:O14"/>
    <mergeCell ref="B22:O22"/>
    <mergeCell ref="A29:O29"/>
    <mergeCell ref="B30:O30"/>
    <mergeCell ref="A42:O42"/>
    <mergeCell ref="A2:A11"/>
    <mergeCell ref="B2:O3"/>
  </mergeCells>
  <pageMargins left="0.7" right="0.7" top="0.75" bottom="0.75" header="0.3" footer="0.3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младшие 1-4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2024-01-11T06:22:14Z</dcterms:created>
  <dcterms:modified xsi:type="dcterms:W3CDTF">2024-01-11T06:24:16Z</dcterms:modified>
</cp:coreProperties>
</file>