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J425" i="1" l="1"/>
  <c r="J509" i="1"/>
  <c r="J551" i="1"/>
  <c r="J517" i="1" l="1"/>
  <c r="J475" i="1"/>
  <c r="J433" i="1"/>
  <c r="J391" i="1"/>
  <c r="J13" i="1"/>
  <c r="J17" i="1" l="1"/>
  <c r="J27" i="1"/>
  <c r="J32" i="1"/>
  <c r="J39" i="1"/>
  <c r="J46" i="1"/>
  <c r="J47" i="1"/>
  <c r="J59" i="1"/>
  <c r="J69" i="1"/>
  <c r="J74" i="1"/>
  <c r="J81" i="1"/>
  <c r="J88" i="1"/>
  <c r="J101" i="1"/>
  <c r="J111" i="1"/>
  <c r="J116" i="1"/>
  <c r="J123" i="1"/>
  <c r="J130" i="1"/>
  <c r="J131" i="1"/>
  <c r="J143" i="1"/>
  <c r="J153" i="1"/>
  <c r="J158" i="1"/>
  <c r="J165" i="1"/>
  <c r="J172" i="1"/>
  <c r="J173" i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7" i="1"/>
  <c r="I27" i="1"/>
  <c r="I32" i="1"/>
  <c r="I39" i="1"/>
  <c r="I46" i="1"/>
  <c r="I47" i="1"/>
  <c r="I59" i="1"/>
  <c r="I69" i="1"/>
  <c r="I74" i="1"/>
  <c r="I81" i="1"/>
  <c r="I88" i="1"/>
  <c r="I89" i="1"/>
  <c r="I101" i="1"/>
  <c r="I111" i="1"/>
  <c r="I116" i="1"/>
  <c r="I123" i="1"/>
  <c r="I130" i="1"/>
  <c r="I131" i="1"/>
  <c r="I143" i="1"/>
  <c r="I153" i="1"/>
  <c r="I158" i="1"/>
  <c r="I165" i="1"/>
  <c r="I172" i="1"/>
  <c r="I173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27" i="1"/>
  <c r="H32" i="1"/>
  <c r="H39" i="1"/>
  <c r="H46" i="1"/>
  <c r="H47" i="1"/>
  <c r="H59" i="1"/>
  <c r="H69" i="1"/>
  <c r="H74" i="1"/>
  <c r="H81" i="1"/>
  <c r="H88" i="1"/>
  <c r="H89" i="1"/>
  <c r="H101" i="1"/>
  <c r="H111" i="1"/>
  <c r="H116" i="1"/>
  <c r="H123" i="1"/>
  <c r="H130" i="1"/>
  <c r="H131" i="1"/>
  <c r="H143" i="1"/>
  <c r="H153" i="1"/>
  <c r="H158" i="1"/>
  <c r="H165" i="1"/>
  <c r="H172" i="1"/>
  <c r="H173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7" i="1"/>
  <c r="G27" i="1"/>
  <c r="G32" i="1"/>
  <c r="G39" i="1"/>
  <c r="G46" i="1"/>
  <c r="G47" i="1"/>
  <c r="G59" i="1"/>
  <c r="G69" i="1"/>
  <c r="G74" i="1"/>
  <c r="G81" i="1"/>
  <c r="G88" i="1"/>
  <c r="G89" i="1"/>
  <c r="G101" i="1"/>
  <c r="G111" i="1"/>
  <c r="G116" i="1"/>
  <c r="G123" i="1"/>
  <c r="G130" i="1"/>
  <c r="G131" i="1"/>
  <c r="G143" i="1"/>
  <c r="G153" i="1"/>
  <c r="G158" i="1"/>
  <c r="G165" i="1"/>
  <c r="G172" i="1"/>
  <c r="G173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7" i="1"/>
  <c r="F27" i="1"/>
  <c r="F32" i="1"/>
  <c r="F39" i="1"/>
  <c r="F46" i="1"/>
  <c r="F47" i="1"/>
  <c r="F59" i="1"/>
  <c r="F69" i="1"/>
  <c r="F74" i="1"/>
  <c r="F81" i="1"/>
  <c r="F88" i="1"/>
  <c r="F89" i="1"/>
  <c r="F101" i="1"/>
  <c r="F111" i="1"/>
  <c r="F116" i="1"/>
  <c r="F123" i="1"/>
  <c r="F130" i="1"/>
  <c r="F131" i="1"/>
  <c r="F143" i="1"/>
  <c r="F153" i="1"/>
  <c r="F158" i="1"/>
  <c r="F165" i="1"/>
  <c r="F172" i="1"/>
  <c r="F173" i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594" i="1" l="1"/>
  <c r="G594" i="1"/>
  <c r="H594" i="1"/>
  <c r="I594" i="1"/>
  <c r="J89" i="1"/>
  <c r="J594" i="1" s="1"/>
  <c r="L111" i="1"/>
  <c r="L116" i="1"/>
  <c r="L158" i="1"/>
  <c r="L153" i="1"/>
  <c r="L88" i="1"/>
  <c r="L74" i="1"/>
  <c r="L69" i="1"/>
  <c r="L59" i="1"/>
  <c r="L521" i="1"/>
  <c r="L81" i="1"/>
  <c r="L165" i="1"/>
  <c r="L593" i="1"/>
  <c r="L563" i="1"/>
  <c r="L39" i="1"/>
  <c r="L585" i="1"/>
  <c r="L17" i="1"/>
  <c r="L47" i="1"/>
  <c r="L143" i="1"/>
  <c r="L531" i="1"/>
  <c r="L536" i="1"/>
  <c r="L592" i="1"/>
  <c r="L578" i="1"/>
  <c r="L573" i="1"/>
  <c r="L32" i="1"/>
  <c r="L27" i="1"/>
  <c r="L101" i="1"/>
  <c r="L130" i="1"/>
  <c r="L550" i="1"/>
  <c r="L123" i="1"/>
  <c r="L46" i="1"/>
  <c r="L543" i="1"/>
  <c r="L172" i="1"/>
</calcChain>
</file>

<file path=xl/sharedStrings.xml><?xml version="1.0" encoding="utf-8"?>
<sst xmlns="http://schemas.openxmlformats.org/spreadsheetml/2006/main" count="590" uniqueCount="90">
  <si>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</si>
  <si>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</si>
  <si>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</si>
  <si>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</si>
  <si>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</si>
  <si>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</si>
  <si>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</si>
  <si>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</si>
  <si>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</si>
  <si>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</si>
  <si>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</si>
  <si>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</si>
  <si>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</si>
  <si>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</si>
  <si>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</si>
  <si>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</si>
  <si>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</si>
  <si>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</si>
  <si>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</si>
  <si>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</si>
  <si>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</si>
  <si>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</si>
  <si>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</si>
  <si>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</si>
  <si>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</si>
  <si>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</si>
  <si>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</si>
  <si>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</si>
  <si>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</si>
  <si>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</si>
  <si>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</si>
  <si>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</si>
  <si>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</si>
  <si>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</si>
  <si>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</si>
  <si>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</si>
  <si>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</si>
  <si>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</si>
  <si>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</si>
  <si>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</si>
  <si>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</si>
  <si>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</si>
  <si>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</si>
  <si>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</si>
  <si>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</si>
  <si>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</si>
  <si>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яблоки</t>
  </si>
  <si>
    <t>хлеб пшеничный</t>
  </si>
  <si>
    <t>салат из моркови с яблоками</t>
  </si>
  <si>
    <t>гуляш из говядины</t>
  </si>
  <si>
    <t>компот из сухофруктов</t>
  </si>
  <si>
    <t>каша гречневая</t>
  </si>
  <si>
    <t>чай с сахаром</t>
  </si>
  <si>
    <t>директор школы</t>
  </si>
  <si>
    <t>Сабирзянова Н.Б.</t>
  </si>
  <si>
    <t xml:space="preserve">Макароны со слив. маслом </t>
  </si>
  <si>
    <t>150/5</t>
  </si>
  <si>
    <t>котлеты из мяса птицы</t>
  </si>
  <si>
    <t>хлеб ржаной</t>
  </si>
  <si>
    <t>сырники из творога</t>
  </si>
  <si>
    <t>каша молочная "Дружба" со слив. Маслом</t>
  </si>
  <si>
    <t>сыр порционно</t>
  </si>
  <si>
    <t>50/50</t>
  </si>
  <si>
    <t>свекла отварная дольками</t>
  </si>
  <si>
    <t>котлета из мяса птицы</t>
  </si>
  <si>
    <t>пюре картофельное с маслом</t>
  </si>
  <si>
    <t>150/3</t>
  </si>
  <si>
    <t>чай с сахаром и яблоком</t>
  </si>
  <si>
    <t>тефтели мясные в сметанно-томатном соусе</t>
  </si>
  <si>
    <t>60/40</t>
  </si>
  <si>
    <t>макароны отварные с маслом</t>
  </si>
  <si>
    <t>180/5</t>
  </si>
  <si>
    <t>напиток из свежих фруктов</t>
  </si>
  <si>
    <t>биточки рыбные</t>
  </si>
  <si>
    <t>рис отварной с маслом</t>
  </si>
  <si>
    <t>салат из св.капусты с морковью</t>
  </si>
  <si>
    <t>каша пшенная молочная с маслом</t>
  </si>
  <si>
    <t>чай "Витаминный" с шиповником</t>
  </si>
  <si>
    <t>плов из говядины с рисом</t>
  </si>
  <si>
    <t>50/150</t>
  </si>
  <si>
    <t>салат из отварной свеклы</t>
  </si>
  <si>
    <t>рыба, тушенная в томате с овощами</t>
  </si>
  <si>
    <t>компот из св. яблок</t>
  </si>
  <si>
    <t>тефтели куриные с гречкой в сметнно-томатном соусе</t>
  </si>
  <si>
    <t>180/3</t>
  </si>
  <si>
    <t xml:space="preserve">какао с молоком </t>
  </si>
  <si>
    <t>овощи тушенные с мясом</t>
  </si>
  <si>
    <t>салат из св. капусты с морковью</t>
  </si>
  <si>
    <t>котлеты "Аппетитные"</t>
  </si>
  <si>
    <t>каша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</si>
</sst>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1" fillId="5" borderId="30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28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29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horizontal="center" vertical="top" wrapText="1"/>
      <protection locked="0"/>
    </xf>
    <xf numFmtId="0" fontId="11" fillId="5" borderId="30" xfId="0" applyFont="1" applyFill="1" applyBorder="1" applyAlignment="1" applyProtection="1">
      <alignment horizontal="center" vertical="top" wrapText="1"/>
      <protection locked="0"/>
    </xf>
    <xf numFmtId="0" fontId="11" fillId="5" borderId="31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>
      <alignment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30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1" fillId="5" borderId="27" xfId="0" applyFont="1" applyFill="1" applyBorder="1" applyAlignment="1" applyProtection="1">
      <alignment horizontal="center" vertical="top" wrapText="1"/>
      <protection locked="0"/>
    </xf>
    <xf numFmtId="0" fontId="11" fillId="5" borderId="28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vertical="top" wrapText="1"/>
      <protection locked="0"/>
    </xf>
    <xf numFmtId="0" fontId="11" fillId="5" borderId="10" xfId="0" applyFont="1" applyFill="1" applyBorder="1" applyAlignment="1" applyProtection="1">
      <alignment horizontal="center" vertical="top" wrapText="1"/>
      <protection locked="0"/>
    </xf>
    <xf numFmtId="0" fontId="11" fillId="5" borderId="29" xfId="0" applyFont="1" applyFill="1" applyBorder="1" applyAlignment="1" applyProtection="1">
      <alignment horizontal="center" vertical="top" wrapText="1"/>
      <protection locked="0"/>
    </xf>
    <xf numFmtId="0" fontId="11" fillId="5" borderId="4" xfId="0" applyFont="1" applyFill="1" applyBorder="1" applyAlignment="1" applyProtection="1">
      <alignment horizontal="center" vertical="top" wrapText="1"/>
      <protection locked="0"/>
    </xf>
    <xf numFmtId="0" fontId="11" fillId="5" borderId="30" xfId="0" applyFont="1" applyFill="1" applyBorder="1" applyAlignment="1" applyProtection="1">
      <alignment horizontal="center" vertical="top" wrapText="1"/>
      <protection locked="0"/>
    </xf>
    <xf numFmtId="0" fontId="11" fillId="5" borderId="31" xfId="0" applyFont="1" applyFill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>
      <alignment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72" activePane="bottomRight" state="frozen"/>
      <selection pane="topRight" activeCell="E1" sqref="E1"/>
      <selection pane="bottomLeft" activeCell="A6" sqref="A6"/>
      <selection pane="bottomRight" activeCell="F215" sqref="F215:L215"/>
    </sheetView>
  </sheetViews>
  <sheetFormatPr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8.88671875" style="2"/>
  </cols>
  <sheetData>
    <row r="1" spans="1:12" ht="14.4" x14ac:dyDescent="0.3">
      <c r="A1" s="1" t="s">
        <v>7</v>
      </c>
      <c r="C1" s="135"/>
      <c r="D1" s="136"/>
      <c r="E1" s="136"/>
      <c r="F1" s="13" t="s">
        <v>16</v>
      </c>
      <c r="G1" s="2" t="s">
        <v>17</v>
      </c>
      <c r="H1" s="137" t="s">
        <v>53</v>
      </c>
      <c r="I1" s="137"/>
      <c r="J1" s="137"/>
      <c r="K1" s="137"/>
    </row>
    <row r="2" spans="1:12" ht="17.399999999999999" x14ac:dyDescent="0.25">
      <c r="A2" s="43" t="s">
        <v>6</v>
      </c>
      <c r="C2" s="2"/>
      <c r="G2" s="2" t="s">
        <v>18</v>
      </c>
      <c r="H2" s="137" t="s">
        <v>54</v>
      </c>
      <c r="I2" s="137"/>
      <c r="J2" s="137"/>
      <c r="K2" s="13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61" t="s">
        <v>55</v>
      </c>
      <c r="F6" s="62" t="s">
        <v>56</v>
      </c>
      <c r="G6" s="62">
        <v>5.7</v>
      </c>
      <c r="H6" s="62">
        <v>4.3</v>
      </c>
      <c r="I6" s="62">
        <v>31.99</v>
      </c>
      <c r="J6" s="62">
        <v>189.3</v>
      </c>
      <c r="K6" s="63"/>
      <c r="L6" s="62"/>
    </row>
    <row r="7" spans="1:12" ht="14.4" x14ac:dyDescent="0.3">
      <c r="A7" s="25"/>
      <c r="B7" s="16"/>
      <c r="C7" s="11"/>
      <c r="D7" s="6"/>
      <c r="E7" s="64" t="s">
        <v>57</v>
      </c>
      <c r="F7" s="65">
        <v>90</v>
      </c>
      <c r="G7" s="65">
        <v>10.199999999999999</v>
      </c>
      <c r="H7" s="65">
        <v>12.93</v>
      </c>
      <c r="I7" s="65">
        <v>13.79</v>
      </c>
      <c r="J7" s="65">
        <v>198</v>
      </c>
      <c r="K7" s="66"/>
      <c r="L7" s="65"/>
    </row>
    <row r="8" spans="1:12" ht="14.4" x14ac:dyDescent="0.3">
      <c r="A8" s="25"/>
      <c r="B8" s="16"/>
      <c r="C8" s="11"/>
      <c r="D8" s="7" t="s">
        <v>22</v>
      </c>
      <c r="E8" s="64" t="s">
        <v>50</v>
      </c>
      <c r="F8" s="65">
        <v>200</v>
      </c>
      <c r="G8" s="65">
        <v>0.66</v>
      </c>
      <c r="H8" s="65">
        <v>0</v>
      </c>
      <c r="I8" s="65">
        <v>22.03</v>
      </c>
      <c r="J8" s="65">
        <v>92.8</v>
      </c>
      <c r="K8" s="66"/>
      <c r="L8" s="65"/>
    </row>
    <row r="9" spans="1:12" ht="14.4" x14ac:dyDescent="0.3">
      <c r="A9" s="25"/>
      <c r="B9" s="16"/>
      <c r="C9" s="11"/>
      <c r="D9" s="7" t="s">
        <v>23</v>
      </c>
      <c r="E9" s="64" t="s">
        <v>58</v>
      </c>
      <c r="F9" s="65">
        <v>30</v>
      </c>
      <c r="G9" s="65">
        <v>1.98</v>
      </c>
      <c r="H9" s="65">
        <v>0.36</v>
      </c>
      <c r="I9" s="65">
        <v>11.88</v>
      </c>
      <c r="J9" s="65">
        <v>59.4</v>
      </c>
      <c r="K9" s="66"/>
      <c r="L9" s="65"/>
    </row>
    <row r="10" spans="1:12" ht="14.4" x14ac:dyDescent="0.3">
      <c r="A10" s="25"/>
      <c r="B10" s="16"/>
      <c r="C10" s="11"/>
      <c r="D10" s="7" t="s">
        <v>24</v>
      </c>
      <c r="E10" s="64"/>
      <c r="F10" s="65"/>
      <c r="G10" s="65"/>
      <c r="H10" s="65"/>
      <c r="I10" s="65"/>
      <c r="J10" s="65"/>
      <c r="K10" s="66"/>
      <c r="L10" s="65"/>
    </row>
    <row r="11" spans="1:12" ht="14.4" x14ac:dyDescent="0.3">
      <c r="A11" s="25"/>
      <c r="B11" s="16"/>
      <c r="C11" s="11"/>
      <c r="D11" s="6"/>
      <c r="E11" s="64" t="s">
        <v>48</v>
      </c>
      <c r="F11" s="65">
        <v>60</v>
      </c>
      <c r="G11" s="65">
        <v>0.64</v>
      </c>
      <c r="H11" s="65">
        <v>3.01</v>
      </c>
      <c r="I11" s="65">
        <v>5.1100000000000003</v>
      </c>
      <c r="J11" s="65">
        <v>50.91</v>
      </c>
      <c r="K11" s="66"/>
      <c r="L11" s="65"/>
    </row>
    <row r="12" spans="1:12" ht="14.4" x14ac:dyDescent="0.3">
      <c r="A12" s="25"/>
      <c r="B12" s="16"/>
      <c r="C12" s="11"/>
      <c r="D12" s="6"/>
      <c r="E12" s="64"/>
      <c r="F12" s="65"/>
      <c r="G12" s="65"/>
      <c r="H12" s="65"/>
      <c r="I12" s="65"/>
      <c r="J12" s="65"/>
      <c r="K12" s="66"/>
      <c r="L12" s="65"/>
    </row>
    <row r="13" spans="1:12" ht="14.4" x14ac:dyDescent="0.3">
      <c r="A13" s="26"/>
      <c r="B13" s="18"/>
      <c r="C13" s="8"/>
      <c r="D13" s="19" t="s">
        <v>39</v>
      </c>
      <c r="E13" s="58"/>
      <c r="F13" s="59">
        <v>535</v>
      </c>
      <c r="G13" s="59">
        <v>19.18</v>
      </c>
      <c r="H13" s="59">
        <v>20.69</v>
      </c>
      <c r="I13" s="59">
        <v>84.8</v>
      </c>
      <c r="J13" s="59">
        <f>SUM(J6:J12)</f>
        <v>590.41</v>
      </c>
      <c r="K13" s="60"/>
      <c r="L13" s="59"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133" t="s">
        <v>4</v>
      </c>
      <c r="D47" s="134"/>
      <c r="E47" s="33"/>
      <c r="F47" s="34">
        <f>F13+F17+F27+F32+F39+F46</f>
        <v>535</v>
      </c>
      <c r="G47" s="34">
        <f t="shared" ref="G47:J47" si="5">G13+G17+G27+G32+G39+G46</f>
        <v>19.18</v>
      </c>
      <c r="H47" s="34">
        <f t="shared" si="5"/>
        <v>20.69</v>
      </c>
      <c r="I47" s="34">
        <f t="shared" si="5"/>
        <v>84.8</v>
      </c>
      <c r="J47" s="34">
        <f t="shared" si="5"/>
        <v>590.41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70" t="s">
        <v>59</v>
      </c>
      <c r="F48" s="71">
        <v>60</v>
      </c>
      <c r="G48" s="71">
        <v>12</v>
      </c>
      <c r="H48" s="71">
        <v>10.29</v>
      </c>
      <c r="I48" s="71">
        <v>12</v>
      </c>
      <c r="J48" s="71">
        <v>211</v>
      </c>
      <c r="K48" s="72"/>
      <c r="L48" s="71"/>
    </row>
    <row r="49" spans="1:12" ht="14.4" x14ac:dyDescent="0.3">
      <c r="A49" s="15"/>
      <c r="B49" s="16"/>
      <c r="C49" s="11"/>
      <c r="D49" s="6"/>
      <c r="E49" s="77" t="s">
        <v>60</v>
      </c>
      <c r="F49" s="76" t="s">
        <v>56</v>
      </c>
      <c r="G49" s="76">
        <v>1.65</v>
      </c>
      <c r="H49" s="76">
        <v>5</v>
      </c>
      <c r="I49" s="76">
        <v>20.32</v>
      </c>
      <c r="J49" s="76">
        <v>119.9</v>
      </c>
      <c r="K49" s="75"/>
      <c r="L49" s="74"/>
    </row>
    <row r="50" spans="1:12" ht="14.4" x14ac:dyDescent="0.3">
      <c r="A50" s="15"/>
      <c r="B50" s="16"/>
      <c r="C50" s="11"/>
      <c r="D50" s="7" t="s">
        <v>22</v>
      </c>
      <c r="E50" s="73" t="s">
        <v>52</v>
      </c>
      <c r="F50" s="74">
        <v>200</v>
      </c>
      <c r="G50" s="74">
        <v>7.0000000000000007E-2</v>
      </c>
      <c r="H50" s="74">
        <v>0.02</v>
      </c>
      <c r="I50" s="74">
        <v>10.01</v>
      </c>
      <c r="J50" s="74">
        <v>40</v>
      </c>
      <c r="K50" s="75"/>
      <c r="L50" s="74"/>
    </row>
    <row r="51" spans="1:12" ht="14.4" x14ac:dyDescent="0.3">
      <c r="A51" s="15"/>
      <c r="B51" s="16"/>
      <c r="C51" s="11"/>
      <c r="D51" s="7" t="s">
        <v>23</v>
      </c>
      <c r="E51" s="77" t="s">
        <v>58</v>
      </c>
      <c r="F51" s="76">
        <v>30</v>
      </c>
      <c r="G51" s="76">
        <v>1.98</v>
      </c>
      <c r="H51" s="76">
        <v>0.36</v>
      </c>
      <c r="I51" s="76">
        <v>11.88</v>
      </c>
      <c r="J51" s="76">
        <v>59.4</v>
      </c>
      <c r="K51" s="75"/>
      <c r="L51" s="74"/>
    </row>
    <row r="52" spans="1:12" ht="14.4" x14ac:dyDescent="0.3">
      <c r="A52" s="15"/>
      <c r="B52" s="16"/>
      <c r="C52" s="11"/>
      <c r="D52" s="7" t="s">
        <v>24</v>
      </c>
      <c r="E52" s="73" t="s">
        <v>46</v>
      </c>
      <c r="F52" s="74">
        <v>100</v>
      </c>
      <c r="G52" s="74">
        <v>0.4</v>
      </c>
      <c r="H52" s="74">
        <v>0.4</v>
      </c>
      <c r="I52" s="74">
        <v>9.8000000000000007</v>
      </c>
      <c r="J52" s="74">
        <v>47</v>
      </c>
      <c r="K52" s="75"/>
      <c r="L52" s="74"/>
    </row>
    <row r="53" spans="1:12" ht="14.4" x14ac:dyDescent="0.3">
      <c r="A53" s="15"/>
      <c r="B53" s="16"/>
      <c r="C53" s="11"/>
      <c r="D53" s="6"/>
      <c r="E53" s="73"/>
      <c r="F53" s="74"/>
      <c r="G53" s="74"/>
      <c r="H53" s="74"/>
      <c r="I53" s="74"/>
      <c r="J53" s="74"/>
      <c r="K53" s="75"/>
      <c r="L53" s="74"/>
    </row>
    <row r="54" spans="1:12" ht="14.4" x14ac:dyDescent="0.3">
      <c r="A54" s="15"/>
      <c r="B54" s="16"/>
      <c r="C54" s="11"/>
      <c r="D54" s="6"/>
      <c r="E54" s="73"/>
      <c r="F54" s="74"/>
      <c r="G54" s="74"/>
      <c r="H54" s="74"/>
      <c r="I54" s="74"/>
      <c r="J54" s="114"/>
      <c r="K54" s="75"/>
      <c r="L54" s="74"/>
    </row>
    <row r="55" spans="1:12" ht="14.4" x14ac:dyDescent="0.3">
      <c r="A55" s="17"/>
      <c r="B55" s="18"/>
      <c r="C55" s="8"/>
      <c r="D55" s="19" t="s">
        <v>39</v>
      </c>
      <c r="E55" s="67"/>
      <c r="F55" s="68">
        <v>545</v>
      </c>
      <c r="G55" s="68">
        <v>16.100000000000001</v>
      </c>
      <c r="H55" s="68">
        <v>16.07</v>
      </c>
      <c r="I55" s="68">
        <v>64.010000000000005</v>
      </c>
      <c r="J55" s="68">
        <v>477.3</v>
      </c>
      <c r="K55" s="69"/>
      <c r="L55" s="68"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133" t="s">
        <v>4</v>
      </c>
      <c r="D89" s="134"/>
      <c r="E89" s="33"/>
      <c r="F89" s="34">
        <f>F55+F59+F69+F74+F81+F88</f>
        <v>545</v>
      </c>
      <c r="G89" s="34">
        <f t="shared" ref="G89" si="31">G55+G59+G69+G74+G81+G88</f>
        <v>16.100000000000001</v>
      </c>
      <c r="H89" s="34">
        <f t="shared" ref="H89" si="32">H55+H59+H69+H74+H81+H88</f>
        <v>16.07</v>
      </c>
      <c r="I89" s="34">
        <f t="shared" ref="I89" si="33">I55+I59+I69+I74+I81+I88</f>
        <v>64.010000000000005</v>
      </c>
      <c r="J89" s="34">
        <f t="shared" ref="J89" si="34">J55+J59+J69+J74+J81+J88</f>
        <v>477.3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78" t="s">
        <v>49</v>
      </c>
      <c r="F90" s="79" t="s">
        <v>62</v>
      </c>
      <c r="G90" s="79">
        <v>10.39</v>
      </c>
      <c r="H90" s="79">
        <v>14.79</v>
      </c>
      <c r="I90" s="79">
        <v>10.3</v>
      </c>
      <c r="J90" s="79">
        <v>221</v>
      </c>
      <c r="K90" s="80"/>
      <c r="L90" s="81"/>
    </row>
    <row r="91" spans="1:12" ht="14.4" x14ac:dyDescent="0.3">
      <c r="A91" s="25"/>
      <c r="B91" s="16"/>
      <c r="C91" s="11"/>
      <c r="D91" s="6"/>
      <c r="E91" s="82" t="s">
        <v>51</v>
      </c>
      <c r="F91" s="83">
        <v>150</v>
      </c>
      <c r="G91" s="83">
        <v>3.77</v>
      </c>
      <c r="H91" s="83">
        <v>2.29</v>
      </c>
      <c r="I91" s="83">
        <v>39.72</v>
      </c>
      <c r="J91" s="83">
        <v>214</v>
      </c>
      <c r="K91" s="84"/>
      <c r="L91" s="85"/>
    </row>
    <row r="92" spans="1:12" ht="14.4" x14ac:dyDescent="0.3">
      <c r="A92" s="25"/>
      <c r="B92" s="16"/>
      <c r="C92" s="11"/>
      <c r="D92" s="7" t="s">
        <v>22</v>
      </c>
      <c r="E92" s="82" t="s">
        <v>45</v>
      </c>
      <c r="F92" s="83">
        <v>200</v>
      </c>
      <c r="G92" s="83">
        <v>0.11</v>
      </c>
      <c r="H92" s="83">
        <v>0.02</v>
      </c>
      <c r="I92" s="83">
        <v>10.15</v>
      </c>
      <c r="J92" s="83">
        <v>41.32</v>
      </c>
      <c r="K92" s="84"/>
      <c r="L92" s="85"/>
    </row>
    <row r="93" spans="1:12" ht="14.4" x14ac:dyDescent="0.3">
      <c r="A93" s="25"/>
      <c r="B93" s="16"/>
      <c r="C93" s="11"/>
      <c r="D93" s="7" t="s">
        <v>23</v>
      </c>
      <c r="E93" s="82" t="s">
        <v>58</v>
      </c>
      <c r="F93" s="86">
        <v>50</v>
      </c>
      <c r="G93" s="86">
        <v>3.3</v>
      </c>
      <c r="H93" s="86">
        <v>0.6</v>
      </c>
      <c r="I93" s="86">
        <v>19.8</v>
      </c>
      <c r="J93" s="86">
        <v>99</v>
      </c>
      <c r="K93" s="87"/>
      <c r="L93" s="85"/>
    </row>
    <row r="94" spans="1:12" ht="14.4" x14ac:dyDescent="0.3">
      <c r="A94" s="25"/>
      <c r="B94" s="16"/>
      <c r="C94" s="11"/>
      <c r="D94" s="7" t="s">
        <v>24</v>
      </c>
      <c r="E94" s="82"/>
      <c r="F94" s="83"/>
      <c r="G94" s="83"/>
      <c r="H94" s="83"/>
      <c r="I94" s="83"/>
      <c r="J94" s="83"/>
      <c r="K94" s="87"/>
      <c r="L94" s="85"/>
    </row>
    <row r="95" spans="1:12" ht="14.4" x14ac:dyDescent="0.3">
      <c r="A95" s="25"/>
      <c r="B95" s="16"/>
      <c r="C95" s="11"/>
      <c r="D95" s="6"/>
      <c r="E95" s="82" t="s">
        <v>61</v>
      </c>
      <c r="F95" s="83">
        <v>10</v>
      </c>
      <c r="G95" s="83">
        <v>2.83</v>
      </c>
      <c r="H95" s="83">
        <v>2.66</v>
      </c>
      <c r="I95" s="83">
        <v>0</v>
      </c>
      <c r="J95" s="83">
        <v>34.33</v>
      </c>
      <c r="K95" s="87"/>
      <c r="L95" s="85"/>
    </row>
    <row r="96" spans="1:12" ht="14.4" x14ac:dyDescent="0.3">
      <c r="A96" s="25"/>
      <c r="B96" s="16"/>
      <c r="C96" s="11"/>
      <c r="D96" s="6"/>
      <c r="E96" s="82"/>
      <c r="F96" s="86"/>
      <c r="G96" s="86"/>
      <c r="H96" s="86"/>
      <c r="I96" s="86"/>
      <c r="J96" s="86"/>
      <c r="K96" s="84"/>
      <c r="L96" s="85"/>
    </row>
    <row r="97" spans="1:12" ht="14.4" x14ac:dyDescent="0.3">
      <c r="A97" s="26"/>
      <c r="B97" s="18"/>
      <c r="C97" s="8"/>
      <c r="D97" s="19" t="s">
        <v>39</v>
      </c>
      <c r="E97" s="88"/>
      <c r="F97" s="89">
        <v>510</v>
      </c>
      <c r="G97" s="89">
        <v>20.2</v>
      </c>
      <c r="H97" s="89">
        <v>20.36</v>
      </c>
      <c r="I97" s="89">
        <v>79.97</v>
      </c>
      <c r="J97" s="89">
        <v>609.65</v>
      </c>
      <c r="K97" s="90"/>
      <c r="L97" s="91"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133" t="s">
        <v>4</v>
      </c>
      <c r="D131" s="134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99" t="s">
        <v>65</v>
      </c>
      <c r="F132" s="100" t="s">
        <v>66</v>
      </c>
      <c r="G132" s="100">
        <v>3.08</v>
      </c>
      <c r="H132" s="100">
        <v>6.25</v>
      </c>
      <c r="I132" s="100">
        <v>20.47</v>
      </c>
      <c r="J132" s="100">
        <v>150.44999999999999</v>
      </c>
      <c r="K132" s="96"/>
      <c r="L132" s="95"/>
    </row>
    <row r="133" spans="1:12" ht="14.4" x14ac:dyDescent="0.3">
      <c r="A133" s="25"/>
      <c r="B133" s="16"/>
      <c r="C133" s="11"/>
      <c r="D133" s="6"/>
      <c r="E133" s="102" t="s">
        <v>64</v>
      </c>
      <c r="F133" s="97">
        <v>90</v>
      </c>
      <c r="G133" s="97">
        <v>10.199999999999999</v>
      </c>
      <c r="H133" s="97">
        <v>12.93</v>
      </c>
      <c r="I133" s="97">
        <v>13.79</v>
      </c>
      <c r="J133" s="97">
        <v>198</v>
      </c>
      <c r="K133" s="98"/>
      <c r="L133" s="97"/>
    </row>
    <row r="134" spans="1:12" ht="14.4" x14ac:dyDescent="0.3">
      <c r="A134" s="25"/>
      <c r="B134" s="16"/>
      <c r="C134" s="11"/>
      <c r="D134" s="7" t="s">
        <v>22</v>
      </c>
      <c r="E134" s="102" t="s">
        <v>67</v>
      </c>
      <c r="F134" s="101">
        <v>200</v>
      </c>
      <c r="G134" s="101">
        <v>0.11</v>
      </c>
      <c r="H134" s="101">
        <v>0.06</v>
      </c>
      <c r="I134" s="101">
        <v>10.98</v>
      </c>
      <c r="J134" s="101">
        <v>44.7</v>
      </c>
      <c r="K134" s="98"/>
      <c r="L134" s="97"/>
    </row>
    <row r="135" spans="1:12" ht="14.4" x14ac:dyDescent="0.3">
      <c r="A135" s="25"/>
      <c r="B135" s="16"/>
      <c r="C135" s="11"/>
      <c r="D135" s="7" t="s">
        <v>23</v>
      </c>
      <c r="E135" s="102" t="s">
        <v>47</v>
      </c>
      <c r="F135" s="101">
        <v>30</v>
      </c>
      <c r="G135" s="101">
        <v>2.2799999999999998</v>
      </c>
      <c r="H135" s="101">
        <v>0.24</v>
      </c>
      <c r="I135" s="101">
        <v>14.76</v>
      </c>
      <c r="J135" s="101">
        <v>70.5</v>
      </c>
      <c r="K135" s="98"/>
      <c r="L135" s="97"/>
    </row>
    <row r="136" spans="1:12" ht="14.4" x14ac:dyDescent="0.3">
      <c r="A136" s="25"/>
      <c r="B136" s="16"/>
      <c r="C136" s="11"/>
      <c r="D136" s="7" t="s">
        <v>24</v>
      </c>
      <c r="E136" s="102" t="s">
        <v>58</v>
      </c>
      <c r="F136" s="101">
        <v>40</v>
      </c>
      <c r="G136" s="101">
        <v>2.64</v>
      </c>
      <c r="H136" s="101">
        <v>0.48</v>
      </c>
      <c r="I136" s="101">
        <v>15.84</v>
      </c>
      <c r="J136" s="101">
        <v>79.2</v>
      </c>
      <c r="K136" s="98"/>
      <c r="L136" s="97"/>
    </row>
    <row r="137" spans="1:12" ht="14.4" x14ac:dyDescent="0.3">
      <c r="A137" s="25"/>
      <c r="B137" s="16"/>
      <c r="C137" s="11"/>
      <c r="D137" s="6"/>
      <c r="E137" s="102" t="s">
        <v>63</v>
      </c>
      <c r="F137" s="101">
        <v>60</v>
      </c>
      <c r="G137" s="101">
        <v>1.06</v>
      </c>
      <c r="H137" s="101">
        <v>0.06</v>
      </c>
      <c r="I137" s="101">
        <v>5.88</v>
      </c>
      <c r="J137" s="101">
        <v>28.8</v>
      </c>
      <c r="K137" s="98"/>
      <c r="L137" s="97"/>
    </row>
    <row r="138" spans="1:12" ht="14.4" x14ac:dyDescent="0.3">
      <c r="A138" s="25"/>
      <c r="B138" s="16"/>
      <c r="C138" s="11"/>
      <c r="D138" s="6"/>
      <c r="E138" s="102"/>
      <c r="F138" s="101"/>
      <c r="G138" s="101"/>
      <c r="H138" s="101"/>
      <c r="I138" s="101"/>
      <c r="J138" s="101"/>
      <c r="K138" s="98"/>
      <c r="L138" s="97"/>
    </row>
    <row r="139" spans="1:12" ht="14.4" x14ac:dyDescent="0.3">
      <c r="A139" s="26"/>
      <c r="B139" s="18"/>
      <c r="C139" s="8"/>
      <c r="D139" s="19" t="s">
        <v>39</v>
      </c>
      <c r="E139" s="92"/>
      <c r="F139" s="93">
        <v>573</v>
      </c>
      <c r="G139" s="93">
        <v>19.39</v>
      </c>
      <c r="H139" s="93">
        <v>20.02</v>
      </c>
      <c r="I139" s="93">
        <v>81.72</v>
      </c>
      <c r="J139" s="93">
        <v>571.65</v>
      </c>
      <c r="K139" s="94"/>
      <c r="L139" s="93"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133" t="s">
        <v>4</v>
      </c>
      <c r="D173" s="134"/>
      <c r="E173" s="33"/>
      <c r="F173" s="34">
        <f>F139+F143+F153+F158+F165+F172</f>
        <v>573</v>
      </c>
      <c r="G173" s="34">
        <f t="shared" ref="G173" si="89">G139+G143+G153+G158+G165+G172</f>
        <v>19.39</v>
      </c>
      <c r="H173" s="34">
        <f t="shared" ref="H173" si="90">H139+H143+H153+H158+H165+H172</f>
        <v>20.02</v>
      </c>
      <c r="I173" s="34">
        <f t="shared" ref="I173" si="91">I139+I143+I153+I158+I165+I172</f>
        <v>81.72</v>
      </c>
      <c r="J173" s="34">
        <f t="shared" ref="J173" si="92">J139+J143+J153+J158+J165+J172</f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115" t="s">
        <v>68</v>
      </c>
      <c r="F174" s="116" t="s">
        <v>69</v>
      </c>
      <c r="G174" s="116">
        <v>7.28</v>
      </c>
      <c r="H174" s="116">
        <v>11.94</v>
      </c>
      <c r="I174" s="116">
        <v>8.36</v>
      </c>
      <c r="J174" s="116">
        <v>124</v>
      </c>
      <c r="K174" s="111"/>
      <c r="L174" s="110"/>
    </row>
    <row r="175" spans="1:12" ht="14.4" x14ac:dyDescent="0.3">
      <c r="A175" s="25"/>
      <c r="B175" s="16"/>
      <c r="C175" s="11"/>
      <c r="D175" s="6"/>
      <c r="E175" s="112" t="s">
        <v>70</v>
      </c>
      <c r="F175" s="113" t="s">
        <v>71</v>
      </c>
      <c r="G175" s="113">
        <v>5.0999999999999996</v>
      </c>
      <c r="H175" s="113">
        <v>3.62</v>
      </c>
      <c r="I175" s="113">
        <v>31.96</v>
      </c>
      <c r="J175" s="113">
        <v>176.1</v>
      </c>
      <c r="K175" s="114"/>
      <c r="L175" s="113"/>
    </row>
    <row r="176" spans="1:12" ht="14.4" x14ac:dyDescent="0.3">
      <c r="A176" s="25"/>
      <c r="B176" s="16"/>
      <c r="C176" s="11"/>
      <c r="D176" s="7" t="s">
        <v>22</v>
      </c>
      <c r="E176" s="129" t="s">
        <v>72</v>
      </c>
      <c r="F176" s="123">
        <v>200</v>
      </c>
      <c r="G176" s="123">
        <v>0.34</v>
      </c>
      <c r="H176" s="123">
        <v>0.17</v>
      </c>
      <c r="I176" s="123">
        <v>21.46</v>
      </c>
      <c r="J176" s="123">
        <v>103.5</v>
      </c>
      <c r="K176" s="114"/>
      <c r="L176" s="113"/>
    </row>
    <row r="177" spans="1:12" ht="14.4" x14ac:dyDescent="0.3">
      <c r="A177" s="25"/>
      <c r="B177" s="16"/>
      <c r="C177" s="11"/>
      <c r="D177" s="7" t="s">
        <v>23</v>
      </c>
      <c r="E177" s="129" t="s">
        <v>47</v>
      </c>
      <c r="F177" s="123">
        <v>45</v>
      </c>
      <c r="G177" s="123">
        <v>3.42</v>
      </c>
      <c r="H177" s="123">
        <v>0.36</v>
      </c>
      <c r="I177" s="123">
        <v>22.14</v>
      </c>
      <c r="J177" s="123">
        <v>105.75</v>
      </c>
      <c r="K177" s="114"/>
      <c r="L177" s="113"/>
    </row>
    <row r="178" spans="1:12" ht="14.4" x14ac:dyDescent="0.3">
      <c r="A178" s="25"/>
      <c r="B178" s="16"/>
      <c r="C178" s="11"/>
      <c r="D178" s="7" t="s">
        <v>24</v>
      </c>
      <c r="E178" s="129"/>
      <c r="F178" s="123"/>
      <c r="G178" s="123"/>
      <c r="H178" s="123"/>
      <c r="I178" s="123"/>
      <c r="J178" s="123"/>
      <c r="K178" s="114"/>
      <c r="L178" s="113"/>
    </row>
    <row r="179" spans="1:12" ht="14.4" x14ac:dyDescent="0.3">
      <c r="A179" s="25"/>
      <c r="B179" s="16"/>
      <c r="C179" s="11"/>
      <c r="D179" s="6"/>
      <c r="E179" s="129" t="s">
        <v>61</v>
      </c>
      <c r="F179" s="123">
        <v>15</v>
      </c>
      <c r="G179" s="123">
        <v>3.95</v>
      </c>
      <c r="H179" s="123">
        <v>3.99</v>
      </c>
      <c r="I179" s="123">
        <v>0</v>
      </c>
      <c r="J179" s="123">
        <v>51.5</v>
      </c>
      <c r="K179" s="114"/>
      <c r="L179" s="113"/>
    </row>
    <row r="180" spans="1:12" ht="14.4" x14ac:dyDescent="0.3">
      <c r="A180" s="25"/>
      <c r="B180" s="16"/>
      <c r="C180" s="11"/>
      <c r="D180" s="6"/>
      <c r="E180" s="129"/>
      <c r="F180" s="123"/>
      <c r="G180" s="123"/>
      <c r="H180" s="123"/>
      <c r="I180" s="123"/>
      <c r="J180" s="123"/>
      <c r="K180" s="114"/>
      <c r="L180" s="113"/>
    </row>
    <row r="181" spans="1:12" ht="14.4" x14ac:dyDescent="0.3">
      <c r="A181" s="26"/>
      <c r="B181" s="18"/>
      <c r="C181" s="8"/>
      <c r="D181" s="19" t="s">
        <v>39</v>
      </c>
      <c r="E181" s="103"/>
      <c r="F181" s="104">
        <v>545</v>
      </c>
      <c r="G181" s="104">
        <v>20.09</v>
      </c>
      <c r="H181" s="104">
        <v>20.079999999999998</v>
      </c>
      <c r="I181" s="104">
        <v>83.92</v>
      </c>
      <c r="J181" s="104">
        <v>560.84</v>
      </c>
      <c r="K181" s="105"/>
      <c r="L181" s="104"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112"/>
      <c r="F182" s="113"/>
      <c r="G182" s="113"/>
      <c r="H182" s="113"/>
      <c r="I182" s="113"/>
      <c r="J182" s="113"/>
      <c r="K182" s="114"/>
      <c r="L182" s="113"/>
    </row>
    <row r="183" spans="1:12" ht="14.4" x14ac:dyDescent="0.3">
      <c r="A183" s="25"/>
      <c r="B183" s="16"/>
      <c r="C183" s="11"/>
      <c r="D183" s="6"/>
      <c r="E183" s="112"/>
      <c r="F183" s="113"/>
      <c r="G183" s="113"/>
      <c r="H183" s="113"/>
      <c r="I183" s="113"/>
      <c r="J183" s="113"/>
      <c r="K183" s="114"/>
      <c r="L183" s="113"/>
    </row>
    <row r="184" spans="1:12" ht="14.4" x14ac:dyDescent="0.3">
      <c r="A184" s="25"/>
      <c r="B184" s="16"/>
      <c r="C184" s="11"/>
      <c r="D184" s="6"/>
      <c r="E184" s="112"/>
      <c r="F184" s="113"/>
      <c r="G184" s="113"/>
      <c r="H184" s="113"/>
      <c r="I184" s="113"/>
      <c r="J184" s="113"/>
      <c r="K184" s="114"/>
      <c r="L184" s="113"/>
    </row>
    <row r="185" spans="1:12" ht="14.4" x14ac:dyDescent="0.3">
      <c r="A185" s="26"/>
      <c r="B185" s="18"/>
      <c r="C185" s="8"/>
      <c r="D185" s="19" t="s">
        <v>39</v>
      </c>
      <c r="E185" s="103"/>
      <c r="F185" s="104">
        <v>0</v>
      </c>
      <c r="G185" s="104">
        <v>0</v>
      </c>
      <c r="H185" s="104">
        <v>0</v>
      </c>
      <c r="I185" s="104">
        <v>0</v>
      </c>
      <c r="J185" s="104">
        <v>0</v>
      </c>
      <c r="K185" s="105"/>
      <c r="L185" s="104"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112"/>
      <c r="F186" s="113"/>
      <c r="G186" s="113"/>
      <c r="H186" s="113"/>
      <c r="I186" s="113"/>
      <c r="J186" s="113"/>
      <c r="K186" s="114"/>
      <c r="L186" s="113"/>
    </row>
    <row r="187" spans="1:12" ht="14.4" x14ac:dyDescent="0.3">
      <c r="A187" s="25"/>
      <c r="B187" s="16"/>
      <c r="C187" s="11"/>
      <c r="D187" s="7" t="s">
        <v>28</v>
      </c>
      <c r="E187" s="112"/>
      <c r="F187" s="113"/>
      <c r="G187" s="113"/>
      <c r="H187" s="113"/>
      <c r="I187" s="113"/>
      <c r="J187" s="113"/>
      <c r="K187" s="114"/>
      <c r="L187" s="113"/>
    </row>
    <row r="188" spans="1:12" ht="14.4" x14ac:dyDescent="0.3">
      <c r="A188" s="25"/>
      <c r="B188" s="16"/>
      <c r="C188" s="11"/>
      <c r="D188" s="7" t="s">
        <v>29</v>
      </c>
      <c r="E188" s="112"/>
      <c r="F188" s="113"/>
      <c r="G188" s="113"/>
      <c r="H188" s="113"/>
      <c r="I188" s="113"/>
      <c r="J188" s="113"/>
      <c r="K188" s="114"/>
      <c r="L188" s="113"/>
    </row>
    <row r="189" spans="1:12" ht="14.4" x14ac:dyDescent="0.3">
      <c r="A189" s="25"/>
      <c r="B189" s="16"/>
      <c r="C189" s="11"/>
      <c r="D189" s="7" t="s">
        <v>30</v>
      </c>
      <c r="E189" s="112"/>
      <c r="F189" s="113"/>
      <c r="G189" s="113"/>
      <c r="H189" s="113"/>
      <c r="I189" s="113"/>
      <c r="J189" s="113"/>
      <c r="K189" s="114"/>
      <c r="L189" s="113"/>
    </row>
    <row r="190" spans="1:12" ht="14.4" x14ac:dyDescent="0.3">
      <c r="A190" s="25"/>
      <c r="B190" s="16"/>
      <c r="C190" s="11"/>
      <c r="D190" s="7" t="s">
        <v>31</v>
      </c>
      <c r="E190" s="112"/>
      <c r="F190" s="113"/>
      <c r="G190" s="113"/>
      <c r="H190" s="113"/>
      <c r="I190" s="113"/>
      <c r="J190" s="113"/>
      <c r="K190" s="114"/>
      <c r="L190" s="113"/>
    </row>
    <row r="191" spans="1:12" ht="14.4" x14ac:dyDescent="0.3">
      <c r="A191" s="25"/>
      <c r="B191" s="16"/>
      <c r="C191" s="11"/>
      <c r="D191" s="7" t="s">
        <v>32</v>
      </c>
      <c r="E191" s="112"/>
      <c r="F191" s="113"/>
      <c r="G191" s="113"/>
      <c r="H191" s="113"/>
      <c r="I191" s="113"/>
      <c r="J191" s="113"/>
      <c r="K191" s="114"/>
      <c r="L191" s="113"/>
    </row>
    <row r="192" spans="1:12" ht="14.4" x14ac:dyDescent="0.3">
      <c r="A192" s="25"/>
      <c r="B192" s="16"/>
      <c r="C192" s="11"/>
      <c r="D192" s="7" t="s">
        <v>33</v>
      </c>
      <c r="E192" s="112"/>
      <c r="F192" s="113"/>
      <c r="G192" s="113"/>
      <c r="H192" s="113"/>
      <c r="I192" s="113"/>
      <c r="J192" s="113"/>
      <c r="K192" s="114"/>
      <c r="L192" s="113"/>
    </row>
    <row r="193" spans="1:12" ht="14.4" x14ac:dyDescent="0.3">
      <c r="A193" s="25"/>
      <c r="B193" s="16"/>
      <c r="C193" s="11"/>
      <c r="D193" s="6"/>
      <c r="E193" s="112"/>
      <c r="F193" s="113"/>
      <c r="G193" s="113"/>
      <c r="H193" s="113"/>
      <c r="I193" s="113"/>
      <c r="J193" s="113"/>
      <c r="K193" s="114"/>
      <c r="L193" s="113"/>
    </row>
    <row r="194" spans="1:12" ht="14.4" x14ac:dyDescent="0.3">
      <c r="A194" s="25"/>
      <c r="B194" s="16"/>
      <c r="C194" s="11"/>
      <c r="D194" s="6"/>
      <c r="E194" s="112"/>
      <c r="F194" s="113"/>
      <c r="G194" s="113"/>
      <c r="H194" s="113"/>
      <c r="I194" s="113"/>
      <c r="J194" s="113"/>
      <c r="K194" s="114"/>
      <c r="L194" s="113"/>
    </row>
    <row r="195" spans="1:12" ht="14.4" x14ac:dyDescent="0.3">
      <c r="A195" s="26"/>
      <c r="B195" s="18"/>
      <c r="C195" s="8"/>
      <c r="D195" s="19" t="s">
        <v>39</v>
      </c>
      <c r="E195" s="103"/>
      <c r="F195" s="104">
        <v>0</v>
      </c>
      <c r="G195" s="104">
        <v>0</v>
      </c>
      <c r="H195" s="104">
        <v>0</v>
      </c>
      <c r="I195" s="104">
        <v>0</v>
      </c>
      <c r="J195" s="104">
        <v>0</v>
      </c>
      <c r="K195" s="105"/>
      <c r="L195" s="104"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112"/>
      <c r="F196" s="113"/>
      <c r="G196" s="113"/>
      <c r="H196" s="113"/>
      <c r="I196" s="113"/>
      <c r="J196" s="113"/>
      <c r="K196" s="114"/>
      <c r="L196" s="113"/>
    </row>
    <row r="197" spans="1:12" ht="14.4" x14ac:dyDescent="0.3">
      <c r="A197" s="25"/>
      <c r="B197" s="16"/>
      <c r="C197" s="11"/>
      <c r="D197" s="12" t="s">
        <v>31</v>
      </c>
      <c r="E197" s="112"/>
      <c r="F197" s="113"/>
      <c r="G197" s="113"/>
      <c r="H197" s="113"/>
      <c r="I197" s="113"/>
      <c r="J197" s="113"/>
      <c r="K197" s="114"/>
      <c r="L197" s="113"/>
    </row>
    <row r="198" spans="1:12" ht="14.4" x14ac:dyDescent="0.3">
      <c r="A198" s="25"/>
      <c r="B198" s="16"/>
      <c r="C198" s="11"/>
      <c r="D198" s="6"/>
      <c r="E198" s="112"/>
      <c r="F198" s="113"/>
      <c r="G198" s="113"/>
      <c r="H198" s="113"/>
      <c r="I198" s="113"/>
      <c r="J198" s="113"/>
      <c r="K198" s="114"/>
      <c r="L198" s="113"/>
    </row>
    <row r="199" spans="1:12" ht="14.4" x14ac:dyDescent="0.3">
      <c r="A199" s="25"/>
      <c r="B199" s="16"/>
      <c r="C199" s="11"/>
      <c r="D199" s="6"/>
      <c r="E199" s="112"/>
      <c r="F199" s="113"/>
      <c r="G199" s="113"/>
      <c r="H199" s="113"/>
      <c r="I199" s="113"/>
      <c r="J199" s="113"/>
      <c r="K199" s="114"/>
      <c r="L199" s="113"/>
    </row>
    <row r="200" spans="1:12" ht="14.4" x14ac:dyDescent="0.3">
      <c r="A200" s="26"/>
      <c r="B200" s="18"/>
      <c r="C200" s="8"/>
      <c r="D200" s="19" t="s">
        <v>39</v>
      </c>
      <c r="E200" s="103"/>
      <c r="F200" s="104">
        <v>0</v>
      </c>
      <c r="G200" s="104">
        <v>0</v>
      </c>
      <c r="H200" s="104">
        <v>0</v>
      </c>
      <c r="I200" s="104">
        <v>0</v>
      </c>
      <c r="J200" s="104">
        <v>0</v>
      </c>
      <c r="K200" s="105"/>
      <c r="L200" s="104"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112"/>
      <c r="F201" s="113"/>
      <c r="G201" s="113"/>
      <c r="H201" s="113"/>
      <c r="I201" s="113"/>
      <c r="J201" s="113"/>
      <c r="K201" s="114"/>
      <c r="L201" s="113"/>
    </row>
    <row r="202" spans="1:12" ht="14.4" x14ac:dyDescent="0.3">
      <c r="A202" s="25"/>
      <c r="B202" s="16"/>
      <c r="C202" s="11"/>
      <c r="D202" s="7" t="s">
        <v>30</v>
      </c>
      <c r="E202" s="112"/>
      <c r="F202" s="113"/>
      <c r="G202" s="113"/>
      <c r="H202" s="113"/>
      <c r="I202" s="113"/>
      <c r="J202" s="113"/>
      <c r="K202" s="114"/>
      <c r="L202" s="113"/>
    </row>
    <row r="203" spans="1:12" ht="14.4" x14ac:dyDescent="0.3">
      <c r="A203" s="25"/>
      <c r="B203" s="16"/>
      <c r="C203" s="11"/>
      <c r="D203" s="7" t="s">
        <v>31</v>
      </c>
      <c r="E203" s="112"/>
      <c r="F203" s="113"/>
      <c r="G203" s="113"/>
      <c r="H203" s="113"/>
      <c r="I203" s="113"/>
      <c r="J203" s="113"/>
      <c r="K203" s="114"/>
      <c r="L203" s="113"/>
    </row>
    <row r="204" spans="1:12" ht="14.4" x14ac:dyDescent="0.3">
      <c r="A204" s="25"/>
      <c r="B204" s="16"/>
      <c r="C204" s="11"/>
      <c r="D204" s="7" t="s">
        <v>23</v>
      </c>
      <c r="E204" s="112"/>
      <c r="F204" s="113"/>
      <c r="G204" s="113"/>
      <c r="H204" s="113"/>
      <c r="I204" s="113"/>
      <c r="J204" s="113"/>
      <c r="K204" s="114"/>
      <c r="L204" s="113"/>
    </row>
    <row r="205" spans="1:12" ht="14.4" x14ac:dyDescent="0.3">
      <c r="A205" s="25"/>
      <c r="B205" s="16"/>
      <c r="C205" s="11"/>
      <c r="D205" s="6"/>
      <c r="E205" s="112"/>
      <c r="F205" s="113"/>
      <c r="G205" s="113"/>
      <c r="H205" s="113"/>
      <c r="I205" s="113"/>
      <c r="J205" s="113"/>
      <c r="K205" s="114"/>
      <c r="L205" s="113"/>
    </row>
    <row r="206" spans="1:12" ht="14.4" x14ac:dyDescent="0.3">
      <c r="A206" s="25"/>
      <c r="B206" s="16"/>
      <c r="C206" s="11"/>
      <c r="D206" s="6"/>
      <c r="E206" s="112"/>
      <c r="F206" s="113"/>
      <c r="G206" s="113"/>
      <c r="H206" s="113"/>
      <c r="I206" s="113"/>
      <c r="J206" s="113"/>
      <c r="K206" s="114"/>
      <c r="L206" s="113"/>
    </row>
    <row r="207" spans="1:12" ht="14.4" x14ac:dyDescent="0.3">
      <c r="A207" s="26"/>
      <c r="B207" s="18"/>
      <c r="C207" s="8"/>
      <c r="D207" s="19" t="s">
        <v>39</v>
      </c>
      <c r="E207" s="103"/>
      <c r="F207" s="104">
        <v>0</v>
      </c>
      <c r="G207" s="104">
        <v>0</v>
      </c>
      <c r="H207" s="104">
        <v>0</v>
      </c>
      <c r="I207" s="104">
        <v>0</v>
      </c>
      <c r="J207" s="104">
        <v>0</v>
      </c>
      <c r="K207" s="105"/>
      <c r="L207" s="104"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112"/>
      <c r="F208" s="113"/>
      <c r="G208" s="113"/>
      <c r="H208" s="113"/>
      <c r="I208" s="113"/>
      <c r="J208" s="113"/>
      <c r="K208" s="114"/>
      <c r="L208" s="113"/>
    </row>
    <row r="209" spans="1:12" ht="14.4" x14ac:dyDescent="0.3">
      <c r="A209" s="25"/>
      <c r="B209" s="16"/>
      <c r="C209" s="11"/>
      <c r="D209" s="12" t="s">
        <v>35</v>
      </c>
      <c r="E209" s="112"/>
      <c r="F209" s="113"/>
      <c r="G209" s="113"/>
      <c r="H209" s="113"/>
      <c r="I209" s="113"/>
      <c r="J209" s="113"/>
      <c r="K209" s="114"/>
      <c r="L209" s="113"/>
    </row>
    <row r="210" spans="1:12" ht="14.4" x14ac:dyDescent="0.3">
      <c r="A210" s="25"/>
      <c r="B210" s="16"/>
      <c r="C210" s="11"/>
      <c r="D210" s="12" t="s">
        <v>31</v>
      </c>
      <c r="E210" s="112"/>
      <c r="F210" s="113"/>
      <c r="G210" s="113"/>
      <c r="H210" s="113"/>
      <c r="I210" s="113"/>
      <c r="J210" s="113"/>
      <c r="K210" s="114"/>
      <c r="L210" s="113"/>
    </row>
    <row r="211" spans="1:12" ht="14.4" x14ac:dyDescent="0.3">
      <c r="A211" s="25"/>
      <c r="B211" s="16"/>
      <c r="C211" s="11"/>
      <c r="D211" s="12" t="s">
        <v>24</v>
      </c>
      <c r="E211" s="112"/>
      <c r="F211" s="113"/>
      <c r="G211" s="113"/>
      <c r="H211" s="113"/>
      <c r="I211" s="113"/>
      <c r="J211" s="113"/>
      <c r="K211" s="114"/>
      <c r="L211" s="113"/>
    </row>
    <row r="212" spans="1:12" ht="14.4" x14ac:dyDescent="0.3">
      <c r="A212" s="25"/>
      <c r="B212" s="16"/>
      <c r="C212" s="11"/>
      <c r="D212" s="6"/>
      <c r="E212" s="112"/>
      <c r="F212" s="113"/>
      <c r="G212" s="113"/>
      <c r="H212" s="113"/>
      <c r="I212" s="113"/>
      <c r="J212" s="113"/>
      <c r="K212" s="114"/>
      <c r="L212" s="113"/>
    </row>
    <row r="213" spans="1:12" ht="14.4" x14ac:dyDescent="0.3">
      <c r="A213" s="25"/>
      <c r="B213" s="16"/>
      <c r="C213" s="11"/>
      <c r="D213" s="6"/>
      <c r="E213" s="112"/>
      <c r="F213" s="113"/>
      <c r="G213" s="113"/>
      <c r="H213" s="113"/>
      <c r="I213" s="113"/>
      <c r="J213" s="113"/>
      <c r="K213" s="114"/>
      <c r="L213" s="113"/>
    </row>
    <row r="214" spans="1:12" ht="14.4" x14ac:dyDescent="0.3">
      <c r="A214" s="26"/>
      <c r="B214" s="18"/>
      <c r="C214" s="8"/>
      <c r="D214" s="20" t="s">
        <v>39</v>
      </c>
      <c r="E214" s="103"/>
      <c r="F214" s="104">
        <v>0</v>
      </c>
      <c r="G214" s="104">
        <v>0</v>
      </c>
      <c r="H214" s="104">
        <v>0</v>
      </c>
      <c r="I214" s="104">
        <v>0</v>
      </c>
      <c r="J214" s="104">
        <v>0</v>
      </c>
      <c r="K214" s="105"/>
      <c r="L214" s="104"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133" t="s">
        <v>4</v>
      </c>
      <c r="D215" s="134"/>
      <c r="E215" s="106"/>
      <c r="F215" s="104">
        <v>545</v>
      </c>
      <c r="G215" s="104">
        <v>20.09</v>
      </c>
      <c r="H215" s="104">
        <v>20.079999999999998</v>
      </c>
      <c r="I215" s="104">
        <v>83.92</v>
      </c>
      <c r="J215" s="104">
        <v>560.84</v>
      </c>
      <c r="K215" s="105"/>
      <c r="L215" s="10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109" t="s">
        <v>73</v>
      </c>
      <c r="F216" s="110">
        <v>90</v>
      </c>
      <c r="G216" s="110">
        <v>13.17</v>
      </c>
      <c r="H216" s="110">
        <v>10.7</v>
      </c>
      <c r="I216" s="110">
        <v>15.79</v>
      </c>
      <c r="J216" s="110">
        <v>193.3</v>
      </c>
      <c r="K216" s="111"/>
      <c r="L216" s="110"/>
    </row>
    <row r="217" spans="1:12" ht="14.4" x14ac:dyDescent="0.3">
      <c r="A217" s="25"/>
      <c r="B217" s="16"/>
      <c r="C217" s="11"/>
      <c r="D217" s="6"/>
      <c r="E217" s="112" t="s">
        <v>74</v>
      </c>
      <c r="F217" s="113" t="s">
        <v>66</v>
      </c>
      <c r="G217" s="113">
        <v>3.63</v>
      </c>
      <c r="H217" s="113">
        <v>6.5</v>
      </c>
      <c r="I217" s="113">
        <v>37.58</v>
      </c>
      <c r="J217" s="113">
        <v>223.35</v>
      </c>
      <c r="K217" s="114"/>
      <c r="L217" s="113"/>
    </row>
    <row r="218" spans="1:12" ht="14.4" x14ac:dyDescent="0.3">
      <c r="A218" s="25"/>
      <c r="B218" s="16"/>
      <c r="C218" s="11"/>
      <c r="D218" s="7" t="s">
        <v>22</v>
      </c>
      <c r="E218" s="112" t="s">
        <v>45</v>
      </c>
      <c r="F218" s="113">
        <v>200</v>
      </c>
      <c r="G218" s="113">
        <v>0.11</v>
      </c>
      <c r="H218" s="113">
        <v>0.02</v>
      </c>
      <c r="I218" s="113">
        <v>10.15</v>
      </c>
      <c r="J218" s="113">
        <v>41.32</v>
      </c>
      <c r="K218" s="114"/>
      <c r="L218" s="113"/>
    </row>
    <row r="219" spans="1:12" ht="14.4" x14ac:dyDescent="0.3">
      <c r="A219" s="25"/>
      <c r="B219" s="16"/>
      <c r="C219" s="11"/>
      <c r="D219" s="7" t="s">
        <v>23</v>
      </c>
      <c r="E219" s="129" t="s">
        <v>58</v>
      </c>
      <c r="F219" s="123">
        <v>30</v>
      </c>
      <c r="G219" s="123">
        <v>1.98</v>
      </c>
      <c r="H219" s="123">
        <v>0.36</v>
      </c>
      <c r="I219" s="123">
        <v>11.88</v>
      </c>
      <c r="J219" s="123">
        <v>59.4</v>
      </c>
      <c r="K219" s="114"/>
      <c r="L219" s="113"/>
    </row>
    <row r="220" spans="1:12" ht="14.4" x14ac:dyDescent="0.3">
      <c r="A220" s="25"/>
      <c r="B220" s="16"/>
      <c r="C220" s="11"/>
      <c r="D220" s="7" t="s">
        <v>24</v>
      </c>
      <c r="E220" s="129"/>
      <c r="F220" s="123"/>
      <c r="G220" s="123"/>
      <c r="H220" s="123"/>
      <c r="I220" s="123"/>
      <c r="J220" s="123"/>
      <c r="K220" s="114"/>
      <c r="L220" s="113"/>
    </row>
    <row r="221" spans="1:12" ht="14.4" x14ac:dyDescent="0.3">
      <c r="A221" s="25"/>
      <c r="B221" s="16"/>
      <c r="C221" s="11"/>
      <c r="D221" s="6"/>
      <c r="E221" s="129" t="s">
        <v>75</v>
      </c>
      <c r="F221" s="123">
        <v>80</v>
      </c>
      <c r="G221" s="123">
        <v>1.05</v>
      </c>
      <c r="H221" s="123">
        <v>2.6</v>
      </c>
      <c r="I221" s="123">
        <v>5.17</v>
      </c>
      <c r="J221" s="123">
        <v>48.32</v>
      </c>
      <c r="K221" s="114"/>
      <c r="L221" s="113"/>
    </row>
    <row r="222" spans="1:12" ht="14.4" x14ac:dyDescent="0.3">
      <c r="A222" s="25"/>
      <c r="B222" s="16"/>
      <c r="C222" s="11"/>
      <c r="D222" s="6"/>
      <c r="E222" s="112"/>
      <c r="F222" s="113"/>
      <c r="G222" s="113"/>
      <c r="H222" s="113"/>
      <c r="I222" s="113"/>
      <c r="J222" s="113"/>
      <c r="K222" s="114"/>
      <c r="L222" s="113"/>
    </row>
    <row r="223" spans="1:12" ht="14.4" x14ac:dyDescent="0.3">
      <c r="A223" s="26"/>
      <c r="B223" s="18"/>
      <c r="C223" s="8"/>
      <c r="D223" s="19" t="s">
        <v>39</v>
      </c>
      <c r="E223" s="103"/>
      <c r="F223" s="104">
        <v>553</v>
      </c>
      <c r="G223" s="104">
        <v>19.940000000000001</v>
      </c>
      <c r="H223" s="104">
        <v>20.18</v>
      </c>
      <c r="I223" s="104">
        <v>80.569999999999993</v>
      </c>
      <c r="J223" s="104">
        <v>565.69000000000005</v>
      </c>
      <c r="K223" s="105"/>
      <c r="L223" s="104"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112"/>
      <c r="F224" s="113"/>
      <c r="G224" s="113"/>
      <c r="H224" s="113"/>
      <c r="I224" s="113"/>
      <c r="J224" s="113"/>
      <c r="K224" s="114"/>
      <c r="L224" s="113"/>
    </row>
    <row r="225" spans="1:12" ht="14.4" x14ac:dyDescent="0.3">
      <c r="A225" s="25"/>
      <c r="B225" s="16"/>
      <c r="C225" s="11"/>
      <c r="D225" s="6"/>
      <c r="E225" s="112"/>
      <c r="F225" s="113"/>
      <c r="G225" s="113"/>
      <c r="H225" s="113"/>
      <c r="I225" s="113"/>
      <c r="J225" s="113"/>
      <c r="K225" s="114"/>
      <c r="L225" s="113"/>
    </row>
    <row r="226" spans="1:12" ht="14.4" x14ac:dyDescent="0.3">
      <c r="A226" s="25"/>
      <c r="B226" s="16"/>
      <c r="C226" s="11"/>
      <c r="D226" s="6"/>
      <c r="E226" s="112"/>
      <c r="F226" s="113"/>
      <c r="G226" s="113"/>
      <c r="H226" s="113"/>
      <c r="I226" s="113"/>
      <c r="J226" s="113"/>
      <c r="K226" s="114"/>
      <c r="L226" s="113"/>
    </row>
    <row r="227" spans="1:12" ht="14.4" x14ac:dyDescent="0.3">
      <c r="A227" s="26"/>
      <c r="B227" s="18"/>
      <c r="C227" s="8"/>
      <c r="D227" s="19" t="s">
        <v>39</v>
      </c>
      <c r="E227" s="103"/>
      <c r="F227" s="104">
        <v>0</v>
      </c>
      <c r="G227" s="104">
        <v>0</v>
      </c>
      <c r="H227" s="104">
        <v>0</v>
      </c>
      <c r="I227" s="104">
        <v>0</v>
      </c>
      <c r="J227" s="104">
        <v>0</v>
      </c>
      <c r="K227" s="105"/>
      <c r="L227" s="104"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112"/>
      <c r="F228" s="113"/>
      <c r="G228" s="113"/>
      <c r="H228" s="113"/>
      <c r="I228" s="113"/>
      <c r="J228" s="113"/>
      <c r="K228" s="114"/>
      <c r="L228" s="113"/>
    </row>
    <row r="229" spans="1:12" ht="14.4" x14ac:dyDescent="0.3">
      <c r="A229" s="25"/>
      <c r="B229" s="16"/>
      <c r="C229" s="11"/>
      <c r="D229" s="7" t="s">
        <v>28</v>
      </c>
      <c r="E229" s="112"/>
      <c r="F229" s="113"/>
      <c r="G229" s="113"/>
      <c r="H229" s="113"/>
      <c r="I229" s="113"/>
      <c r="J229" s="113"/>
      <c r="K229" s="114"/>
      <c r="L229" s="113"/>
    </row>
    <row r="230" spans="1:12" ht="14.4" x14ac:dyDescent="0.3">
      <c r="A230" s="25"/>
      <c r="B230" s="16"/>
      <c r="C230" s="11"/>
      <c r="D230" s="7" t="s">
        <v>29</v>
      </c>
      <c r="E230" s="112"/>
      <c r="F230" s="113"/>
      <c r="G230" s="113"/>
      <c r="H230" s="113"/>
      <c r="I230" s="113"/>
      <c r="J230" s="113"/>
      <c r="K230" s="114"/>
      <c r="L230" s="113"/>
    </row>
    <row r="231" spans="1:12" ht="14.4" x14ac:dyDescent="0.3">
      <c r="A231" s="25"/>
      <c r="B231" s="16"/>
      <c r="C231" s="11"/>
      <c r="D231" s="7" t="s">
        <v>30</v>
      </c>
      <c r="E231" s="112"/>
      <c r="F231" s="113"/>
      <c r="G231" s="113"/>
      <c r="H231" s="113"/>
      <c r="I231" s="113"/>
      <c r="J231" s="113"/>
      <c r="K231" s="114"/>
      <c r="L231" s="113"/>
    </row>
    <row r="232" spans="1:12" ht="14.4" x14ac:dyDescent="0.3">
      <c r="A232" s="25"/>
      <c r="B232" s="16"/>
      <c r="C232" s="11"/>
      <c r="D232" s="7" t="s">
        <v>31</v>
      </c>
      <c r="E232" s="112"/>
      <c r="F232" s="113"/>
      <c r="G232" s="113"/>
      <c r="H232" s="113"/>
      <c r="I232" s="113"/>
      <c r="J232" s="113"/>
      <c r="K232" s="114"/>
      <c r="L232" s="113"/>
    </row>
    <row r="233" spans="1:12" ht="14.4" x14ac:dyDescent="0.3">
      <c r="A233" s="25"/>
      <c r="B233" s="16"/>
      <c r="C233" s="11"/>
      <c r="D233" s="7" t="s">
        <v>32</v>
      </c>
      <c r="E233" s="112"/>
      <c r="F233" s="113"/>
      <c r="G233" s="113"/>
      <c r="H233" s="113"/>
      <c r="I233" s="113"/>
      <c r="J233" s="113"/>
      <c r="K233" s="114"/>
      <c r="L233" s="113"/>
    </row>
    <row r="234" spans="1:12" ht="14.4" x14ac:dyDescent="0.3">
      <c r="A234" s="25"/>
      <c r="B234" s="16"/>
      <c r="C234" s="11"/>
      <c r="D234" s="7" t="s">
        <v>33</v>
      </c>
      <c r="E234" s="112"/>
      <c r="F234" s="113"/>
      <c r="G234" s="113"/>
      <c r="H234" s="113"/>
      <c r="I234" s="113"/>
      <c r="J234" s="113"/>
      <c r="K234" s="114"/>
      <c r="L234" s="113"/>
    </row>
    <row r="235" spans="1:12" ht="14.4" x14ac:dyDescent="0.3">
      <c r="A235" s="25"/>
      <c r="B235" s="16"/>
      <c r="C235" s="11"/>
      <c r="D235" s="6"/>
      <c r="E235" s="112"/>
      <c r="F235" s="113"/>
      <c r="G235" s="113"/>
      <c r="H235" s="113"/>
      <c r="I235" s="113"/>
      <c r="J235" s="113"/>
      <c r="K235" s="114"/>
      <c r="L235" s="113"/>
    </row>
    <row r="236" spans="1:12" ht="14.4" x14ac:dyDescent="0.3">
      <c r="A236" s="25"/>
      <c r="B236" s="16"/>
      <c r="C236" s="11"/>
      <c r="D236" s="6"/>
      <c r="E236" s="112"/>
      <c r="F236" s="113"/>
      <c r="G236" s="113"/>
      <c r="H236" s="113"/>
      <c r="I236" s="113"/>
      <c r="J236" s="113"/>
      <c r="K236" s="114"/>
      <c r="L236" s="113"/>
    </row>
    <row r="237" spans="1:12" ht="14.4" x14ac:dyDescent="0.3">
      <c r="A237" s="26"/>
      <c r="B237" s="18"/>
      <c r="C237" s="8"/>
      <c r="D237" s="19" t="s">
        <v>39</v>
      </c>
      <c r="E237" s="103"/>
      <c r="F237" s="104">
        <v>0</v>
      </c>
      <c r="G237" s="104">
        <v>0</v>
      </c>
      <c r="H237" s="104">
        <v>0</v>
      </c>
      <c r="I237" s="104">
        <v>0</v>
      </c>
      <c r="J237" s="104">
        <v>0</v>
      </c>
      <c r="K237" s="105"/>
      <c r="L237" s="104"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112"/>
      <c r="F238" s="113"/>
      <c r="G238" s="113"/>
      <c r="H238" s="113"/>
      <c r="I238" s="113"/>
      <c r="J238" s="113"/>
      <c r="K238" s="114"/>
      <c r="L238" s="113"/>
    </row>
    <row r="239" spans="1:12" ht="14.4" x14ac:dyDescent="0.3">
      <c r="A239" s="25"/>
      <c r="B239" s="16"/>
      <c r="C239" s="11"/>
      <c r="D239" s="12" t="s">
        <v>31</v>
      </c>
      <c r="E239" s="112"/>
      <c r="F239" s="113"/>
      <c r="G239" s="113"/>
      <c r="H239" s="113"/>
      <c r="I239" s="113"/>
      <c r="J239" s="113"/>
      <c r="K239" s="114"/>
      <c r="L239" s="113"/>
    </row>
    <row r="240" spans="1:12" ht="14.4" x14ac:dyDescent="0.3">
      <c r="A240" s="25"/>
      <c r="B240" s="16"/>
      <c r="C240" s="11"/>
      <c r="D240" s="6"/>
      <c r="E240" s="112"/>
      <c r="F240" s="113"/>
      <c r="G240" s="113"/>
      <c r="H240" s="113"/>
      <c r="I240" s="113"/>
      <c r="J240" s="113"/>
      <c r="K240" s="114"/>
      <c r="L240" s="113"/>
    </row>
    <row r="241" spans="1:12" ht="14.4" x14ac:dyDescent="0.3">
      <c r="A241" s="25"/>
      <c r="B241" s="16"/>
      <c r="C241" s="11"/>
      <c r="D241" s="6"/>
      <c r="E241" s="112"/>
      <c r="F241" s="113"/>
      <c r="G241" s="113"/>
      <c r="H241" s="113"/>
      <c r="I241" s="113"/>
      <c r="J241" s="113"/>
      <c r="K241" s="114"/>
      <c r="L241" s="113"/>
    </row>
    <row r="242" spans="1:12" ht="14.4" x14ac:dyDescent="0.3">
      <c r="A242" s="26"/>
      <c r="B242" s="18"/>
      <c r="C242" s="8"/>
      <c r="D242" s="19" t="s">
        <v>39</v>
      </c>
      <c r="E242" s="103"/>
      <c r="F242" s="104">
        <v>0</v>
      </c>
      <c r="G242" s="104">
        <v>0</v>
      </c>
      <c r="H242" s="104">
        <v>0</v>
      </c>
      <c r="I242" s="104">
        <v>0</v>
      </c>
      <c r="J242" s="104">
        <v>0</v>
      </c>
      <c r="K242" s="105"/>
      <c r="L242" s="104"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112"/>
      <c r="F243" s="113"/>
      <c r="G243" s="113"/>
      <c r="H243" s="113"/>
      <c r="I243" s="113"/>
      <c r="J243" s="113"/>
      <c r="K243" s="114"/>
      <c r="L243" s="113"/>
    </row>
    <row r="244" spans="1:12" ht="14.4" x14ac:dyDescent="0.3">
      <c r="A244" s="25"/>
      <c r="B244" s="16"/>
      <c r="C244" s="11"/>
      <c r="D244" s="7" t="s">
        <v>30</v>
      </c>
      <c r="E244" s="112"/>
      <c r="F244" s="113"/>
      <c r="G244" s="113"/>
      <c r="H244" s="113"/>
      <c r="I244" s="113"/>
      <c r="J244" s="113"/>
      <c r="K244" s="114"/>
      <c r="L244" s="113"/>
    </row>
    <row r="245" spans="1:12" ht="14.4" x14ac:dyDescent="0.3">
      <c r="A245" s="25"/>
      <c r="B245" s="16"/>
      <c r="C245" s="11"/>
      <c r="D245" s="7" t="s">
        <v>31</v>
      </c>
      <c r="E245" s="112"/>
      <c r="F245" s="113"/>
      <c r="G245" s="113"/>
      <c r="H245" s="113"/>
      <c r="I245" s="113"/>
      <c r="J245" s="113"/>
      <c r="K245" s="114"/>
      <c r="L245" s="113"/>
    </row>
    <row r="246" spans="1:12" ht="14.4" x14ac:dyDescent="0.3">
      <c r="A246" s="25"/>
      <c r="B246" s="16"/>
      <c r="C246" s="11"/>
      <c r="D246" s="7" t="s">
        <v>23</v>
      </c>
      <c r="E246" s="112"/>
      <c r="F246" s="113"/>
      <c r="G246" s="113"/>
      <c r="H246" s="113"/>
      <c r="I246" s="113"/>
      <c r="J246" s="113"/>
      <c r="K246" s="114"/>
      <c r="L246" s="113"/>
    </row>
    <row r="247" spans="1:12" ht="14.4" x14ac:dyDescent="0.3">
      <c r="A247" s="25"/>
      <c r="B247" s="16"/>
      <c r="C247" s="11"/>
      <c r="D247" s="6"/>
      <c r="E247" s="112"/>
      <c r="F247" s="113"/>
      <c r="G247" s="113"/>
      <c r="H247" s="113"/>
      <c r="I247" s="113"/>
      <c r="J247" s="113"/>
      <c r="K247" s="114"/>
      <c r="L247" s="113"/>
    </row>
    <row r="248" spans="1:12" ht="14.4" x14ac:dyDescent="0.3">
      <c r="A248" s="25"/>
      <c r="B248" s="16"/>
      <c r="C248" s="11"/>
      <c r="D248" s="6"/>
      <c r="E248" s="112"/>
      <c r="F248" s="113"/>
      <c r="G248" s="113"/>
      <c r="H248" s="113"/>
      <c r="I248" s="113"/>
      <c r="J248" s="113"/>
      <c r="K248" s="114"/>
      <c r="L248" s="113"/>
    </row>
    <row r="249" spans="1:12" ht="14.4" x14ac:dyDescent="0.3">
      <c r="A249" s="26"/>
      <c r="B249" s="18"/>
      <c r="C249" s="8"/>
      <c r="D249" s="19" t="s">
        <v>39</v>
      </c>
      <c r="E249" s="103"/>
      <c r="F249" s="104">
        <v>0</v>
      </c>
      <c r="G249" s="104">
        <v>0</v>
      </c>
      <c r="H249" s="104">
        <v>0</v>
      </c>
      <c r="I249" s="104">
        <v>0</v>
      </c>
      <c r="J249" s="104">
        <v>0</v>
      </c>
      <c r="K249" s="105"/>
      <c r="L249" s="104"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112"/>
      <c r="F250" s="113"/>
      <c r="G250" s="113"/>
      <c r="H250" s="113"/>
      <c r="I250" s="113"/>
      <c r="J250" s="113"/>
      <c r="K250" s="114"/>
      <c r="L250" s="113"/>
    </row>
    <row r="251" spans="1:12" ht="14.4" x14ac:dyDescent="0.3">
      <c r="A251" s="25"/>
      <c r="B251" s="16"/>
      <c r="C251" s="11"/>
      <c r="D251" s="12" t="s">
        <v>35</v>
      </c>
      <c r="E251" s="112"/>
      <c r="F251" s="113"/>
      <c r="G251" s="113"/>
      <c r="H251" s="113"/>
      <c r="I251" s="113"/>
      <c r="J251" s="113"/>
      <c r="K251" s="114"/>
      <c r="L251" s="113"/>
    </row>
    <row r="252" spans="1:12" ht="14.4" x14ac:dyDescent="0.3">
      <c r="A252" s="25"/>
      <c r="B252" s="16"/>
      <c r="C252" s="11"/>
      <c r="D252" s="12" t="s">
        <v>31</v>
      </c>
      <c r="E252" s="112"/>
      <c r="F252" s="113"/>
      <c r="G252" s="113"/>
      <c r="H252" s="113"/>
      <c r="I252" s="113"/>
      <c r="J252" s="113"/>
      <c r="K252" s="114"/>
      <c r="L252" s="113"/>
    </row>
    <row r="253" spans="1:12" ht="14.4" x14ac:dyDescent="0.3">
      <c r="A253" s="25"/>
      <c r="B253" s="16"/>
      <c r="C253" s="11"/>
      <c r="D253" s="12" t="s">
        <v>24</v>
      </c>
      <c r="E253" s="112"/>
      <c r="F253" s="113"/>
      <c r="G253" s="113"/>
      <c r="H253" s="113"/>
      <c r="I253" s="113"/>
      <c r="J253" s="113"/>
      <c r="K253" s="114"/>
      <c r="L253" s="113"/>
    </row>
    <row r="254" spans="1:12" ht="14.4" x14ac:dyDescent="0.3">
      <c r="A254" s="25"/>
      <c r="B254" s="16"/>
      <c r="C254" s="11"/>
      <c r="D254" s="6"/>
      <c r="E254" s="112"/>
      <c r="F254" s="113"/>
      <c r="G254" s="113"/>
      <c r="H254" s="113"/>
      <c r="I254" s="113"/>
      <c r="J254" s="113"/>
      <c r="K254" s="114"/>
      <c r="L254" s="113"/>
    </row>
    <row r="255" spans="1:12" ht="14.4" x14ac:dyDescent="0.3">
      <c r="A255" s="25"/>
      <c r="B255" s="16"/>
      <c r="C255" s="11"/>
      <c r="D255" s="6"/>
      <c r="E255" s="112"/>
      <c r="F255" s="113"/>
      <c r="G255" s="113"/>
      <c r="H255" s="113"/>
      <c r="I255" s="113"/>
      <c r="J255" s="113"/>
      <c r="K255" s="114"/>
      <c r="L255" s="113"/>
    </row>
    <row r="256" spans="1:12" ht="14.4" x14ac:dyDescent="0.3">
      <c r="A256" s="26"/>
      <c r="B256" s="18"/>
      <c r="C256" s="8"/>
      <c r="D256" s="20" t="s">
        <v>39</v>
      </c>
      <c r="E256" s="103"/>
      <c r="F256" s="104">
        <v>0</v>
      </c>
      <c r="G256" s="104">
        <v>0</v>
      </c>
      <c r="H256" s="104">
        <v>0</v>
      </c>
      <c r="I256" s="104">
        <v>0</v>
      </c>
      <c r="J256" s="104">
        <v>0</v>
      </c>
      <c r="K256" s="105"/>
      <c r="L256" s="104"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133" t="s">
        <v>4</v>
      </c>
      <c r="D257" s="134"/>
      <c r="E257" s="106"/>
      <c r="F257" s="104">
        <v>553</v>
      </c>
      <c r="G257" s="104">
        <v>19.940000000000001</v>
      </c>
      <c r="H257" s="104">
        <v>20.18</v>
      </c>
      <c r="I257" s="104">
        <v>80.569999999999993</v>
      </c>
      <c r="J257" s="104">
        <v>565.69000000000005</v>
      </c>
      <c r="K257" s="105"/>
      <c r="L257" s="10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109"/>
      <c r="F258" s="110"/>
      <c r="G258" s="110"/>
      <c r="H258" s="110"/>
      <c r="I258" s="110"/>
      <c r="J258" s="110"/>
      <c r="K258" s="111"/>
      <c r="L258" s="110"/>
    </row>
    <row r="259" spans="1:12" ht="14.4" x14ac:dyDescent="0.3">
      <c r="A259" s="25"/>
      <c r="B259" s="16"/>
      <c r="C259" s="11"/>
      <c r="D259" s="6"/>
      <c r="E259" s="112"/>
      <c r="F259" s="113"/>
      <c r="G259" s="113"/>
      <c r="H259" s="113"/>
      <c r="I259" s="113"/>
      <c r="J259" s="113"/>
      <c r="K259" s="114"/>
      <c r="L259" s="113"/>
    </row>
    <row r="260" spans="1:12" ht="14.4" x14ac:dyDescent="0.3">
      <c r="A260" s="25"/>
      <c r="B260" s="16"/>
      <c r="C260" s="11"/>
      <c r="D260" s="7" t="s">
        <v>22</v>
      </c>
      <c r="E260" s="112"/>
      <c r="F260" s="113"/>
      <c r="G260" s="113"/>
      <c r="H260" s="113"/>
      <c r="I260" s="113"/>
      <c r="J260" s="113"/>
      <c r="K260" s="114"/>
      <c r="L260" s="113"/>
    </row>
    <row r="261" spans="1:12" ht="14.4" x14ac:dyDescent="0.3">
      <c r="A261" s="25"/>
      <c r="B261" s="16"/>
      <c r="C261" s="11"/>
      <c r="D261" s="7" t="s">
        <v>23</v>
      </c>
      <c r="E261" s="112"/>
      <c r="F261" s="113"/>
      <c r="G261" s="113"/>
      <c r="H261" s="113"/>
      <c r="I261" s="113"/>
      <c r="J261" s="113"/>
      <c r="K261" s="114"/>
      <c r="L261" s="113"/>
    </row>
    <row r="262" spans="1:12" ht="14.4" x14ac:dyDescent="0.3">
      <c r="A262" s="25"/>
      <c r="B262" s="16"/>
      <c r="C262" s="11"/>
      <c r="D262" s="7" t="s">
        <v>24</v>
      </c>
      <c r="E262" s="112"/>
      <c r="F262" s="113"/>
      <c r="G262" s="113"/>
      <c r="H262" s="113"/>
      <c r="I262" s="113"/>
      <c r="J262" s="113"/>
      <c r="K262" s="114"/>
      <c r="L262" s="113"/>
    </row>
    <row r="263" spans="1:12" ht="14.4" x14ac:dyDescent="0.3">
      <c r="A263" s="25"/>
      <c r="B263" s="16"/>
      <c r="C263" s="11"/>
      <c r="D263" s="6"/>
      <c r="E263" s="112"/>
      <c r="F263" s="113"/>
      <c r="G263" s="113"/>
      <c r="H263" s="113"/>
      <c r="I263" s="113"/>
      <c r="J263" s="113"/>
      <c r="K263" s="114"/>
      <c r="L263" s="113"/>
    </row>
    <row r="264" spans="1:12" ht="14.4" x14ac:dyDescent="0.3">
      <c r="A264" s="25"/>
      <c r="B264" s="16"/>
      <c r="C264" s="11"/>
      <c r="D264" s="6"/>
      <c r="E264" s="112"/>
      <c r="F264" s="113"/>
      <c r="G264" s="113"/>
      <c r="H264" s="113"/>
      <c r="I264" s="113"/>
      <c r="J264" s="113"/>
      <c r="K264" s="114"/>
      <c r="L264" s="113"/>
    </row>
    <row r="265" spans="1:12" ht="14.4" x14ac:dyDescent="0.3">
      <c r="A265" s="26"/>
      <c r="B265" s="18"/>
      <c r="C265" s="8"/>
      <c r="D265" s="19" t="s">
        <v>39</v>
      </c>
      <c r="E265" s="103"/>
      <c r="F265" s="104">
        <v>0</v>
      </c>
      <c r="G265" s="104">
        <v>0</v>
      </c>
      <c r="H265" s="104">
        <v>0</v>
      </c>
      <c r="I265" s="104">
        <v>0</v>
      </c>
      <c r="J265" s="104">
        <v>0</v>
      </c>
      <c r="K265" s="105"/>
      <c r="L265" s="104"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112"/>
      <c r="F266" s="113"/>
      <c r="G266" s="113"/>
      <c r="H266" s="113"/>
      <c r="I266" s="113"/>
      <c r="J266" s="113"/>
      <c r="K266" s="114"/>
      <c r="L266" s="113"/>
    </row>
    <row r="267" spans="1:12" ht="14.4" x14ac:dyDescent="0.3">
      <c r="A267" s="25"/>
      <c r="B267" s="16"/>
      <c r="C267" s="11"/>
      <c r="D267" s="6"/>
      <c r="E267" s="112"/>
      <c r="F267" s="113"/>
      <c r="G267" s="113"/>
      <c r="H267" s="113"/>
      <c r="I267" s="113"/>
      <c r="J267" s="113"/>
      <c r="K267" s="114"/>
      <c r="L267" s="113"/>
    </row>
    <row r="268" spans="1:12" ht="14.4" x14ac:dyDescent="0.3">
      <c r="A268" s="25"/>
      <c r="B268" s="16"/>
      <c r="C268" s="11"/>
      <c r="D268" s="6"/>
      <c r="E268" s="112"/>
      <c r="F268" s="113"/>
      <c r="G268" s="113"/>
      <c r="H268" s="113"/>
      <c r="I268" s="113"/>
      <c r="J268" s="113"/>
      <c r="K268" s="114"/>
      <c r="L268" s="113"/>
    </row>
    <row r="269" spans="1:12" ht="14.4" x14ac:dyDescent="0.3">
      <c r="A269" s="26"/>
      <c r="B269" s="18"/>
      <c r="C269" s="8"/>
      <c r="D269" s="19" t="s">
        <v>39</v>
      </c>
      <c r="E269" s="103"/>
      <c r="F269" s="104">
        <v>0</v>
      </c>
      <c r="G269" s="104">
        <v>0</v>
      </c>
      <c r="H269" s="104">
        <v>0</v>
      </c>
      <c r="I269" s="104">
        <v>0</v>
      </c>
      <c r="J269" s="104">
        <v>0</v>
      </c>
      <c r="K269" s="105"/>
      <c r="L269" s="104"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112"/>
      <c r="F270" s="113"/>
      <c r="G270" s="113"/>
      <c r="H270" s="113"/>
      <c r="I270" s="113"/>
      <c r="J270" s="113"/>
      <c r="K270" s="114"/>
      <c r="L270" s="113"/>
    </row>
    <row r="271" spans="1:12" ht="14.4" x14ac:dyDescent="0.3">
      <c r="A271" s="25"/>
      <c r="B271" s="16"/>
      <c r="C271" s="11"/>
      <c r="D271" s="7" t="s">
        <v>28</v>
      </c>
      <c r="E271" s="112"/>
      <c r="F271" s="113"/>
      <c r="G271" s="113"/>
      <c r="H271" s="113"/>
      <c r="I271" s="113"/>
      <c r="J271" s="113"/>
      <c r="K271" s="114"/>
      <c r="L271" s="113"/>
    </row>
    <row r="272" spans="1:12" ht="14.4" x14ac:dyDescent="0.3">
      <c r="A272" s="25"/>
      <c r="B272" s="16"/>
      <c r="C272" s="11"/>
      <c r="D272" s="7" t="s">
        <v>29</v>
      </c>
      <c r="E272" s="112"/>
      <c r="F272" s="113"/>
      <c r="G272" s="113"/>
      <c r="H272" s="113"/>
      <c r="I272" s="113"/>
      <c r="J272" s="113"/>
      <c r="K272" s="114"/>
      <c r="L272" s="113"/>
    </row>
    <row r="273" spans="1:12" ht="14.4" x14ac:dyDescent="0.3">
      <c r="A273" s="25"/>
      <c r="B273" s="16"/>
      <c r="C273" s="11"/>
      <c r="D273" s="7" t="s">
        <v>30</v>
      </c>
      <c r="E273" s="112"/>
      <c r="F273" s="113"/>
      <c r="G273" s="113"/>
      <c r="H273" s="113"/>
      <c r="I273" s="113"/>
      <c r="J273" s="113"/>
      <c r="K273" s="114"/>
      <c r="L273" s="113"/>
    </row>
    <row r="274" spans="1:12" ht="14.4" x14ac:dyDescent="0.3">
      <c r="A274" s="25"/>
      <c r="B274" s="16"/>
      <c r="C274" s="11"/>
      <c r="D274" s="7" t="s">
        <v>31</v>
      </c>
      <c r="E274" s="112"/>
      <c r="F274" s="113"/>
      <c r="G274" s="113"/>
      <c r="H274" s="113"/>
      <c r="I274" s="113"/>
      <c r="J274" s="113"/>
      <c r="K274" s="114"/>
      <c r="L274" s="113"/>
    </row>
    <row r="275" spans="1:12" ht="14.4" x14ac:dyDescent="0.3">
      <c r="A275" s="25"/>
      <c r="B275" s="16"/>
      <c r="C275" s="11"/>
      <c r="D275" s="7" t="s">
        <v>32</v>
      </c>
      <c r="E275" s="112"/>
      <c r="F275" s="113"/>
      <c r="G275" s="113"/>
      <c r="H275" s="113"/>
      <c r="I275" s="113"/>
      <c r="J275" s="113"/>
      <c r="K275" s="114"/>
      <c r="L275" s="113"/>
    </row>
    <row r="276" spans="1:12" ht="14.4" x14ac:dyDescent="0.3">
      <c r="A276" s="25"/>
      <c r="B276" s="16"/>
      <c r="C276" s="11"/>
      <c r="D276" s="7" t="s">
        <v>33</v>
      </c>
      <c r="E276" s="112"/>
      <c r="F276" s="113"/>
      <c r="G276" s="113"/>
      <c r="H276" s="113"/>
      <c r="I276" s="113"/>
      <c r="J276" s="113"/>
      <c r="K276" s="114"/>
      <c r="L276" s="113"/>
    </row>
    <row r="277" spans="1:12" ht="14.4" x14ac:dyDescent="0.3">
      <c r="A277" s="25"/>
      <c r="B277" s="16"/>
      <c r="C277" s="11"/>
      <c r="D277" s="6"/>
      <c r="E277" s="112"/>
      <c r="F277" s="113"/>
      <c r="G277" s="113"/>
      <c r="H277" s="113"/>
      <c r="I277" s="113"/>
      <c r="J277" s="113"/>
      <c r="K277" s="114"/>
      <c r="L277" s="113"/>
    </row>
    <row r="278" spans="1:12" ht="14.4" x14ac:dyDescent="0.3">
      <c r="A278" s="25"/>
      <c r="B278" s="16"/>
      <c r="C278" s="11"/>
      <c r="D278" s="6"/>
      <c r="E278" s="112"/>
      <c r="F278" s="113"/>
      <c r="G278" s="113"/>
      <c r="H278" s="113"/>
      <c r="I278" s="113"/>
      <c r="J278" s="113"/>
      <c r="K278" s="114"/>
      <c r="L278" s="113"/>
    </row>
    <row r="279" spans="1:12" ht="14.4" x14ac:dyDescent="0.3">
      <c r="A279" s="26"/>
      <c r="B279" s="18"/>
      <c r="C279" s="8"/>
      <c r="D279" s="19" t="s">
        <v>39</v>
      </c>
      <c r="E279" s="103"/>
      <c r="F279" s="104">
        <v>0</v>
      </c>
      <c r="G279" s="104">
        <v>0</v>
      </c>
      <c r="H279" s="104">
        <v>0</v>
      </c>
      <c r="I279" s="104">
        <v>0</v>
      </c>
      <c r="J279" s="104">
        <v>0</v>
      </c>
      <c r="K279" s="105"/>
      <c r="L279" s="104"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112"/>
      <c r="F280" s="113"/>
      <c r="G280" s="113"/>
      <c r="H280" s="113"/>
      <c r="I280" s="113"/>
      <c r="J280" s="113"/>
      <c r="K280" s="114"/>
      <c r="L280" s="113"/>
    </row>
    <row r="281" spans="1:12" ht="14.4" x14ac:dyDescent="0.3">
      <c r="A281" s="25"/>
      <c r="B281" s="16"/>
      <c r="C281" s="11"/>
      <c r="D281" s="12" t="s">
        <v>31</v>
      </c>
      <c r="E281" s="112"/>
      <c r="F281" s="113"/>
      <c r="G281" s="113"/>
      <c r="H281" s="113"/>
      <c r="I281" s="113"/>
      <c r="J281" s="113"/>
      <c r="K281" s="114"/>
      <c r="L281" s="113"/>
    </row>
    <row r="282" spans="1:12" ht="14.4" x14ac:dyDescent="0.3">
      <c r="A282" s="25"/>
      <c r="B282" s="16"/>
      <c r="C282" s="11"/>
      <c r="D282" s="6"/>
      <c r="E282" s="112"/>
      <c r="F282" s="113"/>
      <c r="G282" s="113"/>
      <c r="H282" s="113"/>
      <c r="I282" s="113"/>
      <c r="J282" s="113"/>
      <c r="K282" s="114"/>
      <c r="L282" s="113"/>
    </row>
    <row r="283" spans="1:12" ht="14.4" x14ac:dyDescent="0.3">
      <c r="A283" s="25"/>
      <c r="B283" s="16"/>
      <c r="C283" s="11"/>
      <c r="D283" s="6"/>
      <c r="E283" s="112"/>
      <c r="F283" s="113"/>
      <c r="G283" s="113"/>
      <c r="H283" s="113"/>
      <c r="I283" s="113"/>
      <c r="J283" s="113"/>
      <c r="K283" s="114"/>
      <c r="L283" s="113"/>
    </row>
    <row r="284" spans="1:12" ht="14.4" x14ac:dyDescent="0.3">
      <c r="A284" s="26"/>
      <c r="B284" s="18"/>
      <c r="C284" s="8"/>
      <c r="D284" s="19" t="s">
        <v>39</v>
      </c>
      <c r="E284" s="103"/>
      <c r="F284" s="104">
        <v>0</v>
      </c>
      <c r="G284" s="104">
        <v>0</v>
      </c>
      <c r="H284" s="104">
        <v>0</v>
      </c>
      <c r="I284" s="104">
        <v>0</v>
      </c>
      <c r="J284" s="104">
        <v>0</v>
      </c>
      <c r="K284" s="105"/>
      <c r="L284" s="104"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112"/>
      <c r="F285" s="113"/>
      <c r="G285" s="113"/>
      <c r="H285" s="113"/>
      <c r="I285" s="113"/>
      <c r="J285" s="113"/>
      <c r="K285" s="114"/>
      <c r="L285" s="113"/>
    </row>
    <row r="286" spans="1:12" ht="14.4" x14ac:dyDescent="0.3">
      <c r="A286" s="25"/>
      <c r="B286" s="16"/>
      <c r="C286" s="11"/>
      <c r="D286" s="7" t="s">
        <v>30</v>
      </c>
      <c r="E286" s="112"/>
      <c r="F286" s="113"/>
      <c r="G286" s="113"/>
      <c r="H286" s="113"/>
      <c r="I286" s="113"/>
      <c r="J286" s="113"/>
      <c r="K286" s="114"/>
      <c r="L286" s="113"/>
    </row>
    <row r="287" spans="1:12" ht="14.4" x14ac:dyDescent="0.3">
      <c r="A287" s="25"/>
      <c r="B287" s="16"/>
      <c r="C287" s="11"/>
      <c r="D287" s="7" t="s">
        <v>31</v>
      </c>
      <c r="E287" s="112"/>
      <c r="F287" s="113"/>
      <c r="G287" s="113"/>
      <c r="H287" s="113"/>
      <c r="I287" s="113"/>
      <c r="J287" s="113"/>
      <c r="K287" s="114"/>
      <c r="L287" s="113"/>
    </row>
    <row r="288" spans="1:12" ht="14.4" x14ac:dyDescent="0.3">
      <c r="A288" s="25"/>
      <c r="B288" s="16"/>
      <c r="C288" s="11"/>
      <c r="D288" s="7" t="s">
        <v>23</v>
      </c>
      <c r="E288" s="112"/>
      <c r="F288" s="113"/>
      <c r="G288" s="113"/>
      <c r="H288" s="113"/>
      <c r="I288" s="113"/>
      <c r="J288" s="113"/>
      <c r="K288" s="114"/>
      <c r="L288" s="113"/>
    </row>
    <row r="289" spans="1:12" ht="14.4" x14ac:dyDescent="0.3">
      <c r="A289" s="25"/>
      <c r="B289" s="16"/>
      <c r="C289" s="11"/>
      <c r="D289" s="6"/>
      <c r="E289" s="112"/>
      <c r="F289" s="113"/>
      <c r="G289" s="113"/>
      <c r="H289" s="113"/>
      <c r="I289" s="113"/>
      <c r="J289" s="113"/>
      <c r="K289" s="114"/>
      <c r="L289" s="113"/>
    </row>
    <row r="290" spans="1:12" ht="14.4" x14ac:dyDescent="0.3">
      <c r="A290" s="25"/>
      <c r="B290" s="16"/>
      <c r="C290" s="11"/>
      <c r="D290" s="6"/>
      <c r="E290" s="112"/>
      <c r="F290" s="113"/>
      <c r="G290" s="113"/>
      <c r="H290" s="113"/>
      <c r="I290" s="113"/>
      <c r="J290" s="113"/>
      <c r="K290" s="114"/>
      <c r="L290" s="113"/>
    </row>
    <row r="291" spans="1:12" ht="14.4" x14ac:dyDescent="0.3">
      <c r="A291" s="26"/>
      <c r="B291" s="18"/>
      <c r="C291" s="8"/>
      <c r="D291" s="19" t="s">
        <v>39</v>
      </c>
      <c r="E291" s="103"/>
      <c r="F291" s="104">
        <v>0</v>
      </c>
      <c r="G291" s="104">
        <v>0</v>
      </c>
      <c r="H291" s="104">
        <v>0</v>
      </c>
      <c r="I291" s="104">
        <v>0</v>
      </c>
      <c r="J291" s="104">
        <v>0</v>
      </c>
      <c r="K291" s="105"/>
      <c r="L291" s="104"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112"/>
      <c r="F292" s="113"/>
      <c r="G292" s="113"/>
      <c r="H292" s="113"/>
      <c r="I292" s="113"/>
      <c r="J292" s="113"/>
      <c r="K292" s="114"/>
      <c r="L292" s="113"/>
    </row>
    <row r="293" spans="1:12" ht="14.4" x14ac:dyDescent="0.3">
      <c r="A293" s="25"/>
      <c r="B293" s="16"/>
      <c r="C293" s="11"/>
      <c r="D293" s="12" t="s">
        <v>35</v>
      </c>
      <c r="E293" s="112"/>
      <c r="F293" s="113"/>
      <c r="G293" s="113"/>
      <c r="H293" s="113"/>
      <c r="I293" s="113"/>
      <c r="J293" s="113"/>
      <c r="K293" s="114"/>
      <c r="L293" s="113"/>
    </row>
    <row r="294" spans="1:12" ht="14.4" x14ac:dyDescent="0.3">
      <c r="A294" s="25"/>
      <c r="B294" s="16"/>
      <c r="C294" s="11"/>
      <c r="D294" s="12" t="s">
        <v>31</v>
      </c>
      <c r="E294" s="112"/>
      <c r="F294" s="113"/>
      <c r="G294" s="113"/>
      <c r="H294" s="113"/>
      <c r="I294" s="113"/>
      <c r="J294" s="113"/>
      <c r="K294" s="114"/>
      <c r="L294" s="113"/>
    </row>
    <row r="295" spans="1:12" ht="14.4" x14ac:dyDescent="0.3">
      <c r="A295" s="25"/>
      <c r="B295" s="16"/>
      <c r="C295" s="11"/>
      <c r="D295" s="12" t="s">
        <v>24</v>
      </c>
      <c r="E295" s="112"/>
      <c r="F295" s="113"/>
      <c r="G295" s="113"/>
      <c r="H295" s="113"/>
      <c r="I295" s="113"/>
      <c r="J295" s="113"/>
      <c r="K295" s="114"/>
      <c r="L295" s="113"/>
    </row>
    <row r="296" spans="1:12" ht="14.4" x14ac:dyDescent="0.3">
      <c r="A296" s="25"/>
      <c r="B296" s="16"/>
      <c r="C296" s="11"/>
      <c r="D296" s="6"/>
      <c r="E296" s="112"/>
      <c r="F296" s="113"/>
      <c r="G296" s="113"/>
      <c r="H296" s="113"/>
      <c r="I296" s="113"/>
      <c r="J296" s="113"/>
      <c r="K296" s="114"/>
      <c r="L296" s="113"/>
    </row>
    <row r="297" spans="1:12" ht="14.4" x14ac:dyDescent="0.3">
      <c r="A297" s="25"/>
      <c r="B297" s="16"/>
      <c r="C297" s="11"/>
      <c r="D297" s="6"/>
      <c r="E297" s="112"/>
      <c r="F297" s="113"/>
      <c r="G297" s="113"/>
      <c r="H297" s="113"/>
      <c r="I297" s="113"/>
      <c r="J297" s="113"/>
      <c r="K297" s="114"/>
      <c r="L297" s="113"/>
    </row>
    <row r="298" spans="1:12" ht="14.4" x14ac:dyDescent="0.3">
      <c r="A298" s="26"/>
      <c r="B298" s="18"/>
      <c r="C298" s="8"/>
      <c r="D298" s="20" t="s">
        <v>39</v>
      </c>
      <c r="E298" s="103"/>
      <c r="F298" s="104">
        <v>0</v>
      </c>
      <c r="G298" s="104">
        <v>0</v>
      </c>
      <c r="H298" s="104">
        <v>0</v>
      </c>
      <c r="I298" s="104">
        <v>0</v>
      </c>
      <c r="J298" s="104">
        <v>0</v>
      </c>
      <c r="K298" s="105"/>
      <c r="L298" s="104"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133" t="s">
        <v>4</v>
      </c>
      <c r="D299" s="134"/>
      <c r="E299" s="106"/>
      <c r="F299" s="107">
        <v>0</v>
      </c>
      <c r="G299" s="107">
        <v>0</v>
      </c>
      <c r="H299" s="107">
        <v>0</v>
      </c>
      <c r="I299" s="107">
        <v>0</v>
      </c>
      <c r="J299" s="107">
        <v>0</v>
      </c>
      <c r="K299" s="108"/>
      <c r="L299" s="107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109" t="s">
        <v>59</v>
      </c>
      <c r="F300" s="110">
        <v>60</v>
      </c>
      <c r="G300" s="110">
        <v>12</v>
      </c>
      <c r="H300" s="110">
        <v>10.29</v>
      </c>
      <c r="I300" s="110">
        <v>12</v>
      </c>
      <c r="J300" s="110">
        <v>211</v>
      </c>
      <c r="K300" s="111"/>
      <c r="L300" s="110"/>
    </row>
    <row r="301" spans="1:12" ht="14.4" x14ac:dyDescent="0.3">
      <c r="A301" s="25"/>
      <c r="B301" s="16"/>
      <c r="C301" s="11"/>
      <c r="D301" s="6"/>
      <c r="E301" s="129" t="s">
        <v>76</v>
      </c>
      <c r="F301" s="123" t="s">
        <v>71</v>
      </c>
      <c r="G301" s="123">
        <v>4.0199999999999996</v>
      </c>
      <c r="H301" s="123">
        <v>7.84</v>
      </c>
      <c r="I301" s="123">
        <v>30.98</v>
      </c>
      <c r="J301" s="123">
        <v>175.4</v>
      </c>
      <c r="K301" s="114"/>
      <c r="L301" s="113"/>
    </row>
    <row r="302" spans="1:12" ht="14.4" x14ac:dyDescent="0.3">
      <c r="A302" s="25"/>
      <c r="B302" s="16"/>
      <c r="C302" s="11"/>
      <c r="D302" s="7" t="s">
        <v>22</v>
      </c>
      <c r="E302" s="129" t="s">
        <v>77</v>
      </c>
      <c r="F302" s="123">
        <v>200</v>
      </c>
      <c r="G302" s="123">
        <v>0.24</v>
      </c>
      <c r="H302" s="123">
        <v>0.09</v>
      </c>
      <c r="I302" s="123">
        <v>12.43</v>
      </c>
      <c r="J302" s="123">
        <v>54.2</v>
      </c>
      <c r="K302" s="114"/>
      <c r="L302" s="113"/>
    </row>
    <row r="303" spans="1:12" ht="14.4" x14ac:dyDescent="0.3">
      <c r="A303" s="25"/>
      <c r="B303" s="16"/>
      <c r="C303" s="11"/>
      <c r="D303" s="7" t="s">
        <v>23</v>
      </c>
      <c r="E303" s="129" t="s">
        <v>47</v>
      </c>
      <c r="F303" s="123">
        <v>25</v>
      </c>
      <c r="G303" s="123">
        <v>1.9</v>
      </c>
      <c r="H303" s="123">
        <v>0.2</v>
      </c>
      <c r="I303" s="123">
        <v>12.3</v>
      </c>
      <c r="J303" s="123">
        <v>58.75</v>
      </c>
      <c r="K303" s="114"/>
      <c r="L303" s="113"/>
    </row>
    <row r="304" spans="1:12" ht="14.4" x14ac:dyDescent="0.3">
      <c r="A304" s="25"/>
      <c r="B304" s="16"/>
      <c r="C304" s="11"/>
      <c r="D304" s="7" t="s">
        <v>24</v>
      </c>
      <c r="E304" s="129"/>
      <c r="F304" s="123"/>
      <c r="G304" s="123"/>
      <c r="H304" s="123"/>
      <c r="I304" s="123"/>
      <c r="J304" s="123"/>
      <c r="K304" s="114"/>
      <c r="L304" s="113"/>
    </row>
    <row r="305" spans="1:12" ht="14.4" x14ac:dyDescent="0.3">
      <c r="A305" s="25"/>
      <c r="B305" s="16"/>
      <c r="C305" s="11"/>
      <c r="D305" s="6"/>
      <c r="E305" s="129" t="s">
        <v>58</v>
      </c>
      <c r="F305" s="123">
        <v>30</v>
      </c>
      <c r="G305" s="123">
        <v>1.98</v>
      </c>
      <c r="H305" s="123">
        <v>0.36</v>
      </c>
      <c r="I305" s="123">
        <v>11.88</v>
      </c>
      <c r="J305" s="123">
        <v>59.4</v>
      </c>
      <c r="K305" s="114"/>
      <c r="L305" s="113"/>
    </row>
    <row r="306" spans="1:12" ht="14.4" x14ac:dyDescent="0.3">
      <c r="A306" s="25"/>
      <c r="B306" s="16"/>
      <c r="C306" s="11"/>
      <c r="D306" s="6"/>
      <c r="E306" s="112"/>
      <c r="F306" s="113"/>
      <c r="G306" s="113"/>
      <c r="H306" s="113"/>
      <c r="I306" s="113"/>
      <c r="J306" s="113"/>
      <c r="K306" s="114"/>
      <c r="L306" s="113"/>
    </row>
    <row r="307" spans="1:12" ht="14.4" x14ac:dyDescent="0.3">
      <c r="A307" s="26"/>
      <c r="B307" s="18"/>
      <c r="C307" s="8"/>
      <c r="D307" s="19" t="s">
        <v>39</v>
      </c>
      <c r="E307" s="103"/>
      <c r="F307" s="104">
        <v>545</v>
      </c>
      <c r="G307" s="104">
        <v>20.14</v>
      </c>
      <c r="H307" s="104">
        <v>18.78</v>
      </c>
      <c r="I307" s="104">
        <v>79.59</v>
      </c>
      <c r="J307" s="104">
        <v>558.75</v>
      </c>
      <c r="K307" s="105"/>
      <c r="L307" s="104"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112"/>
      <c r="F308" s="113"/>
      <c r="G308" s="113"/>
      <c r="H308" s="113"/>
      <c r="I308" s="113"/>
      <c r="J308" s="113"/>
      <c r="K308" s="114"/>
      <c r="L308" s="113"/>
    </row>
    <row r="309" spans="1:12" ht="14.4" x14ac:dyDescent="0.3">
      <c r="A309" s="25"/>
      <c r="B309" s="16"/>
      <c r="C309" s="11"/>
      <c r="D309" s="6"/>
      <c r="E309" s="112"/>
      <c r="F309" s="113"/>
      <c r="G309" s="113"/>
      <c r="H309" s="113"/>
      <c r="I309" s="113"/>
      <c r="J309" s="113"/>
      <c r="K309" s="114"/>
      <c r="L309" s="113"/>
    </row>
    <row r="310" spans="1:12" ht="14.4" x14ac:dyDescent="0.3">
      <c r="A310" s="25"/>
      <c r="B310" s="16"/>
      <c r="C310" s="11"/>
      <c r="D310" s="6"/>
      <c r="E310" s="112"/>
      <c r="F310" s="113"/>
      <c r="G310" s="113"/>
      <c r="H310" s="113"/>
      <c r="I310" s="113"/>
      <c r="J310" s="113"/>
      <c r="K310" s="114"/>
      <c r="L310" s="113"/>
    </row>
    <row r="311" spans="1:12" ht="14.4" x14ac:dyDescent="0.3">
      <c r="A311" s="26"/>
      <c r="B311" s="18"/>
      <c r="C311" s="8"/>
      <c r="D311" s="19" t="s">
        <v>39</v>
      </c>
      <c r="E311" s="103"/>
      <c r="F311" s="104">
        <v>0</v>
      </c>
      <c r="G311" s="104">
        <v>0</v>
      </c>
      <c r="H311" s="104">
        <v>0</v>
      </c>
      <c r="I311" s="104">
        <v>0</v>
      </c>
      <c r="J311" s="104">
        <v>0</v>
      </c>
      <c r="K311" s="105"/>
      <c r="L311" s="104"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112"/>
      <c r="F312" s="113"/>
      <c r="G312" s="113"/>
      <c r="H312" s="113"/>
      <c r="I312" s="113"/>
      <c r="J312" s="113"/>
      <c r="K312" s="114"/>
      <c r="L312" s="113"/>
    </row>
    <row r="313" spans="1:12" ht="14.4" x14ac:dyDescent="0.3">
      <c r="A313" s="25"/>
      <c r="B313" s="16"/>
      <c r="C313" s="11"/>
      <c r="D313" s="7" t="s">
        <v>28</v>
      </c>
      <c r="E313" s="112"/>
      <c r="F313" s="113"/>
      <c r="G313" s="113"/>
      <c r="H313" s="113"/>
      <c r="I313" s="113"/>
      <c r="J313" s="113"/>
      <c r="K313" s="114"/>
      <c r="L313" s="113"/>
    </row>
    <row r="314" spans="1:12" ht="14.4" x14ac:dyDescent="0.3">
      <c r="A314" s="25"/>
      <c r="B314" s="16"/>
      <c r="C314" s="11"/>
      <c r="D314" s="7" t="s">
        <v>29</v>
      </c>
      <c r="E314" s="112"/>
      <c r="F314" s="113"/>
      <c r="G314" s="113"/>
      <c r="H314" s="113"/>
      <c r="I314" s="113"/>
      <c r="J314" s="113"/>
      <c r="K314" s="114"/>
      <c r="L314" s="113"/>
    </row>
    <row r="315" spans="1:12" ht="14.4" x14ac:dyDescent="0.3">
      <c r="A315" s="25"/>
      <c r="B315" s="16"/>
      <c r="C315" s="11"/>
      <c r="D315" s="7" t="s">
        <v>30</v>
      </c>
      <c r="E315" s="112"/>
      <c r="F315" s="113"/>
      <c r="G315" s="113"/>
      <c r="H315" s="113"/>
      <c r="I315" s="113"/>
      <c r="J315" s="113"/>
      <c r="K315" s="114"/>
      <c r="L315" s="113"/>
    </row>
    <row r="316" spans="1:12" ht="14.4" x14ac:dyDescent="0.3">
      <c r="A316" s="25"/>
      <c r="B316" s="16"/>
      <c r="C316" s="11"/>
      <c r="D316" s="7" t="s">
        <v>31</v>
      </c>
      <c r="E316" s="112"/>
      <c r="F316" s="113"/>
      <c r="G316" s="113"/>
      <c r="H316" s="113"/>
      <c r="I316" s="113"/>
      <c r="J316" s="113"/>
      <c r="K316" s="114"/>
      <c r="L316" s="113"/>
    </row>
    <row r="317" spans="1:12" ht="14.4" x14ac:dyDescent="0.3">
      <c r="A317" s="25"/>
      <c r="B317" s="16"/>
      <c r="C317" s="11"/>
      <c r="D317" s="7" t="s">
        <v>32</v>
      </c>
      <c r="E317" s="112"/>
      <c r="F317" s="113"/>
      <c r="G317" s="113"/>
      <c r="H317" s="113"/>
      <c r="I317" s="113"/>
      <c r="J317" s="113"/>
      <c r="K317" s="114"/>
      <c r="L317" s="113"/>
    </row>
    <row r="318" spans="1:12" ht="14.4" x14ac:dyDescent="0.3">
      <c r="A318" s="25"/>
      <c r="B318" s="16"/>
      <c r="C318" s="11"/>
      <c r="D318" s="7" t="s">
        <v>33</v>
      </c>
      <c r="E318" s="112"/>
      <c r="F318" s="113"/>
      <c r="G318" s="113"/>
      <c r="H318" s="113"/>
      <c r="I318" s="113"/>
      <c r="J318" s="113"/>
      <c r="K318" s="114"/>
      <c r="L318" s="113"/>
    </row>
    <row r="319" spans="1:12" ht="14.4" x14ac:dyDescent="0.3">
      <c r="A319" s="25"/>
      <c r="B319" s="16"/>
      <c r="C319" s="11"/>
      <c r="D319" s="6"/>
      <c r="E319" s="112"/>
      <c r="F319" s="113"/>
      <c r="G319" s="113"/>
      <c r="H319" s="113"/>
      <c r="I319" s="113"/>
      <c r="J319" s="113"/>
      <c r="K319" s="114"/>
      <c r="L319" s="113"/>
    </row>
    <row r="320" spans="1:12" ht="14.4" x14ac:dyDescent="0.3">
      <c r="A320" s="25"/>
      <c r="B320" s="16"/>
      <c r="C320" s="11"/>
      <c r="D320" s="6"/>
      <c r="E320" s="112"/>
      <c r="F320" s="113"/>
      <c r="G320" s="113"/>
      <c r="H320" s="113"/>
      <c r="I320" s="113"/>
      <c r="J320" s="113"/>
      <c r="K320" s="114"/>
      <c r="L320" s="113"/>
    </row>
    <row r="321" spans="1:12" ht="14.4" x14ac:dyDescent="0.3">
      <c r="A321" s="26"/>
      <c r="B321" s="18"/>
      <c r="C321" s="8"/>
      <c r="D321" s="19" t="s">
        <v>39</v>
      </c>
      <c r="E321" s="103"/>
      <c r="F321" s="104">
        <v>0</v>
      </c>
      <c r="G321" s="104">
        <v>0</v>
      </c>
      <c r="H321" s="104">
        <v>0</v>
      </c>
      <c r="I321" s="104">
        <v>0</v>
      </c>
      <c r="J321" s="104">
        <v>0</v>
      </c>
      <c r="K321" s="105"/>
      <c r="L321" s="104"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112"/>
      <c r="F322" s="113"/>
      <c r="G322" s="113"/>
      <c r="H322" s="113"/>
      <c r="I322" s="113"/>
      <c r="J322" s="113"/>
      <c r="K322" s="114"/>
      <c r="L322" s="113"/>
    </row>
    <row r="323" spans="1:12" ht="14.4" x14ac:dyDescent="0.3">
      <c r="A323" s="25"/>
      <c r="B323" s="16"/>
      <c r="C323" s="11"/>
      <c r="D323" s="12" t="s">
        <v>31</v>
      </c>
      <c r="E323" s="112"/>
      <c r="F323" s="113"/>
      <c r="G323" s="113"/>
      <c r="H323" s="113"/>
      <c r="I323" s="113"/>
      <c r="J323" s="113"/>
      <c r="K323" s="114"/>
      <c r="L323" s="113"/>
    </row>
    <row r="324" spans="1:12" ht="14.4" x14ac:dyDescent="0.3">
      <c r="A324" s="25"/>
      <c r="B324" s="16"/>
      <c r="C324" s="11"/>
      <c r="D324" s="6"/>
      <c r="E324" s="112"/>
      <c r="F324" s="113"/>
      <c r="G324" s="113"/>
      <c r="H324" s="113"/>
      <c r="I324" s="113"/>
      <c r="J324" s="113"/>
      <c r="K324" s="114"/>
      <c r="L324" s="113"/>
    </row>
    <row r="325" spans="1:12" ht="14.4" x14ac:dyDescent="0.3">
      <c r="A325" s="25"/>
      <c r="B325" s="16"/>
      <c r="C325" s="11"/>
      <c r="D325" s="6"/>
      <c r="E325" s="112"/>
      <c r="F325" s="113"/>
      <c r="G325" s="113"/>
      <c r="H325" s="113"/>
      <c r="I325" s="113"/>
      <c r="J325" s="113"/>
      <c r="K325" s="114"/>
      <c r="L325" s="113"/>
    </row>
    <row r="326" spans="1:12" ht="14.4" x14ac:dyDescent="0.3">
      <c r="A326" s="26"/>
      <c r="B326" s="18"/>
      <c r="C326" s="8"/>
      <c r="D326" s="19" t="s">
        <v>39</v>
      </c>
      <c r="E326" s="103"/>
      <c r="F326" s="104">
        <v>0</v>
      </c>
      <c r="G326" s="104">
        <v>0</v>
      </c>
      <c r="H326" s="104">
        <v>0</v>
      </c>
      <c r="I326" s="104">
        <v>0</v>
      </c>
      <c r="J326" s="104">
        <v>0</v>
      </c>
      <c r="K326" s="105"/>
      <c r="L326" s="104"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112"/>
      <c r="F327" s="113"/>
      <c r="G327" s="113"/>
      <c r="H327" s="113"/>
      <c r="I327" s="113"/>
      <c r="J327" s="113"/>
      <c r="K327" s="114"/>
      <c r="L327" s="113"/>
    </row>
    <row r="328" spans="1:12" ht="14.4" x14ac:dyDescent="0.3">
      <c r="A328" s="25"/>
      <c r="B328" s="16"/>
      <c r="C328" s="11"/>
      <c r="D328" s="7" t="s">
        <v>30</v>
      </c>
      <c r="E328" s="112"/>
      <c r="F328" s="113"/>
      <c r="G328" s="113"/>
      <c r="H328" s="113"/>
      <c r="I328" s="113"/>
      <c r="J328" s="113"/>
      <c r="K328" s="114"/>
      <c r="L328" s="113"/>
    </row>
    <row r="329" spans="1:12" ht="14.4" x14ac:dyDescent="0.3">
      <c r="A329" s="25"/>
      <c r="B329" s="16"/>
      <c r="C329" s="11"/>
      <c r="D329" s="7" t="s">
        <v>31</v>
      </c>
      <c r="E329" s="112"/>
      <c r="F329" s="113"/>
      <c r="G329" s="113"/>
      <c r="H329" s="113"/>
      <c r="I329" s="113"/>
      <c r="J329" s="113"/>
      <c r="K329" s="114"/>
      <c r="L329" s="113"/>
    </row>
    <row r="330" spans="1:12" ht="14.4" x14ac:dyDescent="0.3">
      <c r="A330" s="25"/>
      <c r="B330" s="16"/>
      <c r="C330" s="11"/>
      <c r="D330" s="7" t="s">
        <v>23</v>
      </c>
      <c r="E330" s="112"/>
      <c r="F330" s="113"/>
      <c r="G330" s="113"/>
      <c r="H330" s="113"/>
      <c r="I330" s="113"/>
      <c r="J330" s="113"/>
      <c r="K330" s="114"/>
      <c r="L330" s="113"/>
    </row>
    <row r="331" spans="1:12" ht="14.4" x14ac:dyDescent="0.3">
      <c r="A331" s="25"/>
      <c r="B331" s="16"/>
      <c r="C331" s="11"/>
      <c r="D331" s="6"/>
      <c r="E331" s="112"/>
      <c r="F331" s="113"/>
      <c r="G331" s="113"/>
      <c r="H331" s="113"/>
      <c r="I331" s="113"/>
      <c r="J331" s="113"/>
      <c r="K331" s="114"/>
      <c r="L331" s="113"/>
    </row>
    <row r="332" spans="1:12" ht="14.4" x14ac:dyDescent="0.3">
      <c r="A332" s="25"/>
      <c r="B332" s="16"/>
      <c r="C332" s="11"/>
      <c r="D332" s="6"/>
      <c r="E332" s="112"/>
      <c r="F332" s="113"/>
      <c r="G332" s="113"/>
      <c r="H332" s="113"/>
      <c r="I332" s="113"/>
      <c r="J332" s="113"/>
      <c r="K332" s="114"/>
      <c r="L332" s="113"/>
    </row>
    <row r="333" spans="1:12" ht="14.4" x14ac:dyDescent="0.3">
      <c r="A333" s="26"/>
      <c r="B333" s="18"/>
      <c r="C333" s="8"/>
      <c r="D333" s="19" t="s">
        <v>39</v>
      </c>
      <c r="E333" s="103"/>
      <c r="F333" s="104">
        <v>0</v>
      </c>
      <c r="G333" s="104">
        <v>0</v>
      </c>
      <c r="H333" s="104">
        <v>0</v>
      </c>
      <c r="I333" s="104">
        <v>0</v>
      </c>
      <c r="J333" s="104">
        <v>0</v>
      </c>
      <c r="K333" s="105"/>
      <c r="L333" s="104"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112"/>
      <c r="F334" s="113"/>
      <c r="G334" s="113"/>
      <c r="H334" s="113"/>
      <c r="I334" s="113"/>
      <c r="J334" s="113"/>
      <c r="K334" s="114"/>
      <c r="L334" s="113"/>
    </row>
    <row r="335" spans="1:12" ht="14.4" x14ac:dyDescent="0.3">
      <c r="A335" s="25"/>
      <c r="B335" s="16"/>
      <c r="C335" s="11"/>
      <c r="D335" s="12" t="s">
        <v>35</v>
      </c>
      <c r="E335" s="112"/>
      <c r="F335" s="113"/>
      <c r="G335" s="113"/>
      <c r="H335" s="113"/>
      <c r="I335" s="113"/>
      <c r="J335" s="113"/>
      <c r="K335" s="114"/>
      <c r="L335" s="113"/>
    </row>
    <row r="336" spans="1:12" ht="14.4" x14ac:dyDescent="0.3">
      <c r="A336" s="25"/>
      <c r="B336" s="16"/>
      <c r="C336" s="11"/>
      <c r="D336" s="12" t="s">
        <v>31</v>
      </c>
      <c r="E336" s="112"/>
      <c r="F336" s="113"/>
      <c r="G336" s="113"/>
      <c r="H336" s="113"/>
      <c r="I336" s="113"/>
      <c r="J336" s="113"/>
      <c r="K336" s="114"/>
      <c r="L336" s="113"/>
    </row>
    <row r="337" spans="1:12" ht="14.4" x14ac:dyDescent="0.3">
      <c r="A337" s="25"/>
      <c r="B337" s="16"/>
      <c r="C337" s="11"/>
      <c r="D337" s="12" t="s">
        <v>24</v>
      </c>
      <c r="E337" s="112"/>
      <c r="F337" s="113"/>
      <c r="G337" s="113"/>
      <c r="H337" s="113"/>
      <c r="I337" s="113"/>
      <c r="J337" s="113"/>
      <c r="K337" s="114"/>
      <c r="L337" s="113"/>
    </row>
    <row r="338" spans="1:12" ht="14.4" x14ac:dyDescent="0.3">
      <c r="A338" s="25"/>
      <c r="B338" s="16"/>
      <c r="C338" s="11"/>
      <c r="D338" s="6"/>
      <c r="E338" s="112"/>
      <c r="F338" s="113"/>
      <c r="G338" s="113"/>
      <c r="H338" s="113"/>
      <c r="I338" s="113"/>
      <c r="J338" s="113"/>
      <c r="K338" s="114"/>
      <c r="L338" s="113"/>
    </row>
    <row r="339" spans="1:12" ht="14.4" x14ac:dyDescent="0.3">
      <c r="A339" s="25"/>
      <c r="B339" s="16"/>
      <c r="C339" s="11"/>
      <c r="D339" s="6"/>
      <c r="E339" s="112"/>
      <c r="F339" s="113"/>
      <c r="G339" s="113"/>
      <c r="H339" s="113"/>
      <c r="I339" s="113"/>
      <c r="J339" s="113"/>
      <c r="K339" s="114"/>
      <c r="L339" s="113"/>
    </row>
    <row r="340" spans="1:12" ht="14.4" x14ac:dyDescent="0.3">
      <c r="A340" s="26"/>
      <c r="B340" s="18"/>
      <c r="C340" s="8"/>
      <c r="D340" s="20" t="s">
        <v>39</v>
      </c>
      <c r="E340" s="103"/>
      <c r="F340" s="104">
        <v>0</v>
      </c>
      <c r="G340" s="104">
        <v>0</v>
      </c>
      <c r="H340" s="104">
        <v>0</v>
      </c>
      <c r="I340" s="104">
        <v>0</v>
      </c>
      <c r="J340" s="104">
        <v>0</v>
      </c>
      <c r="K340" s="105"/>
      <c r="L340" s="104"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133" t="s">
        <v>4</v>
      </c>
      <c r="D341" s="134"/>
      <c r="E341" s="106"/>
      <c r="F341" s="104">
        <v>545</v>
      </c>
      <c r="G341" s="104">
        <v>20.14</v>
      </c>
      <c r="H341" s="104">
        <v>18.78</v>
      </c>
      <c r="I341" s="104">
        <v>79.59</v>
      </c>
      <c r="J341" s="104">
        <v>558.75</v>
      </c>
      <c r="K341" s="105"/>
      <c r="L341" s="104">
        <v>66.760000000000005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115" t="s">
        <v>78</v>
      </c>
      <c r="F342" s="116" t="s">
        <v>79</v>
      </c>
      <c r="G342" s="116">
        <v>15.95</v>
      </c>
      <c r="H342" s="116">
        <v>19.55</v>
      </c>
      <c r="I342" s="116">
        <v>39.75</v>
      </c>
      <c r="J342" s="116">
        <v>408.42</v>
      </c>
      <c r="K342" s="117"/>
      <c r="L342" s="118"/>
    </row>
    <row r="343" spans="1:12" ht="14.4" x14ac:dyDescent="0.3">
      <c r="A343" s="15"/>
      <c r="B343" s="16"/>
      <c r="C343" s="11"/>
      <c r="D343" s="6"/>
      <c r="E343" s="119"/>
      <c r="F343" s="120"/>
      <c r="G343" s="120"/>
      <c r="H343" s="120"/>
      <c r="I343" s="120"/>
      <c r="J343" s="120"/>
      <c r="K343" s="121"/>
      <c r="L343" s="122"/>
    </row>
    <row r="344" spans="1:12" ht="14.4" x14ac:dyDescent="0.3">
      <c r="A344" s="15"/>
      <c r="B344" s="16"/>
      <c r="C344" s="11"/>
      <c r="D344" s="7" t="s">
        <v>22</v>
      </c>
      <c r="E344" s="119" t="s">
        <v>52</v>
      </c>
      <c r="F344" s="120">
        <v>200</v>
      </c>
      <c r="G344" s="120">
        <v>7.0000000000000007E-2</v>
      </c>
      <c r="H344" s="120">
        <v>0.02</v>
      </c>
      <c r="I344" s="120">
        <v>10.01</v>
      </c>
      <c r="J344" s="120">
        <v>40</v>
      </c>
      <c r="K344" s="121"/>
      <c r="L344" s="122"/>
    </row>
    <row r="345" spans="1:12" ht="14.4" x14ac:dyDescent="0.3">
      <c r="A345" s="15"/>
      <c r="B345" s="16"/>
      <c r="C345" s="11"/>
      <c r="D345" s="7" t="s">
        <v>23</v>
      </c>
      <c r="E345" s="119" t="s">
        <v>47</v>
      </c>
      <c r="F345" s="123">
        <v>25</v>
      </c>
      <c r="G345" s="123">
        <v>1.9</v>
      </c>
      <c r="H345" s="123">
        <v>0.2</v>
      </c>
      <c r="I345" s="123">
        <v>12.3</v>
      </c>
      <c r="J345" s="123">
        <v>58.75</v>
      </c>
      <c r="K345" s="124"/>
      <c r="L345" s="122"/>
    </row>
    <row r="346" spans="1:12" ht="14.4" x14ac:dyDescent="0.3">
      <c r="A346" s="15"/>
      <c r="B346" s="16"/>
      <c r="C346" s="11"/>
      <c r="D346" s="7" t="s">
        <v>24</v>
      </c>
      <c r="E346" s="119" t="s">
        <v>46</v>
      </c>
      <c r="F346" s="120">
        <v>100</v>
      </c>
      <c r="G346" s="120">
        <v>0.4</v>
      </c>
      <c r="H346" s="120">
        <v>0.4</v>
      </c>
      <c r="I346" s="120">
        <v>9.8000000000000007</v>
      </c>
      <c r="J346" s="120">
        <v>47</v>
      </c>
      <c r="K346" s="124"/>
      <c r="L346" s="122"/>
    </row>
    <row r="347" spans="1:12" ht="14.4" x14ac:dyDescent="0.3">
      <c r="A347" s="15"/>
      <c r="B347" s="16"/>
      <c r="C347" s="11"/>
      <c r="D347" s="6"/>
      <c r="E347" s="119" t="s">
        <v>58</v>
      </c>
      <c r="F347" s="120">
        <v>20</v>
      </c>
      <c r="G347" s="120">
        <v>1.32</v>
      </c>
      <c r="H347" s="120">
        <v>0.24</v>
      </c>
      <c r="I347" s="120">
        <v>7.92</v>
      </c>
      <c r="J347" s="120">
        <v>39.6</v>
      </c>
      <c r="K347" s="124"/>
      <c r="L347" s="122"/>
    </row>
    <row r="348" spans="1:12" ht="14.4" x14ac:dyDescent="0.3">
      <c r="A348" s="15"/>
      <c r="B348" s="16"/>
      <c r="C348" s="11"/>
      <c r="D348" s="6"/>
      <c r="E348" s="119"/>
      <c r="F348" s="123"/>
      <c r="G348" s="123"/>
      <c r="H348" s="123"/>
      <c r="I348" s="123"/>
      <c r="J348" s="123"/>
      <c r="K348" s="121"/>
      <c r="L348" s="122"/>
    </row>
    <row r="349" spans="1:12" ht="14.4" x14ac:dyDescent="0.3">
      <c r="A349" s="17"/>
      <c r="B349" s="18"/>
      <c r="C349" s="8"/>
      <c r="D349" s="19" t="s">
        <v>39</v>
      </c>
      <c r="E349" s="125"/>
      <c r="F349" s="126">
        <v>545</v>
      </c>
      <c r="G349" s="126">
        <v>19.64</v>
      </c>
      <c r="H349" s="126">
        <v>20.41</v>
      </c>
      <c r="I349" s="126">
        <v>79.78</v>
      </c>
      <c r="J349" s="126">
        <v>593.77</v>
      </c>
      <c r="K349" s="127"/>
      <c r="L349" s="128"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112"/>
      <c r="F350" s="113"/>
      <c r="G350" s="113"/>
      <c r="H350" s="113"/>
      <c r="I350" s="113"/>
      <c r="J350" s="113"/>
      <c r="K350" s="114"/>
      <c r="L350" s="113"/>
    </row>
    <row r="351" spans="1:12" ht="14.4" x14ac:dyDescent="0.3">
      <c r="A351" s="15"/>
      <c r="B351" s="16"/>
      <c r="C351" s="11"/>
      <c r="D351" s="6"/>
      <c r="E351" s="112"/>
      <c r="F351" s="113"/>
      <c r="G351" s="113"/>
      <c r="H351" s="113"/>
      <c r="I351" s="113"/>
      <c r="J351" s="113"/>
      <c r="K351" s="114"/>
      <c r="L351" s="113"/>
    </row>
    <row r="352" spans="1:12" ht="14.4" x14ac:dyDescent="0.3">
      <c r="A352" s="15"/>
      <c r="B352" s="16"/>
      <c r="C352" s="11"/>
      <c r="D352" s="6"/>
      <c r="E352" s="112"/>
      <c r="F352" s="113"/>
      <c r="G352" s="113"/>
      <c r="H352" s="113"/>
      <c r="I352" s="113"/>
      <c r="J352" s="113"/>
      <c r="K352" s="114"/>
      <c r="L352" s="113"/>
    </row>
    <row r="353" spans="1:12" ht="14.4" x14ac:dyDescent="0.3">
      <c r="A353" s="17"/>
      <c r="B353" s="18"/>
      <c r="C353" s="8"/>
      <c r="D353" s="19" t="s">
        <v>39</v>
      </c>
      <c r="E353" s="103"/>
      <c r="F353" s="104">
        <v>0</v>
      </c>
      <c r="G353" s="104">
        <v>0</v>
      </c>
      <c r="H353" s="104">
        <v>0</v>
      </c>
      <c r="I353" s="104">
        <v>0</v>
      </c>
      <c r="J353" s="104">
        <v>0</v>
      </c>
      <c r="K353" s="105"/>
      <c r="L353" s="104"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112"/>
      <c r="F354" s="113"/>
      <c r="G354" s="113"/>
      <c r="H354" s="113"/>
      <c r="I354" s="113"/>
      <c r="J354" s="113"/>
      <c r="K354" s="114"/>
      <c r="L354" s="113"/>
    </row>
    <row r="355" spans="1:12" ht="14.4" x14ac:dyDescent="0.3">
      <c r="A355" s="15"/>
      <c r="B355" s="16"/>
      <c r="C355" s="11"/>
      <c r="D355" s="7" t="s">
        <v>28</v>
      </c>
      <c r="E355" s="112"/>
      <c r="F355" s="113"/>
      <c r="G355" s="113"/>
      <c r="H355" s="113"/>
      <c r="I355" s="113"/>
      <c r="J355" s="113"/>
      <c r="K355" s="114"/>
      <c r="L355" s="113"/>
    </row>
    <row r="356" spans="1:12" ht="14.4" x14ac:dyDescent="0.3">
      <c r="A356" s="15"/>
      <c r="B356" s="16"/>
      <c r="C356" s="11"/>
      <c r="D356" s="7" t="s">
        <v>29</v>
      </c>
      <c r="E356" s="112"/>
      <c r="F356" s="113"/>
      <c r="G356" s="113"/>
      <c r="H356" s="113"/>
      <c r="I356" s="113"/>
      <c r="J356" s="113"/>
      <c r="K356" s="114"/>
      <c r="L356" s="113"/>
    </row>
    <row r="357" spans="1:12" ht="14.4" x14ac:dyDescent="0.3">
      <c r="A357" s="15"/>
      <c r="B357" s="16"/>
      <c r="C357" s="11"/>
      <c r="D357" s="7" t="s">
        <v>30</v>
      </c>
      <c r="E357" s="112"/>
      <c r="F357" s="113"/>
      <c r="G357" s="113"/>
      <c r="H357" s="113"/>
      <c r="I357" s="113"/>
      <c r="J357" s="113"/>
      <c r="K357" s="114"/>
      <c r="L357" s="113"/>
    </row>
    <row r="358" spans="1:12" ht="14.4" x14ac:dyDescent="0.3">
      <c r="A358" s="15"/>
      <c r="B358" s="16"/>
      <c r="C358" s="11"/>
      <c r="D358" s="7" t="s">
        <v>31</v>
      </c>
      <c r="E358" s="112"/>
      <c r="F358" s="113"/>
      <c r="G358" s="113"/>
      <c r="H358" s="113"/>
      <c r="I358" s="113"/>
      <c r="J358" s="113"/>
      <c r="K358" s="114"/>
      <c r="L358" s="113"/>
    </row>
    <row r="359" spans="1:12" ht="14.4" x14ac:dyDescent="0.3">
      <c r="A359" s="15"/>
      <c r="B359" s="16"/>
      <c r="C359" s="11"/>
      <c r="D359" s="7" t="s">
        <v>32</v>
      </c>
      <c r="E359" s="112"/>
      <c r="F359" s="113"/>
      <c r="G359" s="113"/>
      <c r="H359" s="113"/>
      <c r="I359" s="113"/>
      <c r="J359" s="113"/>
      <c r="K359" s="114"/>
      <c r="L359" s="113"/>
    </row>
    <row r="360" spans="1:12" ht="14.4" x14ac:dyDescent="0.3">
      <c r="A360" s="15"/>
      <c r="B360" s="16"/>
      <c r="C360" s="11"/>
      <c r="D360" s="7" t="s">
        <v>33</v>
      </c>
      <c r="E360" s="112"/>
      <c r="F360" s="113"/>
      <c r="G360" s="113"/>
      <c r="H360" s="113"/>
      <c r="I360" s="113"/>
      <c r="J360" s="113"/>
      <c r="K360" s="114"/>
      <c r="L360" s="113"/>
    </row>
    <row r="361" spans="1:12" ht="14.4" x14ac:dyDescent="0.3">
      <c r="A361" s="15"/>
      <c r="B361" s="16"/>
      <c r="C361" s="11"/>
      <c r="D361" s="6"/>
      <c r="E361" s="112"/>
      <c r="F361" s="113"/>
      <c r="G361" s="113"/>
      <c r="H361" s="113"/>
      <c r="I361" s="113"/>
      <c r="J361" s="113"/>
      <c r="K361" s="114"/>
      <c r="L361" s="113"/>
    </row>
    <row r="362" spans="1:12" ht="14.4" x14ac:dyDescent="0.3">
      <c r="A362" s="15"/>
      <c r="B362" s="16"/>
      <c r="C362" s="11"/>
      <c r="D362" s="6"/>
      <c r="E362" s="112"/>
      <c r="F362" s="113"/>
      <c r="G362" s="113"/>
      <c r="H362" s="113"/>
      <c r="I362" s="113"/>
      <c r="J362" s="113"/>
      <c r="K362" s="114"/>
      <c r="L362" s="113"/>
    </row>
    <row r="363" spans="1:12" ht="14.4" x14ac:dyDescent="0.3">
      <c r="A363" s="17"/>
      <c r="B363" s="18"/>
      <c r="C363" s="8"/>
      <c r="D363" s="19" t="s">
        <v>39</v>
      </c>
      <c r="E363" s="103"/>
      <c r="F363" s="104">
        <v>0</v>
      </c>
      <c r="G363" s="104">
        <v>0</v>
      </c>
      <c r="H363" s="104">
        <v>0</v>
      </c>
      <c r="I363" s="104">
        <v>0</v>
      </c>
      <c r="J363" s="104">
        <v>0</v>
      </c>
      <c r="K363" s="105"/>
      <c r="L363" s="104"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112"/>
      <c r="F364" s="113"/>
      <c r="G364" s="113"/>
      <c r="H364" s="113"/>
      <c r="I364" s="113"/>
      <c r="J364" s="113"/>
      <c r="K364" s="114"/>
      <c r="L364" s="113"/>
    </row>
    <row r="365" spans="1:12" ht="14.4" x14ac:dyDescent="0.3">
      <c r="A365" s="15"/>
      <c r="B365" s="16"/>
      <c r="C365" s="11"/>
      <c r="D365" s="12" t="s">
        <v>31</v>
      </c>
      <c r="E365" s="112"/>
      <c r="F365" s="113"/>
      <c r="G365" s="113"/>
      <c r="H365" s="113"/>
      <c r="I365" s="113"/>
      <c r="J365" s="113"/>
      <c r="K365" s="114"/>
      <c r="L365" s="113"/>
    </row>
    <row r="366" spans="1:12" ht="14.4" x14ac:dyDescent="0.3">
      <c r="A366" s="15"/>
      <c r="B366" s="16"/>
      <c r="C366" s="11"/>
      <c r="D366" s="6"/>
      <c r="E366" s="112"/>
      <c r="F366" s="113"/>
      <c r="G366" s="113"/>
      <c r="H366" s="113"/>
      <c r="I366" s="113"/>
      <c r="J366" s="113"/>
      <c r="K366" s="114"/>
      <c r="L366" s="113"/>
    </row>
    <row r="367" spans="1:12" ht="14.4" x14ac:dyDescent="0.3">
      <c r="A367" s="15"/>
      <c r="B367" s="16"/>
      <c r="C367" s="11"/>
      <c r="D367" s="6"/>
      <c r="E367" s="112"/>
      <c r="F367" s="113"/>
      <c r="G367" s="113"/>
      <c r="H367" s="113"/>
      <c r="I367" s="113"/>
      <c r="J367" s="113"/>
      <c r="K367" s="114"/>
      <c r="L367" s="113"/>
    </row>
    <row r="368" spans="1:12" ht="14.4" x14ac:dyDescent="0.3">
      <c r="A368" s="17"/>
      <c r="B368" s="18"/>
      <c r="C368" s="8"/>
      <c r="D368" s="19" t="s">
        <v>39</v>
      </c>
      <c r="E368" s="103"/>
      <c r="F368" s="104">
        <v>0</v>
      </c>
      <c r="G368" s="104">
        <v>0</v>
      </c>
      <c r="H368" s="104">
        <v>0</v>
      </c>
      <c r="I368" s="104">
        <v>0</v>
      </c>
      <c r="J368" s="104">
        <v>0</v>
      </c>
      <c r="K368" s="105"/>
      <c r="L368" s="104"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112"/>
      <c r="F369" s="113"/>
      <c r="G369" s="113"/>
      <c r="H369" s="113"/>
      <c r="I369" s="113"/>
      <c r="J369" s="113"/>
      <c r="K369" s="114"/>
      <c r="L369" s="113"/>
    </row>
    <row r="370" spans="1:12" ht="14.4" x14ac:dyDescent="0.3">
      <c r="A370" s="15"/>
      <c r="B370" s="16"/>
      <c r="C370" s="11"/>
      <c r="D370" s="7" t="s">
        <v>30</v>
      </c>
      <c r="E370" s="112"/>
      <c r="F370" s="113"/>
      <c r="G370" s="113"/>
      <c r="H370" s="113"/>
      <c r="I370" s="113"/>
      <c r="J370" s="113"/>
      <c r="K370" s="114"/>
      <c r="L370" s="113"/>
    </row>
    <row r="371" spans="1:12" ht="14.4" x14ac:dyDescent="0.3">
      <c r="A371" s="15"/>
      <c r="B371" s="16"/>
      <c r="C371" s="11"/>
      <c r="D371" s="7" t="s">
        <v>31</v>
      </c>
      <c r="E371" s="112"/>
      <c r="F371" s="113"/>
      <c r="G371" s="113"/>
      <c r="H371" s="113"/>
      <c r="I371" s="113"/>
      <c r="J371" s="113"/>
      <c r="K371" s="114"/>
      <c r="L371" s="113"/>
    </row>
    <row r="372" spans="1:12" ht="14.4" x14ac:dyDescent="0.3">
      <c r="A372" s="15"/>
      <c r="B372" s="16"/>
      <c r="C372" s="11"/>
      <c r="D372" s="7" t="s">
        <v>23</v>
      </c>
      <c r="E372" s="112"/>
      <c r="F372" s="113"/>
      <c r="G372" s="113"/>
      <c r="H372" s="113"/>
      <c r="I372" s="113"/>
      <c r="J372" s="113"/>
      <c r="K372" s="114"/>
      <c r="L372" s="113"/>
    </row>
    <row r="373" spans="1:12" ht="14.4" x14ac:dyDescent="0.3">
      <c r="A373" s="15"/>
      <c r="B373" s="16"/>
      <c r="C373" s="11"/>
      <c r="D373" s="6"/>
      <c r="E373" s="112"/>
      <c r="F373" s="113"/>
      <c r="G373" s="113"/>
      <c r="H373" s="113"/>
      <c r="I373" s="113"/>
      <c r="J373" s="113"/>
      <c r="K373" s="114"/>
      <c r="L373" s="113"/>
    </row>
    <row r="374" spans="1:12" ht="14.4" x14ac:dyDescent="0.3">
      <c r="A374" s="15"/>
      <c r="B374" s="16"/>
      <c r="C374" s="11"/>
      <c r="D374" s="6"/>
      <c r="E374" s="112"/>
      <c r="F374" s="113"/>
      <c r="G374" s="113"/>
      <c r="H374" s="113"/>
      <c r="I374" s="113"/>
      <c r="J374" s="113"/>
      <c r="K374" s="114"/>
      <c r="L374" s="113"/>
    </row>
    <row r="375" spans="1:12" ht="14.4" x14ac:dyDescent="0.3">
      <c r="A375" s="17"/>
      <c r="B375" s="18"/>
      <c r="C375" s="8"/>
      <c r="D375" s="19" t="s">
        <v>39</v>
      </c>
      <c r="E375" s="103"/>
      <c r="F375" s="104">
        <v>0</v>
      </c>
      <c r="G375" s="104">
        <v>0</v>
      </c>
      <c r="H375" s="104">
        <v>0</v>
      </c>
      <c r="I375" s="104">
        <v>0</v>
      </c>
      <c r="J375" s="104">
        <v>0</v>
      </c>
      <c r="K375" s="105"/>
      <c r="L375" s="104"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112"/>
      <c r="F376" s="113"/>
      <c r="G376" s="113"/>
      <c r="H376" s="113"/>
      <c r="I376" s="113"/>
      <c r="J376" s="113"/>
      <c r="K376" s="114"/>
      <c r="L376" s="113"/>
    </row>
    <row r="377" spans="1:12" ht="14.4" x14ac:dyDescent="0.3">
      <c r="A377" s="15"/>
      <c r="B377" s="16"/>
      <c r="C377" s="11"/>
      <c r="D377" s="12" t="s">
        <v>35</v>
      </c>
      <c r="E377" s="112"/>
      <c r="F377" s="113"/>
      <c r="G377" s="113"/>
      <c r="H377" s="113"/>
      <c r="I377" s="113"/>
      <c r="J377" s="113"/>
      <c r="K377" s="114"/>
      <c r="L377" s="113"/>
    </row>
    <row r="378" spans="1:12" ht="14.4" x14ac:dyDescent="0.3">
      <c r="A378" s="15"/>
      <c r="B378" s="16"/>
      <c r="C378" s="11"/>
      <c r="D378" s="12" t="s">
        <v>31</v>
      </c>
      <c r="E378" s="112"/>
      <c r="F378" s="113"/>
      <c r="G378" s="113"/>
      <c r="H378" s="113"/>
      <c r="I378" s="113"/>
      <c r="J378" s="113"/>
      <c r="K378" s="114"/>
      <c r="L378" s="113"/>
    </row>
    <row r="379" spans="1:12" ht="14.4" x14ac:dyDescent="0.3">
      <c r="A379" s="15"/>
      <c r="B379" s="16"/>
      <c r="C379" s="11"/>
      <c r="D379" s="12" t="s">
        <v>24</v>
      </c>
      <c r="E379" s="112"/>
      <c r="F379" s="113"/>
      <c r="G379" s="113"/>
      <c r="H379" s="113"/>
      <c r="I379" s="113"/>
      <c r="J379" s="113"/>
      <c r="K379" s="114"/>
      <c r="L379" s="113"/>
    </row>
    <row r="380" spans="1:12" ht="14.4" x14ac:dyDescent="0.3">
      <c r="A380" s="15"/>
      <c r="B380" s="16"/>
      <c r="C380" s="11"/>
      <c r="D380" s="6"/>
      <c r="E380" s="112"/>
      <c r="F380" s="113"/>
      <c r="G380" s="113"/>
      <c r="H380" s="113"/>
      <c r="I380" s="113"/>
      <c r="J380" s="113"/>
      <c r="K380" s="114"/>
      <c r="L380" s="113"/>
    </row>
    <row r="381" spans="1:12" ht="14.4" x14ac:dyDescent="0.3">
      <c r="A381" s="15"/>
      <c r="B381" s="16"/>
      <c r="C381" s="11"/>
      <c r="D381" s="6"/>
      <c r="E381" s="112"/>
      <c r="F381" s="113"/>
      <c r="G381" s="113"/>
      <c r="H381" s="113"/>
      <c r="I381" s="113"/>
      <c r="J381" s="113"/>
      <c r="K381" s="114"/>
      <c r="L381" s="113"/>
    </row>
    <row r="382" spans="1:12" ht="14.4" x14ac:dyDescent="0.3">
      <c r="A382" s="17"/>
      <c r="B382" s="18"/>
      <c r="C382" s="8"/>
      <c r="D382" s="20" t="s">
        <v>39</v>
      </c>
      <c r="E382" s="103"/>
      <c r="F382" s="104">
        <v>0</v>
      </c>
      <c r="G382" s="104">
        <v>0</v>
      </c>
      <c r="H382" s="104">
        <v>0</v>
      </c>
      <c r="I382" s="104">
        <v>0</v>
      </c>
      <c r="J382" s="104">
        <v>0</v>
      </c>
      <c r="K382" s="105"/>
      <c r="L382" s="104"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133" t="s">
        <v>4</v>
      </c>
      <c r="D383" s="134"/>
      <c r="E383" s="106"/>
      <c r="F383" s="126">
        <v>545</v>
      </c>
      <c r="G383" s="126">
        <v>19.64</v>
      </c>
      <c r="H383" s="126">
        <v>20.41</v>
      </c>
      <c r="I383" s="126">
        <v>79.78</v>
      </c>
      <c r="J383" s="126">
        <v>593.77</v>
      </c>
      <c r="K383" s="127"/>
      <c r="L383" s="128">
        <v>66.760000000000005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109" t="s">
        <v>81</v>
      </c>
      <c r="F384" s="110" t="s">
        <v>62</v>
      </c>
      <c r="G384" s="110">
        <v>9.0500000000000007</v>
      </c>
      <c r="H384" s="110">
        <v>6.09</v>
      </c>
      <c r="I384" s="110">
        <v>3.8</v>
      </c>
      <c r="J384" s="110">
        <v>105</v>
      </c>
      <c r="K384" s="111"/>
      <c r="L384" s="110"/>
    </row>
    <row r="385" spans="1:12" ht="14.4" x14ac:dyDescent="0.3">
      <c r="A385" s="25"/>
      <c r="B385" s="16"/>
      <c r="C385" s="11"/>
      <c r="D385" s="6"/>
      <c r="E385" s="112" t="s">
        <v>65</v>
      </c>
      <c r="F385" s="113" t="s">
        <v>66</v>
      </c>
      <c r="G385" s="113">
        <v>3.08</v>
      </c>
      <c r="H385" s="113">
        <v>6.25</v>
      </c>
      <c r="I385" s="113">
        <v>20.47</v>
      </c>
      <c r="J385" s="113">
        <v>150.44999999999999</v>
      </c>
      <c r="K385" s="114"/>
      <c r="L385" s="113"/>
    </row>
    <row r="386" spans="1:12" ht="14.4" x14ac:dyDescent="0.3">
      <c r="A386" s="25"/>
      <c r="B386" s="16"/>
      <c r="C386" s="11"/>
      <c r="D386" s="7" t="s">
        <v>22</v>
      </c>
      <c r="E386" s="129" t="s">
        <v>82</v>
      </c>
      <c r="F386" s="123">
        <v>200</v>
      </c>
      <c r="G386" s="123">
        <v>0.16</v>
      </c>
      <c r="H386" s="123">
        <v>0.16</v>
      </c>
      <c r="I386" s="123">
        <v>17.899999999999999</v>
      </c>
      <c r="J386" s="123">
        <v>74.599999999999994</v>
      </c>
      <c r="K386" s="114"/>
      <c r="L386" s="113"/>
    </row>
    <row r="387" spans="1:12" ht="14.4" x14ac:dyDescent="0.3">
      <c r="A387" s="25"/>
      <c r="B387" s="16"/>
      <c r="C387" s="11"/>
      <c r="D387" s="7" t="s">
        <v>23</v>
      </c>
      <c r="E387" s="129" t="s">
        <v>47</v>
      </c>
      <c r="F387" s="123">
        <v>35</v>
      </c>
      <c r="G387" s="123">
        <v>2.66</v>
      </c>
      <c r="H387" s="123">
        <v>0.28000000000000003</v>
      </c>
      <c r="I387" s="123">
        <v>17.22</v>
      </c>
      <c r="J387" s="123">
        <v>82.25</v>
      </c>
      <c r="K387" s="114"/>
      <c r="L387" s="113"/>
    </row>
    <row r="388" spans="1:12" ht="14.4" x14ac:dyDescent="0.3">
      <c r="A388" s="25"/>
      <c r="B388" s="16"/>
      <c r="C388" s="11"/>
      <c r="D388" s="7" t="s">
        <v>24</v>
      </c>
      <c r="E388" s="129"/>
      <c r="F388" s="123"/>
      <c r="G388" s="123"/>
      <c r="H388" s="123"/>
      <c r="I388" s="123"/>
      <c r="J388" s="123"/>
      <c r="K388" s="114"/>
      <c r="L388" s="113"/>
    </row>
    <row r="389" spans="1:12" ht="14.4" x14ac:dyDescent="0.3">
      <c r="A389" s="25"/>
      <c r="B389" s="16"/>
      <c r="C389" s="11"/>
      <c r="D389" s="6"/>
      <c r="E389" s="112" t="s">
        <v>80</v>
      </c>
      <c r="F389" s="113">
        <v>60</v>
      </c>
      <c r="G389" s="113">
        <v>0.84</v>
      </c>
      <c r="H389" s="113">
        <v>3.61</v>
      </c>
      <c r="I389" s="113">
        <v>4.96</v>
      </c>
      <c r="J389" s="113">
        <v>55.68</v>
      </c>
      <c r="K389" s="114"/>
      <c r="L389" s="113"/>
    </row>
    <row r="390" spans="1:12" ht="14.4" x14ac:dyDescent="0.3">
      <c r="A390" s="25"/>
      <c r="B390" s="16"/>
      <c r="C390" s="11"/>
      <c r="D390" s="6"/>
      <c r="E390" s="112"/>
      <c r="F390" s="113"/>
      <c r="G390" s="113"/>
      <c r="H390" s="113"/>
      <c r="I390" s="113"/>
      <c r="J390" s="113"/>
      <c r="K390" s="114"/>
      <c r="L390" s="113"/>
    </row>
    <row r="391" spans="1:12" ht="14.4" x14ac:dyDescent="0.3">
      <c r="A391" s="26"/>
      <c r="B391" s="18"/>
      <c r="C391" s="8"/>
      <c r="D391" s="19" t="s">
        <v>39</v>
      </c>
      <c r="E391" s="103"/>
      <c r="F391" s="104">
        <v>548</v>
      </c>
      <c r="G391" s="104">
        <v>15.79</v>
      </c>
      <c r="H391" s="104">
        <v>16.39</v>
      </c>
      <c r="I391" s="104">
        <v>64.34</v>
      </c>
      <c r="J391" s="104">
        <f>SUM(J384:J390)</f>
        <v>467.97999999999996</v>
      </c>
      <c r="K391" s="105"/>
      <c r="L391" s="104"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112"/>
      <c r="F392" s="113"/>
      <c r="G392" s="113"/>
      <c r="H392" s="113"/>
      <c r="I392" s="113"/>
      <c r="J392" s="113"/>
      <c r="K392" s="114"/>
      <c r="L392" s="113"/>
    </row>
    <row r="393" spans="1:12" ht="14.4" x14ac:dyDescent="0.3">
      <c r="A393" s="25"/>
      <c r="B393" s="16"/>
      <c r="C393" s="11"/>
      <c r="D393" s="6"/>
      <c r="E393" s="112"/>
      <c r="F393" s="113"/>
      <c r="G393" s="113"/>
      <c r="H393" s="113"/>
      <c r="I393" s="113"/>
      <c r="J393" s="113"/>
      <c r="K393" s="114"/>
      <c r="L393" s="113"/>
    </row>
    <row r="394" spans="1:12" ht="14.4" x14ac:dyDescent="0.3">
      <c r="A394" s="25"/>
      <c r="B394" s="16"/>
      <c r="C394" s="11"/>
      <c r="D394" s="6"/>
      <c r="E394" s="112"/>
      <c r="F394" s="113"/>
      <c r="G394" s="113"/>
      <c r="H394" s="113"/>
      <c r="I394" s="113"/>
      <c r="J394" s="113"/>
      <c r="K394" s="114"/>
      <c r="L394" s="113"/>
    </row>
    <row r="395" spans="1:12" ht="14.4" x14ac:dyDescent="0.3">
      <c r="A395" s="26"/>
      <c r="B395" s="18"/>
      <c r="C395" s="8"/>
      <c r="D395" s="19" t="s">
        <v>39</v>
      </c>
      <c r="E395" s="103"/>
      <c r="F395" s="104">
        <v>0</v>
      </c>
      <c r="G395" s="104">
        <v>0</v>
      </c>
      <c r="H395" s="104">
        <v>0</v>
      </c>
      <c r="I395" s="104">
        <v>0</v>
      </c>
      <c r="J395" s="104">
        <v>0</v>
      </c>
      <c r="K395" s="105"/>
      <c r="L395" s="104"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112"/>
      <c r="F396" s="113"/>
      <c r="G396" s="113"/>
      <c r="H396" s="113"/>
      <c r="I396" s="113"/>
      <c r="J396" s="113"/>
      <c r="K396" s="114"/>
      <c r="L396" s="113"/>
    </row>
    <row r="397" spans="1:12" ht="14.4" x14ac:dyDescent="0.3">
      <c r="A397" s="25"/>
      <c r="B397" s="16"/>
      <c r="C397" s="11"/>
      <c r="D397" s="7" t="s">
        <v>28</v>
      </c>
      <c r="E397" s="112"/>
      <c r="F397" s="113"/>
      <c r="G397" s="113"/>
      <c r="H397" s="113"/>
      <c r="I397" s="113"/>
      <c r="J397" s="113"/>
      <c r="K397" s="114"/>
      <c r="L397" s="113"/>
    </row>
    <row r="398" spans="1:12" ht="14.4" x14ac:dyDescent="0.3">
      <c r="A398" s="25"/>
      <c r="B398" s="16"/>
      <c r="C398" s="11"/>
      <c r="D398" s="7" t="s">
        <v>29</v>
      </c>
      <c r="E398" s="112"/>
      <c r="F398" s="113"/>
      <c r="G398" s="113"/>
      <c r="H398" s="113"/>
      <c r="I398" s="113"/>
      <c r="J398" s="113"/>
      <c r="K398" s="114"/>
      <c r="L398" s="113"/>
    </row>
    <row r="399" spans="1:12" ht="14.4" x14ac:dyDescent="0.3">
      <c r="A399" s="25"/>
      <c r="B399" s="16"/>
      <c r="C399" s="11"/>
      <c r="D399" s="7" t="s">
        <v>30</v>
      </c>
      <c r="E399" s="112"/>
      <c r="F399" s="113"/>
      <c r="G399" s="113"/>
      <c r="H399" s="113"/>
      <c r="I399" s="113"/>
      <c r="J399" s="113"/>
      <c r="K399" s="114"/>
      <c r="L399" s="113"/>
    </row>
    <row r="400" spans="1:12" ht="14.4" x14ac:dyDescent="0.3">
      <c r="A400" s="25"/>
      <c r="B400" s="16"/>
      <c r="C400" s="11"/>
      <c r="D400" s="7" t="s">
        <v>31</v>
      </c>
      <c r="E400" s="112"/>
      <c r="F400" s="113"/>
      <c r="G400" s="113"/>
      <c r="H400" s="113"/>
      <c r="I400" s="113"/>
      <c r="J400" s="113"/>
      <c r="K400" s="114"/>
      <c r="L400" s="113"/>
    </row>
    <row r="401" spans="1:12" ht="14.4" x14ac:dyDescent="0.3">
      <c r="A401" s="25"/>
      <c r="B401" s="16"/>
      <c r="C401" s="11"/>
      <c r="D401" s="7" t="s">
        <v>32</v>
      </c>
      <c r="E401" s="112"/>
      <c r="F401" s="113"/>
      <c r="G401" s="113"/>
      <c r="H401" s="113"/>
      <c r="I401" s="113"/>
      <c r="J401" s="113"/>
      <c r="K401" s="114"/>
      <c r="L401" s="113"/>
    </row>
    <row r="402" spans="1:12" ht="14.4" x14ac:dyDescent="0.3">
      <c r="A402" s="25"/>
      <c r="B402" s="16"/>
      <c r="C402" s="11"/>
      <c r="D402" s="7" t="s">
        <v>33</v>
      </c>
      <c r="E402" s="112"/>
      <c r="F402" s="113"/>
      <c r="G402" s="113"/>
      <c r="H402" s="113"/>
      <c r="I402" s="113"/>
      <c r="J402" s="113"/>
      <c r="K402" s="114"/>
      <c r="L402" s="113"/>
    </row>
    <row r="403" spans="1:12" ht="14.4" x14ac:dyDescent="0.3">
      <c r="A403" s="25"/>
      <c r="B403" s="16"/>
      <c r="C403" s="11"/>
      <c r="D403" s="6"/>
      <c r="E403" s="112"/>
      <c r="F403" s="113"/>
      <c r="G403" s="113"/>
      <c r="H403" s="113"/>
      <c r="I403" s="113"/>
      <c r="J403" s="113"/>
      <c r="K403" s="114"/>
      <c r="L403" s="113"/>
    </row>
    <row r="404" spans="1:12" ht="14.4" x14ac:dyDescent="0.3">
      <c r="A404" s="25"/>
      <c r="B404" s="16"/>
      <c r="C404" s="11"/>
      <c r="D404" s="6"/>
      <c r="E404" s="112"/>
      <c r="F404" s="113"/>
      <c r="G404" s="113"/>
      <c r="H404" s="113"/>
      <c r="I404" s="113"/>
      <c r="J404" s="113"/>
      <c r="K404" s="114"/>
      <c r="L404" s="113"/>
    </row>
    <row r="405" spans="1:12" ht="14.4" x14ac:dyDescent="0.3">
      <c r="A405" s="26"/>
      <c r="B405" s="18"/>
      <c r="C405" s="8"/>
      <c r="D405" s="19" t="s">
        <v>39</v>
      </c>
      <c r="E405" s="103"/>
      <c r="F405" s="104">
        <v>0</v>
      </c>
      <c r="G405" s="104">
        <v>0</v>
      </c>
      <c r="H405" s="104">
        <v>0</v>
      </c>
      <c r="I405" s="104">
        <v>0</v>
      </c>
      <c r="J405" s="104">
        <v>0</v>
      </c>
      <c r="K405" s="105"/>
      <c r="L405" s="104"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112"/>
      <c r="F406" s="113"/>
      <c r="G406" s="113"/>
      <c r="H406" s="113"/>
      <c r="I406" s="113"/>
      <c r="J406" s="113"/>
      <c r="K406" s="114"/>
      <c r="L406" s="113"/>
    </row>
    <row r="407" spans="1:12" ht="14.4" x14ac:dyDescent="0.3">
      <c r="A407" s="25"/>
      <c r="B407" s="16"/>
      <c r="C407" s="11"/>
      <c r="D407" s="12" t="s">
        <v>31</v>
      </c>
      <c r="E407" s="112"/>
      <c r="F407" s="113"/>
      <c r="G407" s="113"/>
      <c r="H407" s="113"/>
      <c r="I407" s="113"/>
      <c r="J407" s="113"/>
      <c r="K407" s="114"/>
      <c r="L407" s="113"/>
    </row>
    <row r="408" spans="1:12" ht="14.4" x14ac:dyDescent="0.3">
      <c r="A408" s="25"/>
      <c r="B408" s="16"/>
      <c r="C408" s="11"/>
      <c r="D408" s="6"/>
      <c r="E408" s="112"/>
      <c r="F408" s="113"/>
      <c r="G408" s="113"/>
      <c r="H408" s="113"/>
      <c r="I408" s="113"/>
      <c r="J408" s="113"/>
      <c r="K408" s="114"/>
      <c r="L408" s="113"/>
    </row>
    <row r="409" spans="1:12" ht="14.4" x14ac:dyDescent="0.3">
      <c r="A409" s="25"/>
      <c r="B409" s="16"/>
      <c r="C409" s="11"/>
      <c r="D409" s="6"/>
      <c r="E409" s="112"/>
      <c r="F409" s="113"/>
      <c r="G409" s="113"/>
      <c r="H409" s="113"/>
      <c r="I409" s="113"/>
      <c r="J409" s="113"/>
      <c r="K409" s="114"/>
      <c r="L409" s="113"/>
    </row>
    <row r="410" spans="1:12" ht="14.4" x14ac:dyDescent="0.3">
      <c r="A410" s="26"/>
      <c r="B410" s="18"/>
      <c r="C410" s="8"/>
      <c r="D410" s="19" t="s">
        <v>39</v>
      </c>
      <c r="E410" s="103"/>
      <c r="F410" s="104">
        <v>0</v>
      </c>
      <c r="G410" s="104">
        <v>0</v>
      </c>
      <c r="H410" s="104">
        <v>0</v>
      </c>
      <c r="I410" s="104">
        <v>0</v>
      </c>
      <c r="J410" s="104">
        <v>0</v>
      </c>
      <c r="K410" s="105"/>
      <c r="L410" s="104"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112"/>
      <c r="F411" s="113"/>
      <c r="G411" s="113"/>
      <c r="H411" s="113"/>
      <c r="I411" s="113"/>
      <c r="J411" s="113"/>
      <c r="K411" s="114"/>
      <c r="L411" s="113"/>
    </row>
    <row r="412" spans="1:12" ht="14.4" x14ac:dyDescent="0.3">
      <c r="A412" s="25"/>
      <c r="B412" s="16"/>
      <c r="C412" s="11"/>
      <c r="D412" s="7" t="s">
        <v>30</v>
      </c>
      <c r="E412" s="112"/>
      <c r="F412" s="113"/>
      <c r="G412" s="113"/>
      <c r="H412" s="113"/>
      <c r="I412" s="113"/>
      <c r="J412" s="113"/>
      <c r="K412" s="114"/>
      <c r="L412" s="113"/>
    </row>
    <row r="413" spans="1:12" ht="14.4" x14ac:dyDescent="0.3">
      <c r="A413" s="25"/>
      <c r="B413" s="16"/>
      <c r="C413" s="11"/>
      <c r="D413" s="7" t="s">
        <v>31</v>
      </c>
      <c r="E413" s="112"/>
      <c r="F413" s="113"/>
      <c r="G413" s="113"/>
      <c r="H413" s="113"/>
      <c r="I413" s="113"/>
      <c r="J413" s="113"/>
      <c r="K413" s="114"/>
      <c r="L413" s="113"/>
    </row>
    <row r="414" spans="1:12" ht="14.4" x14ac:dyDescent="0.3">
      <c r="A414" s="25"/>
      <c r="B414" s="16"/>
      <c r="C414" s="11"/>
      <c r="D414" s="7" t="s">
        <v>23</v>
      </c>
      <c r="E414" s="112"/>
      <c r="F414" s="113"/>
      <c r="G414" s="113"/>
      <c r="H414" s="113"/>
      <c r="I414" s="113"/>
      <c r="J414" s="113"/>
      <c r="K414" s="114"/>
      <c r="L414" s="113"/>
    </row>
    <row r="415" spans="1:12" ht="14.4" x14ac:dyDescent="0.3">
      <c r="A415" s="25"/>
      <c r="B415" s="16"/>
      <c r="C415" s="11"/>
      <c r="D415" s="6"/>
      <c r="E415" s="112"/>
      <c r="F415" s="113"/>
      <c r="G415" s="113"/>
      <c r="H415" s="113"/>
      <c r="I415" s="113"/>
      <c r="J415" s="113"/>
      <c r="K415" s="114"/>
      <c r="L415" s="113"/>
    </row>
    <row r="416" spans="1:12" ht="14.4" x14ac:dyDescent="0.3">
      <c r="A416" s="25"/>
      <c r="B416" s="16"/>
      <c r="C416" s="11"/>
      <c r="D416" s="6"/>
      <c r="E416" s="112"/>
      <c r="F416" s="113"/>
      <c r="G416" s="113"/>
      <c r="H416" s="113"/>
      <c r="I416" s="113"/>
      <c r="J416" s="113"/>
      <c r="K416" s="114"/>
      <c r="L416" s="113"/>
    </row>
    <row r="417" spans="1:12" ht="14.4" x14ac:dyDescent="0.3">
      <c r="A417" s="26"/>
      <c r="B417" s="18"/>
      <c r="C417" s="8"/>
      <c r="D417" s="19" t="s">
        <v>39</v>
      </c>
      <c r="E417" s="103"/>
      <c r="F417" s="104">
        <v>0</v>
      </c>
      <c r="G417" s="104">
        <v>0</v>
      </c>
      <c r="H417" s="104">
        <v>0</v>
      </c>
      <c r="I417" s="104">
        <v>0</v>
      </c>
      <c r="J417" s="104">
        <v>0</v>
      </c>
      <c r="K417" s="105"/>
      <c r="L417" s="104"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112"/>
      <c r="F418" s="113"/>
      <c r="G418" s="113"/>
      <c r="H418" s="113"/>
      <c r="I418" s="113"/>
      <c r="J418" s="113"/>
      <c r="K418" s="114"/>
      <c r="L418" s="113"/>
    </row>
    <row r="419" spans="1:12" ht="14.4" x14ac:dyDescent="0.3">
      <c r="A419" s="25"/>
      <c r="B419" s="16"/>
      <c r="C419" s="11"/>
      <c r="D419" s="12" t="s">
        <v>35</v>
      </c>
      <c r="E419" s="112"/>
      <c r="F419" s="113"/>
      <c r="G419" s="113"/>
      <c r="H419" s="113"/>
      <c r="I419" s="113"/>
      <c r="J419" s="113"/>
      <c r="K419" s="114"/>
      <c r="L419" s="113"/>
    </row>
    <row r="420" spans="1:12" ht="14.4" x14ac:dyDescent="0.3">
      <c r="A420" s="25"/>
      <c r="B420" s="16"/>
      <c r="C420" s="11"/>
      <c r="D420" s="12" t="s">
        <v>31</v>
      </c>
      <c r="E420" s="112"/>
      <c r="F420" s="113"/>
      <c r="G420" s="113"/>
      <c r="H420" s="113"/>
      <c r="I420" s="113"/>
      <c r="J420" s="113"/>
      <c r="K420" s="114"/>
      <c r="L420" s="113"/>
    </row>
    <row r="421" spans="1:12" ht="14.4" x14ac:dyDescent="0.3">
      <c r="A421" s="25"/>
      <c r="B421" s="16"/>
      <c r="C421" s="11"/>
      <c r="D421" s="12" t="s">
        <v>24</v>
      </c>
      <c r="E421" s="112"/>
      <c r="F421" s="113"/>
      <c r="G421" s="113"/>
      <c r="H421" s="113"/>
      <c r="I421" s="113"/>
      <c r="J421" s="113"/>
      <c r="K421" s="114"/>
      <c r="L421" s="113"/>
    </row>
    <row r="422" spans="1:12" ht="14.4" x14ac:dyDescent="0.3">
      <c r="A422" s="25"/>
      <c r="B422" s="16"/>
      <c r="C422" s="11"/>
      <c r="D422" s="6"/>
      <c r="E422" s="112"/>
      <c r="F422" s="113"/>
      <c r="G422" s="113"/>
      <c r="H422" s="113"/>
      <c r="I422" s="113"/>
      <c r="J422" s="113"/>
      <c r="K422" s="114"/>
      <c r="L422" s="113"/>
    </row>
    <row r="423" spans="1:12" ht="14.4" x14ac:dyDescent="0.3">
      <c r="A423" s="25"/>
      <c r="B423" s="16"/>
      <c r="C423" s="11"/>
      <c r="D423" s="6"/>
      <c r="E423" s="112"/>
      <c r="F423" s="113"/>
      <c r="G423" s="113"/>
      <c r="H423" s="113"/>
      <c r="I423" s="113"/>
      <c r="J423" s="113"/>
      <c r="K423" s="114"/>
      <c r="L423" s="113"/>
    </row>
    <row r="424" spans="1:12" ht="14.4" x14ac:dyDescent="0.3">
      <c r="A424" s="26"/>
      <c r="B424" s="18"/>
      <c r="C424" s="8"/>
      <c r="D424" s="20" t="s">
        <v>39</v>
      </c>
      <c r="E424" s="103"/>
      <c r="F424" s="104">
        <v>0</v>
      </c>
      <c r="G424" s="104">
        <v>0</v>
      </c>
      <c r="H424" s="104">
        <v>0</v>
      </c>
      <c r="I424" s="104">
        <v>0</v>
      </c>
      <c r="J424" s="104">
        <v>0</v>
      </c>
      <c r="K424" s="105"/>
      <c r="L424" s="104"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133" t="s">
        <v>4</v>
      </c>
      <c r="D425" s="134"/>
      <c r="E425" s="106"/>
      <c r="F425" s="104">
        <v>548</v>
      </c>
      <c r="G425" s="104">
        <v>15.79</v>
      </c>
      <c r="H425" s="104">
        <v>16.39</v>
      </c>
      <c r="I425" s="104">
        <v>64.34</v>
      </c>
      <c r="J425" s="104">
        <f>SUM(J418:J424)</f>
        <v>0</v>
      </c>
      <c r="K425" s="105"/>
      <c r="L425" s="104">
        <v>66.760000000000005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115" t="s">
        <v>83</v>
      </c>
      <c r="F426" s="116" t="s">
        <v>69</v>
      </c>
      <c r="G426" s="116">
        <v>3.17</v>
      </c>
      <c r="H426" s="116">
        <v>5.19</v>
      </c>
      <c r="I426" s="116">
        <v>9.85</v>
      </c>
      <c r="J426" s="116">
        <v>118.01</v>
      </c>
      <c r="K426" s="111"/>
      <c r="L426" s="110"/>
    </row>
    <row r="427" spans="1:12" ht="14.4" x14ac:dyDescent="0.3">
      <c r="A427" s="25"/>
      <c r="B427" s="16"/>
      <c r="C427" s="11"/>
      <c r="D427" s="6"/>
      <c r="E427" s="119" t="s">
        <v>70</v>
      </c>
      <c r="F427" s="120" t="s">
        <v>84</v>
      </c>
      <c r="G427" s="120">
        <v>6.64</v>
      </c>
      <c r="H427" s="120">
        <v>7.6</v>
      </c>
      <c r="I427" s="120">
        <v>31.78</v>
      </c>
      <c r="J427" s="120">
        <v>221.94</v>
      </c>
      <c r="K427" s="114"/>
      <c r="L427" s="113"/>
    </row>
    <row r="428" spans="1:12" ht="14.4" x14ac:dyDescent="0.3">
      <c r="A428" s="25"/>
      <c r="B428" s="16"/>
      <c r="C428" s="11"/>
      <c r="D428" s="7" t="s">
        <v>22</v>
      </c>
      <c r="E428" s="129" t="s">
        <v>85</v>
      </c>
      <c r="F428" s="123">
        <v>200</v>
      </c>
      <c r="G428" s="123">
        <v>4.08</v>
      </c>
      <c r="H428" s="123">
        <v>3.54</v>
      </c>
      <c r="I428" s="123">
        <v>7.6</v>
      </c>
      <c r="J428" s="123">
        <v>78.599999999999994</v>
      </c>
      <c r="K428" s="114"/>
      <c r="L428" s="113"/>
    </row>
    <row r="429" spans="1:12" ht="14.4" x14ac:dyDescent="0.3">
      <c r="A429" s="25"/>
      <c r="B429" s="16"/>
      <c r="C429" s="11"/>
      <c r="D429" s="7" t="s">
        <v>23</v>
      </c>
      <c r="E429" s="129" t="s">
        <v>47</v>
      </c>
      <c r="F429" s="123">
        <v>30</v>
      </c>
      <c r="G429" s="123">
        <v>2.2799999999999998</v>
      </c>
      <c r="H429" s="123">
        <v>0.24</v>
      </c>
      <c r="I429" s="123">
        <v>4.76</v>
      </c>
      <c r="J429" s="123">
        <v>70.5</v>
      </c>
      <c r="K429" s="114"/>
      <c r="L429" s="113"/>
    </row>
    <row r="430" spans="1:12" ht="14.4" x14ac:dyDescent="0.3">
      <c r="A430" s="25"/>
      <c r="B430" s="16"/>
      <c r="C430" s="11"/>
      <c r="D430" s="7" t="s">
        <v>24</v>
      </c>
      <c r="E430" s="129"/>
      <c r="F430" s="123"/>
      <c r="G430" s="123"/>
      <c r="H430" s="123"/>
      <c r="I430" s="123"/>
      <c r="J430" s="123"/>
      <c r="K430" s="114"/>
      <c r="L430" s="113"/>
    </row>
    <row r="431" spans="1:12" ht="14.4" x14ac:dyDescent="0.3">
      <c r="A431" s="25"/>
      <c r="B431" s="16"/>
      <c r="C431" s="11"/>
      <c r="D431" s="6"/>
      <c r="E431" s="129"/>
      <c r="F431" s="123"/>
      <c r="G431" s="123"/>
      <c r="H431" s="123"/>
      <c r="I431" s="123"/>
      <c r="J431" s="123"/>
      <c r="K431" s="114"/>
      <c r="L431" s="113"/>
    </row>
    <row r="432" spans="1:12" ht="14.4" x14ac:dyDescent="0.3">
      <c r="A432" s="25"/>
      <c r="B432" s="16"/>
      <c r="C432" s="11"/>
      <c r="D432" s="6"/>
      <c r="E432" s="129"/>
      <c r="F432" s="123"/>
      <c r="G432" s="123"/>
      <c r="H432" s="123"/>
      <c r="I432" s="123"/>
      <c r="J432" s="123"/>
      <c r="K432" s="114"/>
      <c r="L432" s="113"/>
    </row>
    <row r="433" spans="1:12" ht="14.4" x14ac:dyDescent="0.3">
      <c r="A433" s="26"/>
      <c r="B433" s="18"/>
      <c r="C433" s="8"/>
      <c r="D433" s="19" t="s">
        <v>39</v>
      </c>
      <c r="E433" s="103"/>
      <c r="F433" s="104">
        <v>513</v>
      </c>
      <c r="G433" s="104">
        <v>16.170000000000002</v>
      </c>
      <c r="H433" s="104">
        <v>16.57</v>
      </c>
      <c r="I433" s="104">
        <v>63.98</v>
      </c>
      <c r="J433" s="104">
        <f>SUM(J426:J432)</f>
        <v>489.04999999999995</v>
      </c>
      <c r="K433" s="105"/>
      <c r="L433" s="104"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112"/>
      <c r="F434" s="113"/>
      <c r="G434" s="113"/>
      <c r="H434" s="113"/>
      <c r="I434" s="113"/>
      <c r="J434" s="113"/>
      <c r="K434" s="114"/>
      <c r="L434" s="113"/>
    </row>
    <row r="435" spans="1:12" ht="14.4" x14ac:dyDescent="0.3">
      <c r="A435" s="25"/>
      <c r="B435" s="16"/>
      <c r="C435" s="11"/>
      <c r="D435" s="6"/>
      <c r="E435" s="112"/>
      <c r="F435" s="113"/>
      <c r="G435" s="113"/>
      <c r="H435" s="113"/>
      <c r="I435" s="113"/>
      <c r="J435" s="113"/>
      <c r="K435" s="114"/>
      <c r="L435" s="113"/>
    </row>
    <row r="436" spans="1:12" ht="14.4" x14ac:dyDescent="0.3">
      <c r="A436" s="25"/>
      <c r="B436" s="16"/>
      <c r="C436" s="11"/>
      <c r="D436" s="6"/>
      <c r="E436" s="112"/>
      <c r="F436" s="113"/>
      <c r="G436" s="113"/>
      <c r="H436" s="113"/>
      <c r="I436" s="113"/>
      <c r="J436" s="113"/>
      <c r="K436" s="114"/>
      <c r="L436" s="113"/>
    </row>
    <row r="437" spans="1:12" ht="14.4" x14ac:dyDescent="0.3">
      <c r="A437" s="26"/>
      <c r="B437" s="18"/>
      <c r="C437" s="8"/>
      <c r="D437" s="19" t="s">
        <v>39</v>
      </c>
      <c r="E437" s="103"/>
      <c r="F437" s="104">
        <v>0</v>
      </c>
      <c r="G437" s="104">
        <v>0</v>
      </c>
      <c r="H437" s="104">
        <v>0</v>
      </c>
      <c r="I437" s="104">
        <v>0</v>
      </c>
      <c r="J437" s="104">
        <v>0</v>
      </c>
      <c r="K437" s="105"/>
      <c r="L437" s="104"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112"/>
      <c r="F438" s="113"/>
      <c r="G438" s="113"/>
      <c r="H438" s="113"/>
      <c r="I438" s="113"/>
      <c r="J438" s="113"/>
      <c r="K438" s="114"/>
      <c r="L438" s="113"/>
    </row>
    <row r="439" spans="1:12" ht="14.4" x14ac:dyDescent="0.3">
      <c r="A439" s="25"/>
      <c r="B439" s="16"/>
      <c r="C439" s="11"/>
      <c r="D439" s="7" t="s">
        <v>28</v>
      </c>
      <c r="E439" s="112"/>
      <c r="F439" s="113"/>
      <c r="G439" s="113"/>
      <c r="H439" s="113"/>
      <c r="I439" s="113"/>
      <c r="J439" s="113"/>
      <c r="K439" s="114"/>
      <c r="L439" s="113"/>
    </row>
    <row r="440" spans="1:12" ht="14.4" x14ac:dyDescent="0.3">
      <c r="A440" s="25"/>
      <c r="B440" s="16"/>
      <c r="C440" s="11"/>
      <c r="D440" s="7" t="s">
        <v>29</v>
      </c>
      <c r="E440" s="112"/>
      <c r="F440" s="113"/>
      <c r="G440" s="113"/>
      <c r="H440" s="113"/>
      <c r="I440" s="113"/>
      <c r="J440" s="113"/>
      <c r="K440" s="114"/>
      <c r="L440" s="113"/>
    </row>
    <row r="441" spans="1:12" ht="14.4" x14ac:dyDescent="0.3">
      <c r="A441" s="25"/>
      <c r="B441" s="16"/>
      <c r="C441" s="11"/>
      <c r="D441" s="7" t="s">
        <v>30</v>
      </c>
      <c r="E441" s="112"/>
      <c r="F441" s="113"/>
      <c r="G441" s="113"/>
      <c r="H441" s="113"/>
      <c r="I441" s="113"/>
      <c r="J441" s="113"/>
      <c r="K441" s="114"/>
      <c r="L441" s="113"/>
    </row>
    <row r="442" spans="1:12" ht="14.4" x14ac:dyDescent="0.3">
      <c r="A442" s="25"/>
      <c r="B442" s="16"/>
      <c r="C442" s="11"/>
      <c r="D442" s="7" t="s">
        <v>31</v>
      </c>
      <c r="E442" s="112"/>
      <c r="F442" s="113"/>
      <c r="G442" s="113"/>
      <c r="H442" s="113"/>
      <c r="I442" s="113"/>
      <c r="J442" s="113"/>
      <c r="K442" s="114"/>
      <c r="L442" s="113"/>
    </row>
    <row r="443" spans="1:12" ht="14.4" x14ac:dyDescent="0.3">
      <c r="A443" s="25"/>
      <c r="B443" s="16"/>
      <c r="C443" s="11"/>
      <c r="D443" s="7" t="s">
        <v>32</v>
      </c>
      <c r="E443" s="112"/>
      <c r="F443" s="113"/>
      <c r="G443" s="113"/>
      <c r="H443" s="113"/>
      <c r="I443" s="113"/>
      <c r="J443" s="113"/>
      <c r="K443" s="114"/>
      <c r="L443" s="113"/>
    </row>
    <row r="444" spans="1:12" ht="14.4" x14ac:dyDescent="0.3">
      <c r="A444" s="25"/>
      <c r="B444" s="16"/>
      <c r="C444" s="11"/>
      <c r="D444" s="7" t="s">
        <v>33</v>
      </c>
      <c r="E444" s="112"/>
      <c r="F444" s="113"/>
      <c r="G444" s="113"/>
      <c r="H444" s="113"/>
      <c r="I444" s="113"/>
      <c r="J444" s="113"/>
      <c r="K444" s="114"/>
      <c r="L444" s="113"/>
    </row>
    <row r="445" spans="1:12" ht="14.4" x14ac:dyDescent="0.3">
      <c r="A445" s="25"/>
      <c r="B445" s="16"/>
      <c r="C445" s="11"/>
      <c r="D445" s="6"/>
      <c r="E445" s="112"/>
      <c r="F445" s="113"/>
      <c r="G445" s="113"/>
      <c r="H445" s="113"/>
      <c r="I445" s="113"/>
      <c r="J445" s="113"/>
      <c r="K445" s="114"/>
      <c r="L445" s="113"/>
    </row>
    <row r="446" spans="1:12" ht="14.4" x14ac:dyDescent="0.3">
      <c r="A446" s="25"/>
      <c r="B446" s="16"/>
      <c r="C446" s="11"/>
      <c r="D446" s="6"/>
      <c r="E446" s="112"/>
      <c r="F446" s="113"/>
      <c r="G446" s="113"/>
      <c r="H446" s="113"/>
      <c r="I446" s="113"/>
      <c r="J446" s="113"/>
      <c r="K446" s="114"/>
      <c r="L446" s="113"/>
    </row>
    <row r="447" spans="1:12" ht="14.4" x14ac:dyDescent="0.3">
      <c r="A447" s="26"/>
      <c r="B447" s="18"/>
      <c r="C447" s="8"/>
      <c r="D447" s="19" t="s">
        <v>39</v>
      </c>
      <c r="E447" s="103"/>
      <c r="F447" s="104">
        <v>0</v>
      </c>
      <c r="G447" s="104">
        <v>0</v>
      </c>
      <c r="H447" s="104">
        <v>0</v>
      </c>
      <c r="I447" s="104">
        <v>0</v>
      </c>
      <c r="J447" s="104">
        <v>0</v>
      </c>
      <c r="K447" s="105"/>
      <c r="L447" s="104"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112"/>
      <c r="F448" s="113"/>
      <c r="G448" s="113"/>
      <c r="H448" s="113"/>
      <c r="I448" s="113"/>
      <c r="J448" s="113"/>
      <c r="K448" s="114"/>
      <c r="L448" s="113"/>
    </row>
    <row r="449" spans="1:12" ht="14.4" x14ac:dyDescent="0.3">
      <c r="A449" s="25"/>
      <c r="B449" s="16"/>
      <c r="C449" s="11"/>
      <c r="D449" s="12" t="s">
        <v>31</v>
      </c>
      <c r="E449" s="112"/>
      <c r="F449" s="113"/>
      <c r="G449" s="113"/>
      <c r="H449" s="113"/>
      <c r="I449" s="113"/>
      <c r="J449" s="113"/>
      <c r="K449" s="114"/>
      <c r="L449" s="113"/>
    </row>
    <row r="450" spans="1:12" ht="14.4" x14ac:dyDescent="0.3">
      <c r="A450" s="25"/>
      <c r="B450" s="16"/>
      <c r="C450" s="11"/>
      <c r="D450" s="6"/>
      <c r="E450" s="112"/>
      <c r="F450" s="113"/>
      <c r="G450" s="113"/>
      <c r="H450" s="113"/>
      <c r="I450" s="113"/>
      <c r="J450" s="113"/>
      <c r="K450" s="114"/>
      <c r="L450" s="113"/>
    </row>
    <row r="451" spans="1:12" ht="14.4" x14ac:dyDescent="0.3">
      <c r="A451" s="25"/>
      <c r="B451" s="16"/>
      <c r="C451" s="11"/>
      <c r="D451" s="6"/>
      <c r="E451" s="112"/>
      <c r="F451" s="113"/>
      <c r="G451" s="113"/>
      <c r="H451" s="113"/>
      <c r="I451" s="113"/>
      <c r="J451" s="113"/>
      <c r="K451" s="114"/>
      <c r="L451" s="113"/>
    </row>
    <row r="452" spans="1:12" ht="14.4" x14ac:dyDescent="0.3">
      <c r="A452" s="26"/>
      <c r="B452" s="18"/>
      <c r="C452" s="8"/>
      <c r="D452" s="19" t="s">
        <v>39</v>
      </c>
      <c r="E452" s="103"/>
      <c r="F452" s="104">
        <v>0</v>
      </c>
      <c r="G452" s="104">
        <v>0</v>
      </c>
      <c r="H452" s="104">
        <v>0</v>
      </c>
      <c r="I452" s="104">
        <v>0</v>
      </c>
      <c r="J452" s="104">
        <v>0</v>
      </c>
      <c r="K452" s="105"/>
      <c r="L452" s="104"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112"/>
      <c r="F453" s="113"/>
      <c r="G453" s="113"/>
      <c r="H453" s="113"/>
      <c r="I453" s="113"/>
      <c r="J453" s="113"/>
      <c r="K453" s="114"/>
      <c r="L453" s="113"/>
    </row>
    <row r="454" spans="1:12" ht="14.4" x14ac:dyDescent="0.3">
      <c r="A454" s="25"/>
      <c r="B454" s="16"/>
      <c r="C454" s="11"/>
      <c r="D454" s="7" t="s">
        <v>30</v>
      </c>
      <c r="E454" s="112"/>
      <c r="F454" s="113"/>
      <c r="G454" s="113"/>
      <c r="H454" s="113"/>
      <c r="I454" s="113"/>
      <c r="J454" s="113"/>
      <c r="K454" s="114"/>
      <c r="L454" s="113"/>
    </row>
    <row r="455" spans="1:12" ht="14.4" x14ac:dyDescent="0.3">
      <c r="A455" s="25"/>
      <c r="B455" s="16"/>
      <c r="C455" s="11"/>
      <c r="D455" s="7" t="s">
        <v>31</v>
      </c>
      <c r="E455" s="112"/>
      <c r="F455" s="113"/>
      <c r="G455" s="113"/>
      <c r="H455" s="113"/>
      <c r="I455" s="113"/>
      <c r="J455" s="113"/>
      <c r="K455" s="114"/>
      <c r="L455" s="113"/>
    </row>
    <row r="456" spans="1:12" ht="14.4" x14ac:dyDescent="0.3">
      <c r="A456" s="25"/>
      <c r="B456" s="16"/>
      <c r="C456" s="11"/>
      <c r="D456" s="7" t="s">
        <v>23</v>
      </c>
      <c r="E456" s="112"/>
      <c r="F456" s="113"/>
      <c r="G456" s="113"/>
      <c r="H456" s="113"/>
      <c r="I456" s="113"/>
      <c r="J456" s="113"/>
      <c r="K456" s="114"/>
      <c r="L456" s="113"/>
    </row>
    <row r="457" spans="1:12" ht="14.4" x14ac:dyDescent="0.3">
      <c r="A457" s="25"/>
      <c r="B457" s="16"/>
      <c r="C457" s="11"/>
      <c r="D457" s="6"/>
      <c r="E457" s="112"/>
      <c r="F457" s="113"/>
      <c r="G457" s="113"/>
      <c r="H457" s="113"/>
      <c r="I457" s="113"/>
      <c r="J457" s="113"/>
      <c r="K457" s="114"/>
      <c r="L457" s="113"/>
    </row>
    <row r="458" spans="1:12" ht="14.4" x14ac:dyDescent="0.3">
      <c r="A458" s="25"/>
      <c r="B458" s="16"/>
      <c r="C458" s="11"/>
      <c r="D458" s="6"/>
      <c r="E458" s="112"/>
      <c r="F458" s="113"/>
      <c r="G458" s="113"/>
      <c r="H458" s="113"/>
      <c r="I458" s="113"/>
      <c r="J458" s="113"/>
      <c r="K458" s="114"/>
      <c r="L458" s="113"/>
    </row>
    <row r="459" spans="1:12" ht="14.4" x14ac:dyDescent="0.3">
      <c r="A459" s="26"/>
      <c r="B459" s="18"/>
      <c r="C459" s="8"/>
      <c r="D459" s="19" t="s">
        <v>39</v>
      </c>
      <c r="E459" s="103"/>
      <c r="F459" s="104">
        <v>0</v>
      </c>
      <c r="G459" s="104">
        <v>0</v>
      </c>
      <c r="H459" s="104">
        <v>0</v>
      </c>
      <c r="I459" s="104">
        <v>0</v>
      </c>
      <c r="J459" s="104">
        <v>0</v>
      </c>
      <c r="K459" s="105"/>
      <c r="L459" s="104"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112"/>
      <c r="F460" s="113"/>
      <c r="G460" s="113"/>
      <c r="H460" s="113"/>
      <c r="I460" s="113"/>
      <c r="J460" s="113"/>
      <c r="K460" s="114"/>
      <c r="L460" s="113"/>
    </row>
    <row r="461" spans="1:12" ht="14.4" x14ac:dyDescent="0.3">
      <c r="A461" s="25"/>
      <c r="B461" s="16"/>
      <c r="C461" s="11"/>
      <c r="D461" s="12" t="s">
        <v>35</v>
      </c>
      <c r="E461" s="112"/>
      <c r="F461" s="113"/>
      <c r="G461" s="113"/>
      <c r="H461" s="113"/>
      <c r="I461" s="113"/>
      <c r="J461" s="113"/>
      <c r="K461" s="114"/>
      <c r="L461" s="113"/>
    </row>
    <row r="462" spans="1:12" ht="14.4" x14ac:dyDescent="0.3">
      <c r="A462" s="25"/>
      <c r="B462" s="16"/>
      <c r="C462" s="11"/>
      <c r="D462" s="12" t="s">
        <v>31</v>
      </c>
      <c r="E462" s="112"/>
      <c r="F462" s="113"/>
      <c r="G462" s="113"/>
      <c r="H462" s="113"/>
      <c r="I462" s="113"/>
      <c r="J462" s="113"/>
      <c r="K462" s="114"/>
      <c r="L462" s="113"/>
    </row>
    <row r="463" spans="1:12" ht="14.4" x14ac:dyDescent="0.3">
      <c r="A463" s="25"/>
      <c r="B463" s="16"/>
      <c r="C463" s="11"/>
      <c r="D463" s="12" t="s">
        <v>24</v>
      </c>
      <c r="E463" s="112"/>
      <c r="F463" s="113"/>
      <c r="G463" s="113"/>
      <c r="H463" s="113"/>
      <c r="I463" s="113"/>
      <c r="J463" s="113"/>
      <c r="K463" s="114"/>
      <c r="L463" s="113"/>
    </row>
    <row r="464" spans="1:12" ht="14.4" x14ac:dyDescent="0.3">
      <c r="A464" s="25"/>
      <c r="B464" s="16"/>
      <c r="C464" s="11"/>
      <c r="D464" s="6"/>
      <c r="E464" s="112"/>
      <c r="F464" s="113"/>
      <c r="G464" s="113"/>
      <c r="H464" s="113"/>
      <c r="I464" s="113"/>
      <c r="J464" s="113"/>
      <c r="K464" s="114"/>
      <c r="L464" s="113"/>
    </row>
    <row r="465" spans="1:12" ht="14.4" x14ac:dyDescent="0.3">
      <c r="A465" s="25"/>
      <c r="B465" s="16"/>
      <c r="C465" s="11"/>
      <c r="D465" s="6"/>
      <c r="E465" s="112"/>
      <c r="F465" s="113"/>
      <c r="G465" s="113"/>
      <c r="H465" s="113"/>
      <c r="I465" s="113"/>
      <c r="J465" s="113"/>
      <c r="K465" s="114"/>
      <c r="L465" s="113"/>
    </row>
    <row r="466" spans="1:12" ht="14.4" x14ac:dyDescent="0.3">
      <c r="A466" s="26"/>
      <c r="B466" s="18"/>
      <c r="C466" s="8"/>
      <c r="D466" s="20" t="s">
        <v>39</v>
      </c>
      <c r="E466" s="103"/>
      <c r="F466" s="104">
        <v>0</v>
      </c>
      <c r="G466" s="104">
        <v>0</v>
      </c>
      <c r="H466" s="104">
        <v>0</v>
      </c>
      <c r="I466" s="104">
        <v>0</v>
      </c>
      <c r="J466" s="104">
        <v>0</v>
      </c>
      <c r="K466" s="105"/>
      <c r="L466" s="104"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133" t="s">
        <v>4</v>
      </c>
      <c r="D467" s="134"/>
      <c r="E467" s="106"/>
      <c r="F467" s="107">
        <v>630</v>
      </c>
      <c r="G467" s="107">
        <v>28.099999999999994</v>
      </c>
      <c r="H467" s="107">
        <v>25.899999999999995</v>
      </c>
      <c r="I467" s="107">
        <v>93.199999999999989</v>
      </c>
      <c r="J467" s="107">
        <v>725.3</v>
      </c>
      <c r="K467" s="108"/>
      <c r="L467" s="107">
        <v>66.760000000000005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109" t="s">
        <v>86</v>
      </c>
      <c r="F468" s="110" t="s">
        <v>79</v>
      </c>
      <c r="G468" s="110">
        <v>12.48</v>
      </c>
      <c r="H468" s="110">
        <v>15.68</v>
      </c>
      <c r="I468" s="110">
        <v>19.34</v>
      </c>
      <c r="J468" s="110">
        <v>271.5</v>
      </c>
      <c r="K468" s="111"/>
      <c r="L468" s="110"/>
    </row>
    <row r="469" spans="1:12" ht="14.4" x14ac:dyDescent="0.3">
      <c r="A469" s="25"/>
      <c r="B469" s="16"/>
      <c r="C469" s="11"/>
      <c r="D469" s="6"/>
      <c r="E469" s="112"/>
      <c r="F469" s="113"/>
      <c r="G469" s="113"/>
      <c r="H469" s="113"/>
      <c r="I469" s="113"/>
      <c r="J469" s="113"/>
      <c r="K469" s="114"/>
      <c r="L469" s="113"/>
    </row>
    <row r="470" spans="1:12" ht="14.4" x14ac:dyDescent="0.3">
      <c r="A470" s="25"/>
      <c r="B470" s="16"/>
      <c r="C470" s="11"/>
      <c r="D470" s="7" t="s">
        <v>22</v>
      </c>
      <c r="E470" s="129" t="s">
        <v>50</v>
      </c>
      <c r="F470" s="123">
        <v>200</v>
      </c>
      <c r="G470" s="123">
        <v>0.66</v>
      </c>
      <c r="H470" s="123">
        <v>0.09</v>
      </c>
      <c r="I470" s="123">
        <v>22.03</v>
      </c>
      <c r="J470" s="123">
        <v>92.8</v>
      </c>
      <c r="K470" s="114"/>
      <c r="L470" s="113"/>
    </row>
    <row r="471" spans="1:12" ht="14.4" x14ac:dyDescent="0.3">
      <c r="A471" s="25"/>
      <c r="B471" s="16"/>
      <c r="C471" s="11"/>
      <c r="D471" s="7" t="s">
        <v>23</v>
      </c>
      <c r="E471" s="129" t="s">
        <v>47</v>
      </c>
      <c r="F471" s="123">
        <v>30</v>
      </c>
      <c r="G471" s="123">
        <v>2.2799999999999998</v>
      </c>
      <c r="H471" s="123">
        <v>0.24</v>
      </c>
      <c r="I471" s="123">
        <v>14.76</v>
      </c>
      <c r="J471" s="123">
        <v>70.5</v>
      </c>
      <c r="K471" s="114"/>
      <c r="L471" s="113"/>
    </row>
    <row r="472" spans="1:12" ht="14.4" x14ac:dyDescent="0.3">
      <c r="A472" s="25"/>
      <c r="B472" s="16"/>
      <c r="C472" s="11"/>
      <c r="D472" s="7" t="s">
        <v>24</v>
      </c>
      <c r="E472" s="129" t="s">
        <v>46</v>
      </c>
      <c r="F472" s="123">
        <v>100</v>
      </c>
      <c r="G472" s="123">
        <v>0.4</v>
      </c>
      <c r="H472" s="123">
        <v>0.4</v>
      </c>
      <c r="I472" s="123">
        <v>9.8000000000000007</v>
      </c>
      <c r="J472" s="123">
        <v>47</v>
      </c>
      <c r="K472" s="114"/>
      <c r="L472" s="113"/>
    </row>
    <row r="473" spans="1:12" ht="14.4" x14ac:dyDescent="0.3">
      <c r="A473" s="25"/>
      <c r="B473" s="16"/>
      <c r="C473" s="11"/>
      <c r="D473" s="6"/>
      <c r="E473" s="129"/>
      <c r="F473" s="123"/>
      <c r="G473" s="123"/>
      <c r="H473" s="123"/>
      <c r="I473" s="123"/>
      <c r="J473" s="123"/>
      <c r="K473" s="114"/>
      <c r="L473" s="113"/>
    </row>
    <row r="474" spans="1:12" ht="14.4" x14ac:dyDescent="0.3">
      <c r="A474" s="25"/>
      <c r="B474" s="16"/>
      <c r="C474" s="11"/>
      <c r="D474" s="6"/>
      <c r="E474" s="112"/>
      <c r="F474" s="113"/>
      <c r="G474" s="113"/>
      <c r="H474" s="113"/>
      <c r="I474" s="113"/>
      <c r="J474" s="113"/>
      <c r="K474" s="114"/>
      <c r="L474" s="113"/>
    </row>
    <row r="475" spans="1:12" ht="14.4" x14ac:dyDescent="0.3">
      <c r="A475" s="26"/>
      <c r="B475" s="18"/>
      <c r="C475" s="8"/>
      <c r="D475" s="19" t="s">
        <v>39</v>
      </c>
      <c r="E475" s="103"/>
      <c r="F475" s="104">
        <v>530</v>
      </c>
      <c r="G475" s="104">
        <v>15.82</v>
      </c>
      <c r="H475" s="104">
        <v>16.41</v>
      </c>
      <c r="I475" s="104">
        <v>65.930000000000007</v>
      </c>
      <c r="J475" s="104">
        <f>SUM(J468:J474)</f>
        <v>481.8</v>
      </c>
      <c r="K475" s="105"/>
      <c r="L475" s="104"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112"/>
      <c r="F476" s="113"/>
      <c r="G476" s="113"/>
      <c r="H476" s="113"/>
      <c r="I476" s="113"/>
      <c r="J476" s="113"/>
      <c r="K476" s="114"/>
      <c r="L476" s="113"/>
    </row>
    <row r="477" spans="1:12" ht="14.4" x14ac:dyDescent="0.3">
      <c r="A477" s="25"/>
      <c r="B477" s="16"/>
      <c r="C477" s="11"/>
      <c r="D477" s="6"/>
      <c r="E477" s="112"/>
      <c r="F477" s="113"/>
      <c r="G477" s="113"/>
      <c r="H477" s="113"/>
      <c r="I477" s="113"/>
      <c r="J477" s="113"/>
      <c r="K477" s="114"/>
      <c r="L477" s="113"/>
    </row>
    <row r="478" spans="1:12" ht="14.4" x14ac:dyDescent="0.3">
      <c r="A478" s="25"/>
      <c r="B478" s="16"/>
      <c r="C478" s="11"/>
      <c r="D478" s="6"/>
      <c r="E478" s="112"/>
      <c r="F478" s="113"/>
      <c r="G478" s="113"/>
      <c r="H478" s="113"/>
      <c r="I478" s="113"/>
      <c r="J478" s="113"/>
      <c r="K478" s="114"/>
      <c r="L478" s="113"/>
    </row>
    <row r="479" spans="1:12" ht="14.4" x14ac:dyDescent="0.3">
      <c r="A479" s="26"/>
      <c r="B479" s="18"/>
      <c r="C479" s="8"/>
      <c r="D479" s="19" t="s">
        <v>39</v>
      </c>
      <c r="E479" s="103"/>
      <c r="F479" s="104">
        <v>0</v>
      </c>
      <c r="G479" s="104">
        <v>0</v>
      </c>
      <c r="H479" s="104">
        <v>0</v>
      </c>
      <c r="I479" s="104">
        <v>0</v>
      </c>
      <c r="J479" s="104">
        <v>0</v>
      </c>
      <c r="K479" s="105"/>
      <c r="L479" s="104"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112"/>
      <c r="F480" s="113"/>
      <c r="G480" s="113"/>
      <c r="H480" s="113"/>
      <c r="I480" s="113"/>
      <c r="J480" s="113"/>
      <c r="K480" s="114"/>
      <c r="L480" s="113"/>
    </row>
    <row r="481" spans="1:12" ht="14.4" x14ac:dyDescent="0.3">
      <c r="A481" s="25"/>
      <c r="B481" s="16"/>
      <c r="C481" s="11"/>
      <c r="D481" s="7" t="s">
        <v>28</v>
      </c>
      <c r="E481" s="112"/>
      <c r="F481" s="113"/>
      <c r="G481" s="113"/>
      <c r="H481" s="113"/>
      <c r="I481" s="113"/>
      <c r="J481" s="113"/>
      <c r="K481" s="114"/>
      <c r="L481" s="113"/>
    </row>
    <row r="482" spans="1:12" ht="14.4" x14ac:dyDescent="0.3">
      <c r="A482" s="25"/>
      <c r="B482" s="16"/>
      <c r="C482" s="11"/>
      <c r="D482" s="7" t="s">
        <v>29</v>
      </c>
      <c r="E482" s="112"/>
      <c r="F482" s="113"/>
      <c r="G482" s="113"/>
      <c r="H482" s="113"/>
      <c r="I482" s="113"/>
      <c r="J482" s="113"/>
      <c r="K482" s="114"/>
      <c r="L482" s="113"/>
    </row>
    <row r="483" spans="1:12" ht="14.4" x14ac:dyDescent="0.3">
      <c r="A483" s="25"/>
      <c r="B483" s="16"/>
      <c r="C483" s="11"/>
      <c r="D483" s="7" t="s">
        <v>30</v>
      </c>
      <c r="E483" s="112"/>
      <c r="F483" s="113"/>
      <c r="G483" s="113"/>
      <c r="H483" s="113"/>
      <c r="I483" s="113"/>
      <c r="J483" s="113"/>
      <c r="K483" s="114"/>
      <c r="L483" s="113"/>
    </row>
    <row r="484" spans="1:12" ht="14.4" x14ac:dyDescent="0.3">
      <c r="A484" s="25"/>
      <c r="B484" s="16"/>
      <c r="C484" s="11"/>
      <c r="D484" s="7" t="s">
        <v>31</v>
      </c>
      <c r="E484" s="112"/>
      <c r="F484" s="113"/>
      <c r="G484" s="113"/>
      <c r="H484" s="113"/>
      <c r="I484" s="113"/>
      <c r="J484" s="113"/>
      <c r="K484" s="114"/>
      <c r="L484" s="113"/>
    </row>
    <row r="485" spans="1:12" ht="14.4" x14ac:dyDescent="0.3">
      <c r="A485" s="25"/>
      <c r="B485" s="16"/>
      <c r="C485" s="11"/>
      <c r="D485" s="7" t="s">
        <v>32</v>
      </c>
      <c r="E485" s="112"/>
      <c r="F485" s="113"/>
      <c r="G485" s="113"/>
      <c r="H485" s="113"/>
      <c r="I485" s="113"/>
      <c r="J485" s="113"/>
      <c r="K485" s="114"/>
      <c r="L485" s="113"/>
    </row>
    <row r="486" spans="1:12" ht="14.4" x14ac:dyDescent="0.3">
      <c r="A486" s="25"/>
      <c r="B486" s="16"/>
      <c r="C486" s="11"/>
      <c r="D486" s="7" t="s">
        <v>33</v>
      </c>
      <c r="E486" s="112"/>
      <c r="F486" s="113"/>
      <c r="G486" s="113"/>
      <c r="H486" s="113"/>
      <c r="I486" s="113"/>
      <c r="J486" s="113"/>
      <c r="K486" s="114"/>
      <c r="L486" s="113"/>
    </row>
    <row r="487" spans="1:12" ht="14.4" x14ac:dyDescent="0.3">
      <c r="A487" s="25"/>
      <c r="B487" s="16"/>
      <c r="C487" s="11"/>
      <c r="D487" s="6"/>
      <c r="E487" s="112"/>
      <c r="F487" s="113"/>
      <c r="G487" s="113"/>
      <c r="H487" s="113"/>
      <c r="I487" s="113"/>
      <c r="J487" s="113"/>
      <c r="K487" s="114"/>
      <c r="L487" s="113"/>
    </row>
    <row r="488" spans="1:12" ht="14.4" x14ac:dyDescent="0.3">
      <c r="A488" s="25"/>
      <c r="B488" s="16"/>
      <c r="C488" s="11"/>
      <c r="D488" s="6"/>
      <c r="E488" s="112"/>
      <c r="F488" s="113"/>
      <c r="G488" s="113"/>
      <c r="H488" s="113"/>
      <c r="I488" s="113"/>
      <c r="J488" s="113"/>
      <c r="K488" s="114"/>
      <c r="L488" s="113"/>
    </row>
    <row r="489" spans="1:12" ht="14.4" x14ac:dyDescent="0.3">
      <c r="A489" s="26"/>
      <c r="B489" s="18"/>
      <c r="C489" s="8"/>
      <c r="D489" s="19" t="s">
        <v>39</v>
      </c>
      <c r="E489" s="103"/>
      <c r="F489" s="104">
        <v>0</v>
      </c>
      <c r="G489" s="104">
        <v>0</v>
      </c>
      <c r="H489" s="104">
        <v>0</v>
      </c>
      <c r="I489" s="104">
        <v>0</v>
      </c>
      <c r="J489" s="104">
        <v>0</v>
      </c>
      <c r="K489" s="105"/>
      <c r="L489" s="104"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112"/>
      <c r="F490" s="113"/>
      <c r="G490" s="113"/>
      <c r="H490" s="113"/>
      <c r="I490" s="113"/>
      <c r="J490" s="113"/>
      <c r="K490" s="114"/>
      <c r="L490" s="113"/>
    </row>
    <row r="491" spans="1:12" ht="14.4" x14ac:dyDescent="0.3">
      <c r="A491" s="25"/>
      <c r="B491" s="16"/>
      <c r="C491" s="11"/>
      <c r="D491" s="12" t="s">
        <v>31</v>
      </c>
      <c r="E491" s="112"/>
      <c r="F491" s="113"/>
      <c r="G491" s="113"/>
      <c r="H491" s="113"/>
      <c r="I491" s="113"/>
      <c r="J491" s="113"/>
      <c r="K491" s="114"/>
      <c r="L491" s="113"/>
    </row>
    <row r="492" spans="1:12" ht="14.4" x14ac:dyDescent="0.3">
      <c r="A492" s="25"/>
      <c r="B492" s="16"/>
      <c r="C492" s="11"/>
      <c r="D492" s="6"/>
      <c r="E492" s="112"/>
      <c r="F492" s="113"/>
      <c r="G492" s="113"/>
      <c r="H492" s="113"/>
      <c r="I492" s="113"/>
      <c r="J492" s="113"/>
      <c r="K492" s="114"/>
      <c r="L492" s="113"/>
    </row>
    <row r="493" spans="1:12" ht="14.4" x14ac:dyDescent="0.3">
      <c r="A493" s="25"/>
      <c r="B493" s="16"/>
      <c r="C493" s="11"/>
      <c r="D493" s="6"/>
      <c r="E493" s="112"/>
      <c r="F493" s="113"/>
      <c r="G493" s="113"/>
      <c r="H493" s="113"/>
      <c r="I493" s="113"/>
      <c r="J493" s="113"/>
      <c r="K493" s="114"/>
      <c r="L493" s="113"/>
    </row>
    <row r="494" spans="1:12" ht="14.4" x14ac:dyDescent="0.3">
      <c r="A494" s="26"/>
      <c r="B494" s="18"/>
      <c r="C494" s="8"/>
      <c r="D494" s="19" t="s">
        <v>39</v>
      </c>
      <c r="E494" s="103"/>
      <c r="F494" s="104">
        <v>0</v>
      </c>
      <c r="G494" s="104">
        <v>0</v>
      </c>
      <c r="H494" s="104">
        <v>0</v>
      </c>
      <c r="I494" s="104">
        <v>0</v>
      </c>
      <c r="J494" s="104">
        <v>0</v>
      </c>
      <c r="K494" s="105"/>
      <c r="L494" s="104"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112"/>
      <c r="F495" s="113"/>
      <c r="G495" s="113"/>
      <c r="H495" s="113"/>
      <c r="I495" s="113"/>
      <c r="J495" s="113"/>
      <c r="K495" s="114"/>
      <c r="L495" s="113"/>
    </row>
    <row r="496" spans="1:12" ht="14.4" x14ac:dyDescent="0.3">
      <c r="A496" s="25"/>
      <c r="B496" s="16"/>
      <c r="C496" s="11"/>
      <c r="D496" s="7" t="s">
        <v>30</v>
      </c>
      <c r="E496" s="112"/>
      <c r="F496" s="113"/>
      <c r="G496" s="113"/>
      <c r="H496" s="113"/>
      <c r="I496" s="113"/>
      <c r="J496" s="113"/>
      <c r="K496" s="114"/>
      <c r="L496" s="113"/>
    </row>
    <row r="497" spans="1:12" ht="14.4" x14ac:dyDescent="0.3">
      <c r="A497" s="25"/>
      <c r="B497" s="16"/>
      <c r="C497" s="11"/>
      <c r="D497" s="7" t="s">
        <v>31</v>
      </c>
      <c r="E497" s="112"/>
      <c r="F497" s="113"/>
      <c r="G497" s="113"/>
      <c r="H497" s="113"/>
      <c r="I497" s="113"/>
      <c r="J497" s="113"/>
      <c r="K497" s="114"/>
      <c r="L497" s="113"/>
    </row>
    <row r="498" spans="1:12" ht="14.4" x14ac:dyDescent="0.3">
      <c r="A498" s="25"/>
      <c r="B498" s="16"/>
      <c r="C498" s="11"/>
      <c r="D498" s="7" t="s">
        <v>23</v>
      </c>
      <c r="E498" s="112"/>
      <c r="F498" s="113"/>
      <c r="G498" s="113"/>
      <c r="H498" s="113"/>
      <c r="I498" s="113"/>
      <c r="J498" s="113"/>
      <c r="K498" s="114"/>
      <c r="L498" s="113"/>
    </row>
    <row r="499" spans="1:12" ht="14.4" x14ac:dyDescent="0.3">
      <c r="A499" s="25"/>
      <c r="B499" s="16"/>
      <c r="C499" s="11"/>
      <c r="D499" s="6"/>
      <c r="E499" s="112"/>
      <c r="F499" s="113"/>
      <c r="G499" s="113"/>
      <c r="H499" s="113"/>
      <c r="I499" s="113"/>
      <c r="J499" s="113"/>
      <c r="K499" s="114"/>
      <c r="L499" s="113"/>
    </row>
    <row r="500" spans="1:12" ht="14.4" x14ac:dyDescent="0.3">
      <c r="A500" s="25"/>
      <c r="B500" s="16"/>
      <c r="C500" s="11"/>
      <c r="D500" s="6"/>
      <c r="E500" s="112"/>
      <c r="F500" s="113"/>
      <c r="G500" s="113"/>
      <c r="H500" s="113"/>
      <c r="I500" s="113"/>
      <c r="J500" s="113"/>
      <c r="K500" s="114"/>
      <c r="L500" s="113"/>
    </row>
    <row r="501" spans="1:12" ht="14.4" x14ac:dyDescent="0.3">
      <c r="A501" s="26"/>
      <c r="B501" s="18"/>
      <c r="C501" s="8"/>
      <c r="D501" s="19" t="s">
        <v>39</v>
      </c>
      <c r="E501" s="103"/>
      <c r="F501" s="104">
        <v>0</v>
      </c>
      <c r="G501" s="104">
        <v>0</v>
      </c>
      <c r="H501" s="104">
        <v>0</v>
      </c>
      <c r="I501" s="104">
        <v>0</v>
      </c>
      <c r="J501" s="104">
        <v>0</v>
      </c>
      <c r="K501" s="105"/>
      <c r="L501" s="104"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112"/>
      <c r="F502" s="113"/>
      <c r="G502" s="113"/>
      <c r="H502" s="113"/>
      <c r="I502" s="113"/>
      <c r="J502" s="113"/>
      <c r="K502" s="114"/>
      <c r="L502" s="113"/>
    </row>
    <row r="503" spans="1:12" ht="14.4" x14ac:dyDescent="0.3">
      <c r="A503" s="25"/>
      <c r="B503" s="16"/>
      <c r="C503" s="11"/>
      <c r="D503" s="12" t="s">
        <v>35</v>
      </c>
      <c r="E503" s="112"/>
      <c r="F503" s="113"/>
      <c r="G503" s="113"/>
      <c r="H503" s="113"/>
      <c r="I503" s="113"/>
      <c r="J503" s="113"/>
      <c r="K503" s="114"/>
      <c r="L503" s="113"/>
    </row>
    <row r="504" spans="1:12" ht="14.4" x14ac:dyDescent="0.3">
      <c r="A504" s="25"/>
      <c r="B504" s="16"/>
      <c r="C504" s="11"/>
      <c r="D504" s="12" t="s">
        <v>31</v>
      </c>
      <c r="E504" s="112"/>
      <c r="F504" s="113"/>
      <c r="G504" s="113"/>
      <c r="H504" s="113"/>
      <c r="I504" s="113"/>
      <c r="J504" s="113"/>
      <c r="K504" s="114"/>
      <c r="L504" s="113"/>
    </row>
    <row r="505" spans="1:12" ht="14.4" x14ac:dyDescent="0.3">
      <c r="A505" s="25"/>
      <c r="B505" s="16"/>
      <c r="C505" s="11"/>
      <c r="D505" s="12" t="s">
        <v>24</v>
      </c>
      <c r="E505" s="112"/>
      <c r="F505" s="113"/>
      <c r="G505" s="113"/>
      <c r="H505" s="113"/>
      <c r="I505" s="113"/>
      <c r="J505" s="113"/>
      <c r="K505" s="114"/>
      <c r="L505" s="113"/>
    </row>
    <row r="506" spans="1:12" ht="14.4" x14ac:dyDescent="0.3">
      <c r="A506" s="25"/>
      <c r="B506" s="16"/>
      <c r="C506" s="11"/>
      <c r="D506" s="6"/>
      <c r="E506" s="112"/>
      <c r="F506" s="113"/>
      <c r="G506" s="113"/>
      <c r="H506" s="113"/>
      <c r="I506" s="113"/>
      <c r="J506" s="113"/>
      <c r="K506" s="114"/>
      <c r="L506" s="113"/>
    </row>
    <row r="507" spans="1:12" ht="14.4" x14ac:dyDescent="0.3">
      <c r="A507" s="25"/>
      <c r="B507" s="16"/>
      <c r="C507" s="11"/>
      <c r="D507" s="6"/>
      <c r="E507" s="112"/>
      <c r="F507" s="113"/>
      <c r="G507" s="113"/>
      <c r="H507" s="113"/>
      <c r="I507" s="113"/>
      <c r="J507" s="113"/>
      <c r="K507" s="114"/>
      <c r="L507" s="113"/>
    </row>
    <row r="508" spans="1:12" ht="14.4" x14ac:dyDescent="0.3">
      <c r="A508" s="26"/>
      <c r="B508" s="18"/>
      <c r="C508" s="8"/>
      <c r="D508" s="20" t="s">
        <v>39</v>
      </c>
      <c r="E508" s="103"/>
      <c r="F508" s="104">
        <v>0</v>
      </c>
      <c r="G508" s="104">
        <v>0</v>
      </c>
      <c r="H508" s="104">
        <v>0</v>
      </c>
      <c r="I508" s="104">
        <v>0</v>
      </c>
      <c r="J508" s="104">
        <v>0</v>
      </c>
      <c r="K508" s="105"/>
      <c r="L508" s="104"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133" t="s">
        <v>4</v>
      </c>
      <c r="D509" s="134"/>
      <c r="E509" s="106"/>
      <c r="F509" s="104">
        <v>530</v>
      </c>
      <c r="G509" s="104">
        <v>15.82</v>
      </c>
      <c r="H509" s="104">
        <v>16.41</v>
      </c>
      <c r="I509" s="104">
        <v>65.930000000000007</v>
      </c>
      <c r="J509" s="104">
        <f>SUM(J502:J508)</f>
        <v>0</v>
      </c>
      <c r="K509" s="105"/>
      <c r="L509" s="104">
        <v>66.760000000000005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109" t="s">
        <v>88</v>
      </c>
      <c r="F510" s="110">
        <v>90</v>
      </c>
      <c r="G510" s="110">
        <v>12.9</v>
      </c>
      <c r="H510" s="110">
        <v>12.15</v>
      </c>
      <c r="I510" s="110">
        <v>13.15</v>
      </c>
      <c r="J510" s="110">
        <v>214.2</v>
      </c>
      <c r="K510" s="111"/>
      <c r="L510" s="110"/>
    </row>
    <row r="511" spans="1:12" ht="14.4" x14ac:dyDescent="0.3">
      <c r="A511" s="25"/>
      <c r="B511" s="16"/>
      <c r="C511" s="11"/>
      <c r="D511" s="6"/>
      <c r="E511" s="129" t="s">
        <v>89</v>
      </c>
      <c r="F511" s="123" t="s">
        <v>66</v>
      </c>
      <c r="G511" s="123">
        <v>3.79</v>
      </c>
      <c r="H511" s="123">
        <v>4.47</v>
      </c>
      <c r="I511" s="123">
        <v>39.76</v>
      </c>
      <c r="J511" s="123">
        <v>233.8</v>
      </c>
      <c r="K511" s="114"/>
      <c r="L511" s="113"/>
    </row>
    <row r="512" spans="1:12" ht="14.4" x14ac:dyDescent="0.3">
      <c r="A512" s="25"/>
      <c r="B512" s="16"/>
      <c r="C512" s="11"/>
      <c r="D512" s="7" t="s">
        <v>22</v>
      </c>
      <c r="E512" s="112" t="s">
        <v>45</v>
      </c>
      <c r="F512" s="113">
        <v>200</v>
      </c>
      <c r="G512" s="113">
        <v>0.11</v>
      </c>
      <c r="H512" s="113">
        <v>0.02</v>
      </c>
      <c r="I512" s="113">
        <v>10.15</v>
      </c>
      <c r="J512" s="113">
        <v>41.32</v>
      </c>
      <c r="K512" s="114"/>
      <c r="L512" s="113"/>
    </row>
    <row r="513" spans="1:12" ht="14.4" x14ac:dyDescent="0.3">
      <c r="A513" s="25"/>
      <c r="B513" s="16"/>
      <c r="C513" s="11"/>
      <c r="D513" s="7" t="s">
        <v>23</v>
      </c>
      <c r="E513" s="129" t="s">
        <v>47</v>
      </c>
      <c r="F513" s="123">
        <v>30</v>
      </c>
      <c r="G513" s="123">
        <v>2.2799999999999998</v>
      </c>
      <c r="H513" s="123">
        <v>0.24</v>
      </c>
      <c r="I513" s="123">
        <v>14.76</v>
      </c>
      <c r="J513" s="123">
        <v>70.5</v>
      </c>
      <c r="K513" s="114"/>
      <c r="L513" s="113"/>
    </row>
    <row r="514" spans="1:12" ht="14.4" x14ac:dyDescent="0.3">
      <c r="A514" s="25"/>
      <c r="B514" s="16"/>
      <c r="C514" s="11"/>
      <c r="D514" s="7" t="s">
        <v>24</v>
      </c>
      <c r="E514" s="112"/>
      <c r="F514" s="113"/>
      <c r="G514" s="113"/>
      <c r="H514" s="113"/>
      <c r="I514" s="113"/>
      <c r="J514" s="113"/>
      <c r="K514" s="114"/>
      <c r="L514" s="113"/>
    </row>
    <row r="515" spans="1:12" ht="14.4" x14ac:dyDescent="0.3">
      <c r="A515" s="25"/>
      <c r="B515" s="16"/>
      <c r="C515" s="11"/>
      <c r="D515" s="6"/>
      <c r="E515" s="112" t="s">
        <v>87</v>
      </c>
      <c r="F515" s="113">
        <v>60</v>
      </c>
      <c r="G515" s="113">
        <v>1.05</v>
      </c>
      <c r="H515" s="113">
        <v>2.6</v>
      </c>
      <c r="I515" s="113">
        <v>5.17</v>
      </c>
      <c r="J515" s="113">
        <v>48.32</v>
      </c>
      <c r="K515" s="114"/>
      <c r="L515" s="113"/>
    </row>
    <row r="516" spans="1:12" ht="14.4" x14ac:dyDescent="0.3">
      <c r="A516" s="25"/>
      <c r="B516" s="16"/>
      <c r="C516" s="11"/>
      <c r="D516" s="6"/>
      <c r="E516" s="112"/>
      <c r="F516" s="113"/>
      <c r="G516" s="113"/>
      <c r="H516" s="113"/>
      <c r="I516" s="113"/>
      <c r="J516" s="113"/>
      <c r="K516" s="114"/>
      <c r="L516" s="113"/>
    </row>
    <row r="517" spans="1:12" ht="14.4" x14ac:dyDescent="0.3">
      <c r="A517" s="26"/>
      <c r="B517" s="18"/>
      <c r="C517" s="8"/>
      <c r="D517" s="19" t="s">
        <v>39</v>
      </c>
      <c r="E517" s="103"/>
      <c r="F517" s="104">
        <v>553</v>
      </c>
      <c r="G517" s="104">
        <v>20.14</v>
      </c>
      <c r="H517" s="104">
        <v>19.48</v>
      </c>
      <c r="I517" s="104">
        <v>82.99</v>
      </c>
      <c r="J517" s="104">
        <f>SUM(J510:J516)</f>
        <v>608.14</v>
      </c>
      <c r="K517" s="105"/>
      <c r="L517" s="104"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93">SUM(G518:G520)</f>
        <v>0</v>
      </c>
      <c r="H521" s="21">
        <f t="shared" ref="H521" si="94">SUM(H518:H520)</f>
        <v>0</v>
      </c>
      <c r="I521" s="21">
        <f t="shared" ref="I521" si="95">SUM(I518:I520)</f>
        <v>0</v>
      </c>
      <c r="J521" s="21">
        <f t="shared" ref="J521" si="96">SUM(J518:J520)</f>
        <v>0</v>
      </c>
      <c r="K521" s="27"/>
      <c r="L521" s="21">
        <f t="shared" ref="L521" ca="1" si="97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98">SUM(G522:G530)</f>
        <v>0</v>
      </c>
      <c r="H531" s="21">
        <f t="shared" ref="H531" si="99">SUM(H522:H530)</f>
        <v>0</v>
      </c>
      <c r="I531" s="21">
        <f t="shared" ref="I531" si="100">SUM(I522:I530)</f>
        <v>0</v>
      </c>
      <c r="J531" s="21">
        <f t="shared" ref="J531" si="101">SUM(J522:J530)</f>
        <v>0</v>
      </c>
      <c r="K531" s="27"/>
      <c r="L531" s="21">
        <f t="shared" ref="L531" ca="1" si="102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03">SUM(G532:G535)</f>
        <v>0</v>
      </c>
      <c r="H536" s="21">
        <f t="shared" ref="H536" si="104">SUM(H532:H535)</f>
        <v>0</v>
      </c>
      <c r="I536" s="21">
        <f t="shared" ref="I536" si="105">SUM(I532:I535)</f>
        <v>0</v>
      </c>
      <c r="J536" s="21">
        <f t="shared" ref="J536" si="106">SUM(J532:J535)</f>
        <v>0</v>
      </c>
      <c r="K536" s="27"/>
      <c r="L536" s="21">
        <f t="shared" ref="L536" ca="1" si="107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08">SUM(G537:G542)</f>
        <v>0</v>
      </c>
      <c r="H543" s="21">
        <f t="shared" ref="H543" si="109">SUM(H537:H542)</f>
        <v>0</v>
      </c>
      <c r="I543" s="21">
        <f t="shared" ref="I543" si="110">SUM(I537:I542)</f>
        <v>0</v>
      </c>
      <c r="J543" s="21">
        <f t="shared" ref="J543" si="111">SUM(J537:J542)</f>
        <v>0</v>
      </c>
      <c r="K543" s="27"/>
      <c r="L543" s="21">
        <f t="shared" ref="L543" ca="1" si="112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13">SUM(G544:G549)</f>
        <v>0</v>
      </c>
      <c r="H550" s="21">
        <f t="shared" ref="H550" si="114">SUM(H544:H549)</f>
        <v>0</v>
      </c>
      <c r="I550" s="21">
        <f t="shared" ref="I550" si="115">SUM(I544:I549)</f>
        <v>0</v>
      </c>
      <c r="J550" s="21">
        <f t="shared" ref="J550" si="116">SUM(J544:J549)</f>
        <v>0</v>
      </c>
      <c r="K550" s="27"/>
      <c r="L550" s="21">
        <f t="shared" ref="L550" ca="1" si="117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133" t="s">
        <v>4</v>
      </c>
      <c r="D551" s="134"/>
      <c r="E551" s="33"/>
      <c r="F551" s="104">
        <v>553</v>
      </c>
      <c r="G551" s="104">
        <v>20.14</v>
      </c>
      <c r="H551" s="104">
        <v>19.48</v>
      </c>
      <c r="I551" s="104">
        <v>82.99</v>
      </c>
      <c r="J551" s="104">
        <f>SUM(J544:J550)</f>
        <v>0</v>
      </c>
      <c r="K551" s="105"/>
      <c r="L551" s="104">
        <v>66.760000000000005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18">SUM(G552:G558)</f>
        <v>0</v>
      </c>
      <c r="H559" s="21">
        <f t="shared" ref="H559" si="119">SUM(H552:H558)</f>
        <v>0</v>
      </c>
      <c r="I559" s="21">
        <f t="shared" ref="I559" si="120">SUM(I552:I558)</f>
        <v>0</v>
      </c>
      <c r="J559" s="21">
        <f t="shared" ref="J559" si="121">SUM(J552:J558)</f>
        <v>0</v>
      </c>
      <c r="K559" s="27"/>
      <c r="L559" s="21">
        <f t="shared" ref="L559" si="122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23">SUM(G560:G562)</f>
        <v>0</v>
      </c>
      <c r="H563" s="21">
        <f t="shared" ref="H563" si="124">SUM(H560:H562)</f>
        <v>0</v>
      </c>
      <c r="I563" s="21">
        <f t="shared" ref="I563" si="125">SUM(I560:I562)</f>
        <v>0</v>
      </c>
      <c r="J563" s="21">
        <f t="shared" ref="J563" si="126">SUM(J560:J562)</f>
        <v>0</v>
      </c>
      <c r="K563" s="27"/>
      <c r="L563" s="21">
        <f t="shared" ref="L563" ca="1" si="127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28">SUM(G564:G572)</f>
        <v>0</v>
      </c>
      <c r="H573" s="21">
        <f t="shared" ref="H573" si="129">SUM(H564:H572)</f>
        <v>0</v>
      </c>
      <c r="I573" s="21">
        <f t="shared" ref="I573" si="130">SUM(I564:I572)</f>
        <v>0</v>
      </c>
      <c r="J573" s="21">
        <f t="shared" ref="J573" si="131">SUM(J564:J572)</f>
        <v>0</v>
      </c>
      <c r="K573" s="27"/>
      <c r="L573" s="21">
        <f t="shared" ref="L573" ca="1" si="132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33">SUM(G574:G577)</f>
        <v>0</v>
      </c>
      <c r="H578" s="21">
        <f t="shared" ref="H578" si="134">SUM(H574:H577)</f>
        <v>0</v>
      </c>
      <c r="I578" s="21">
        <f t="shared" ref="I578" si="135">SUM(I574:I577)</f>
        <v>0</v>
      </c>
      <c r="J578" s="21">
        <f t="shared" ref="J578" si="136">SUM(J574:J577)</f>
        <v>0</v>
      </c>
      <c r="K578" s="27"/>
      <c r="L578" s="21">
        <f t="shared" ref="L578" ca="1" si="13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38">SUM(G579:G584)</f>
        <v>0</v>
      </c>
      <c r="H585" s="21">
        <f t="shared" ref="H585" si="139">SUM(H579:H584)</f>
        <v>0</v>
      </c>
      <c r="I585" s="21">
        <f t="shared" ref="I585" si="140">SUM(I579:I584)</f>
        <v>0</v>
      </c>
      <c r="J585" s="21">
        <f t="shared" ref="J585" si="141">SUM(J579:J584)</f>
        <v>0</v>
      </c>
      <c r="K585" s="27"/>
      <c r="L585" s="21">
        <f t="shared" ref="L585" ca="1" si="142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43">SUM(G586:G591)</f>
        <v>0</v>
      </c>
      <c r="H592" s="21">
        <f t="shared" ref="H592" si="144">SUM(H586:H591)</f>
        <v>0</v>
      </c>
      <c r="I592" s="21">
        <f t="shared" ref="I592" si="145">SUM(I586:I591)</f>
        <v>0</v>
      </c>
      <c r="J592" s="21">
        <f t="shared" ref="J592" si="146">SUM(J586:J591)</f>
        <v>0</v>
      </c>
      <c r="K592" s="27"/>
      <c r="L592" s="21">
        <f t="shared" ref="L592" ca="1" si="147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130" t="s">
        <v>4</v>
      </c>
      <c r="D593" s="131"/>
      <c r="E593" s="39"/>
      <c r="F593" s="40">
        <f>F559+F563+F573+F578+F585+F592</f>
        <v>0</v>
      </c>
      <c r="G593" s="40">
        <f t="shared" ref="G593" si="148">G559+G563+G573+G578+G585+G592</f>
        <v>0</v>
      </c>
      <c r="H593" s="40">
        <f t="shared" ref="H593" si="149">H559+H563+H573+H578+H585+H592</f>
        <v>0</v>
      </c>
      <c r="I593" s="40">
        <f t="shared" ref="I593" si="150">I559+I563+I573+I578+I585+I592</f>
        <v>0</v>
      </c>
      <c r="J593" s="40">
        <f t="shared" ref="J593" si="151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132" t="s">
        <v>5</v>
      </c>
      <c r="D594" s="132"/>
      <c r="E594" s="132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551</v>
      </c>
      <c r="G594" s="42">
        <f t="shared" ref="G594:J594" si="15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19.544166666666666</v>
      </c>
      <c r="H594" s="42">
        <f t="shared" si="152"/>
        <v>19.564166666666669</v>
      </c>
      <c r="I594" s="42">
        <f t="shared" si="152"/>
        <v>78.401666666666685</v>
      </c>
      <c r="J594" s="42">
        <f t="shared" si="152"/>
        <v>583.70666666666671</v>
      </c>
      <c r="K594" s="42"/>
      <c r="L594" s="42"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2024-09-10T14:28:08Z</dcterms:modified>
</cp:coreProperties>
</file>