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от 3 до 7 лет" sheetId="1" r:id="rId1"/>
    <sheet name="от 2 мес до 3 лет" sheetId="2" r:id="rId2"/>
  </sheets>
  <definedNames>
    <definedName name="_xlnm._FilterDatabase" localSheetId="1" hidden="1">'от 2 мес до 3 лет'!$A$1:$K$1968</definedName>
    <definedName name="_xlnm._FilterDatabase" localSheetId="0" hidden="1">'от 3 до 7 лет'!$A$1:$K$1962</definedName>
  </definedNames>
  <calcPr calcId="144525"/>
</workbook>
</file>

<file path=xl/calcChain.xml><?xml version="1.0" encoding="utf-8"?>
<calcChain xmlns="http://schemas.openxmlformats.org/spreadsheetml/2006/main">
  <c r="G970" i="2" l="1"/>
  <c r="H970" i="2"/>
  <c r="I970" i="2"/>
  <c r="J970" i="2"/>
  <c r="F970" i="2"/>
  <c r="G1057" i="2"/>
  <c r="H1057" i="2"/>
  <c r="I1057" i="2"/>
  <c r="J1057" i="2"/>
  <c r="F1057" i="2"/>
  <c r="G1093" i="2"/>
  <c r="H1093" i="2"/>
  <c r="I1093" i="2"/>
  <c r="J1093" i="2"/>
  <c r="F1093" i="2"/>
  <c r="G303" i="2"/>
  <c r="H303" i="2"/>
  <c r="I303" i="2"/>
  <c r="J303" i="2"/>
  <c r="F303" i="2"/>
  <c r="G1060" i="1"/>
  <c r="H1060" i="1"/>
  <c r="I1060" i="1"/>
  <c r="J1060" i="1"/>
  <c r="F1060" i="1"/>
  <c r="I995" i="1"/>
  <c r="C995" i="1"/>
  <c r="G975" i="1"/>
  <c r="H975" i="1"/>
  <c r="I975" i="1"/>
  <c r="J975" i="1"/>
  <c r="F975" i="1"/>
  <c r="G304" i="1" l="1"/>
  <c r="H304" i="1"/>
  <c r="I304" i="1"/>
  <c r="J304" i="1"/>
  <c r="F304" i="1"/>
  <c r="C1179" i="1" l="1"/>
  <c r="G596" i="1" l="1"/>
  <c r="H596" i="1"/>
  <c r="I596" i="1"/>
  <c r="J596" i="1"/>
  <c r="F596" i="1"/>
  <c r="G626" i="1"/>
  <c r="H626" i="1"/>
  <c r="I626" i="1"/>
  <c r="J626" i="1"/>
  <c r="F626" i="1"/>
  <c r="G549" i="1"/>
  <c r="H549" i="1"/>
  <c r="I549" i="1"/>
  <c r="J549" i="1"/>
  <c r="F549" i="1"/>
  <c r="C627" i="1" l="1"/>
  <c r="J553" i="1"/>
  <c r="I553" i="1"/>
  <c r="H553" i="1"/>
  <c r="G553" i="1"/>
  <c r="F553" i="1"/>
  <c r="I1178" i="1"/>
  <c r="G1178" i="1"/>
  <c r="H1178" i="1"/>
  <c r="J1178" i="1"/>
  <c r="F1178" i="1"/>
  <c r="G1163" i="1"/>
  <c r="H1163" i="1"/>
  <c r="I1163" i="1"/>
  <c r="J1163" i="1"/>
  <c r="F1163" i="1"/>
  <c r="G1121" i="1"/>
  <c r="H1121" i="1"/>
  <c r="I1121" i="1"/>
  <c r="J1121" i="1"/>
  <c r="F1121" i="1"/>
  <c r="G1117" i="1"/>
  <c r="H1117" i="1"/>
  <c r="I1117" i="1"/>
  <c r="J1117" i="1"/>
  <c r="F1117" i="1"/>
  <c r="I1179" i="1" l="1"/>
  <c r="G1179" i="1"/>
  <c r="G627" i="1"/>
  <c r="H627" i="1"/>
  <c r="F1179" i="1"/>
  <c r="H1179" i="1"/>
  <c r="F627" i="1"/>
  <c r="J627" i="1"/>
  <c r="I627" i="1"/>
  <c r="J1179" i="1"/>
  <c r="G1173" i="2"/>
  <c r="H1173" i="2"/>
  <c r="I1173" i="2"/>
  <c r="J1173" i="2"/>
  <c r="F1173" i="2"/>
  <c r="G1158" i="2"/>
  <c r="H1158" i="2"/>
  <c r="I1158" i="2"/>
  <c r="J1158" i="2"/>
  <c r="F1158" i="2"/>
  <c r="G1114" i="2"/>
  <c r="H1114" i="2"/>
  <c r="I1114" i="2"/>
  <c r="J1114" i="2"/>
  <c r="F1114" i="2"/>
  <c r="G1118" i="2" l="1"/>
  <c r="H1118" i="2"/>
  <c r="I1118" i="2"/>
  <c r="J1118" i="2"/>
  <c r="F1118" i="2"/>
  <c r="C1174" i="2" l="1"/>
  <c r="G1174" i="2" l="1"/>
  <c r="H1174" i="2"/>
  <c r="I1174" i="2"/>
  <c r="F1174" i="2"/>
  <c r="J1174" i="2"/>
  <c r="G598" i="2"/>
  <c r="H598" i="2"/>
  <c r="I598" i="2"/>
  <c r="J598" i="2"/>
  <c r="F598" i="2"/>
  <c r="G628" i="2"/>
  <c r="H628" i="2"/>
  <c r="I628" i="2"/>
  <c r="J628" i="2"/>
  <c r="F628" i="2"/>
  <c r="C629" i="2" l="1"/>
  <c r="G554" i="2"/>
  <c r="H554" i="2"/>
  <c r="I554" i="2"/>
  <c r="J554" i="2"/>
  <c r="F554" i="2"/>
  <c r="G550" i="2"/>
  <c r="H550" i="2"/>
  <c r="I550" i="2"/>
  <c r="J550" i="2"/>
  <c r="F550" i="2"/>
  <c r="H629" i="2" l="1"/>
  <c r="I629" i="2"/>
  <c r="F629" i="2"/>
  <c r="G629" i="2"/>
  <c r="J629" i="2"/>
  <c r="C1094" i="2" l="1"/>
  <c r="F989" i="2"/>
  <c r="C990" i="2"/>
  <c r="G989" i="2"/>
  <c r="H989" i="2"/>
  <c r="I989" i="2"/>
  <c r="J989" i="2"/>
  <c r="G902" i="2"/>
  <c r="H902" i="2"/>
  <c r="I902" i="2"/>
  <c r="J902" i="2"/>
  <c r="F902" i="2"/>
  <c r="G889" i="2"/>
  <c r="H889" i="2"/>
  <c r="I889" i="2"/>
  <c r="J889" i="2"/>
  <c r="F889" i="2"/>
  <c r="C903" i="2"/>
  <c r="G832" i="2"/>
  <c r="H832" i="2"/>
  <c r="I832" i="2"/>
  <c r="J832" i="2"/>
  <c r="F832" i="2"/>
  <c r="C810" i="2"/>
  <c r="G809" i="2"/>
  <c r="H809" i="2"/>
  <c r="I809" i="2"/>
  <c r="J809" i="2"/>
  <c r="F809" i="2"/>
  <c r="G788" i="2"/>
  <c r="H788" i="2"/>
  <c r="I788" i="2"/>
  <c r="J788" i="2"/>
  <c r="F788" i="2"/>
  <c r="C732" i="2"/>
  <c r="G731" i="2"/>
  <c r="H731" i="2"/>
  <c r="I731" i="2"/>
  <c r="J731" i="2"/>
  <c r="F731" i="2"/>
  <c r="G450" i="2"/>
  <c r="H450" i="2"/>
  <c r="I450" i="2"/>
  <c r="J450" i="2"/>
  <c r="F450" i="2"/>
  <c r="C529" i="2"/>
  <c r="G528" i="2"/>
  <c r="H528" i="2"/>
  <c r="I528" i="2"/>
  <c r="J528" i="2"/>
  <c r="F528" i="2"/>
  <c r="G425" i="2" l="1"/>
  <c r="H425" i="2"/>
  <c r="I425" i="2"/>
  <c r="J425" i="2"/>
  <c r="F425" i="2"/>
  <c r="F389" i="2"/>
  <c r="G389" i="2"/>
  <c r="H389" i="2"/>
  <c r="I389" i="2"/>
  <c r="J389" i="2"/>
  <c r="C426" i="2"/>
  <c r="I225" i="2"/>
  <c r="G225" i="2"/>
  <c r="H225" i="2"/>
  <c r="J225" i="2"/>
  <c r="F225" i="2"/>
  <c r="C304" i="2"/>
  <c r="D203" i="2"/>
  <c r="E203" i="2"/>
  <c r="C203" i="2"/>
  <c r="G202" i="2"/>
  <c r="H202" i="2"/>
  <c r="I202" i="2"/>
  <c r="J202" i="2"/>
  <c r="F202" i="2"/>
  <c r="G124" i="2"/>
  <c r="H124" i="2"/>
  <c r="I124" i="2"/>
  <c r="J124" i="2"/>
  <c r="F124" i="2"/>
  <c r="D125" i="2"/>
  <c r="E125" i="2"/>
  <c r="C125" i="2"/>
  <c r="G94" i="2"/>
  <c r="H94" i="2"/>
  <c r="I94" i="2"/>
  <c r="J94" i="2"/>
  <c r="F94" i="2"/>
  <c r="C1175" i="2" l="1"/>
  <c r="G1096" i="1"/>
  <c r="H1096" i="1"/>
  <c r="I1096" i="1"/>
  <c r="J1096" i="1"/>
  <c r="F1096" i="1"/>
  <c r="C1096" i="1"/>
  <c r="C1097" i="1" s="1"/>
  <c r="G994" i="1"/>
  <c r="H994" i="1"/>
  <c r="J994" i="1"/>
  <c r="I990" i="1"/>
  <c r="I994" i="1" s="1"/>
  <c r="F990" i="1"/>
  <c r="F994" i="1" s="1"/>
  <c r="C907" i="1"/>
  <c r="G906" i="1"/>
  <c r="H906" i="1"/>
  <c r="I906" i="1"/>
  <c r="J906" i="1"/>
  <c r="F906" i="1"/>
  <c r="C808" i="1"/>
  <c r="G807" i="1"/>
  <c r="H807" i="1"/>
  <c r="I807" i="1"/>
  <c r="J807" i="1"/>
  <c r="F807" i="1"/>
  <c r="G787" i="1"/>
  <c r="H787" i="1"/>
  <c r="I787" i="1"/>
  <c r="J787" i="1"/>
  <c r="F787" i="1"/>
  <c r="C730" i="1"/>
  <c r="G729" i="1"/>
  <c r="H729" i="1"/>
  <c r="I729" i="1"/>
  <c r="J729" i="1"/>
  <c r="F729" i="1"/>
  <c r="C528" i="1"/>
  <c r="G527" i="1"/>
  <c r="H527" i="1"/>
  <c r="I527" i="1"/>
  <c r="J527" i="1"/>
  <c r="F527" i="1"/>
  <c r="G494" i="1"/>
  <c r="H494" i="1"/>
  <c r="I494" i="1"/>
  <c r="J494" i="1"/>
  <c r="F494" i="1"/>
  <c r="G452" i="1"/>
  <c r="H452" i="1"/>
  <c r="I452" i="1"/>
  <c r="J452" i="1"/>
  <c r="F452" i="1"/>
  <c r="G448" i="1"/>
  <c r="H448" i="1"/>
  <c r="I448" i="1"/>
  <c r="J448" i="1"/>
  <c r="F448" i="1"/>
  <c r="G368" i="1"/>
  <c r="H368" i="1"/>
  <c r="I368" i="1"/>
  <c r="J368" i="1"/>
  <c r="F368" i="1"/>
  <c r="G422" i="1"/>
  <c r="H422" i="1"/>
  <c r="J422" i="1"/>
  <c r="C422" i="1"/>
  <c r="I401" i="1"/>
  <c r="I422" i="1" s="1"/>
  <c r="F401" i="1"/>
  <c r="F422" i="1" s="1"/>
  <c r="C368" i="1"/>
  <c r="I228" i="1"/>
  <c r="I275" i="1"/>
  <c r="G275" i="1"/>
  <c r="H275" i="1"/>
  <c r="J275" i="1"/>
  <c r="F275" i="1"/>
  <c r="C275" i="1"/>
  <c r="C305" i="1" s="1"/>
  <c r="G232" i="1"/>
  <c r="H232" i="1"/>
  <c r="I232" i="1"/>
  <c r="J232" i="1"/>
  <c r="F232" i="1"/>
  <c r="G228" i="1"/>
  <c r="H228" i="1"/>
  <c r="J228" i="1"/>
  <c r="F228" i="1"/>
  <c r="C423" i="1" l="1"/>
  <c r="F528" i="1"/>
  <c r="G528" i="1"/>
  <c r="H528" i="1"/>
  <c r="I528" i="1"/>
  <c r="J528" i="1"/>
  <c r="F305" i="1"/>
  <c r="I305" i="1"/>
  <c r="G305" i="1"/>
  <c r="J305" i="1"/>
  <c r="H305" i="1"/>
  <c r="G123" i="1"/>
  <c r="H123" i="1"/>
  <c r="I123" i="1"/>
  <c r="J123" i="1"/>
  <c r="F123" i="1"/>
  <c r="I95" i="1"/>
  <c r="G203" i="1"/>
  <c r="H203" i="1"/>
  <c r="I203" i="1"/>
  <c r="J203" i="1"/>
  <c r="F203" i="1"/>
  <c r="C204" i="1"/>
  <c r="G95" i="1"/>
  <c r="H95" i="1"/>
  <c r="J95" i="1"/>
  <c r="F95" i="1"/>
  <c r="C95" i="1"/>
  <c r="C124" i="1" s="1"/>
  <c r="G1013" i="2"/>
  <c r="H1013" i="2"/>
  <c r="I1013" i="2"/>
  <c r="J1013" i="2"/>
  <c r="F1013" i="2"/>
  <c r="C1180" i="1" l="1"/>
  <c r="G929" i="2"/>
  <c r="H929" i="2"/>
  <c r="I929" i="2"/>
  <c r="J929" i="2"/>
  <c r="F929" i="2"/>
  <c r="G925" i="2"/>
  <c r="H925" i="2"/>
  <c r="I925" i="2"/>
  <c r="J925" i="2"/>
  <c r="F925" i="2"/>
  <c r="I990" i="2" l="1"/>
  <c r="F990" i="2"/>
  <c r="G990" i="2"/>
  <c r="H990" i="2"/>
  <c r="J990" i="2"/>
  <c r="G754" i="2"/>
  <c r="H754" i="2"/>
  <c r="I754" i="2"/>
  <c r="J754" i="2"/>
  <c r="F754" i="2"/>
  <c r="G758" i="2"/>
  <c r="H758" i="2"/>
  <c r="I758" i="2"/>
  <c r="J758" i="2"/>
  <c r="F758" i="2"/>
  <c r="G705" i="2"/>
  <c r="H705" i="2"/>
  <c r="I705" i="2"/>
  <c r="J705" i="2"/>
  <c r="F705" i="2"/>
  <c r="G652" i="2"/>
  <c r="H652" i="2"/>
  <c r="I652" i="2"/>
  <c r="J652" i="2"/>
  <c r="F652" i="2"/>
  <c r="G496" i="2"/>
  <c r="H496" i="2"/>
  <c r="I496" i="2"/>
  <c r="J496" i="2"/>
  <c r="F496" i="2"/>
  <c r="G454" i="2"/>
  <c r="H454" i="2"/>
  <c r="I454" i="2"/>
  <c r="J454" i="2"/>
  <c r="F454" i="2"/>
  <c r="I529" i="2" l="1"/>
  <c r="F810" i="2"/>
  <c r="G810" i="2"/>
  <c r="J810" i="2"/>
  <c r="I810" i="2"/>
  <c r="H810" i="2"/>
  <c r="F529" i="2"/>
  <c r="G529" i="2"/>
  <c r="J529" i="2"/>
  <c r="H529" i="2"/>
  <c r="G272" i="2"/>
  <c r="H272" i="2"/>
  <c r="I272" i="2"/>
  <c r="J272" i="2"/>
  <c r="F272" i="2"/>
  <c r="G229" i="2"/>
  <c r="H229" i="2"/>
  <c r="I229" i="2"/>
  <c r="J229" i="2"/>
  <c r="F229" i="2"/>
  <c r="G35" i="2"/>
  <c r="H35" i="2"/>
  <c r="I35" i="2"/>
  <c r="J35" i="2"/>
  <c r="F35" i="2"/>
  <c r="J304" i="2" l="1"/>
  <c r="F304" i="2"/>
  <c r="G304" i="2"/>
  <c r="I304" i="2"/>
  <c r="H304" i="2"/>
  <c r="G1021" i="1"/>
  <c r="H1021" i="1"/>
  <c r="I1021" i="1"/>
  <c r="J1021" i="1"/>
  <c r="F1021" i="1"/>
  <c r="G1017" i="1" l="1"/>
  <c r="G1097" i="1" s="1"/>
  <c r="H1017" i="1"/>
  <c r="H1097" i="1" s="1"/>
  <c r="I1017" i="1"/>
  <c r="I1097" i="1" s="1"/>
  <c r="J1017" i="1"/>
  <c r="J1097" i="1" s="1"/>
  <c r="F1017" i="1"/>
  <c r="F1097" i="1" s="1"/>
  <c r="G933" i="1"/>
  <c r="H933" i="1"/>
  <c r="I933" i="1"/>
  <c r="J933" i="1"/>
  <c r="F933" i="1"/>
  <c r="G929" i="1"/>
  <c r="H929" i="1"/>
  <c r="I929" i="1"/>
  <c r="J929" i="1"/>
  <c r="F929" i="1"/>
  <c r="G877" i="1"/>
  <c r="H877" i="1"/>
  <c r="I877" i="1"/>
  <c r="J877" i="1"/>
  <c r="F877" i="1"/>
  <c r="G834" i="1"/>
  <c r="H834" i="1"/>
  <c r="I834" i="1"/>
  <c r="J834" i="1"/>
  <c r="F834" i="1"/>
  <c r="G830" i="1"/>
  <c r="H830" i="1"/>
  <c r="I830" i="1"/>
  <c r="J830" i="1"/>
  <c r="F830" i="1"/>
  <c r="G756" i="1"/>
  <c r="H756" i="1"/>
  <c r="I756" i="1"/>
  <c r="J756" i="1"/>
  <c r="F756" i="1"/>
  <c r="G752" i="1"/>
  <c r="H752" i="1"/>
  <c r="I752" i="1"/>
  <c r="J752" i="1"/>
  <c r="F752" i="1"/>
  <c r="F702" i="1"/>
  <c r="G702" i="1"/>
  <c r="H702" i="1"/>
  <c r="I702" i="1"/>
  <c r="J702" i="1"/>
  <c r="G655" i="1"/>
  <c r="H655" i="1"/>
  <c r="I655" i="1"/>
  <c r="J655" i="1"/>
  <c r="F655" i="1"/>
  <c r="G651" i="1"/>
  <c r="H651" i="1"/>
  <c r="I651" i="1"/>
  <c r="J651" i="1"/>
  <c r="F651" i="1"/>
  <c r="G333" i="1"/>
  <c r="H333" i="1"/>
  <c r="I333" i="1"/>
  <c r="J333" i="1"/>
  <c r="F333" i="1"/>
  <c r="G329" i="1"/>
  <c r="H329" i="1"/>
  <c r="I329" i="1"/>
  <c r="J329" i="1"/>
  <c r="F329" i="1"/>
  <c r="G995" i="1" l="1"/>
  <c r="F995" i="1"/>
  <c r="F907" i="1"/>
  <c r="G907" i="1"/>
  <c r="J995" i="1"/>
  <c r="H730" i="1"/>
  <c r="F808" i="1"/>
  <c r="G808" i="1"/>
  <c r="H995" i="1"/>
  <c r="I423" i="1"/>
  <c r="G730" i="1"/>
  <c r="H907" i="1"/>
  <c r="I907" i="1"/>
  <c r="J907" i="1"/>
  <c r="J808" i="1"/>
  <c r="I730" i="1"/>
  <c r="I808" i="1"/>
  <c r="H808" i="1"/>
  <c r="J730" i="1"/>
  <c r="F730" i="1"/>
  <c r="G423" i="1"/>
  <c r="F423" i="1"/>
  <c r="J423" i="1"/>
  <c r="H423" i="1"/>
  <c r="G187" i="1" l="1"/>
  <c r="H187" i="1"/>
  <c r="I187" i="1"/>
  <c r="J187" i="1"/>
  <c r="F187" i="1"/>
  <c r="G147" i="1"/>
  <c r="H147" i="1"/>
  <c r="I147" i="1"/>
  <c r="J147" i="1"/>
  <c r="F147" i="1"/>
  <c r="G151" i="1" l="1"/>
  <c r="G204" i="1" s="1"/>
  <c r="H151" i="1"/>
  <c r="H204" i="1" s="1"/>
  <c r="I151" i="1"/>
  <c r="I204" i="1" s="1"/>
  <c r="J151" i="1"/>
  <c r="J204" i="1" s="1"/>
  <c r="F151" i="1"/>
  <c r="F204" i="1" s="1"/>
  <c r="G33" i="1"/>
  <c r="H33" i="1"/>
  <c r="I33" i="1"/>
  <c r="J33" i="1"/>
  <c r="F33" i="1"/>
  <c r="G37" i="1" l="1"/>
  <c r="G124" i="1" s="1"/>
  <c r="G1180" i="1" s="1"/>
  <c r="H37" i="1"/>
  <c r="H124" i="1" s="1"/>
  <c r="H1180" i="1" s="1"/>
  <c r="I37" i="1"/>
  <c r="I124" i="1" s="1"/>
  <c r="I1180" i="1" s="1"/>
  <c r="J37" i="1"/>
  <c r="J124" i="1" s="1"/>
  <c r="J1180" i="1" s="1"/>
  <c r="F37" i="1"/>
  <c r="F124" i="1" s="1"/>
  <c r="F1180" i="1" s="1"/>
  <c r="G1017" i="2" l="1"/>
  <c r="G1094" i="2" s="1"/>
  <c r="H1017" i="2"/>
  <c r="H1094" i="2" s="1"/>
  <c r="I1017" i="2"/>
  <c r="I1094" i="2" s="1"/>
  <c r="J1017" i="2"/>
  <c r="J1094" i="2" s="1"/>
  <c r="F1017" i="2"/>
  <c r="F1094" i="2" s="1"/>
  <c r="G836" i="2" l="1"/>
  <c r="G903" i="2" s="1"/>
  <c r="H836" i="2"/>
  <c r="H903" i="2" s="1"/>
  <c r="I836" i="2"/>
  <c r="I903" i="2" s="1"/>
  <c r="J836" i="2"/>
  <c r="J903" i="2" s="1"/>
  <c r="F836" i="2"/>
  <c r="F903" i="2" s="1"/>
  <c r="G656" i="2" l="1"/>
  <c r="G732" i="2" s="1"/>
  <c r="H656" i="2"/>
  <c r="H732" i="2" s="1"/>
  <c r="I656" i="2"/>
  <c r="I732" i="2" s="1"/>
  <c r="J656" i="2"/>
  <c r="J732" i="2" s="1"/>
  <c r="F656" i="2"/>
  <c r="F732" i="2" s="1"/>
  <c r="G332" i="2" l="1"/>
  <c r="H332" i="2"/>
  <c r="I332" i="2"/>
  <c r="J332" i="2"/>
  <c r="F332" i="2"/>
  <c r="G328" i="2"/>
  <c r="H328" i="2"/>
  <c r="I328" i="2"/>
  <c r="J328" i="2"/>
  <c r="F328" i="2"/>
  <c r="F186" i="2"/>
  <c r="G186" i="2"/>
  <c r="H186" i="2"/>
  <c r="I186" i="2"/>
  <c r="J186" i="2"/>
  <c r="G152" i="2"/>
  <c r="H152" i="2"/>
  <c r="I152" i="2"/>
  <c r="J152" i="2"/>
  <c r="F152" i="2"/>
  <c r="G148" i="2"/>
  <c r="H148" i="2"/>
  <c r="I148" i="2"/>
  <c r="J148" i="2"/>
  <c r="F148" i="2"/>
  <c r="J203" i="2" l="1"/>
  <c r="I426" i="2"/>
  <c r="H203" i="2"/>
  <c r="F426" i="2"/>
  <c r="G426" i="2"/>
  <c r="F203" i="2"/>
  <c r="G203" i="2"/>
  <c r="J426" i="2"/>
  <c r="H426" i="2"/>
  <c r="I203" i="2"/>
  <c r="G31" i="2"/>
  <c r="G125" i="2" s="1"/>
  <c r="H31" i="2"/>
  <c r="H125" i="2" s="1"/>
  <c r="I31" i="2"/>
  <c r="I125" i="2" s="1"/>
  <c r="J31" i="2"/>
  <c r="J125" i="2" s="1"/>
  <c r="F31" i="2"/>
  <c r="F125" i="2" s="1"/>
  <c r="G1175" i="2" l="1"/>
  <c r="H1175" i="2"/>
  <c r="F1175" i="2"/>
  <c r="J1175" i="2"/>
  <c r="I1175" i="2"/>
</calcChain>
</file>

<file path=xl/sharedStrings.xml><?xml version="1.0" encoding="utf-8"?>
<sst xmlns="http://schemas.openxmlformats.org/spreadsheetml/2006/main" count="3380" uniqueCount="610">
  <si>
    <t xml:space="preserve">     "Утверждаю"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</si>
  <si>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</si>
  <si>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</si>
  <si>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</si>
  <si>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</si>
  <si>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</si>
  <si>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</si>
  <si>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</si>
  <si>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</si>
  <si>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</si>
  <si>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</si>
  <si>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</si>
  <si>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</si>
  <si>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</si>
  <si>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</si>
  <si>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</si>
  <si>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</si>
  <si>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</si>
  <si>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</si>
  <si>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</si>
  <si>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</si>
  <si>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</si>
  <si>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</si>
  <si>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</si>
  <si>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</si>
  <si>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</si>
  <si>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</si>
  <si>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</si>
  <si>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</si>
  <si>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</si>
  <si>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</si>
  <si>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</si>
  <si>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</si>
  <si>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</si>
  <si>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</si>
  <si>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</si>
  <si>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</si>
  <si>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</si>
  <si>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</si>
  <si>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</si>
  <si>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</si>
  <si>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</si>
  <si>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</si>
  <si>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свекла</t>
  </si>
  <si>
    <t>№140,сбшк2004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</si>
  <si>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</si>
  <si>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</si>
  <si>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</si>
  <si>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</si>
  <si>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</si>
  <si>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</si>
  <si>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</si>
  <si>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</si>
  <si>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</si>
  <si>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</si>
  <si>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</si>
  <si>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</si>
  <si>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</si>
  <si>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</si>
  <si>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</si>
  <si>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Компот из сухофруктов</t>
  </si>
  <si>
    <t>сухофрукты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</si>
  <si>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</si>
  <si>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</si>
  <si>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</si>
  <si>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</si>
  <si>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</si>
  <si>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</si>
  <si>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Заварка</t>
  </si>
  <si>
    <t>сахар</t>
  </si>
  <si>
    <t>ВСЕГО:</t>
  </si>
  <si>
    <t>День 2- ой</t>
  </si>
  <si>
    <t>Сборник</t>
  </si>
  <si>
    <t>рецептур</t>
  </si>
  <si>
    <t>ТТК №1Д</t>
  </si>
  <si>
    <t>вода</t>
  </si>
  <si>
    <t>Какао с  молоком</t>
  </si>
  <si>
    <t>№397 Дели2010</t>
  </si>
  <si>
    <t>Какао-порошок</t>
  </si>
  <si>
    <t>Сыр</t>
  </si>
  <si>
    <t>Борщ  со свежей капустой, картофелем на м/б,со сметаной</t>
  </si>
  <si>
    <t>200/10</t>
  </si>
  <si>
    <t>№110, сб шк2004</t>
  </si>
  <si>
    <t>Свекла</t>
  </si>
  <si>
    <t>Сметана</t>
  </si>
  <si>
    <t>Плов из  отварной говядины</t>
  </si>
  <si>
    <t>№443,сбшк2004</t>
  </si>
  <si>
    <t>масса вареного мяса</t>
  </si>
  <si>
    <t>масса гарнира</t>
  </si>
  <si>
    <t>Кисель</t>
  </si>
  <si>
    <t>№ 648, сб шк2004</t>
  </si>
  <si>
    <t>Кисель-концентрат</t>
  </si>
  <si>
    <t>вафли</t>
  </si>
  <si>
    <t>Творог</t>
  </si>
  <si>
    <t>крупа манная</t>
  </si>
  <si>
    <t>молоко сгущенное</t>
  </si>
  <si>
    <t>День 3 - ий</t>
  </si>
  <si>
    <t>Каша пшеничная молочная с маслом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</si>
  <si>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</si>
  <si>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</si>
  <si>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</si>
  <si>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</si>
  <si>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</si>
  <si>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</si>
  <si>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Компот из урюка</t>
  </si>
  <si>
    <t>урюк</t>
  </si>
  <si>
    <t xml:space="preserve">соус: </t>
  </si>
  <si>
    <t>сметана</t>
  </si>
  <si>
    <t>масса соуса</t>
  </si>
  <si>
    <t>Напиток из плодов шиповника</t>
  </si>
  <si>
    <t>180/10</t>
  </si>
  <si>
    <t>шиповник</t>
  </si>
  <si>
    <t>День 4 - ый</t>
  </si>
  <si>
    <t>Крупа геркулесовая</t>
  </si>
  <si>
    <t>Запеканка картофельная с мясом</t>
  </si>
  <si>
    <t>сухари панировочные</t>
  </si>
  <si>
    <t>Соус :</t>
  </si>
  <si>
    <t>Соус сметанный</t>
  </si>
  <si>
    <t>150</t>
  </si>
  <si>
    <t>День 5 - ый</t>
  </si>
  <si>
    <t>Каша кукурузная молочная с маслом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</si>
  <si>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</si>
  <si>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</si>
  <si>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</si>
  <si>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</si>
  <si>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</si>
  <si>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</si>
  <si>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</si>
  <si>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</si>
  <si>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</si>
  <si>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День 6 - ой</t>
  </si>
  <si>
    <t>Крупа перловая</t>
  </si>
  <si>
    <t>Биточки рубленые из рыбы</t>
  </si>
  <si>
    <t>масса п/ф</t>
  </si>
  <si>
    <t>День 7 - ой</t>
  </si>
  <si>
    <t>Крупа манная</t>
  </si>
  <si>
    <t>День 8 - ой</t>
  </si>
  <si>
    <t>ТТК №4Д</t>
  </si>
  <si>
    <t>Щи  со свежей капустой, картофелем с курицей,со сметаной</t>
  </si>
  <si>
    <t>Фрикадельки мясные в молочном соусе</t>
  </si>
  <si>
    <t>50/25</t>
  </si>
  <si>
    <t>Соус молочный:</t>
  </si>
  <si>
    <t>Омлет с  сыром</t>
  </si>
  <si>
    <t>Масса отварного мяса</t>
  </si>
  <si>
    <t>Крупа гречневая</t>
  </si>
  <si>
    <t>День 10 - ый</t>
  </si>
  <si>
    <t>Каша Геркулесовая молочная с маслом</t>
  </si>
  <si>
    <t>ТТК №5Д</t>
  </si>
  <si>
    <t>Масса лапши</t>
  </si>
  <si>
    <t>80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</si>
  <si>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</si>
  <si>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</si>
  <si>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</si>
  <si>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</si>
  <si>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</si>
  <si>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</si>
  <si>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</si>
  <si>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</si>
  <si>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</si>
  <si>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</si>
  <si>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</si>
  <si>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</si>
  <si>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</si>
  <si>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</si>
  <si>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</si>
  <si>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</si>
  <si>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</si>
  <si>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</si>
  <si>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</si>
  <si>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</si>
  <si>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</si>
  <si>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</si>
  <si>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150/4</t>
  </si>
  <si>
    <t>№395Дели2010</t>
  </si>
  <si>
    <t>25/5</t>
  </si>
  <si>
    <t>140сбшк2004</t>
  </si>
  <si>
    <t>25/5/5</t>
  </si>
  <si>
    <t>№3Дели2010</t>
  </si>
  <si>
    <t>150/10</t>
  </si>
  <si>
    <t>№110,сбшк2004</t>
  </si>
  <si>
    <t>Плов из отварной говядины</t>
  </si>
  <si>
    <t>ТТК №9Д</t>
  </si>
  <si>
    <t>160/8</t>
  </si>
  <si>
    <t>ТТК № 2Д</t>
  </si>
  <si>
    <t>масло растительное</t>
  </si>
  <si>
    <t>2 НЕДЕЛЯ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</si>
  <si>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</si>
  <si>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</si>
  <si>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</si>
  <si>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</si>
  <si>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</si>
  <si>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</si>
  <si>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</si>
  <si>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(горбуша ПБГ)</t>
  </si>
  <si>
    <t>80/30</t>
  </si>
  <si>
    <t>рыба (минтай с/м БГ)</t>
  </si>
  <si>
    <t>Тефтели рыбные в сметанном соусе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</si>
  <si>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</si>
  <si>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</si>
  <si>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</si>
  <si>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</si>
  <si>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</si>
  <si>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</si>
  <si>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</si>
  <si>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</si>
  <si>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</si>
  <si>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№ 386 СБ дошк  2016</t>
  </si>
  <si>
    <t>томатная паста</t>
  </si>
  <si>
    <t>мука пшеничная на подпыл</t>
  </si>
  <si>
    <t>№394, СБ дошк 2016</t>
  </si>
  <si>
    <t>№394 СБ дошк 2016</t>
  </si>
  <si>
    <t>№390 СБ дошк 2016</t>
  </si>
  <si>
    <t>ТТК №3</t>
  </si>
  <si>
    <t>№261/а СБ дошк 2011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</si>
  <si>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</si>
  <si>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</si>
  <si>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</si>
  <si>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</si>
  <si>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</si>
  <si>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</si>
  <si>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</si>
  <si>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</si>
  <si>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№437 Сб дошк 2016</t>
  </si>
  <si>
    <t>масса теста</t>
  </si>
  <si>
    <t>масло растительное для смазки листов</t>
  </si>
  <si>
    <t>масса отварного мяса</t>
  </si>
  <si>
    <t>Хлеб ржано - пшеничный</t>
  </si>
  <si>
    <t>200/7</t>
  </si>
  <si>
    <t>,</t>
  </si>
  <si>
    <t>масса отварного риса</t>
  </si>
  <si>
    <t>масса припущенного лука с маслом</t>
  </si>
  <si>
    <t>Хлеб пшенично - ржаной</t>
  </si>
  <si>
    <t>в ассортименте в инд.упаковке</t>
  </si>
  <si>
    <t>150/6</t>
  </si>
  <si>
    <t>50/15</t>
  </si>
  <si>
    <t>160/20</t>
  </si>
  <si>
    <t>масса готового мясного фарша</t>
  </si>
  <si>
    <t>153/148</t>
  </si>
  <si>
    <t>масса отварного протертого картофеля</t>
  </si>
  <si>
    <t>145</t>
  </si>
  <si>
    <t>масса припущенного лука</t>
  </si>
  <si>
    <t>№308 СБ дошк 2016</t>
  </si>
  <si>
    <t>Голубцы ленивые в соусе сметанно-томатном соусе</t>
  </si>
  <si>
    <t>говядина б/к (лопатка)</t>
  </si>
  <si>
    <t>говядина б/к (котлетное мясо)</t>
  </si>
  <si>
    <t>200</t>
  </si>
  <si>
    <t>зеленый горошек к/с</t>
  </si>
  <si>
    <t>Кисломолочный напиток</t>
  </si>
  <si>
    <t>Куры потр охл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</si>
  <si>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</si>
  <si>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</si>
  <si>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</si>
  <si>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</si>
  <si>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крупа полбяная</t>
  </si>
  <si>
    <t>200/10/7</t>
  </si>
  <si>
    <t>150/10/5</t>
  </si>
  <si>
    <r>
      <t>1.6.</t>
    </r>
    <r>
      <rPr>
        <sz val="8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</si>
  <si>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130/3</t>
  </si>
  <si>
    <t>№ 339 СБ дошк 2016</t>
  </si>
  <si>
    <t>№42 СБ дошк 2016</t>
  </si>
  <si>
    <t>кисломолочный напиток</t>
  </si>
  <si>
    <t>Салат из кукурузы консервированной</t>
  </si>
  <si>
    <t>кукуруза к/с</t>
  </si>
  <si>
    <t>капуста морская сушеная</t>
  </si>
  <si>
    <t>масса отварной морской капусты</t>
  </si>
  <si>
    <t>Сырники из творога с молоком сгущенным</t>
  </si>
  <si>
    <t>120/20</t>
  </si>
  <si>
    <t>200/15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</si>
  <si>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</si>
  <si>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</si>
  <si>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</si>
  <si>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</si>
  <si>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</si>
  <si>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</si>
  <si>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</si>
  <si>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</si>
  <si>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№219, сб дошк2016</t>
  </si>
  <si>
    <t>№219 Сб дошк 2016</t>
  </si>
  <si>
    <t>стр 478 Сб дошк 2016</t>
  </si>
  <si>
    <t>Суп молочный с геркулесовой крупой</t>
  </si>
  <si>
    <t>№101, сбшк2016</t>
  </si>
  <si>
    <t>№160,сб шк 2004</t>
  </si>
  <si>
    <t>геркулес</t>
  </si>
  <si>
    <t>№101,сб дошк 2016</t>
  </si>
  <si>
    <t>масса готовых фрикаделек</t>
  </si>
  <si>
    <t>№87, сб дошк2016</t>
  </si>
  <si>
    <t>Каша пшенная молочная с маслом</t>
  </si>
  <si>
    <t>Крупа пшено</t>
  </si>
  <si>
    <t>ТТК № 6Д</t>
  </si>
  <si>
    <t>Суп картофельный с мясными фрикадельками</t>
  </si>
  <si>
    <t xml:space="preserve">Вода </t>
  </si>
  <si>
    <t>Яйцо куриное</t>
  </si>
  <si>
    <t>вода для фарша</t>
  </si>
  <si>
    <t xml:space="preserve">масса полуфабриката </t>
  </si>
  <si>
    <t>Перловая крупа</t>
  </si>
  <si>
    <t>Суп с крупой и картофелем на м/б</t>
  </si>
  <si>
    <t>Котлеты рубленные из говядины</t>
  </si>
  <si>
    <t>Винегрет овощной</t>
  </si>
  <si>
    <t>СБ дошкольн. 2011г №45</t>
  </si>
  <si>
    <t>Огурцы соленые</t>
  </si>
  <si>
    <t>№ 49 СБ дошк 2016</t>
  </si>
  <si>
    <t xml:space="preserve">лук репчатый </t>
  </si>
  <si>
    <t>Суп картофельный с горохом с мясом птицы</t>
  </si>
  <si>
    <t>150/15</t>
  </si>
  <si>
    <t>СБ дошк.2016 №87</t>
  </si>
  <si>
    <t>Горох колотый</t>
  </si>
  <si>
    <t>0,15</t>
  </si>
  <si>
    <t>Вода питьевая</t>
  </si>
  <si>
    <t xml:space="preserve">Куры/цыплята потрош </t>
  </si>
  <si>
    <t>масса отварной мякоти  птицы</t>
  </si>
  <si>
    <t>масло растительные</t>
  </si>
  <si>
    <t>ТТК №6Д</t>
  </si>
  <si>
    <t>№83 СБ дошкольн 2016</t>
  </si>
  <si>
    <t>105</t>
  </si>
  <si>
    <t>масса полуфабриката фрикаделек</t>
  </si>
  <si>
    <t>перловая крупа</t>
  </si>
  <si>
    <t>№ 305 сб дошк 2016</t>
  </si>
  <si>
    <t>150/8</t>
  </si>
  <si>
    <t>Каша "Дружба" молочная с маслом сливочным</t>
  </si>
  <si>
    <t>Каша полбяная молочная с маслом сливочным</t>
  </si>
  <si>
    <t>Бутерброд  с сыром, маслом сливочным</t>
  </si>
  <si>
    <t>Каша  пшеничная молочная с маслом сливочным</t>
  </si>
  <si>
    <t>Макаронные изделия отварные с маслом сливочным</t>
  </si>
  <si>
    <t>Каша кукурузная молочная с маслом сливочным</t>
  </si>
  <si>
    <t>Каша  пшенная молочная с маслом сливочным</t>
  </si>
  <si>
    <t>Каша перловая с овощами и маслом сливочным</t>
  </si>
  <si>
    <t>Каша манная молочная с маслом сливочным</t>
  </si>
  <si>
    <t>Каша  геркулесовая молочная с маслом сливочным</t>
  </si>
  <si>
    <t>Каша гречневая вязкая с маслом сливочным</t>
  </si>
  <si>
    <t>№418 сб дошк 2016</t>
  </si>
  <si>
    <t>Каша полбяная молочная  с маслом сливочным</t>
  </si>
  <si>
    <t>Бутерброд с сыром, маслом сливочным</t>
  </si>
  <si>
    <t>Хлеб пшеничный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</si>
  <si>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банан,или мандарин )</t>
    </r>
  </si>
  <si>
    <r>
      <t xml:space="preserve">(яблоки,или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банан,или мандарин)</t>
    </r>
  </si>
  <si>
    <r>
      <t xml:space="preserve">(яблоки,или апельсин, или </t>
    </r>
    <r>
      <rPr>
        <b/>
        <sz val="8"/>
        <color theme="1"/>
        <rFont val="Times New Roman"/>
        <family val="1"/>
        <charset val="204"/>
      </rPr>
      <t>банан</t>
    </r>
    <r>
      <rPr>
        <sz val="8"/>
        <color theme="1"/>
        <rFont val="Times New Roman"/>
        <family val="1"/>
        <charset val="204"/>
      </rPr>
      <t>,или мандарин)</t>
    </r>
  </si>
  <si>
    <r>
      <t xml:space="preserve">(яблоки,или апельсин, или банан,или </t>
    </r>
    <r>
      <rPr>
        <b/>
        <sz val="8"/>
        <color theme="1"/>
        <rFont val="Times New Roman"/>
        <family val="1"/>
        <charset val="204"/>
      </rPr>
      <t>мандарин</t>
    </r>
    <r>
      <rPr>
        <sz val="8"/>
        <color theme="1"/>
        <rFont val="Times New Roman"/>
        <family val="1"/>
        <charset val="204"/>
      </rPr>
      <t>)</t>
    </r>
  </si>
  <si>
    <t>табл 9 стр 186, Дели +, 2012</t>
  </si>
  <si>
    <t>табл 9 стр 184, Дели +, 2012</t>
  </si>
  <si>
    <t>№41 Сб шк 2011</t>
  </si>
  <si>
    <t>Суп картофельный гороховый с мясом птицы</t>
  </si>
  <si>
    <t>№83 сб дошк 2016г</t>
  </si>
  <si>
    <t>№138 сбшк 2004</t>
  </si>
  <si>
    <t>№124, сбшк2004</t>
  </si>
  <si>
    <t>№648 сбшк2004</t>
  </si>
  <si>
    <t xml:space="preserve">1. Предусмотренные среднесуточные нормы, утвержденные СанПиН применены с учетом пребывания детей в ДОУ </t>
  </si>
  <si>
    <t>№417 сб дошк2016</t>
  </si>
  <si>
    <t>№417 сб дошк 2016</t>
  </si>
  <si>
    <t>№413 Сб дошк 2016</t>
  </si>
  <si>
    <t>№ 413 сб дошк 2016</t>
  </si>
  <si>
    <t>№160,сбшк 2004</t>
  </si>
  <si>
    <t>масса соуса сметанного</t>
  </si>
  <si>
    <t>№443 сбшк2004</t>
  </si>
  <si>
    <t xml:space="preserve">№219 Сб дошк.2016 </t>
  </si>
  <si>
    <t>№ 180 Сб.дошк2016</t>
  </si>
  <si>
    <t xml:space="preserve">Хлеб пшеничный </t>
  </si>
  <si>
    <t>табл 6 стр 144,Дели + 2012</t>
  </si>
  <si>
    <t>табл 6 стр 134,Дели + 2012</t>
  </si>
  <si>
    <t>табл 6 стр 136,Ддели +,2012</t>
  </si>
  <si>
    <t>табл 10 стр 202 Ддели +,2012</t>
  </si>
  <si>
    <t>табл 10 стр 202, Ддели +,2012</t>
  </si>
  <si>
    <t>№230 сб дошк2016</t>
  </si>
  <si>
    <t>№230 сб дошк 2016</t>
  </si>
  <si>
    <t xml:space="preserve"> Тутельян В.А.,   Москва  Дели Плюс 2012 г.</t>
  </si>
  <si>
    <t>№94 сб дошк2016</t>
  </si>
  <si>
    <t>Голубцы ленивые в соусе сметанно-томатном</t>
  </si>
  <si>
    <t>масса пудинга</t>
  </si>
  <si>
    <t>30</t>
  </si>
  <si>
    <t>130</t>
  </si>
  <si>
    <t>50</t>
  </si>
  <si>
    <t>Бутерброд с маслом сливочным</t>
  </si>
  <si>
    <t>Каша манная молочная  с маслом сливочным</t>
  </si>
  <si>
    <t>курага</t>
  </si>
  <si>
    <t>Борщ  со свежей капустой, картофелем на мясном бульоне,со сметаной</t>
  </si>
  <si>
    <t>Суп  с крупой, картофелем на мясном бульоне</t>
  </si>
  <si>
    <t xml:space="preserve">масса каши </t>
  </si>
  <si>
    <t>масса каши с овощами</t>
  </si>
  <si>
    <t>№180, сб дошк2016</t>
  </si>
  <si>
    <t>масса каши</t>
  </si>
  <si>
    <t>Каша гречневая рассыпчатая с овощами с маслом сливочным</t>
  </si>
  <si>
    <t>120/3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</si>
  <si>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</si>
  <si>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</si>
  <si>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</si>
  <si>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</si>
  <si>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</si>
  <si>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>№23 СБ дошк 2016</t>
  </si>
  <si>
    <t>№33 сб дошк 2016</t>
  </si>
  <si>
    <t xml:space="preserve">сахар </t>
  </si>
  <si>
    <t>Суп молочный со звездочками</t>
  </si>
  <si>
    <t>Салат из моркови с сахаром</t>
  </si>
  <si>
    <t>Суп со звездочами с картофелем с мясными фрикадельками</t>
  </si>
  <si>
    <t>суповая засыпка (звездочки)</t>
  </si>
  <si>
    <t>яблоки свежие</t>
  </si>
  <si>
    <t>Салат из свежей капустой с морковью</t>
  </si>
  <si>
    <t>капуста свежая</t>
  </si>
  <si>
    <t>соль иодированная</t>
  </si>
  <si>
    <t>Суповая засыпка звездочки</t>
  </si>
  <si>
    <t>Салат овощной с яблоками,со свеклой</t>
  </si>
  <si>
    <t>Соль иодированная</t>
  </si>
  <si>
    <t>Котлеты рыбные с капустой</t>
  </si>
  <si>
    <t>рыба (минтай с/м ПБГ)</t>
  </si>
  <si>
    <t>ТТК 222 от 17.09.2019</t>
  </si>
  <si>
    <t>Салат с морской капустой с овощами</t>
  </si>
  <si>
    <t>Салат из свеклы с зеленым горошком к/с</t>
  </si>
  <si>
    <t xml:space="preserve">Икра кабачковая </t>
  </si>
  <si>
    <t>икра кабачковая для детского питания</t>
  </si>
  <si>
    <t>№54 Сб дошк 2016</t>
  </si>
  <si>
    <t>масса припущенной капусты</t>
  </si>
  <si>
    <t>масса пассерованного лука</t>
  </si>
  <si>
    <t>масса готовых капустно-рыбных котлет</t>
  </si>
  <si>
    <t>ТТК №615</t>
  </si>
  <si>
    <t>от 25.06.2020</t>
  </si>
  <si>
    <t>Салат картофельный с морской капустой</t>
  </si>
  <si>
    <t>№49Сб дошк 2016</t>
  </si>
  <si>
    <t>капуста мосркая сушеная</t>
  </si>
  <si>
    <t>Икра морковная</t>
  </si>
  <si>
    <t>ТТК №135 от 26.02.2019</t>
  </si>
  <si>
    <t>Томатная паста</t>
  </si>
  <si>
    <t>Ватрушка с творогом</t>
  </si>
  <si>
    <t>45/45</t>
  </si>
  <si>
    <t>Запеканка рисовая с творогом</t>
  </si>
  <si>
    <t>Кондитерское изделие</t>
  </si>
  <si>
    <t>мармелад</t>
  </si>
  <si>
    <t>Суп картофельный с пшенной крупой на курином бульоне</t>
  </si>
  <si>
    <t>крупа пшенная</t>
  </si>
  <si>
    <t>масса омлетной смеси</t>
  </si>
  <si>
    <t>масса готового омлета</t>
  </si>
  <si>
    <t>Омлет с зеленым горошком</t>
  </si>
  <si>
    <t>№233,2016</t>
  </si>
  <si>
    <t>Салат из квашеной капусты</t>
  </si>
  <si>
    <t>Суп из овощей с мясом со сметаной</t>
  </si>
  <si>
    <t>масса отварной говядины</t>
  </si>
  <si>
    <t>ТТК 535 23,12,2020</t>
  </si>
  <si>
    <t>№47 СБ шк 2017</t>
  </si>
  <si>
    <t>капуста квашеная</t>
  </si>
  <si>
    <t>Компот из черной смородины замороженной</t>
  </si>
  <si>
    <t>черная смородина с/м</t>
  </si>
  <si>
    <t>Мясо  тушеное по-татарски с овощами</t>
  </si>
  <si>
    <t>Салат из моркови с курагой</t>
  </si>
  <si>
    <t xml:space="preserve">морковь </t>
  </si>
  <si>
    <t xml:space="preserve">курага </t>
  </si>
  <si>
    <t>масса припущенной моркови</t>
  </si>
  <si>
    <t xml:space="preserve">Щи  со свежей капустой и картофелем с мясными фрикадельками,со сметаной </t>
  </si>
  <si>
    <t>№43, сб дошк2016</t>
  </si>
  <si>
    <t xml:space="preserve">яйцо </t>
  </si>
  <si>
    <t>или фарш говяжий</t>
  </si>
  <si>
    <t>№73,128,сб дошк 2016</t>
  </si>
  <si>
    <t>Компот из кураги</t>
  </si>
  <si>
    <t xml:space="preserve">Котлеты рубленные из говядины </t>
  </si>
  <si>
    <t>хлеб пшеничный</t>
  </si>
  <si>
    <t>Биточки из птицы по - домашнему</t>
  </si>
  <si>
    <t>говядина (лопатка б/к)</t>
  </si>
  <si>
    <t>№82 сбдошк 2016</t>
  </si>
  <si>
    <t>№12 СБ дошк 2016</t>
  </si>
  <si>
    <t>50/130</t>
  </si>
  <si>
    <t>масса отварного картофеля</t>
  </si>
  <si>
    <t>Сб рецептур ,Казань 1997стр 87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</si>
  <si>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</si>
  <si>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</si>
  <si>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</si>
  <si>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</si>
  <si>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</si>
  <si>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фарш творожный</t>
  </si>
  <si>
    <t>творог</t>
  </si>
  <si>
    <t>масса начинки</t>
  </si>
  <si>
    <t>яйцо для смазки изделий</t>
  </si>
  <si>
    <t>Масло растительное для смазки изделий</t>
  </si>
  <si>
    <t>183 стр Сб рецептур 1997 Казань</t>
  </si>
  <si>
    <t>ТТК 538 от 23.12.2020</t>
  </si>
  <si>
    <t>ТТК 565 от 28.12.2020</t>
  </si>
  <si>
    <t>№331 Сб дошк2016</t>
  </si>
  <si>
    <t>Слойка сладкая</t>
  </si>
  <si>
    <t>прослоййка:</t>
  </si>
  <si>
    <t>изюм</t>
  </si>
  <si>
    <t>яйца</t>
  </si>
  <si>
    <t>№203 сб дошк 2016</t>
  </si>
  <si>
    <t>Гуляш  из отварной говядины</t>
  </si>
  <si>
    <t>№293 сб дошк 2016</t>
  </si>
  <si>
    <t>Масса соуса</t>
  </si>
  <si>
    <t>Каша пшеничная вязкая</t>
  </si>
  <si>
    <t>крупа пшеничная</t>
  </si>
  <si>
    <t>№86 СБ дошк 2016</t>
  </si>
  <si>
    <t>стр 150 СбКазань 1997</t>
  </si>
  <si>
    <t>масса готового рассыпчатого риса</t>
  </si>
  <si>
    <t>масса готовых ткефтелей</t>
  </si>
  <si>
    <t>Овощи отварные с маслом сливочным</t>
  </si>
  <si>
    <t>капуста цветная с/м</t>
  </si>
  <si>
    <t>№338 ,сб дошк 2016</t>
  </si>
  <si>
    <t>Тефтели мясные (2 вариант) в томатном соусе</t>
  </si>
  <si>
    <t>соус томатный:</t>
  </si>
  <si>
    <t>№366,сб дошк 2016</t>
  </si>
  <si>
    <t>70/30</t>
  </si>
  <si>
    <t>№304 ,сб дошк2016</t>
  </si>
  <si>
    <t>масса отварных овощей</t>
  </si>
  <si>
    <t>180/5</t>
  </si>
  <si>
    <t>№394 сб дошк 2016</t>
  </si>
  <si>
    <t>масса вареных сухофруктов</t>
  </si>
  <si>
    <t>120/30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</si>
  <si>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</si>
  <si>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</si>
  <si>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</si>
  <si>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</si>
  <si>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</si>
  <si>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30/10</t>
  </si>
  <si>
    <t>№3 сб дошк2016</t>
  </si>
  <si>
    <t>30/10/5</t>
  </si>
  <si>
    <t>200/30</t>
  </si>
  <si>
    <t>180</t>
  </si>
  <si>
    <t>191,25/185</t>
  </si>
  <si>
    <t>выход готовой запеканки</t>
  </si>
  <si>
    <t>Соус сметанный :</t>
  </si>
  <si>
    <t>Напиток из яблок</t>
  </si>
  <si>
    <t>№315, СБ дошк 2016</t>
  </si>
  <si>
    <t>160/30</t>
  </si>
  <si>
    <r>
      <rPr>
        <b/>
        <sz val="8"/>
        <color theme="1"/>
        <rFont val="Times New Roman"/>
        <family val="1"/>
        <charset val="204"/>
      </rPr>
      <t>или</t>
    </r>
    <r>
      <rPr>
        <sz val="8"/>
        <color theme="1"/>
        <rFont val="Times New Roman"/>
        <family val="1"/>
        <charset val="204"/>
      </rPr>
      <t xml:space="preserve"> фарш говяжий</t>
    </r>
  </si>
  <si>
    <t>Суп-лапша домашняя на мясном бульоне</t>
  </si>
  <si>
    <t>Шанежка наливная с яйцом</t>
  </si>
  <si>
    <t>дрожжи</t>
  </si>
  <si>
    <t>ТТК 109,АП 295 от 01.12.2018</t>
  </si>
  <si>
    <t>№354 сбдошк2016</t>
  </si>
  <si>
    <t>№394 сб дошк2016</t>
  </si>
  <si>
    <t>110/20</t>
  </si>
  <si>
    <t>№ 251 сб дошк 2016</t>
  </si>
  <si>
    <t>110/3</t>
  </si>
  <si>
    <t>масса отварных сухофруктов</t>
  </si>
  <si>
    <t>110</t>
  </si>
  <si>
    <r>
      <rPr>
        <b/>
        <sz val="8"/>
        <color theme="1"/>
        <rFont val="Times New Roman"/>
        <family val="1"/>
        <charset val="204"/>
      </rPr>
      <t xml:space="preserve">или </t>
    </r>
    <r>
      <rPr>
        <sz val="8"/>
        <color theme="1"/>
        <rFont val="Times New Roman"/>
        <family val="1"/>
        <charset val="204"/>
      </rPr>
      <t>фарш говяжий</t>
    </r>
  </si>
  <si>
    <t>50/110</t>
  </si>
  <si>
    <t>№246 сб дошк 2016</t>
  </si>
  <si>
    <t>№82 сбдошк2016</t>
  </si>
  <si>
    <t>соль йодированная</t>
  </si>
  <si>
    <t>УПЛОТНЕННЫЙ ПОЛДНИК</t>
  </si>
  <si>
    <r>
      <rPr>
        <b/>
        <sz val="8"/>
        <color theme="1"/>
        <rFont val="Times New Roman"/>
        <family val="1"/>
        <charset val="204"/>
      </rPr>
      <t>(Кефир</t>
    </r>
    <r>
      <rPr>
        <sz val="8"/>
        <color theme="1"/>
        <rFont val="Times New Roman"/>
        <family val="1"/>
        <charset val="204"/>
      </rPr>
      <t>,ряженка,катык,йогурт)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</si>
  <si>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</si>
  <si>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</si>
  <si>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t>йогурт</t>
  </si>
  <si>
    <r>
      <t>(Кефир</t>
    </r>
    <r>
      <rPr>
        <b/>
        <sz val="8"/>
        <color theme="1"/>
        <rFont val="Times New Roman"/>
        <family val="1"/>
        <charset val="204"/>
      </rPr>
      <t>,</t>
    </r>
    <r>
      <rPr>
        <sz val="8"/>
        <color theme="1"/>
        <rFont val="Times New Roman"/>
        <family val="1"/>
        <charset val="204"/>
      </rPr>
      <t>ряженка</t>
    </r>
    <r>
      <rPr>
        <b/>
        <sz val="8"/>
        <color theme="1"/>
        <rFont val="Times New Roman"/>
        <family val="1"/>
        <charset val="204"/>
      </rPr>
      <t>,катык</t>
    </r>
    <r>
      <rPr>
        <sz val="8"/>
        <color theme="1"/>
        <rFont val="Times New Roman"/>
        <family val="1"/>
        <charset val="204"/>
      </rPr>
      <t>,йогурт)</t>
    </r>
  </si>
  <si>
    <t>повидло</t>
  </si>
  <si>
    <t>Запеканка творожная  с повидлом</t>
  </si>
  <si>
    <t>Запеканка творожная с повидлом</t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</si>
  <si>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,катык,йогурт)</t>
    </r>
  </si>
  <si>
    <r>
      <t>(кефир,ряженка,катык,</t>
    </r>
    <r>
      <rPr>
        <b/>
        <sz val="8"/>
        <color theme="1"/>
        <rFont val="Times New Roman"/>
        <family val="1"/>
        <charset val="204"/>
      </rPr>
      <t>йогурт)</t>
    </r>
  </si>
  <si>
    <r>
      <t>(кефир,ряженка,</t>
    </r>
    <r>
      <rPr>
        <b/>
        <sz val="8"/>
        <color theme="1"/>
        <rFont val="Times New Roman"/>
        <family val="1"/>
        <charset val="204"/>
      </rPr>
      <t>катык</t>
    </r>
    <r>
      <rPr>
        <sz val="8"/>
        <color theme="1"/>
        <rFont val="Times New Roman"/>
        <family val="1"/>
        <charset val="204"/>
      </rPr>
      <t>,йогурт)</t>
    </r>
  </si>
  <si>
    <t>№182 сб дошк 2016</t>
  </si>
  <si>
    <t>Каша рисовая молочная с маслом сливочным</t>
  </si>
  <si>
    <t>ТТК № 8Д</t>
  </si>
  <si>
    <t>Чай с сахаром</t>
  </si>
  <si>
    <t>№393 Дели2010</t>
  </si>
  <si>
    <t>Салат из свеклы</t>
  </si>
  <si>
    <t>№34 СБ дошк 2016</t>
  </si>
  <si>
    <t>Суп картофельный с клецками на мясном бульоне</t>
  </si>
  <si>
    <t>№91,128 сб дошк2016</t>
  </si>
  <si>
    <t>Клецки</t>
  </si>
  <si>
    <t xml:space="preserve">яйца </t>
  </si>
  <si>
    <t>соль</t>
  </si>
  <si>
    <t>выход</t>
  </si>
  <si>
    <t>Бефстроганов из отварной говядины</t>
  </si>
  <si>
    <t>40/40</t>
  </si>
  <si>
    <t>соус сметанный с луком</t>
  </si>
  <si>
    <t>9</t>
  </si>
  <si>
    <t>2,7</t>
  </si>
  <si>
    <t>масса белого соуса</t>
  </si>
  <si>
    <t>масса соуса сметанного с луком</t>
  </si>
  <si>
    <t>2ая неделя</t>
  </si>
  <si>
    <t>День 9 - ой</t>
  </si>
  <si>
    <t>День 11 - ый</t>
  </si>
  <si>
    <t>Жаркое из птицы по-домашнему</t>
  </si>
  <si>
    <t>ТТК 580/а от 24.06.2020</t>
  </si>
  <si>
    <t>масса готовых овощей</t>
  </si>
  <si>
    <t>масса готового блюда</t>
  </si>
  <si>
    <t>Салат из зеленого горошка консервированного</t>
  </si>
  <si>
    <t>№ 10 СБ дошк 2016</t>
  </si>
  <si>
    <t xml:space="preserve">зеленый горошек к/с </t>
  </si>
  <si>
    <t>Пирожок печёный с повидлом</t>
  </si>
  <si>
    <t>№437СБ дошк 2016</t>
  </si>
  <si>
    <t xml:space="preserve">масса теста </t>
  </si>
  <si>
    <t>повидло фруктовое</t>
  </si>
  <si>
    <t>ИТОГО за 12 дней</t>
  </si>
  <si>
    <t>День 12 - ый</t>
  </si>
  <si>
    <t>Омлет натураральный</t>
  </si>
  <si>
    <t>№229,2016</t>
  </si>
  <si>
    <t>Салат картофельный с солеными огурцами</t>
  </si>
  <si>
    <t>Суп картофельный с перловой крупой на курином бульоне</t>
  </si>
  <si>
    <t>крупа перловая</t>
  </si>
  <si>
    <t>№23 Сб дошк 2016</t>
  </si>
  <si>
    <t>Фрикадельки из птицы в сметанном соусе</t>
  </si>
  <si>
    <t>50/30</t>
  </si>
  <si>
    <t>Куры/цыплята потр охл</t>
  </si>
  <si>
    <t>соус сметанный</t>
  </si>
  <si>
    <t>№325 сб дошк 2016</t>
  </si>
  <si>
    <t>Ватрушка французская</t>
  </si>
  <si>
    <t>№248 Партнер г. Уфа</t>
  </si>
  <si>
    <t>Масса теста</t>
  </si>
  <si>
    <t>с 12 - часовым  пребыванием от 2 мес до 3 лет</t>
  </si>
  <si>
    <t>№411 сбдошк 2016</t>
  </si>
  <si>
    <t>Суп картофельный с перловой крупой с мясом</t>
  </si>
  <si>
    <t>60/30</t>
  </si>
  <si>
    <t>День 9 - ый</t>
  </si>
  <si>
    <t>ТТК №8Д</t>
  </si>
  <si>
    <t>с 12 - часовым  пребыванием от 3 до 7 лет</t>
  </si>
  <si>
    <t>3</t>
  </si>
  <si>
    <t>10</t>
  </si>
  <si>
    <t>Примерное 12-дневное меню</t>
  </si>
  <si>
    <t>Рассольник ленинградский на мясном бульоне, со сметаной</t>
  </si>
  <si>
    <t>Суп-лапша домашняя с мясом птицы</t>
  </si>
  <si>
    <t>МБДОУ "Малококузский детский сад"</t>
  </si>
  <si>
    <t xml:space="preserve"> АМР РТ________Г.Р.Сабирова</t>
  </si>
  <si>
    <t xml:space="preserve">  МБДОУ "Малококузский детский сад"</t>
  </si>
  <si>
    <t>АМР РТ___________Г.Р.Сабирова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</si>
</sst>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8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5">
    <xf numFmtId="0" fontId="0" fillId="0" borderId="0" xfId="0"/>
    <xf numFmtId="0" fontId="1" fillId="0" borderId="0" xfId="0" applyFont="1" applyFill="1" applyAlignment="1"/>
    <xf numFmtId="0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0" fontId="1" fillId="0" borderId="0" xfId="0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7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2" fillId="0" borderId="3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wrapText="1"/>
    </xf>
    <xf numFmtId="2" fontId="2" fillId="0" borderId="11" xfId="0" applyNumberFormat="1" applyFont="1" applyFill="1" applyBorder="1" applyAlignment="1">
      <alignment wrapText="1"/>
    </xf>
    <xf numFmtId="2" fontId="2" fillId="0" borderId="5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2" fillId="0" borderId="13" xfId="0" applyNumberFormat="1" applyFont="1" applyFill="1" applyBorder="1" applyAlignment="1">
      <alignment horizontal="center" wrapText="1"/>
    </xf>
    <xf numFmtId="2" fontId="2" fillId="0" borderId="13" xfId="0" applyNumberFormat="1" applyFont="1" applyFill="1" applyBorder="1" applyAlignment="1">
      <alignment horizontal="center" wrapText="1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2" fontId="1" fillId="0" borderId="10" xfId="0" applyNumberFormat="1" applyFont="1" applyFill="1" applyBorder="1" applyAlignment="1">
      <alignment horizontal="center"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2" fillId="0" borderId="11" xfId="0" applyNumberFormat="1" applyFont="1" applyFill="1" applyBorder="1" applyAlignment="1">
      <alignment horizontal="center" wrapText="1"/>
    </xf>
    <xf numFmtId="0" fontId="1" fillId="0" borderId="2" xfId="0" applyFont="1" applyFill="1" applyBorder="1"/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0" fontId="1" fillId="0" borderId="10" xfId="0" applyFont="1" applyFill="1" applyBorder="1"/>
    <xf numFmtId="0" fontId="2" fillId="0" borderId="12" xfId="0" applyFont="1" applyFill="1" applyBorder="1"/>
    <xf numFmtId="0" fontId="1" fillId="0" borderId="9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right" wrapText="1"/>
    </xf>
    <xf numFmtId="2" fontId="2" fillId="0" borderId="0" xfId="0" applyNumberFormat="1" applyFont="1" applyFill="1" applyBorder="1" applyAlignment="1">
      <alignment horizontal="right" wrapText="1"/>
    </xf>
    <xf numFmtId="2" fontId="2" fillId="0" borderId="2" xfId="0" applyNumberFormat="1" applyFont="1" applyFill="1" applyBorder="1" applyAlignment="1">
      <alignment wrapText="1"/>
    </xf>
    <xf numFmtId="2" fontId="2" fillId="0" borderId="8" xfId="0" applyNumberFormat="1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2" fontId="2" fillId="0" borderId="14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6" xfId="0" applyNumberFormat="1" applyFont="1" applyFill="1" applyBorder="1" applyAlignment="1">
      <alignment horizontal="center" wrapText="1"/>
    </xf>
    <xf numFmtId="49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/>
    <xf numFmtId="0" fontId="1" fillId="0" borderId="1" xfId="0" applyFont="1" applyFill="1" applyBorder="1"/>
    <xf numFmtId="0" fontId="1" fillId="0" borderId="3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2" fontId="2" fillId="0" borderId="6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wrapText="1"/>
    </xf>
    <xf numFmtId="1" fontId="2" fillId="0" borderId="5" xfId="0" applyNumberFormat="1" applyFont="1" applyFill="1" applyBorder="1" applyAlignment="1">
      <alignment horizontal="center" wrapText="1"/>
    </xf>
    <xf numFmtId="2" fontId="2" fillId="0" borderId="11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 wrapText="1"/>
    </xf>
    <xf numFmtId="0" fontId="1" fillId="0" borderId="8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2" fontId="1" fillId="0" borderId="3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2" fillId="0" borderId="1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center" wrapText="1"/>
    </xf>
    <xf numFmtId="2" fontId="1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/>
    <xf numFmtId="0" fontId="1" fillId="0" borderId="12" xfId="0" applyFont="1" applyFill="1" applyBorder="1"/>
    <xf numFmtId="2" fontId="2" fillId="0" borderId="5" xfId="0" applyNumberFormat="1" applyFont="1" applyFill="1" applyBorder="1"/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2" fontId="1" fillId="0" borderId="0" xfId="0" applyNumberFormat="1" applyFont="1" applyFill="1" applyAlignment="1">
      <alignment horizont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wrapText="1"/>
    </xf>
    <xf numFmtId="0" fontId="2" fillId="0" borderId="11" xfId="0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horizontal="center" wrapText="1"/>
    </xf>
    <xf numFmtId="2" fontId="2" fillId="0" borderId="16" xfId="0" applyNumberFormat="1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2" fontId="1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/>
    <xf numFmtId="0" fontId="3" fillId="0" borderId="0" xfId="0" applyNumberFormat="1" applyFont="1" applyFill="1" applyAlignment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/>
    <xf numFmtId="2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2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12" xfId="0" applyNumberFormat="1" applyFont="1" applyFill="1" applyBorder="1" applyAlignment="1">
      <alignment horizontal="center" wrapText="1"/>
    </xf>
    <xf numFmtId="0" fontId="2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10" xfId="0" applyFont="1" applyFill="1" applyBorder="1"/>
    <xf numFmtId="2" fontId="3" fillId="0" borderId="9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0" fontId="3" fillId="0" borderId="10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right" wrapText="1"/>
    </xf>
    <xf numFmtId="0" fontId="2" fillId="0" borderId="16" xfId="0" applyNumberFormat="1" applyFont="1" applyFill="1" applyBorder="1" applyAlignment="1">
      <alignment horizontal="center" wrapText="1"/>
    </xf>
    <xf numFmtId="0" fontId="2" fillId="0" borderId="4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wrapText="1"/>
    </xf>
    <xf numFmtId="0" fontId="4" fillId="0" borderId="9" xfId="0" applyNumberFormat="1" applyFont="1" applyFill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wrapText="1"/>
    </xf>
    <xf numFmtId="2" fontId="4" fillId="0" borderId="10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3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wrapText="1"/>
    </xf>
    <xf numFmtId="0" fontId="3" fillId="0" borderId="9" xfId="0" applyFont="1" applyFill="1" applyBorder="1" applyAlignment="1">
      <alignment horizontal="center"/>
    </xf>
    <xf numFmtId="0" fontId="3" fillId="0" borderId="12" xfId="0" applyFont="1" applyFill="1" applyBorder="1"/>
    <xf numFmtId="2" fontId="3" fillId="0" borderId="12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right" wrapText="1"/>
    </xf>
    <xf numFmtId="0" fontId="2" fillId="0" borderId="12" xfId="0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right" wrapText="1"/>
    </xf>
    <xf numFmtId="0" fontId="2" fillId="0" borderId="18" xfId="0" applyFont="1" applyFill="1" applyBorder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0" fontId="2" fillId="0" borderId="11" xfId="0" applyNumberFormat="1" applyFont="1" applyFill="1" applyBorder="1" applyAlignment="1">
      <alignment wrapText="1"/>
    </xf>
    <xf numFmtId="2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1" fontId="2" fillId="0" borderId="0" xfId="0" applyNumberFormat="1" applyFont="1" applyFill="1" applyAlignment="1">
      <alignment wrapText="1"/>
    </xf>
    <xf numFmtId="1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left" wrapText="1"/>
    </xf>
    <xf numFmtId="1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164" fontId="2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wrapText="1"/>
    </xf>
    <xf numFmtId="2" fontId="2" fillId="0" borderId="17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 wrapText="1"/>
    </xf>
    <xf numFmtId="0" fontId="4" fillId="0" borderId="17" xfId="0" applyNumberFormat="1" applyFont="1" applyFill="1" applyBorder="1" applyAlignment="1">
      <alignment horizontal="center" wrapText="1"/>
    </xf>
    <xf numFmtId="0" fontId="4" fillId="0" borderId="20" xfId="0" applyNumberFormat="1" applyFont="1" applyFill="1" applyBorder="1" applyAlignment="1">
      <alignment horizontal="center" wrapText="1"/>
    </xf>
    <xf numFmtId="0" fontId="2" fillId="0" borderId="20" xfId="0" applyNumberFormat="1" applyFont="1" applyFill="1" applyBorder="1" applyAlignment="1">
      <alignment horizontal="center" wrapText="1"/>
    </xf>
    <xf numFmtId="0" fontId="2" fillId="0" borderId="20" xfId="0" applyFont="1" applyFill="1" applyBorder="1" applyAlignment="1">
      <alignment wrapText="1"/>
    </xf>
    <xf numFmtId="0" fontId="4" fillId="0" borderId="20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 wrapText="1"/>
    </xf>
    <xf numFmtId="2" fontId="2" fillId="0" borderId="21" xfId="0" applyNumberFormat="1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 wrapText="1"/>
    </xf>
    <xf numFmtId="0" fontId="1" fillId="0" borderId="20" xfId="0" applyFont="1" applyFill="1" applyBorder="1"/>
    <xf numFmtId="2" fontId="2" fillId="0" borderId="20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164" fontId="2" fillId="0" borderId="17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2" fontId="1" fillId="0" borderId="13" xfId="0" applyNumberFormat="1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right" wrapText="1"/>
    </xf>
    <xf numFmtId="1" fontId="3" fillId="0" borderId="9" xfId="0" applyNumberFormat="1" applyFont="1" applyFill="1" applyBorder="1" applyAlignment="1">
      <alignment horizontal="center" wrapText="1"/>
    </xf>
    <xf numFmtId="2" fontId="4" fillId="0" borderId="11" xfId="0" applyNumberFormat="1" applyFont="1" applyFill="1" applyBorder="1" applyAlignment="1">
      <alignment horizontal="center"/>
    </xf>
    <xf numFmtId="2" fontId="4" fillId="0" borderId="20" xfId="0" applyNumberFormat="1" applyFont="1" applyFill="1" applyBorder="1" applyAlignment="1">
      <alignment horizontal="center" wrapText="1"/>
    </xf>
    <xf numFmtId="2" fontId="4" fillId="0" borderId="2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11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49" fontId="2" fillId="0" borderId="6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2" fontId="2" fillId="0" borderId="19" xfId="0" applyNumberFormat="1" applyFont="1" applyFill="1" applyBorder="1"/>
    <xf numFmtId="49" fontId="2" fillId="0" borderId="17" xfId="0" applyNumberFormat="1" applyFont="1" applyFill="1" applyBorder="1" applyAlignment="1">
      <alignment horizontal="center" wrapText="1"/>
    </xf>
    <xf numFmtId="0" fontId="2" fillId="0" borderId="17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left" wrapText="1"/>
    </xf>
    <xf numFmtId="0" fontId="2" fillId="0" borderId="22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26" xfId="0" applyNumberFormat="1" applyFont="1" applyFill="1" applyBorder="1" applyAlignment="1">
      <alignment horizontal="center" wrapText="1"/>
    </xf>
    <xf numFmtId="2" fontId="2" fillId="0" borderId="26" xfId="0" applyNumberFormat="1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3" fillId="0" borderId="29" xfId="0" applyFont="1" applyFill="1" applyBorder="1" applyAlignment="1">
      <alignment wrapText="1"/>
    </xf>
    <xf numFmtId="0" fontId="2" fillId="0" borderId="30" xfId="0" applyNumberFormat="1" applyFont="1" applyFill="1" applyBorder="1" applyAlignment="1">
      <alignment horizontal="center" wrapText="1"/>
    </xf>
    <xf numFmtId="2" fontId="2" fillId="0" borderId="3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2" fontId="2" fillId="0" borderId="22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2" fillId="0" borderId="25" xfId="0" applyFont="1" applyFill="1" applyBorder="1" applyAlignment="1">
      <alignment wrapText="1"/>
    </xf>
    <xf numFmtId="0" fontId="4" fillId="0" borderId="29" xfId="0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 wrapText="1"/>
    </xf>
    <xf numFmtId="2" fontId="2" fillId="0" borderId="31" xfId="0" applyNumberFormat="1" applyFont="1" applyFill="1" applyBorder="1" applyAlignment="1">
      <alignment horizontal="center"/>
    </xf>
    <xf numFmtId="2" fontId="2" fillId="0" borderId="30" xfId="0" applyNumberFormat="1" applyFont="1" applyFill="1" applyBorder="1" applyAlignment="1">
      <alignment horizontal="center"/>
    </xf>
    <xf numFmtId="0" fontId="3" fillId="0" borderId="0" xfId="0" applyFont="1" applyFill="1"/>
    <xf numFmtId="2" fontId="2" fillId="0" borderId="3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3" xfId="0" applyNumberFormat="1" applyFont="1" applyFill="1" applyBorder="1" applyAlignment="1">
      <alignment horizontal="center" wrapText="1"/>
    </xf>
    <xf numFmtId="2" fontId="1" fillId="0" borderId="23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wrapText="1"/>
    </xf>
    <xf numFmtId="0" fontId="2" fillId="0" borderId="32" xfId="0" applyFont="1" applyFill="1" applyBorder="1" applyAlignment="1">
      <alignment wrapText="1"/>
    </xf>
    <xf numFmtId="0" fontId="3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0" fontId="2" fillId="0" borderId="20" xfId="0" applyNumberFormat="1" applyFont="1" applyFill="1" applyBorder="1" applyAlignment="1">
      <alignment wrapText="1"/>
    </xf>
    <xf numFmtId="2" fontId="2" fillId="0" borderId="20" xfId="0" applyNumberFormat="1" applyFont="1" applyFill="1" applyBorder="1" applyAlignment="1">
      <alignment wrapText="1"/>
    </xf>
    <xf numFmtId="2" fontId="2" fillId="0" borderId="21" xfId="0" applyNumberFormat="1" applyFont="1" applyFill="1" applyBorder="1" applyAlignment="1">
      <alignment wrapText="1"/>
    </xf>
    <xf numFmtId="164" fontId="2" fillId="0" borderId="20" xfId="0" applyNumberFormat="1" applyFont="1" applyFill="1" applyBorder="1" applyAlignment="1">
      <alignment horizontal="center" wrapText="1"/>
    </xf>
    <xf numFmtId="2" fontId="2" fillId="0" borderId="17" xfId="0" applyNumberFormat="1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2" fontId="2" fillId="4" borderId="0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wrapText="1"/>
    </xf>
    <xf numFmtId="0" fontId="4" fillId="0" borderId="30" xfId="0" applyNumberFormat="1" applyFont="1" applyFill="1" applyBorder="1" applyAlignment="1">
      <alignment horizontal="center"/>
    </xf>
    <xf numFmtId="2" fontId="4" fillId="0" borderId="3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165" fontId="2" fillId="0" borderId="6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 wrapText="1"/>
    </xf>
    <xf numFmtId="0" fontId="2" fillId="3" borderId="6" xfId="0" applyNumberFormat="1" applyFont="1" applyFill="1" applyBorder="1" applyAlignment="1">
      <alignment horizontal="center" wrapText="1"/>
    </xf>
    <xf numFmtId="2" fontId="2" fillId="3" borderId="5" xfId="0" applyNumberFormat="1" applyFont="1" applyFill="1" applyBorder="1" applyAlignment="1">
      <alignment horizontal="center" wrapText="1"/>
    </xf>
    <xf numFmtId="2" fontId="2" fillId="3" borderId="6" xfId="0" applyNumberFormat="1" applyFont="1" applyFill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6" fillId="0" borderId="0" xfId="0" applyFont="1" applyFill="1" applyAlignment="1"/>
    <xf numFmtId="0" fontId="6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0" fontId="2" fillId="4" borderId="6" xfId="0" applyNumberFormat="1" applyFont="1" applyFill="1" applyBorder="1" applyAlignment="1">
      <alignment horizontal="center" wrapText="1"/>
    </xf>
    <xf numFmtId="2" fontId="2" fillId="4" borderId="6" xfId="0" applyNumberFormat="1" applyFont="1" applyFill="1" applyBorder="1" applyAlignment="1">
      <alignment horizontal="center" wrapText="1"/>
    </xf>
    <xf numFmtId="2" fontId="2" fillId="4" borderId="5" xfId="0" applyNumberFormat="1" applyFont="1" applyFill="1" applyBorder="1" applyAlignment="1">
      <alignment horizontal="center" wrapText="1"/>
    </xf>
    <xf numFmtId="0" fontId="6" fillId="4" borderId="0" xfId="0" applyFont="1" applyFill="1" applyBorder="1" applyAlignment="1"/>
    <xf numFmtId="0" fontId="6" fillId="4" borderId="0" xfId="0" applyFont="1" applyFill="1" applyAlignment="1"/>
    <xf numFmtId="0" fontId="5" fillId="4" borderId="0" xfId="0" applyNumberFormat="1" applyFont="1" applyFill="1" applyAlignment="1">
      <alignment horizontal="center"/>
    </xf>
    <xf numFmtId="0" fontId="1" fillId="4" borderId="0" xfId="0" applyFont="1" applyFill="1" applyBorder="1" applyAlignment="1">
      <alignment wrapText="1"/>
    </xf>
    <xf numFmtId="2" fontId="1" fillId="0" borderId="11" xfId="0" applyNumberFormat="1" applyFont="1" applyFill="1" applyBorder="1" applyAlignment="1">
      <alignment horizontal="center" wrapText="1"/>
    </xf>
    <xf numFmtId="49" fontId="1" fillId="0" borderId="20" xfId="0" applyNumberFormat="1" applyFont="1" applyFill="1" applyBorder="1" applyAlignment="1">
      <alignment horizontal="center" wrapText="1"/>
    </xf>
    <xf numFmtId="0" fontId="2" fillId="0" borderId="17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7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2" fillId="0" borderId="21" xfId="0" applyNumberFormat="1" applyFont="1" applyFill="1" applyBorder="1" applyAlignment="1">
      <alignment horizontal="center"/>
    </xf>
    <xf numFmtId="2" fontId="2" fillId="0" borderId="21" xfId="0" applyNumberFormat="1" applyFont="1" applyFill="1" applyBorder="1"/>
    <xf numFmtId="2" fontId="2" fillId="0" borderId="4" xfId="0" applyNumberFormat="1" applyFont="1" applyFill="1" applyBorder="1" applyAlignment="1">
      <alignment horizontal="center" wrapText="1"/>
    </xf>
    <xf numFmtId="2" fontId="2" fillId="0" borderId="33" xfId="0" applyNumberFormat="1" applyFont="1" applyFill="1" applyBorder="1" applyAlignment="1">
      <alignment horizontal="center" wrapText="1"/>
    </xf>
    <xf numFmtId="2" fontId="2" fillId="0" borderId="27" xfId="0" applyNumberFormat="1" applyFont="1" applyFill="1" applyBorder="1" applyAlignment="1">
      <alignment horizontal="center" wrapText="1"/>
    </xf>
    <xf numFmtId="0" fontId="2" fillId="0" borderId="34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2" fillId="0" borderId="30" xfId="0" applyNumberFormat="1" applyFont="1" applyFill="1" applyBorder="1" applyAlignment="1">
      <alignment horizontal="center"/>
    </xf>
    <xf numFmtId="2" fontId="2" fillId="0" borderId="29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1" fillId="0" borderId="35" xfId="0" applyNumberFormat="1" applyFont="1" applyFill="1" applyBorder="1" applyAlignment="1">
      <alignment horizontal="center"/>
    </xf>
    <xf numFmtId="2" fontId="1" fillId="0" borderId="35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wrapText="1"/>
    </xf>
    <xf numFmtId="2" fontId="2" fillId="3" borderId="17" xfId="0" applyNumberFormat="1" applyFont="1" applyFill="1" applyBorder="1" applyAlignment="1">
      <alignment horizontal="center" wrapText="1"/>
    </xf>
    <xf numFmtId="2" fontId="2" fillId="3" borderId="20" xfId="0" applyNumberFormat="1" applyFont="1" applyFill="1" applyBorder="1" applyAlignment="1">
      <alignment horizontal="center" wrapText="1"/>
    </xf>
    <xf numFmtId="0" fontId="2" fillId="4" borderId="5" xfId="0" applyFont="1" applyFill="1" applyBorder="1" applyAlignment="1">
      <alignment wrapText="1"/>
    </xf>
    <xf numFmtId="165" fontId="2" fillId="0" borderId="17" xfId="0" applyNumberFormat="1" applyFont="1" applyFill="1" applyBorder="1" applyAlignment="1">
      <alignment horizontal="center" wrapText="1"/>
    </xf>
    <xf numFmtId="165" fontId="2" fillId="0" borderId="20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4" borderId="21" xfId="0" applyNumberFormat="1" applyFont="1" applyFill="1" applyBorder="1" applyAlignment="1">
      <alignment horizontal="center" wrapText="1"/>
    </xf>
    <xf numFmtId="164" fontId="2" fillId="4" borderId="21" xfId="0" applyNumberFormat="1" applyFont="1" applyFill="1" applyBorder="1" applyAlignment="1">
      <alignment horizontal="center" wrapText="1"/>
    </xf>
    <xf numFmtId="164" fontId="2" fillId="4" borderId="20" xfId="0" applyNumberFormat="1" applyFont="1" applyFill="1" applyBorder="1" applyAlignment="1">
      <alignment horizontal="center" wrapText="1"/>
    </xf>
    <xf numFmtId="1" fontId="2" fillId="4" borderId="0" xfId="0" applyNumberFormat="1" applyFont="1" applyFill="1" applyBorder="1" applyAlignment="1">
      <alignment horizontal="center" wrapText="1"/>
    </xf>
    <xf numFmtId="2" fontId="2" fillId="4" borderId="0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wrapText="1"/>
    </xf>
    <xf numFmtId="2" fontId="2" fillId="4" borderId="20" xfId="0" applyNumberFormat="1" applyFont="1" applyFill="1" applyBorder="1" applyAlignment="1">
      <alignment wrapText="1"/>
    </xf>
    <xf numFmtId="0" fontId="2" fillId="4" borderId="0" xfId="0" applyFont="1" applyFill="1" applyAlignment="1">
      <alignment wrapText="1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>
      <alignment horizontal="center" vertical="center" wrapText="1"/>
    </xf>
    <xf numFmtId="2" fontId="2" fillId="4" borderId="17" xfId="0" applyNumberFormat="1" applyFont="1" applyFill="1" applyBorder="1" applyAlignment="1">
      <alignment horizontal="center" wrapText="1"/>
    </xf>
    <xf numFmtId="2" fontId="1" fillId="4" borderId="0" xfId="0" applyNumberFormat="1" applyFont="1" applyFill="1" applyBorder="1" applyAlignment="1">
      <alignment horizontal="center" wrapText="1"/>
    </xf>
    <xf numFmtId="0" fontId="2" fillId="0" borderId="21" xfId="0" applyNumberFormat="1" applyFont="1" applyFill="1" applyBorder="1" applyAlignment="1">
      <alignment wrapText="1"/>
    </xf>
    <xf numFmtId="0" fontId="2" fillId="0" borderId="29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wrapText="1"/>
    </xf>
    <xf numFmtId="0" fontId="1" fillId="0" borderId="22" xfId="0" applyNumberFormat="1" applyFont="1" applyFill="1" applyBorder="1" applyAlignment="1">
      <alignment horizont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wrapText="1"/>
    </xf>
    <xf numFmtId="2" fontId="2" fillId="3" borderId="2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2" fontId="3" fillId="0" borderId="21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3" borderId="11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center" wrapText="1"/>
    </xf>
    <xf numFmtId="2" fontId="2" fillId="3" borderId="11" xfId="0" applyNumberFormat="1" applyFont="1" applyFill="1" applyBorder="1" applyAlignment="1">
      <alignment horizontal="center" wrapText="1"/>
    </xf>
    <xf numFmtId="2" fontId="1" fillId="0" borderId="17" xfId="0" applyNumberFormat="1" applyFont="1" applyFill="1" applyBorder="1" applyAlignment="1">
      <alignment horizontal="center" wrapText="1"/>
    </xf>
    <xf numFmtId="2" fontId="3" fillId="0" borderId="33" xfId="0" applyNumberFormat="1" applyFont="1" applyFill="1" applyBorder="1" applyAlignment="1">
      <alignment horizontal="center" wrapText="1"/>
    </xf>
    <xf numFmtId="2" fontId="1" fillId="0" borderId="20" xfId="0" applyNumberFormat="1" applyFont="1" applyFill="1" applyBorder="1" applyAlignment="1">
      <alignment horizontal="center" wrapText="1"/>
    </xf>
    <xf numFmtId="0" fontId="2" fillId="0" borderId="36" xfId="0" applyNumberFormat="1" applyFont="1" applyFill="1" applyBorder="1" applyAlignment="1">
      <alignment horizontal="center" wrapText="1"/>
    </xf>
    <xf numFmtId="2" fontId="3" fillId="0" borderId="28" xfId="0" applyNumberFormat="1" applyFont="1" applyFill="1" applyBorder="1" applyAlignment="1">
      <alignment horizontal="center" wrapText="1"/>
    </xf>
    <xf numFmtId="2" fontId="1" fillId="0" borderId="21" xfId="0" applyNumberFormat="1" applyFont="1" applyFill="1" applyBorder="1" applyAlignment="1">
      <alignment horizontal="center" wrapText="1"/>
    </xf>
    <xf numFmtId="0" fontId="2" fillId="0" borderId="37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2" fontId="2" fillId="3" borderId="21" xfId="0" applyNumberFormat="1" applyFont="1" applyFill="1" applyBorder="1" applyAlignment="1">
      <alignment wrapText="1"/>
    </xf>
    <xf numFmtId="2" fontId="2" fillId="3" borderId="20" xfId="0" applyNumberFormat="1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 wrapText="1"/>
    </xf>
    <xf numFmtId="2" fontId="2" fillId="3" borderId="13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2" fontId="2" fillId="3" borderId="6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36" xfId="0" applyNumberFormat="1" applyFont="1" applyFill="1" applyBorder="1" applyAlignment="1">
      <alignment horizontal="center" wrapText="1"/>
    </xf>
    <xf numFmtId="2" fontId="2" fillId="0" borderId="37" xfId="0" applyNumberFormat="1" applyFont="1" applyFill="1" applyBorder="1" applyAlignment="1">
      <alignment horizontal="center" wrapText="1"/>
    </xf>
    <xf numFmtId="0" fontId="3" fillId="0" borderId="2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center" wrapText="1"/>
    </xf>
    <xf numFmtId="2" fontId="0" fillId="3" borderId="0" xfId="0" applyNumberFormat="1" applyFill="1"/>
    <xf numFmtId="2" fontId="1" fillId="4" borderId="20" xfId="0" applyNumberFormat="1" applyFont="1" applyFill="1" applyBorder="1" applyAlignment="1">
      <alignment horizontal="center" wrapText="1"/>
    </xf>
    <xf numFmtId="2" fontId="1" fillId="4" borderId="21" xfId="0" applyNumberFormat="1" applyFont="1" applyFill="1" applyBorder="1" applyAlignment="1">
      <alignment horizontal="center" wrapText="1"/>
    </xf>
    <xf numFmtId="0" fontId="2" fillId="0" borderId="36" xfId="0" applyFont="1" applyFill="1" applyBorder="1" applyAlignment="1">
      <alignment wrapText="1"/>
    </xf>
    <xf numFmtId="0" fontId="4" fillId="0" borderId="35" xfId="0" applyFont="1" applyFill="1" applyBorder="1" applyAlignment="1">
      <alignment wrapText="1"/>
    </xf>
    <xf numFmtId="0" fontId="2" fillId="0" borderId="35" xfId="0" applyFont="1" applyFill="1" applyBorder="1" applyAlignment="1">
      <alignment wrapText="1"/>
    </xf>
    <xf numFmtId="2" fontId="3" fillId="0" borderId="13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2" fillId="0" borderId="2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2" fontId="4" fillId="0" borderId="0" xfId="0" applyNumberFormat="1" applyFont="1" applyFill="1" applyBorder="1" applyAlignment="1">
      <alignment horizont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62"/>
  <sheetViews>
    <sheetView tabSelected="1" workbookViewId="0">
      <selection activeCell="G6" sqref="G6"/>
    </sheetView>
  </sheetViews>
  <sheetFormatPr defaultRowHeight="15" x14ac:dyDescent="0.25"/>
  <cols>
    <col min="1" max="1" width="29" style="7" customWidth="1"/>
    <col min="2" max="2" width="23.28515625" style="7" customWidth="1"/>
    <col min="3" max="3" width="9" style="146" customWidth="1"/>
    <col min="4" max="4" width="8.85546875" style="16" customWidth="1"/>
    <col min="5" max="5" width="8.5703125" style="16" customWidth="1"/>
    <col min="6" max="6" width="9" style="16" customWidth="1"/>
    <col min="7" max="7" width="10.42578125" style="16" customWidth="1"/>
    <col min="8" max="8" width="8" style="16" customWidth="1"/>
    <col min="9" max="9" width="8.7109375" style="16" customWidth="1"/>
    <col min="10" max="10" width="8.5703125" style="16" customWidth="1"/>
    <col min="11" max="11" width="10" style="7" customWidth="1"/>
  </cols>
  <sheetData>
    <row r="1" spans="1:11" x14ac:dyDescent="0.25">
      <c r="A1" s="1"/>
      <c r="B1" s="1"/>
      <c r="C1" s="2"/>
      <c r="D1" s="3"/>
      <c r="E1" s="4"/>
      <c r="F1" s="5"/>
      <c r="G1" s="5"/>
      <c r="H1" s="5" t="s">
        <v>0</v>
      </c>
      <c r="I1" s="3"/>
      <c r="J1" s="6"/>
    </row>
    <row r="2" spans="1:11" x14ac:dyDescent="0.25">
      <c r="A2" s="1"/>
      <c r="B2" s="1"/>
      <c r="C2" s="2"/>
      <c r="D2" s="3"/>
      <c r="E2" s="4"/>
      <c r="F2" s="5"/>
      <c r="G2" s="5"/>
      <c r="H2" s="5" t="s">
        <v>608</v>
      </c>
      <c r="I2" s="3"/>
      <c r="J2" s="6"/>
    </row>
    <row r="3" spans="1:11" x14ac:dyDescent="0.25">
      <c r="A3" s="1"/>
      <c r="B3" s="1"/>
      <c r="C3" s="2"/>
      <c r="D3" s="3"/>
      <c r="E3" s="4"/>
      <c r="F3" s="5"/>
      <c r="G3" s="5"/>
      <c r="H3" s="5" t="s">
        <v>609</v>
      </c>
      <c r="I3" s="5"/>
      <c r="J3" s="6"/>
    </row>
    <row r="4" spans="1:11" x14ac:dyDescent="0.25">
      <c r="A4" s="1"/>
      <c r="B4" s="1"/>
      <c r="C4" s="2"/>
      <c r="D4" s="3"/>
      <c r="E4" s="4"/>
      <c r="F4" s="5"/>
      <c r="G4" s="5"/>
      <c r="H4" s="5"/>
      <c r="I4" s="5"/>
      <c r="J4" s="6"/>
    </row>
    <row r="5" spans="1:11" x14ac:dyDescent="0.25">
      <c r="A5" s="1"/>
      <c r="B5" s="1"/>
      <c r="C5" s="2"/>
      <c r="D5" s="3"/>
      <c r="E5" s="4"/>
      <c r="F5" s="5"/>
      <c r="G5" s="5"/>
      <c r="H5" s="5"/>
      <c r="I5" s="5"/>
      <c r="J5" s="3"/>
    </row>
    <row r="6" spans="1:11" x14ac:dyDescent="0.25">
      <c r="A6" s="1"/>
      <c r="B6" s="1"/>
      <c r="C6" s="2"/>
      <c r="D6" s="3"/>
      <c r="E6" s="4"/>
      <c r="F6" s="5"/>
      <c r="G6" s="5"/>
      <c r="H6" s="5"/>
      <c r="I6" s="5"/>
      <c r="J6" s="5"/>
    </row>
    <row r="7" spans="1:11" x14ac:dyDescent="0.25">
      <c r="A7" s="8"/>
      <c r="B7" s="8"/>
      <c r="C7" s="9"/>
      <c r="D7" s="9"/>
      <c r="E7" s="9"/>
      <c r="F7" s="9"/>
      <c r="G7" s="9"/>
      <c r="H7" s="9"/>
      <c r="I7" s="9"/>
      <c r="J7" s="9"/>
    </row>
    <row r="8" spans="1:11" x14ac:dyDescent="0.25">
      <c r="A8" s="1"/>
      <c r="B8" s="1"/>
      <c r="C8" s="10" t="s">
        <v>603</v>
      </c>
      <c r="D8" s="10"/>
      <c r="E8" s="10"/>
      <c r="F8" s="10"/>
      <c r="G8" s="10"/>
      <c r="H8" s="10"/>
      <c r="I8" s="10"/>
      <c r="J8" s="6"/>
    </row>
    <row r="9" spans="1:11" x14ac:dyDescent="0.25">
      <c r="A9" s="1"/>
      <c r="B9" s="1"/>
      <c r="C9" s="11" t="s">
        <v>1</v>
      </c>
      <c r="D9" s="11"/>
      <c r="E9" s="11"/>
      <c r="F9" s="11"/>
      <c r="G9" s="11"/>
      <c r="H9" s="11"/>
      <c r="I9" s="11"/>
      <c r="J9" s="6"/>
    </row>
    <row r="10" spans="1:11" x14ac:dyDescent="0.25">
      <c r="A10" s="8"/>
      <c r="B10" s="377"/>
      <c r="C10" s="378" t="s">
        <v>600</v>
      </c>
      <c r="D10" s="378"/>
      <c r="E10" s="378"/>
      <c r="F10" s="378"/>
      <c r="G10" s="379"/>
      <c r="H10" s="11"/>
      <c r="I10" s="11"/>
      <c r="J10" s="6"/>
    </row>
    <row r="11" spans="1:11" x14ac:dyDescent="0.25">
      <c r="A11" s="8"/>
      <c r="B11" s="8"/>
      <c r="C11" s="12"/>
      <c r="D11" s="6"/>
      <c r="E11" s="5" t="s">
        <v>2</v>
      </c>
      <c r="F11" s="5"/>
      <c r="G11" s="5"/>
      <c r="H11" s="6"/>
      <c r="I11" s="6"/>
      <c r="J11" s="6"/>
    </row>
    <row r="12" spans="1:11" ht="15.75" thickBot="1" x14ac:dyDescent="0.3">
      <c r="A12" s="13" t="s">
        <v>3</v>
      </c>
      <c r="B12" s="13"/>
      <c r="C12" s="14"/>
      <c r="D12" s="15"/>
    </row>
    <row r="13" spans="1:11" ht="23.25" customHeight="1" x14ac:dyDescent="0.25">
      <c r="A13" s="17" t="s">
        <v>4</v>
      </c>
      <c r="B13" s="18"/>
      <c r="C13" s="19" t="s">
        <v>5</v>
      </c>
      <c r="D13" s="277" t="s">
        <v>6</v>
      </c>
      <c r="E13" s="21" t="s">
        <v>6</v>
      </c>
      <c r="F13" s="277" t="s">
        <v>7</v>
      </c>
      <c r="G13" s="278"/>
      <c r="H13" s="279"/>
      <c r="I13" s="277" t="s">
        <v>8</v>
      </c>
      <c r="J13" s="22" t="s">
        <v>9</v>
      </c>
      <c r="K13" s="17" t="s">
        <v>10</v>
      </c>
    </row>
    <row r="14" spans="1:11" ht="39.75" customHeight="1" thickBot="1" x14ac:dyDescent="0.3">
      <c r="A14" s="24" t="s">
        <v>11</v>
      </c>
      <c r="B14" s="25"/>
      <c r="C14" s="26" t="s">
        <v>12</v>
      </c>
      <c r="D14" s="27" t="s">
        <v>13</v>
      </c>
      <c r="E14" s="28" t="s">
        <v>13</v>
      </c>
      <c r="F14" s="29"/>
      <c r="G14" s="30"/>
      <c r="H14" s="31"/>
      <c r="I14" s="27" t="s">
        <v>14</v>
      </c>
      <c r="J14" s="32"/>
      <c r="K14" s="45"/>
    </row>
    <row r="15" spans="1:11" ht="16.5" customHeight="1" thickBot="1" x14ac:dyDescent="0.3">
      <c r="A15" s="34"/>
      <c r="B15" s="35"/>
      <c r="C15" s="36"/>
      <c r="D15" s="37" t="s">
        <v>15</v>
      </c>
      <c r="E15" s="37" t="s">
        <v>16</v>
      </c>
      <c r="F15" s="37" t="s">
        <v>17</v>
      </c>
      <c r="G15" s="37" t="s">
        <v>18</v>
      </c>
      <c r="H15" s="38" t="s">
        <v>19</v>
      </c>
      <c r="I15" s="38" t="s">
        <v>20</v>
      </c>
      <c r="J15" s="37" t="s">
        <v>21</v>
      </c>
      <c r="K15" s="341"/>
    </row>
    <row r="16" spans="1:11" x14ac:dyDescent="0.25">
      <c r="A16" s="17"/>
      <c r="B16" s="39" t="s">
        <v>22</v>
      </c>
      <c r="C16" s="40"/>
      <c r="D16" s="41"/>
      <c r="E16" s="42"/>
      <c r="F16" s="32"/>
      <c r="G16" s="32"/>
      <c r="H16" s="43"/>
      <c r="I16" s="44"/>
      <c r="J16" s="32"/>
      <c r="K16" s="45"/>
    </row>
    <row r="17" spans="1:11" ht="23.25" x14ac:dyDescent="0.25">
      <c r="A17" s="332" t="s">
        <v>318</v>
      </c>
      <c r="B17" s="46"/>
      <c r="C17" s="47" t="s">
        <v>23</v>
      </c>
      <c r="D17" s="41"/>
      <c r="E17" s="48"/>
      <c r="F17" s="41">
        <v>5.2</v>
      </c>
      <c r="G17" s="48">
        <v>7.1</v>
      </c>
      <c r="H17" s="48">
        <v>23.2</v>
      </c>
      <c r="I17" s="41">
        <v>177.5</v>
      </c>
      <c r="J17" s="48">
        <v>0.21375</v>
      </c>
      <c r="K17" s="45" t="s">
        <v>24</v>
      </c>
    </row>
    <row r="18" spans="1:11" x14ac:dyDescent="0.25">
      <c r="A18" s="45"/>
      <c r="B18" s="46" t="s">
        <v>25</v>
      </c>
      <c r="C18" s="47"/>
      <c r="D18" s="41">
        <v>15</v>
      </c>
      <c r="E18" s="48">
        <v>15</v>
      </c>
      <c r="F18" s="48"/>
      <c r="G18" s="48"/>
      <c r="H18" s="48"/>
      <c r="I18" s="41"/>
      <c r="J18" s="48"/>
      <c r="K18" s="45"/>
    </row>
    <row r="19" spans="1:11" x14ac:dyDescent="0.25">
      <c r="A19" s="45"/>
      <c r="B19" s="46" t="s">
        <v>26</v>
      </c>
      <c r="C19" s="47"/>
      <c r="D19" s="41">
        <v>11</v>
      </c>
      <c r="E19" s="48">
        <v>11</v>
      </c>
      <c r="F19" s="48"/>
      <c r="G19" s="49"/>
      <c r="H19" s="48"/>
      <c r="I19" s="49"/>
      <c r="J19" s="48"/>
      <c r="K19" s="45"/>
    </row>
    <row r="20" spans="1:11" x14ac:dyDescent="0.25">
      <c r="A20" s="45"/>
      <c r="B20" s="46" t="s">
        <v>27</v>
      </c>
      <c r="C20" s="47"/>
      <c r="D20" s="41">
        <v>100</v>
      </c>
      <c r="E20" s="48">
        <v>100</v>
      </c>
      <c r="F20" s="48"/>
      <c r="G20" s="49"/>
      <c r="H20" s="48"/>
      <c r="I20" s="49"/>
      <c r="J20" s="48"/>
      <c r="K20" s="45"/>
    </row>
    <row r="21" spans="1:11" x14ac:dyDescent="0.25">
      <c r="A21" s="45"/>
      <c r="B21" s="46" t="s">
        <v>28</v>
      </c>
      <c r="C21" s="47"/>
      <c r="D21" s="41">
        <v>76</v>
      </c>
      <c r="E21" s="48">
        <v>76</v>
      </c>
      <c r="F21" s="48"/>
      <c r="G21" s="49"/>
      <c r="H21" s="48"/>
      <c r="I21" s="49"/>
      <c r="J21" s="48"/>
      <c r="K21" s="45"/>
    </row>
    <row r="22" spans="1:11" x14ac:dyDescent="0.25">
      <c r="A22" s="45"/>
      <c r="B22" s="46" t="s">
        <v>29</v>
      </c>
      <c r="C22" s="47"/>
      <c r="D22" s="41">
        <v>5</v>
      </c>
      <c r="E22" s="48">
        <v>5</v>
      </c>
      <c r="F22" s="48"/>
      <c r="G22" s="49"/>
      <c r="H22" s="48"/>
      <c r="I22" s="49"/>
      <c r="J22" s="48"/>
      <c r="K22" s="45"/>
    </row>
    <row r="23" spans="1:11" x14ac:dyDescent="0.25">
      <c r="A23" s="45"/>
      <c r="B23" s="79" t="s">
        <v>396</v>
      </c>
      <c r="C23" s="47"/>
      <c r="D23" s="41">
        <v>1</v>
      </c>
      <c r="E23" s="48">
        <v>1</v>
      </c>
      <c r="F23" s="48"/>
      <c r="G23" s="49"/>
      <c r="H23" s="48"/>
      <c r="I23" s="49"/>
      <c r="J23" s="48"/>
      <c r="K23" s="45"/>
    </row>
    <row r="24" spans="1:11" x14ac:dyDescent="0.25">
      <c r="A24" s="45"/>
      <c r="B24" s="46" t="s">
        <v>31</v>
      </c>
      <c r="C24" s="47"/>
      <c r="D24" s="41">
        <v>5</v>
      </c>
      <c r="E24" s="48">
        <v>5</v>
      </c>
      <c r="F24" s="48"/>
      <c r="G24" s="49"/>
      <c r="H24" s="48"/>
      <c r="I24" s="49"/>
      <c r="J24" s="48"/>
      <c r="K24" s="45"/>
    </row>
    <row r="25" spans="1:11" ht="23.25" x14ac:dyDescent="0.25">
      <c r="A25" s="332" t="s">
        <v>32</v>
      </c>
      <c r="B25" s="46"/>
      <c r="C25" s="47">
        <v>180</v>
      </c>
      <c r="D25" s="32"/>
      <c r="E25" s="32"/>
      <c r="F25" s="41">
        <v>2.85</v>
      </c>
      <c r="G25" s="48">
        <v>2.41</v>
      </c>
      <c r="H25" s="48">
        <v>14.36</v>
      </c>
      <c r="I25" s="41">
        <v>91</v>
      </c>
      <c r="J25" s="48">
        <v>0.19</v>
      </c>
      <c r="K25" s="45" t="s">
        <v>33</v>
      </c>
    </row>
    <row r="26" spans="1:11" x14ac:dyDescent="0.25">
      <c r="A26" s="45"/>
      <c r="B26" s="46" t="s">
        <v>34</v>
      </c>
      <c r="C26" s="47"/>
      <c r="D26" s="48">
        <v>2.5</v>
      </c>
      <c r="E26" s="48">
        <v>2.5</v>
      </c>
      <c r="F26" s="41"/>
      <c r="G26" s="41"/>
      <c r="H26" s="41"/>
      <c r="I26" s="41"/>
      <c r="J26" s="48"/>
      <c r="K26" s="45"/>
    </row>
    <row r="27" spans="1:11" x14ac:dyDescent="0.25">
      <c r="A27" s="45"/>
      <c r="B27" s="46" t="s">
        <v>29</v>
      </c>
      <c r="C27" s="47"/>
      <c r="D27" s="48">
        <v>10</v>
      </c>
      <c r="E27" s="48">
        <v>10</v>
      </c>
      <c r="F27" s="41"/>
      <c r="G27" s="48"/>
      <c r="H27" s="48"/>
      <c r="I27" s="41"/>
      <c r="J27" s="48"/>
      <c r="K27" s="45"/>
    </row>
    <row r="28" spans="1:11" x14ac:dyDescent="0.25">
      <c r="A28" s="50"/>
      <c r="B28" s="46" t="s">
        <v>27</v>
      </c>
      <c r="C28" s="47"/>
      <c r="D28" s="48">
        <v>90</v>
      </c>
      <c r="E28" s="48">
        <v>90</v>
      </c>
      <c r="F28" s="41"/>
      <c r="G28" s="48"/>
      <c r="H28" s="48"/>
      <c r="I28" s="41"/>
      <c r="J28" s="48"/>
      <c r="K28" s="45"/>
    </row>
    <row r="29" spans="1:11" x14ac:dyDescent="0.25">
      <c r="A29" s="50"/>
      <c r="B29" s="46" t="s">
        <v>28</v>
      </c>
      <c r="C29" s="47"/>
      <c r="D29" s="48">
        <v>108</v>
      </c>
      <c r="E29" s="48">
        <v>108</v>
      </c>
      <c r="F29" s="41"/>
      <c r="G29" s="48"/>
      <c r="H29" s="48"/>
      <c r="I29" s="41"/>
      <c r="J29" s="48"/>
      <c r="K29" s="45"/>
    </row>
    <row r="30" spans="1:11" ht="23.25" x14ac:dyDescent="0.25">
      <c r="A30" s="332" t="s">
        <v>370</v>
      </c>
      <c r="B30" s="46"/>
      <c r="C30" s="47" t="s">
        <v>36</v>
      </c>
      <c r="D30" s="44"/>
      <c r="E30" s="32"/>
      <c r="F30" s="41">
        <v>2.2999999999999998</v>
      </c>
      <c r="G30" s="48">
        <v>4.5</v>
      </c>
      <c r="H30" s="49">
        <v>15.4</v>
      </c>
      <c r="I30" s="41">
        <v>111</v>
      </c>
      <c r="J30" s="48"/>
      <c r="K30" s="45" t="s">
        <v>37</v>
      </c>
    </row>
    <row r="31" spans="1:11" x14ac:dyDescent="0.25">
      <c r="A31" s="45"/>
      <c r="B31" s="46" t="s">
        <v>38</v>
      </c>
      <c r="C31" s="47"/>
      <c r="D31" s="41">
        <v>30</v>
      </c>
      <c r="E31" s="48">
        <v>30</v>
      </c>
      <c r="F31" s="41"/>
      <c r="G31" s="48"/>
      <c r="H31" s="48"/>
      <c r="I31" s="41"/>
      <c r="J31" s="48"/>
      <c r="K31" s="45"/>
    </row>
    <row r="32" spans="1:11" ht="15.75" thickBot="1" x14ac:dyDescent="0.3">
      <c r="A32" s="45"/>
      <c r="B32" s="46" t="s">
        <v>31</v>
      </c>
      <c r="C32" s="47"/>
      <c r="D32" s="41">
        <v>5</v>
      </c>
      <c r="E32" s="48">
        <v>5</v>
      </c>
      <c r="F32" s="41" t="s">
        <v>2</v>
      </c>
      <c r="G32" s="48"/>
      <c r="H32" s="48"/>
      <c r="I32" s="41"/>
      <c r="J32" s="48"/>
      <c r="K32" s="45"/>
    </row>
    <row r="33" spans="1:11" ht="15.75" thickBot="1" x14ac:dyDescent="0.3">
      <c r="A33" s="51" t="s">
        <v>39</v>
      </c>
      <c r="B33" s="52"/>
      <c r="C33" s="53">
        <v>420</v>
      </c>
      <c r="D33" s="38"/>
      <c r="E33" s="37"/>
      <c r="F33" s="54">
        <f>F17+F25+F30</f>
        <v>10.350000000000001</v>
      </c>
      <c r="G33" s="54">
        <f t="shared" ref="G33:J33" si="0">G17+G25+G30</f>
        <v>14.01</v>
      </c>
      <c r="H33" s="54">
        <f t="shared" si="0"/>
        <v>52.96</v>
      </c>
      <c r="I33" s="54">
        <f t="shared" si="0"/>
        <v>379.5</v>
      </c>
      <c r="J33" s="54">
        <f t="shared" si="0"/>
        <v>0.40375</v>
      </c>
      <c r="K33" s="341"/>
    </row>
    <row r="34" spans="1:11" x14ac:dyDescent="0.25">
      <c r="A34" s="17"/>
      <c r="B34" s="39" t="s">
        <v>40</v>
      </c>
      <c r="C34" s="47"/>
      <c r="D34" s="41"/>
      <c r="E34" s="48"/>
      <c r="F34" s="48"/>
      <c r="G34" s="48"/>
      <c r="H34" s="48"/>
      <c r="I34" s="41"/>
      <c r="J34" s="48"/>
      <c r="K34" s="45"/>
    </row>
    <row r="35" spans="1:11" ht="23.25" x14ac:dyDescent="0.25">
      <c r="A35" s="332" t="s">
        <v>500</v>
      </c>
      <c r="B35" s="46"/>
      <c r="C35" s="55">
        <v>200</v>
      </c>
      <c r="D35" s="56">
        <v>200</v>
      </c>
      <c r="E35" s="55">
        <v>200</v>
      </c>
      <c r="F35" s="41">
        <v>1</v>
      </c>
      <c r="G35" s="48">
        <v>0</v>
      </c>
      <c r="H35" s="49">
        <v>20.2</v>
      </c>
      <c r="I35" s="48">
        <v>85.34</v>
      </c>
      <c r="J35" s="41">
        <v>4</v>
      </c>
      <c r="K35" s="45" t="s">
        <v>329</v>
      </c>
    </row>
    <row r="36" spans="1:11" ht="15.75" thickBot="1" x14ac:dyDescent="0.3">
      <c r="A36" s="332" t="s">
        <v>187</v>
      </c>
      <c r="B36" s="46"/>
      <c r="C36" s="55"/>
      <c r="D36" s="56"/>
      <c r="E36" s="55"/>
      <c r="F36" s="41"/>
      <c r="G36" s="48"/>
      <c r="H36" s="49"/>
      <c r="I36" s="48"/>
      <c r="J36" s="41"/>
      <c r="K36" s="45"/>
    </row>
    <row r="37" spans="1:11" ht="15.75" thickBot="1" x14ac:dyDescent="0.3">
      <c r="A37" s="51" t="s">
        <v>39</v>
      </c>
      <c r="B37" s="52"/>
      <c r="C37" s="53">
        <v>200</v>
      </c>
      <c r="D37" s="38"/>
      <c r="E37" s="57"/>
      <c r="F37" s="54">
        <f>F35+F149</f>
        <v>1.4</v>
      </c>
      <c r="G37" s="54">
        <f>G35+G149</f>
        <v>0.4</v>
      </c>
      <c r="H37" s="54">
        <f>H35+H149</f>
        <v>30</v>
      </c>
      <c r="I37" s="54">
        <f>I35+I149</f>
        <v>129.34</v>
      </c>
      <c r="J37" s="54">
        <f>J35+J149</f>
        <v>14</v>
      </c>
      <c r="K37" s="341"/>
    </row>
    <row r="38" spans="1:11" x14ac:dyDescent="0.25">
      <c r="A38" s="149"/>
      <c r="B38" s="46" t="s">
        <v>42</v>
      </c>
      <c r="C38" s="307"/>
      <c r="D38" s="49"/>
      <c r="E38" s="32"/>
      <c r="F38" s="116"/>
      <c r="G38" s="130"/>
      <c r="H38" s="116"/>
      <c r="I38" s="309"/>
      <c r="J38" s="130"/>
      <c r="K38" s="45"/>
    </row>
    <row r="39" spans="1:11" ht="23.25" x14ac:dyDescent="0.25">
      <c r="A39" s="332" t="s">
        <v>390</v>
      </c>
      <c r="B39" s="79"/>
      <c r="C39" s="47">
        <v>60</v>
      </c>
      <c r="D39" s="49"/>
      <c r="E39" s="48"/>
      <c r="F39" s="151">
        <v>0.75</v>
      </c>
      <c r="G39" s="49">
        <v>0.06</v>
      </c>
      <c r="H39" s="274">
        <v>6.97</v>
      </c>
      <c r="I39" s="49">
        <v>31.4</v>
      </c>
      <c r="J39" s="48"/>
      <c r="K39" s="45" t="s">
        <v>259</v>
      </c>
    </row>
    <row r="40" spans="1:11" x14ac:dyDescent="0.25">
      <c r="A40" s="45"/>
      <c r="B40" s="79" t="s">
        <v>101</v>
      </c>
      <c r="C40" s="47"/>
      <c r="D40" s="49">
        <v>72.5</v>
      </c>
      <c r="E40" s="48">
        <v>58</v>
      </c>
      <c r="F40" s="151"/>
      <c r="G40" s="49"/>
      <c r="H40" s="274"/>
      <c r="I40" s="49"/>
      <c r="J40" s="48"/>
      <c r="K40" s="45"/>
    </row>
    <row r="41" spans="1:11" x14ac:dyDescent="0.25">
      <c r="A41" s="45"/>
      <c r="B41" s="79" t="s">
        <v>69</v>
      </c>
      <c r="C41" s="47"/>
      <c r="D41" s="49">
        <v>3</v>
      </c>
      <c r="E41" s="48">
        <v>3</v>
      </c>
      <c r="F41" s="151"/>
      <c r="G41" s="49"/>
      <c r="H41" s="274"/>
      <c r="I41" s="49"/>
      <c r="J41" s="48"/>
      <c r="K41" s="45"/>
    </row>
    <row r="42" spans="1:11" ht="23.25" x14ac:dyDescent="0.25">
      <c r="A42" s="332" t="s">
        <v>391</v>
      </c>
      <c r="B42" s="46"/>
      <c r="C42" s="47" t="s">
        <v>267</v>
      </c>
      <c r="D42" s="49"/>
      <c r="E42" s="48"/>
      <c r="F42" s="49">
        <v>5.01</v>
      </c>
      <c r="G42" s="48">
        <v>22.51</v>
      </c>
      <c r="H42" s="49">
        <v>13.83</v>
      </c>
      <c r="I42" s="41">
        <v>109.39</v>
      </c>
      <c r="J42" s="48">
        <v>5.28</v>
      </c>
      <c r="K42" s="340" t="s">
        <v>44</v>
      </c>
    </row>
    <row r="43" spans="1:11" x14ac:dyDescent="0.25">
      <c r="A43" s="45"/>
      <c r="B43" s="46" t="s">
        <v>244</v>
      </c>
      <c r="C43" s="60"/>
      <c r="D43" s="47">
        <v>17.850000000000001</v>
      </c>
      <c r="E43" s="61">
        <v>17.100000000000001</v>
      </c>
      <c r="F43" s="48"/>
      <c r="G43" s="48"/>
      <c r="H43" s="49"/>
      <c r="I43" s="48"/>
      <c r="J43" s="41"/>
      <c r="K43" s="45"/>
    </row>
    <row r="44" spans="1:11" x14ac:dyDescent="0.25">
      <c r="A44" s="45"/>
      <c r="B44" s="46" t="s">
        <v>45</v>
      </c>
      <c r="C44" s="60"/>
      <c r="D44" s="47">
        <v>1.79</v>
      </c>
      <c r="E44" s="61">
        <v>1.5</v>
      </c>
      <c r="F44" s="48"/>
      <c r="G44" s="48"/>
      <c r="H44" s="49"/>
      <c r="I44" s="48"/>
      <c r="J44" s="41"/>
      <c r="K44" s="45"/>
    </row>
    <row r="45" spans="1:11" x14ac:dyDescent="0.25">
      <c r="A45" s="45"/>
      <c r="B45" s="46" t="s">
        <v>46</v>
      </c>
      <c r="C45" s="60"/>
      <c r="D45" s="47">
        <v>1.44</v>
      </c>
      <c r="E45" s="61">
        <v>1.2</v>
      </c>
      <c r="F45" s="48"/>
      <c r="G45" s="48"/>
      <c r="H45" s="49"/>
      <c r="I45" s="48"/>
      <c r="J45" s="41"/>
      <c r="K45" s="45"/>
    </row>
    <row r="46" spans="1:11" x14ac:dyDescent="0.25">
      <c r="A46" s="45"/>
      <c r="B46" s="46" t="s">
        <v>47</v>
      </c>
      <c r="C46" s="60"/>
      <c r="D46" s="47">
        <v>1.5</v>
      </c>
      <c r="E46" s="61">
        <v>1.5</v>
      </c>
      <c r="F46" s="48"/>
      <c r="G46" s="48"/>
      <c r="H46" s="49"/>
      <c r="I46" s="48"/>
      <c r="J46" s="41"/>
      <c r="K46" s="45"/>
    </row>
    <row r="47" spans="1:11" x14ac:dyDescent="0.25">
      <c r="A47" s="45"/>
      <c r="B47" s="79" t="s">
        <v>396</v>
      </c>
      <c r="C47" s="60"/>
      <c r="D47" s="47">
        <v>1.2</v>
      </c>
      <c r="E47" s="61">
        <v>1.2</v>
      </c>
      <c r="F47" s="48"/>
      <c r="G47" s="48"/>
      <c r="H47" s="49"/>
      <c r="I47" s="48"/>
      <c r="J47" s="41"/>
      <c r="K47" s="45"/>
    </row>
    <row r="48" spans="1:11" x14ac:dyDescent="0.25">
      <c r="A48" s="45"/>
      <c r="B48" s="46" t="s">
        <v>48</v>
      </c>
      <c r="C48" s="60"/>
      <c r="D48" s="60"/>
      <c r="E48" s="61">
        <v>21.5</v>
      </c>
      <c r="F48" s="48"/>
      <c r="G48" s="48"/>
      <c r="H48" s="49"/>
      <c r="I48" s="48"/>
      <c r="J48" s="41"/>
      <c r="K48" s="45"/>
    </row>
    <row r="49" spans="1:11" x14ac:dyDescent="0.25">
      <c r="A49" s="45"/>
      <c r="B49" s="46" t="s">
        <v>284</v>
      </c>
      <c r="C49" s="60"/>
      <c r="D49" s="305"/>
      <c r="E49" s="268">
        <v>15</v>
      </c>
      <c r="F49" s="49"/>
      <c r="G49" s="48"/>
      <c r="H49" s="49"/>
      <c r="I49" s="41"/>
      <c r="J49" s="41"/>
      <c r="K49" s="45"/>
    </row>
    <row r="50" spans="1:11" x14ac:dyDescent="0.25">
      <c r="A50" s="45"/>
      <c r="B50" s="46" t="s">
        <v>49</v>
      </c>
      <c r="C50" s="47"/>
      <c r="D50" s="49">
        <v>79.8</v>
      </c>
      <c r="E50" s="48">
        <v>60</v>
      </c>
      <c r="F50" s="49"/>
      <c r="G50" s="48"/>
      <c r="H50" s="49"/>
      <c r="I50" s="41"/>
      <c r="J50" s="48"/>
      <c r="K50" s="45"/>
    </row>
    <row r="51" spans="1:11" x14ac:dyDescent="0.25">
      <c r="A51" s="45"/>
      <c r="B51" s="46" t="s">
        <v>50</v>
      </c>
      <c r="C51" s="47"/>
      <c r="D51" s="49">
        <v>10</v>
      </c>
      <c r="E51" s="48">
        <v>8</v>
      </c>
      <c r="F51" s="49"/>
      <c r="G51" s="48"/>
      <c r="H51" s="49"/>
      <c r="I51" s="41"/>
      <c r="J51" s="48"/>
      <c r="K51" s="45"/>
    </row>
    <row r="52" spans="1:11" x14ac:dyDescent="0.25">
      <c r="A52" s="45"/>
      <c r="B52" s="46" t="s">
        <v>45</v>
      </c>
      <c r="C52" s="47"/>
      <c r="D52" s="49">
        <v>9.52</v>
      </c>
      <c r="E52" s="48">
        <v>8</v>
      </c>
      <c r="F52" s="49"/>
      <c r="G52" s="48"/>
      <c r="H52" s="49"/>
      <c r="I52" s="41"/>
      <c r="J52" s="48"/>
      <c r="K52" s="45"/>
    </row>
    <row r="53" spans="1:11" x14ac:dyDescent="0.25">
      <c r="A53" s="45"/>
      <c r="B53" s="46" t="s">
        <v>392</v>
      </c>
      <c r="C53" s="47"/>
      <c r="D53" s="49">
        <v>8</v>
      </c>
      <c r="E53" s="48">
        <v>8</v>
      </c>
      <c r="F53" s="49"/>
      <c r="G53" s="48"/>
      <c r="H53" s="49"/>
      <c r="I53" s="41"/>
      <c r="J53" s="48"/>
      <c r="K53" s="45"/>
    </row>
    <row r="54" spans="1:11" x14ac:dyDescent="0.25">
      <c r="A54" s="45"/>
      <c r="B54" s="46" t="s">
        <v>51</v>
      </c>
      <c r="C54" s="47"/>
      <c r="D54" s="49">
        <v>4</v>
      </c>
      <c r="E54" s="48">
        <v>4</v>
      </c>
      <c r="F54" s="49"/>
      <c r="G54" s="48"/>
      <c r="H54" s="49"/>
      <c r="I54" s="41"/>
      <c r="J54" s="48"/>
      <c r="K54" s="45"/>
    </row>
    <row r="55" spans="1:11" x14ac:dyDescent="0.25">
      <c r="A55" s="45"/>
      <c r="B55" s="79" t="s">
        <v>396</v>
      </c>
      <c r="C55" s="47"/>
      <c r="D55" s="49">
        <v>1.2</v>
      </c>
      <c r="E55" s="48">
        <v>1.2</v>
      </c>
      <c r="F55" s="49"/>
      <c r="G55" s="48"/>
      <c r="H55" s="49"/>
      <c r="I55" s="41"/>
      <c r="J55" s="32"/>
      <c r="K55" s="45"/>
    </row>
    <row r="56" spans="1:11" x14ac:dyDescent="0.25">
      <c r="A56" s="45"/>
      <c r="B56" s="46" t="s">
        <v>28</v>
      </c>
      <c r="C56" s="47"/>
      <c r="D56" s="49">
        <v>152</v>
      </c>
      <c r="E56" s="48">
        <v>152</v>
      </c>
      <c r="F56" s="49"/>
      <c r="G56" s="48"/>
      <c r="H56" s="49"/>
      <c r="I56" s="41"/>
      <c r="J56" s="32"/>
      <c r="K56" s="45"/>
    </row>
    <row r="57" spans="1:11" ht="34.5" x14ac:dyDescent="0.25">
      <c r="A57" s="332" t="s">
        <v>52</v>
      </c>
      <c r="B57" s="46"/>
      <c r="C57" s="47">
        <v>70</v>
      </c>
      <c r="D57" s="47"/>
      <c r="E57" s="61"/>
      <c r="F57" s="41">
        <v>10.43</v>
      </c>
      <c r="G57" s="48">
        <v>7.7</v>
      </c>
      <c r="H57" s="49">
        <v>10.19</v>
      </c>
      <c r="I57" s="41">
        <v>151.38</v>
      </c>
      <c r="J57" s="48"/>
      <c r="K57" s="45" t="s">
        <v>381</v>
      </c>
    </row>
    <row r="58" spans="1:11" x14ac:dyDescent="0.25">
      <c r="A58" s="45"/>
      <c r="B58" s="46" t="s">
        <v>244</v>
      </c>
      <c r="C58" s="47"/>
      <c r="D58" s="47">
        <v>51.16</v>
      </c>
      <c r="E58" s="61">
        <v>49</v>
      </c>
      <c r="F58" s="63"/>
      <c r="G58" s="63"/>
      <c r="H58" s="63"/>
      <c r="I58" s="63"/>
      <c r="J58" s="62"/>
      <c r="K58" s="45"/>
    </row>
    <row r="59" spans="1:11" x14ac:dyDescent="0.25">
      <c r="A59" s="45"/>
      <c r="B59" s="46" t="s">
        <v>45</v>
      </c>
      <c r="C59" s="47"/>
      <c r="D59" s="47">
        <v>14.64</v>
      </c>
      <c r="E59" s="61">
        <v>12.3</v>
      </c>
      <c r="F59" s="63"/>
      <c r="G59" s="64"/>
      <c r="H59" s="63"/>
      <c r="I59" s="61"/>
      <c r="J59" s="62"/>
      <c r="K59" s="45"/>
    </row>
    <row r="60" spans="1:11" x14ac:dyDescent="0.25">
      <c r="A60" s="45"/>
      <c r="B60" s="131" t="s">
        <v>332</v>
      </c>
      <c r="C60" s="47"/>
      <c r="D60" s="47">
        <v>11</v>
      </c>
      <c r="E60" s="61">
        <v>11</v>
      </c>
      <c r="F60" s="63"/>
      <c r="G60" s="64"/>
      <c r="H60" s="63"/>
      <c r="I60" s="64"/>
      <c r="J60" s="65"/>
      <c r="K60" s="45"/>
    </row>
    <row r="61" spans="1:11" x14ac:dyDescent="0.25">
      <c r="A61" s="45"/>
      <c r="B61" s="46" t="s">
        <v>28</v>
      </c>
      <c r="C61" s="47"/>
      <c r="D61" s="47">
        <v>14.7</v>
      </c>
      <c r="E61" s="61">
        <v>14.7</v>
      </c>
      <c r="F61" s="63"/>
      <c r="G61" s="64"/>
      <c r="H61" s="63"/>
      <c r="I61" s="61"/>
      <c r="J61" s="62"/>
      <c r="K61" s="45"/>
    </row>
    <row r="62" spans="1:11" x14ac:dyDescent="0.25">
      <c r="A62" s="45"/>
      <c r="B62" s="46" t="s">
        <v>53</v>
      </c>
      <c r="C62" s="47"/>
      <c r="D62" s="48">
        <v>4</v>
      </c>
      <c r="E62" s="49">
        <v>4</v>
      </c>
      <c r="F62" s="63"/>
      <c r="G62" s="64"/>
      <c r="H62" s="63"/>
      <c r="I62" s="61"/>
      <c r="J62" s="62"/>
      <c r="K62" s="45"/>
    </row>
    <row r="63" spans="1:11" x14ac:dyDescent="0.25">
      <c r="A63" s="45"/>
      <c r="B63" s="79" t="s">
        <v>396</v>
      </c>
      <c r="C63" s="47"/>
      <c r="D63" s="47">
        <v>0.7</v>
      </c>
      <c r="E63" s="61">
        <v>0.7</v>
      </c>
      <c r="F63" s="63"/>
      <c r="G63" s="64"/>
      <c r="H63" s="63"/>
      <c r="I63" s="61"/>
      <c r="J63" s="62"/>
      <c r="K63" s="45"/>
    </row>
    <row r="64" spans="1:11" x14ac:dyDescent="0.25">
      <c r="A64" s="45"/>
      <c r="B64" s="46" t="s">
        <v>54</v>
      </c>
      <c r="C64" s="47"/>
      <c r="D64" s="47"/>
      <c r="E64" s="61">
        <v>75.3</v>
      </c>
      <c r="F64" s="63"/>
      <c r="G64" s="64"/>
      <c r="H64" s="63"/>
      <c r="I64" s="61"/>
      <c r="J64" s="62"/>
      <c r="K64" s="45"/>
    </row>
    <row r="65" spans="1:11" ht="23.25" x14ac:dyDescent="0.25">
      <c r="A65" s="332" t="s">
        <v>55</v>
      </c>
      <c r="B65" s="46"/>
      <c r="C65" s="47">
        <v>150</v>
      </c>
      <c r="D65" s="49"/>
      <c r="E65" s="48"/>
      <c r="F65" s="41">
        <v>3.3</v>
      </c>
      <c r="G65" s="48">
        <v>4.9000000000000004</v>
      </c>
      <c r="H65" s="49">
        <v>14.1</v>
      </c>
      <c r="I65" s="41">
        <v>114.6</v>
      </c>
      <c r="J65" s="48">
        <v>24.7</v>
      </c>
      <c r="K65" s="45" t="s">
        <v>56</v>
      </c>
    </row>
    <row r="66" spans="1:11" x14ac:dyDescent="0.25">
      <c r="A66" s="45"/>
      <c r="B66" s="46" t="s">
        <v>57</v>
      </c>
      <c r="C66" s="47"/>
      <c r="D66" s="49">
        <v>215</v>
      </c>
      <c r="E66" s="48">
        <v>172</v>
      </c>
      <c r="F66" s="41"/>
      <c r="G66" s="48"/>
      <c r="H66" s="49"/>
      <c r="I66" s="41"/>
      <c r="J66" s="48"/>
      <c r="K66" s="45"/>
    </row>
    <row r="67" spans="1:11" x14ac:dyDescent="0.25">
      <c r="A67" s="45"/>
      <c r="B67" s="46" t="s">
        <v>45</v>
      </c>
      <c r="C67" s="47"/>
      <c r="D67" s="49">
        <v>7.14</v>
      </c>
      <c r="E67" s="48">
        <v>6</v>
      </c>
      <c r="F67" s="41"/>
      <c r="G67" s="48"/>
      <c r="H67" s="49"/>
      <c r="I67" s="41"/>
      <c r="J67" s="48"/>
      <c r="K67" s="45"/>
    </row>
    <row r="68" spans="1:11" x14ac:dyDescent="0.25">
      <c r="A68" s="45"/>
      <c r="B68" s="46" t="s">
        <v>50</v>
      </c>
      <c r="C68" s="47"/>
      <c r="D68" s="49">
        <v>3.75</v>
      </c>
      <c r="E68" s="48">
        <v>3</v>
      </c>
      <c r="F68" s="41"/>
      <c r="G68" s="48"/>
      <c r="H68" s="49"/>
      <c r="I68" s="41"/>
      <c r="J68" s="48"/>
      <c r="K68" s="45"/>
    </row>
    <row r="69" spans="1:11" x14ac:dyDescent="0.25">
      <c r="A69" s="45"/>
      <c r="B69" s="46" t="s">
        <v>58</v>
      </c>
      <c r="C69" s="47"/>
      <c r="D69" s="49">
        <v>2</v>
      </c>
      <c r="E69" s="48">
        <v>2</v>
      </c>
      <c r="F69" s="41"/>
      <c r="G69" s="48"/>
      <c r="H69" s="49"/>
      <c r="I69" s="41"/>
      <c r="J69" s="48"/>
      <c r="K69" s="45"/>
    </row>
    <row r="70" spans="1:11" x14ac:dyDescent="0.25">
      <c r="A70" s="45"/>
      <c r="B70" s="46" t="s">
        <v>31</v>
      </c>
      <c r="C70" s="47"/>
      <c r="D70" s="49">
        <v>2</v>
      </c>
      <c r="E70" s="48">
        <v>2</v>
      </c>
      <c r="F70" s="41"/>
      <c r="G70" s="48"/>
      <c r="H70" s="49"/>
      <c r="I70" s="41"/>
      <c r="J70" s="48"/>
      <c r="K70" s="45"/>
    </row>
    <row r="71" spans="1:11" x14ac:dyDescent="0.25">
      <c r="A71" s="45"/>
      <c r="B71" s="46" t="s">
        <v>51</v>
      </c>
      <c r="C71" s="47"/>
      <c r="D71" s="49">
        <v>2</v>
      </c>
      <c r="E71" s="48">
        <v>2</v>
      </c>
      <c r="F71" s="41"/>
      <c r="G71" s="48"/>
      <c r="H71" s="49"/>
      <c r="I71" s="41"/>
      <c r="J71" s="48"/>
      <c r="K71" s="45"/>
    </row>
    <row r="72" spans="1:11" x14ac:dyDescent="0.25">
      <c r="A72" s="45"/>
      <c r="B72" s="46" t="s">
        <v>59</v>
      </c>
      <c r="C72" s="47"/>
      <c r="D72" s="49">
        <v>1.2</v>
      </c>
      <c r="E72" s="48">
        <v>1.2</v>
      </c>
      <c r="F72" s="41"/>
      <c r="G72" s="48"/>
      <c r="H72" s="49"/>
      <c r="I72" s="41"/>
      <c r="J72" s="48"/>
      <c r="K72" s="45"/>
    </row>
    <row r="73" spans="1:11" x14ac:dyDescent="0.25">
      <c r="A73" s="45"/>
      <c r="B73" s="46" t="s">
        <v>29</v>
      </c>
      <c r="C73" s="47"/>
      <c r="D73" s="49">
        <v>4.5</v>
      </c>
      <c r="E73" s="48">
        <v>4.5</v>
      </c>
      <c r="F73" s="41"/>
      <c r="G73" s="48"/>
      <c r="H73" s="49"/>
      <c r="I73" s="41"/>
      <c r="J73" s="48"/>
      <c r="K73" s="45"/>
    </row>
    <row r="74" spans="1:11" x14ac:dyDescent="0.25">
      <c r="A74" s="45"/>
      <c r="B74" s="79" t="s">
        <v>396</v>
      </c>
      <c r="C74" s="47"/>
      <c r="D74" s="49">
        <v>1</v>
      </c>
      <c r="E74" s="48">
        <v>1</v>
      </c>
      <c r="F74" s="41"/>
      <c r="G74" s="32"/>
      <c r="H74" s="66"/>
      <c r="I74" s="41"/>
      <c r="J74" s="48"/>
      <c r="K74" s="45"/>
    </row>
    <row r="75" spans="1:11" ht="23.25" x14ac:dyDescent="0.25">
      <c r="A75" s="332" t="s">
        <v>60</v>
      </c>
      <c r="B75" s="46"/>
      <c r="C75" s="47">
        <v>180</v>
      </c>
      <c r="D75" s="49"/>
      <c r="E75" s="48"/>
      <c r="F75" s="49">
        <v>0.4</v>
      </c>
      <c r="G75" s="48">
        <v>0.02</v>
      </c>
      <c r="H75" s="49">
        <v>25</v>
      </c>
      <c r="I75" s="41">
        <v>101.7</v>
      </c>
      <c r="J75" s="48">
        <v>0.36</v>
      </c>
      <c r="K75" s="45" t="s">
        <v>496</v>
      </c>
    </row>
    <row r="76" spans="1:11" x14ac:dyDescent="0.25">
      <c r="A76" s="45"/>
      <c r="B76" s="46" t="s">
        <v>61</v>
      </c>
      <c r="C76" s="47"/>
      <c r="D76" s="49">
        <v>18</v>
      </c>
      <c r="E76" s="48">
        <v>18</v>
      </c>
      <c r="F76" s="49"/>
      <c r="G76" s="48"/>
      <c r="H76" s="49"/>
      <c r="I76" s="41"/>
      <c r="J76" s="48"/>
      <c r="K76" s="45"/>
    </row>
    <row r="77" spans="1:11" x14ac:dyDescent="0.25">
      <c r="A77" s="45"/>
      <c r="B77" s="46" t="s">
        <v>497</v>
      </c>
      <c r="C77" s="47"/>
      <c r="D77" s="49"/>
      <c r="E77" s="48">
        <v>45</v>
      </c>
      <c r="F77" s="49"/>
      <c r="G77" s="48"/>
      <c r="H77" s="49"/>
      <c r="I77" s="41"/>
      <c r="J77" s="48"/>
      <c r="K77" s="45"/>
    </row>
    <row r="78" spans="1:11" x14ac:dyDescent="0.25">
      <c r="A78" s="45"/>
      <c r="B78" s="46" t="s">
        <v>29</v>
      </c>
      <c r="C78" s="47"/>
      <c r="D78" s="49">
        <v>10</v>
      </c>
      <c r="E78" s="48">
        <v>10</v>
      </c>
      <c r="F78" s="49"/>
      <c r="G78" s="48"/>
      <c r="H78" s="49"/>
      <c r="I78" s="41"/>
      <c r="J78" s="48"/>
      <c r="K78" s="45"/>
    </row>
    <row r="79" spans="1:11" x14ac:dyDescent="0.25">
      <c r="A79" s="45"/>
      <c r="B79" s="46" t="s">
        <v>28</v>
      </c>
      <c r="C79" s="47"/>
      <c r="D79" s="49">
        <v>183</v>
      </c>
      <c r="E79" s="48">
        <v>183</v>
      </c>
      <c r="F79" s="49"/>
      <c r="G79" s="48"/>
      <c r="H79" s="49"/>
      <c r="I79" s="41"/>
      <c r="J79" s="48"/>
      <c r="K79" s="45"/>
    </row>
    <row r="80" spans="1:11" ht="22.5" x14ac:dyDescent="0.25">
      <c r="A80" s="335" t="s">
        <v>458</v>
      </c>
      <c r="B80" s="464"/>
      <c r="C80" s="364">
        <v>50</v>
      </c>
      <c r="D80" s="440"/>
      <c r="E80" s="442"/>
      <c r="F80" s="443">
        <v>3.39</v>
      </c>
      <c r="G80" s="443">
        <v>6.98</v>
      </c>
      <c r="H80" s="444">
        <v>26.07</v>
      </c>
      <c r="I80" s="443">
        <v>181</v>
      </c>
      <c r="J80" s="443"/>
      <c r="K80" s="131" t="s">
        <v>462</v>
      </c>
    </row>
    <row r="81" spans="1:11" x14ac:dyDescent="0.25">
      <c r="A81" s="465"/>
      <c r="B81" s="464" t="s">
        <v>58</v>
      </c>
      <c r="C81" s="364"/>
      <c r="D81" s="446">
        <v>30.5</v>
      </c>
      <c r="E81" s="442">
        <v>30</v>
      </c>
      <c r="F81" s="443"/>
      <c r="G81" s="443"/>
      <c r="H81" s="444"/>
      <c r="I81" s="443"/>
      <c r="J81" s="443"/>
      <c r="K81" s="131"/>
    </row>
    <row r="82" spans="1:11" x14ac:dyDescent="0.25">
      <c r="A82" s="465"/>
      <c r="B82" s="464" t="s">
        <v>208</v>
      </c>
      <c r="C82" s="364"/>
      <c r="D82" s="446">
        <v>1</v>
      </c>
      <c r="E82" s="442">
        <v>1</v>
      </c>
      <c r="F82" s="443"/>
      <c r="G82" s="443"/>
      <c r="H82" s="444"/>
      <c r="I82" s="443"/>
      <c r="J82" s="443"/>
      <c r="K82" s="131"/>
    </row>
    <row r="83" spans="1:11" x14ac:dyDescent="0.25">
      <c r="A83" s="465"/>
      <c r="B83" s="131" t="s">
        <v>29</v>
      </c>
      <c r="C83" s="364"/>
      <c r="D83" s="446">
        <v>6</v>
      </c>
      <c r="E83" s="442">
        <v>6</v>
      </c>
      <c r="F83" s="443"/>
      <c r="G83" s="443"/>
      <c r="H83" s="444"/>
      <c r="I83" s="443"/>
      <c r="J83" s="443"/>
      <c r="K83" s="131"/>
    </row>
    <row r="84" spans="1:11" x14ac:dyDescent="0.25">
      <c r="A84" s="465"/>
      <c r="B84" s="464" t="s">
        <v>31</v>
      </c>
      <c r="C84" s="364"/>
      <c r="D84" s="446">
        <v>6.5</v>
      </c>
      <c r="E84" s="441">
        <v>6.5</v>
      </c>
      <c r="F84" s="442"/>
      <c r="G84" s="443"/>
      <c r="H84" s="444"/>
      <c r="I84" s="443"/>
      <c r="J84" s="443"/>
      <c r="K84" s="131"/>
    </row>
    <row r="85" spans="1:11" x14ac:dyDescent="0.25">
      <c r="A85" s="465"/>
      <c r="B85" s="464" t="s">
        <v>396</v>
      </c>
      <c r="C85" s="364"/>
      <c r="D85" s="446">
        <v>0.3</v>
      </c>
      <c r="E85" s="441">
        <v>0.3</v>
      </c>
      <c r="F85" s="442"/>
      <c r="G85" s="443"/>
      <c r="H85" s="444"/>
      <c r="I85" s="443"/>
      <c r="J85" s="443"/>
      <c r="K85" s="131"/>
    </row>
    <row r="86" spans="1:11" x14ac:dyDescent="0.25">
      <c r="A86" s="465"/>
      <c r="B86" s="464" t="s">
        <v>125</v>
      </c>
      <c r="C86" s="364"/>
      <c r="D86" s="446">
        <v>0.2</v>
      </c>
      <c r="E86" s="441">
        <v>0.2</v>
      </c>
      <c r="F86" s="442"/>
      <c r="G86" s="443"/>
      <c r="H86" s="444"/>
      <c r="I86" s="443"/>
      <c r="J86" s="443"/>
      <c r="K86" s="131"/>
    </row>
    <row r="87" spans="1:11" x14ac:dyDescent="0.25">
      <c r="A87" s="465"/>
      <c r="B87" s="464" t="s">
        <v>188</v>
      </c>
      <c r="C87" s="364"/>
      <c r="D87" s="446">
        <v>15.3</v>
      </c>
      <c r="E87" s="441">
        <v>15.3</v>
      </c>
      <c r="F87" s="442"/>
      <c r="G87" s="443"/>
      <c r="H87" s="444"/>
      <c r="I87" s="443"/>
      <c r="J87" s="443"/>
      <c r="K87" s="131"/>
    </row>
    <row r="88" spans="1:11" x14ac:dyDescent="0.25">
      <c r="A88" s="465"/>
      <c r="B88" s="464" t="s">
        <v>54</v>
      </c>
      <c r="C88" s="364"/>
      <c r="D88" s="446"/>
      <c r="E88" s="441">
        <v>57</v>
      </c>
      <c r="F88" s="442"/>
      <c r="G88" s="443"/>
      <c r="H88" s="444"/>
      <c r="I88" s="443"/>
      <c r="J88" s="443"/>
      <c r="K88" s="131"/>
    </row>
    <row r="89" spans="1:11" x14ac:dyDescent="0.25">
      <c r="A89" s="465"/>
      <c r="B89" s="464" t="s">
        <v>460</v>
      </c>
      <c r="C89" s="364"/>
      <c r="D89" s="446"/>
      <c r="E89" s="441"/>
      <c r="F89" s="442"/>
      <c r="G89" s="443"/>
      <c r="H89" s="444"/>
      <c r="I89" s="443"/>
      <c r="J89" s="443"/>
      <c r="K89" s="131"/>
    </row>
    <row r="90" spans="1:11" x14ac:dyDescent="0.25">
      <c r="A90" s="465"/>
      <c r="B90" s="464" t="s">
        <v>124</v>
      </c>
      <c r="C90" s="364"/>
      <c r="D90" s="446">
        <v>1.2</v>
      </c>
      <c r="E90" s="441">
        <v>1.2</v>
      </c>
      <c r="F90" s="442"/>
      <c r="G90" s="443"/>
      <c r="H90" s="444"/>
      <c r="I90" s="443"/>
      <c r="J90" s="443"/>
      <c r="K90" s="131"/>
    </row>
    <row r="91" spans="1:11" x14ac:dyDescent="0.25">
      <c r="A91" s="465"/>
      <c r="B91" s="464" t="s">
        <v>66</v>
      </c>
      <c r="C91" s="364"/>
      <c r="D91" s="446">
        <v>1</v>
      </c>
      <c r="E91" s="441">
        <v>1</v>
      </c>
      <c r="F91" s="442"/>
      <c r="G91" s="443"/>
      <c r="H91" s="444"/>
      <c r="I91" s="443"/>
      <c r="J91" s="443"/>
      <c r="K91" s="131"/>
    </row>
    <row r="92" spans="1:11" x14ac:dyDescent="0.25">
      <c r="A92" s="465"/>
      <c r="B92" s="464" t="s">
        <v>461</v>
      </c>
      <c r="C92" s="364"/>
      <c r="D92" s="446"/>
      <c r="E92" s="441">
        <v>2</v>
      </c>
      <c r="F92" s="442"/>
      <c r="G92" s="443"/>
      <c r="H92" s="444"/>
      <c r="I92" s="443"/>
      <c r="J92" s="443"/>
      <c r="K92" s="131"/>
    </row>
    <row r="93" spans="1:11" ht="22.5" x14ac:dyDescent="0.25">
      <c r="A93" s="465"/>
      <c r="B93" s="464" t="s">
        <v>459</v>
      </c>
      <c r="C93" s="364"/>
      <c r="D93" s="446">
        <v>1</v>
      </c>
      <c r="E93" s="441">
        <v>1</v>
      </c>
      <c r="F93" s="442"/>
      <c r="G93" s="443"/>
      <c r="H93" s="444"/>
      <c r="I93" s="443"/>
      <c r="J93" s="443"/>
      <c r="K93" s="131"/>
    </row>
    <row r="94" spans="1:11" ht="35.25" thickBot="1" x14ac:dyDescent="0.3">
      <c r="A94" s="337" t="s">
        <v>226</v>
      </c>
      <c r="B94" s="35"/>
      <c r="C94" s="67">
        <v>45</v>
      </c>
      <c r="D94" s="68">
        <v>45</v>
      </c>
      <c r="E94" s="68">
        <v>45</v>
      </c>
      <c r="F94" s="68">
        <v>2.98</v>
      </c>
      <c r="G94" s="69">
        <v>0.54</v>
      </c>
      <c r="H94" s="68">
        <v>17.82</v>
      </c>
      <c r="I94" s="69">
        <v>89.1</v>
      </c>
      <c r="J94" s="68"/>
      <c r="K94" s="34" t="s">
        <v>356</v>
      </c>
    </row>
    <row r="95" spans="1:11" ht="15.75" thickBot="1" x14ac:dyDescent="0.3">
      <c r="A95" s="51" t="s">
        <v>39</v>
      </c>
      <c r="B95" s="52"/>
      <c r="C95" s="53">
        <f>60+215+70+150+180+50+45</f>
        <v>770</v>
      </c>
      <c r="D95" s="70"/>
      <c r="E95" s="37"/>
      <c r="F95" s="71">
        <f>F39+F42+F57+F65+F75+F80+F94</f>
        <v>26.259999999999998</v>
      </c>
      <c r="G95" s="71">
        <f t="shared" ref="G95:J95" si="1">G39+G42+G57+G65+G75+G80+G94</f>
        <v>42.71</v>
      </c>
      <c r="H95" s="71">
        <f t="shared" si="1"/>
        <v>113.97999999999999</v>
      </c>
      <c r="I95" s="71">
        <f>I39+I42+I57+I65+I75+I80+I94</f>
        <v>778.57</v>
      </c>
      <c r="J95" s="71">
        <f t="shared" si="1"/>
        <v>30.34</v>
      </c>
      <c r="K95" s="341"/>
    </row>
    <row r="96" spans="1:11" x14ac:dyDescent="0.25">
      <c r="A96" s="17"/>
      <c r="B96" s="39" t="s">
        <v>532</v>
      </c>
      <c r="C96" s="40"/>
      <c r="D96" s="277"/>
      <c r="E96" s="21"/>
      <c r="F96" s="396"/>
      <c r="G96" s="397"/>
      <c r="H96" s="395"/>
      <c r="I96" s="396"/>
      <c r="J96" s="43"/>
      <c r="K96" s="45"/>
    </row>
    <row r="97" spans="1:11" ht="23.25" x14ac:dyDescent="0.25">
      <c r="A97" s="333" t="s">
        <v>268</v>
      </c>
      <c r="B97" s="298"/>
      <c r="C97" s="302" t="s">
        <v>194</v>
      </c>
      <c r="D97" s="299"/>
      <c r="E97" s="300"/>
      <c r="F97" s="261">
        <v>14.6</v>
      </c>
      <c r="G97" s="123">
        <v>9</v>
      </c>
      <c r="H97" s="297">
        <v>10.8</v>
      </c>
      <c r="I97" s="296">
        <v>182</v>
      </c>
      <c r="J97" s="301"/>
      <c r="K97" s="45" t="s">
        <v>269</v>
      </c>
    </row>
    <row r="98" spans="1:11" x14ac:dyDescent="0.25">
      <c r="A98" s="291"/>
      <c r="B98" s="298" t="s">
        <v>401</v>
      </c>
      <c r="C98" s="296"/>
      <c r="D98" s="299">
        <v>84</v>
      </c>
      <c r="E98" s="300">
        <v>67</v>
      </c>
      <c r="F98" s="295"/>
      <c r="G98" s="296"/>
      <c r="H98" s="297"/>
      <c r="I98" s="296"/>
      <c r="J98" s="301"/>
      <c r="K98" s="45"/>
    </row>
    <row r="99" spans="1:11" x14ac:dyDescent="0.25">
      <c r="A99" s="291"/>
      <c r="B99" s="298" t="s">
        <v>127</v>
      </c>
      <c r="C99" s="296"/>
      <c r="D99" s="299"/>
      <c r="E99" s="300">
        <v>53</v>
      </c>
      <c r="F99" s="295"/>
      <c r="G99" s="296"/>
      <c r="H99" s="297"/>
      <c r="I99" s="296"/>
      <c r="J99" s="301"/>
      <c r="K99" s="45"/>
    </row>
    <row r="100" spans="1:11" x14ac:dyDescent="0.25">
      <c r="A100" s="291"/>
      <c r="B100" s="131" t="s">
        <v>332</v>
      </c>
      <c r="C100" s="296"/>
      <c r="D100" s="299">
        <v>11</v>
      </c>
      <c r="E100" s="300">
        <v>11</v>
      </c>
      <c r="F100" s="295"/>
      <c r="G100" s="296"/>
      <c r="H100" s="297"/>
      <c r="I100" s="296"/>
      <c r="J100" s="301"/>
      <c r="K100" s="45"/>
    </row>
    <row r="101" spans="1:11" x14ac:dyDescent="0.25">
      <c r="A101" s="291"/>
      <c r="B101" s="298" t="s">
        <v>65</v>
      </c>
      <c r="C101" s="296"/>
      <c r="D101" s="299">
        <v>8.4</v>
      </c>
      <c r="E101" s="300">
        <v>7</v>
      </c>
      <c r="F101" s="295"/>
      <c r="G101" s="296"/>
      <c r="H101" s="297"/>
      <c r="I101" s="296"/>
      <c r="J101" s="301"/>
      <c r="K101" s="45"/>
    </row>
    <row r="102" spans="1:11" x14ac:dyDescent="0.25">
      <c r="A102" s="291"/>
      <c r="B102" s="298" t="s">
        <v>270</v>
      </c>
      <c r="C102" s="296"/>
      <c r="D102" s="299">
        <v>16</v>
      </c>
      <c r="E102" s="300">
        <v>16</v>
      </c>
      <c r="F102" s="295"/>
      <c r="G102" s="296"/>
      <c r="H102" s="297"/>
      <c r="I102" s="296"/>
      <c r="J102" s="301"/>
      <c r="K102" s="45"/>
    </row>
    <row r="103" spans="1:11" x14ac:dyDescent="0.25">
      <c r="A103" s="291"/>
      <c r="B103" s="298" t="s">
        <v>66</v>
      </c>
      <c r="C103" s="296"/>
      <c r="D103" s="299">
        <v>3</v>
      </c>
      <c r="E103" s="300">
        <v>3</v>
      </c>
      <c r="F103" s="295"/>
      <c r="G103" s="296"/>
      <c r="H103" s="297"/>
      <c r="I103" s="296"/>
      <c r="J103" s="301"/>
      <c r="K103" s="45"/>
    </row>
    <row r="104" spans="1:11" x14ac:dyDescent="0.25">
      <c r="A104" s="291"/>
      <c r="B104" s="79" t="s">
        <v>396</v>
      </c>
      <c r="C104" s="296"/>
      <c r="D104" s="299">
        <v>0.5</v>
      </c>
      <c r="E104" s="300">
        <v>0.5</v>
      </c>
      <c r="F104" s="295"/>
      <c r="G104" s="296"/>
      <c r="H104" s="297"/>
      <c r="I104" s="296"/>
      <c r="J104" s="301"/>
      <c r="K104" s="45"/>
    </row>
    <row r="105" spans="1:11" x14ac:dyDescent="0.25">
      <c r="A105" s="291"/>
      <c r="B105" s="298" t="s">
        <v>51</v>
      </c>
      <c r="C105" s="296"/>
      <c r="D105" s="299">
        <v>1.3</v>
      </c>
      <c r="E105" s="300">
        <v>1.3</v>
      </c>
      <c r="F105" s="295"/>
      <c r="G105" s="296"/>
      <c r="H105" s="297"/>
      <c r="I105" s="296"/>
      <c r="J105" s="301"/>
      <c r="K105" s="45"/>
    </row>
    <row r="106" spans="1:11" x14ac:dyDescent="0.25">
      <c r="A106" s="291"/>
      <c r="B106" s="291" t="s">
        <v>271</v>
      </c>
      <c r="C106" s="293"/>
      <c r="D106" s="299"/>
      <c r="E106" s="300"/>
      <c r="F106" s="295"/>
      <c r="G106" s="296"/>
      <c r="H106" s="297"/>
      <c r="I106" s="296"/>
      <c r="J106" s="301"/>
      <c r="K106" s="45"/>
    </row>
    <row r="107" spans="1:11" x14ac:dyDescent="0.25">
      <c r="A107" s="291"/>
      <c r="B107" s="292" t="s">
        <v>270</v>
      </c>
      <c r="C107" s="293"/>
      <c r="D107" s="299">
        <v>15</v>
      </c>
      <c r="E107" s="300">
        <v>15</v>
      </c>
      <c r="F107" s="295"/>
      <c r="G107" s="296"/>
      <c r="H107" s="297"/>
      <c r="I107" s="296"/>
      <c r="J107" s="301"/>
      <c r="K107" s="45"/>
    </row>
    <row r="108" spans="1:11" x14ac:dyDescent="0.25">
      <c r="A108" s="291"/>
      <c r="B108" s="292" t="s">
        <v>66</v>
      </c>
      <c r="C108" s="293"/>
      <c r="D108" s="299">
        <v>1.65</v>
      </c>
      <c r="E108" s="300">
        <v>1.65</v>
      </c>
      <c r="F108" s="295"/>
      <c r="G108" s="296"/>
      <c r="H108" s="297"/>
      <c r="I108" s="296"/>
      <c r="J108" s="301"/>
      <c r="K108" s="45"/>
    </row>
    <row r="109" spans="1:11" x14ac:dyDescent="0.25">
      <c r="A109" s="291"/>
      <c r="B109" s="292" t="s">
        <v>58</v>
      </c>
      <c r="C109" s="293"/>
      <c r="D109" s="299">
        <v>1.65</v>
      </c>
      <c r="E109" s="300">
        <v>1.65</v>
      </c>
      <c r="F109" s="295"/>
      <c r="G109" s="296"/>
      <c r="H109" s="297"/>
      <c r="I109" s="296"/>
      <c r="J109" s="301"/>
      <c r="K109" s="45"/>
    </row>
    <row r="110" spans="1:11" x14ac:dyDescent="0.25">
      <c r="A110" s="291"/>
      <c r="B110" s="292" t="s">
        <v>28</v>
      </c>
      <c r="C110" s="293"/>
      <c r="D110" s="299">
        <v>15</v>
      </c>
      <c r="E110" s="300">
        <v>15</v>
      </c>
      <c r="F110" s="295"/>
      <c r="G110" s="296"/>
      <c r="H110" s="297"/>
      <c r="I110" s="296"/>
      <c r="J110" s="301"/>
      <c r="K110" s="45"/>
    </row>
    <row r="111" spans="1:11" x14ac:dyDescent="0.25">
      <c r="A111" s="291"/>
      <c r="B111" s="292" t="s">
        <v>29</v>
      </c>
      <c r="C111" s="293"/>
      <c r="D111" s="299">
        <v>0.3</v>
      </c>
      <c r="E111" s="300">
        <v>0.3</v>
      </c>
      <c r="F111" s="295"/>
      <c r="G111" s="296"/>
      <c r="H111" s="297"/>
      <c r="I111" s="296"/>
      <c r="J111" s="301"/>
      <c r="K111" s="45"/>
    </row>
    <row r="112" spans="1:11" x14ac:dyDescent="0.25">
      <c r="A112" s="291"/>
      <c r="B112" s="79" t="s">
        <v>396</v>
      </c>
      <c r="C112" s="293"/>
      <c r="D112" s="299">
        <v>0.2</v>
      </c>
      <c r="E112" s="300">
        <v>0.2</v>
      </c>
      <c r="F112" s="295"/>
      <c r="G112" s="296"/>
      <c r="H112" s="297"/>
      <c r="I112" s="296"/>
      <c r="J112" s="301"/>
      <c r="K112" s="45"/>
    </row>
    <row r="113" spans="1:12" x14ac:dyDescent="0.25">
      <c r="A113" s="291"/>
      <c r="B113" s="292" t="s">
        <v>272</v>
      </c>
      <c r="C113" s="293"/>
      <c r="D113" s="294"/>
      <c r="E113" s="300">
        <v>30</v>
      </c>
      <c r="F113" s="303"/>
      <c r="G113" s="296"/>
      <c r="H113" s="297"/>
      <c r="I113" s="295"/>
      <c r="J113" s="304"/>
      <c r="K113" s="45"/>
    </row>
    <row r="114" spans="1:12" ht="23.25" x14ac:dyDescent="0.25">
      <c r="A114" s="332" t="s">
        <v>67</v>
      </c>
      <c r="B114" s="46"/>
      <c r="C114" s="47">
        <v>140</v>
      </c>
      <c r="D114" s="49"/>
      <c r="E114" s="48"/>
      <c r="F114" s="49">
        <v>2.86</v>
      </c>
      <c r="G114" s="48">
        <v>4.4800000000000004</v>
      </c>
      <c r="H114" s="49">
        <v>19.07</v>
      </c>
      <c r="I114" s="41">
        <v>128.1</v>
      </c>
      <c r="J114" s="151">
        <v>0.23</v>
      </c>
      <c r="K114" s="46" t="s">
        <v>258</v>
      </c>
    </row>
    <row r="115" spans="1:12" x14ac:dyDescent="0.25">
      <c r="A115" s="45"/>
      <c r="B115" s="46" t="s">
        <v>49</v>
      </c>
      <c r="C115" s="47"/>
      <c r="D115" s="49">
        <v>159.6</v>
      </c>
      <c r="E115" s="48">
        <v>119.7</v>
      </c>
      <c r="F115" s="49"/>
      <c r="G115" s="151"/>
      <c r="H115" s="49"/>
      <c r="I115" s="151"/>
      <c r="J115" s="274"/>
      <c r="K115" s="46"/>
    </row>
    <row r="116" spans="1:12" x14ac:dyDescent="0.25">
      <c r="A116" s="45"/>
      <c r="B116" s="46" t="s">
        <v>27</v>
      </c>
      <c r="C116" s="47"/>
      <c r="D116" s="49">
        <v>22.12</v>
      </c>
      <c r="E116" s="48">
        <v>21</v>
      </c>
      <c r="F116" s="49"/>
      <c r="G116" s="151"/>
      <c r="H116" s="269"/>
      <c r="I116" s="274"/>
      <c r="J116" s="274"/>
      <c r="K116" s="46"/>
    </row>
    <row r="117" spans="1:12" x14ac:dyDescent="0.25">
      <c r="A117" s="45"/>
      <c r="B117" s="46" t="s">
        <v>31</v>
      </c>
      <c r="C117" s="47"/>
      <c r="D117" s="49">
        <v>5</v>
      </c>
      <c r="E117" s="48">
        <v>5</v>
      </c>
      <c r="F117" s="274"/>
      <c r="G117" s="274"/>
      <c r="H117" s="269"/>
      <c r="I117" s="274"/>
      <c r="J117" s="274"/>
      <c r="K117" s="46"/>
    </row>
    <row r="118" spans="1:12" x14ac:dyDescent="0.25">
      <c r="A118" s="45"/>
      <c r="B118" s="79" t="s">
        <v>396</v>
      </c>
      <c r="C118" s="47"/>
      <c r="D118" s="49">
        <v>0.52</v>
      </c>
      <c r="E118" s="48">
        <v>0.52</v>
      </c>
      <c r="F118" s="274"/>
      <c r="G118" s="274"/>
      <c r="H118" s="269"/>
      <c r="I118" s="274"/>
      <c r="J118" s="274"/>
      <c r="K118" s="46"/>
    </row>
    <row r="119" spans="1:12" ht="23.25" x14ac:dyDescent="0.25">
      <c r="A119" s="332" t="s">
        <v>247</v>
      </c>
      <c r="B119" s="46"/>
      <c r="C119" s="47" t="s">
        <v>495</v>
      </c>
      <c r="D119" s="49"/>
      <c r="E119" s="151"/>
      <c r="F119" s="274">
        <v>5.22</v>
      </c>
      <c r="G119" s="274">
        <v>4.5</v>
      </c>
      <c r="H119" s="269">
        <v>12.19</v>
      </c>
      <c r="I119" s="274">
        <v>109.95</v>
      </c>
      <c r="J119" s="274">
        <v>1.26</v>
      </c>
      <c r="K119" s="46" t="s">
        <v>200</v>
      </c>
    </row>
    <row r="120" spans="1:12" x14ac:dyDescent="0.25">
      <c r="A120" s="45" t="s">
        <v>533</v>
      </c>
      <c r="B120" s="45" t="s">
        <v>260</v>
      </c>
      <c r="C120" s="47"/>
      <c r="D120" s="49">
        <v>185</v>
      </c>
      <c r="E120" s="151">
        <v>180</v>
      </c>
      <c r="F120" s="274"/>
      <c r="G120" s="274"/>
      <c r="H120" s="269"/>
      <c r="I120" s="274"/>
      <c r="J120" s="274"/>
      <c r="K120" s="46"/>
    </row>
    <row r="121" spans="1:12" x14ac:dyDescent="0.25">
      <c r="A121" s="45"/>
      <c r="B121" s="46" t="s">
        <v>69</v>
      </c>
      <c r="C121" s="47"/>
      <c r="D121" s="49">
        <v>5</v>
      </c>
      <c r="E121" s="151">
        <v>5</v>
      </c>
      <c r="F121" s="274"/>
      <c r="G121" s="274"/>
      <c r="H121" s="269"/>
      <c r="I121" s="274"/>
      <c r="J121" s="274"/>
      <c r="K121" s="46"/>
    </row>
    <row r="122" spans="1:12" ht="35.25" thickBot="1" x14ac:dyDescent="0.3">
      <c r="A122" s="332" t="s">
        <v>332</v>
      </c>
      <c r="B122" s="266"/>
      <c r="C122" s="265">
        <v>25</v>
      </c>
      <c r="D122" s="80">
        <v>25</v>
      </c>
      <c r="E122" s="48">
        <v>25</v>
      </c>
      <c r="F122" s="48">
        <v>1.9</v>
      </c>
      <c r="G122" s="49">
        <v>0.2</v>
      </c>
      <c r="H122" s="48">
        <v>12.3</v>
      </c>
      <c r="I122" s="49">
        <v>58.75</v>
      </c>
      <c r="J122" s="48">
        <v>0</v>
      </c>
      <c r="K122" s="34" t="s">
        <v>357</v>
      </c>
    </row>
    <row r="123" spans="1:12" ht="15.75" thickBot="1" x14ac:dyDescent="0.3">
      <c r="A123" s="51" t="s">
        <v>39</v>
      </c>
      <c r="B123" s="52"/>
      <c r="C123" s="53">
        <v>510</v>
      </c>
      <c r="D123" s="70"/>
      <c r="E123" s="37"/>
      <c r="F123" s="54">
        <f>F97+F114+F119+F122</f>
        <v>24.58</v>
      </c>
      <c r="G123" s="54">
        <f t="shared" ref="G123:J123" si="2">G97+G114+G119+G122</f>
        <v>18.18</v>
      </c>
      <c r="H123" s="54">
        <f t="shared" si="2"/>
        <v>54.36</v>
      </c>
      <c r="I123" s="54">
        <f t="shared" si="2"/>
        <v>478.8</v>
      </c>
      <c r="J123" s="54">
        <f t="shared" si="2"/>
        <v>1.49</v>
      </c>
      <c r="K123" s="342"/>
    </row>
    <row r="124" spans="1:12" ht="15.75" thickBot="1" x14ac:dyDescent="0.3">
      <c r="A124" s="51" t="s">
        <v>70</v>
      </c>
      <c r="B124" s="92"/>
      <c r="C124" s="93">
        <f>C33+C37+C95+C123</f>
        <v>1900</v>
      </c>
      <c r="D124" s="93"/>
      <c r="E124" s="93"/>
      <c r="F124" s="93">
        <f>F33+F37+F95+F123</f>
        <v>62.589999999999996</v>
      </c>
      <c r="G124" s="93">
        <f t="shared" ref="G124:J124" si="3">G33+G37+G95+G123</f>
        <v>75.300000000000011</v>
      </c>
      <c r="H124" s="93">
        <f t="shared" si="3"/>
        <v>251.3</v>
      </c>
      <c r="I124" s="93">
        <f>I33+I37+I95+I123</f>
        <v>1766.21</v>
      </c>
      <c r="J124" s="93">
        <f t="shared" si="3"/>
        <v>46.233750000000001</v>
      </c>
      <c r="K124" s="93"/>
      <c r="L124" s="348"/>
    </row>
    <row r="125" spans="1:12" x14ac:dyDescent="0.25">
      <c r="A125" s="46"/>
      <c r="B125" s="46"/>
      <c r="C125" s="94"/>
      <c r="D125" s="95"/>
      <c r="E125" s="49"/>
      <c r="F125" s="49"/>
      <c r="G125" s="49"/>
      <c r="H125" s="49"/>
      <c r="I125" s="278"/>
      <c r="J125" s="96"/>
      <c r="K125" s="18"/>
    </row>
    <row r="126" spans="1:12" ht="15.75" thickBot="1" x14ac:dyDescent="0.3">
      <c r="A126" s="13" t="s">
        <v>71</v>
      </c>
      <c r="B126" s="13"/>
      <c r="C126" s="14"/>
      <c r="D126" s="15"/>
      <c r="I126" s="97"/>
      <c r="J126" s="97"/>
      <c r="K126" s="35"/>
    </row>
    <row r="127" spans="1:12" ht="23.25" customHeight="1" x14ac:dyDescent="0.25">
      <c r="A127" s="17" t="s">
        <v>4</v>
      </c>
      <c r="B127" s="18"/>
      <c r="C127" s="40" t="s">
        <v>5</v>
      </c>
      <c r="D127" s="279" t="s">
        <v>6</v>
      </c>
      <c r="E127" s="279" t="s">
        <v>6</v>
      </c>
      <c r="F127" s="277" t="s">
        <v>7</v>
      </c>
      <c r="G127" s="278"/>
      <c r="H127" s="279"/>
      <c r="I127" s="277" t="s">
        <v>8</v>
      </c>
      <c r="J127" s="22" t="s">
        <v>9</v>
      </c>
      <c r="K127" s="141" t="s">
        <v>72</v>
      </c>
    </row>
    <row r="128" spans="1:12" ht="15.75" thickBot="1" x14ac:dyDescent="0.3">
      <c r="A128" s="99" t="s">
        <v>11</v>
      </c>
      <c r="B128" s="100"/>
      <c r="C128" s="101" t="s">
        <v>12</v>
      </c>
      <c r="D128" s="102" t="s">
        <v>13</v>
      </c>
      <c r="E128" s="103" t="s">
        <v>13</v>
      </c>
      <c r="F128" s="29"/>
      <c r="G128" s="30"/>
      <c r="H128" s="30"/>
      <c r="I128" s="27" t="s">
        <v>14</v>
      </c>
      <c r="J128" s="28"/>
      <c r="K128" s="343" t="s">
        <v>73</v>
      </c>
    </row>
    <row r="129" spans="1:11" ht="15.75" thickBot="1" x14ac:dyDescent="0.3">
      <c r="A129" s="34"/>
      <c r="B129" s="35"/>
      <c r="C129" s="67"/>
      <c r="D129" s="37" t="s">
        <v>15</v>
      </c>
      <c r="E129" s="104" t="s">
        <v>16</v>
      </c>
      <c r="F129" s="37" t="s">
        <v>17</v>
      </c>
      <c r="G129" s="38" t="s">
        <v>18</v>
      </c>
      <c r="H129" s="37" t="s">
        <v>19</v>
      </c>
      <c r="I129" s="38" t="s">
        <v>20</v>
      </c>
      <c r="J129" s="37" t="s">
        <v>21</v>
      </c>
      <c r="K129" s="34"/>
    </row>
    <row r="130" spans="1:11" x14ac:dyDescent="0.25">
      <c r="A130" s="17"/>
      <c r="B130" s="39" t="s">
        <v>22</v>
      </c>
      <c r="C130" s="40"/>
      <c r="D130" s="21"/>
      <c r="E130" s="42"/>
      <c r="F130" s="105"/>
      <c r="G130" s="42"/>
      <c r="H130" s="42"/>
      <c r="I130" s="105"/>
      <c r="J130" s="42"/>
      <c r="K130" s="45"/>
    </row>
    <row r="131" spans="1:11" ht="23.25" x14ac:dyDescent="0.25">
      <c r="A131" s="332" t="s">
        <v>330</v>
      </c>
      <c r="B131" s="46"/>
      <c r="C131" s="47" t="s">
        <v>23</v>
      </c>
      <c r="D131" s="48"/>
      <c r="E131" s="48"/>
      <c r="F131" s="41">
        <v>5.89</v>
      </c>
      <c r="G131" s="48">
        <v>5.42</v>
      </c>
      <c r="H131" s="48">
        <v>25.84</v>
      </c>
      <c r="I131" s="41">
        <v>176</v>
      </c>
      <c r="J131" s="48">
        <v>0.21</v>
      </c>
      <c r="K131" s="45" t="s">
        <v>74</v>
      </c>
    </row>
    <row r="132" spans="1:11" x14ac:dyDescent="0.25">
      <c r="A132" s="45"/>
      <c r="B132" s="46" t="s">
        <v>253</v>
      </c>
      <c r="C132" s="47"/>
      <c r="D132" s="48">
        <v>25</v>
      </c>
      <c r="E132" s="48">
        <v>25</v>
      </c>
      <c r="F132" s="48"/>
      <c r="G132" s="49"/>
      <c r="H132" s="48"/>
      <c r="I132" s="49"/>
      <c r="J132" s="48"/>
      <c r="K132" s="45"/>
    </row>
    <row r="133" spans="1:11" x14ac:dyDescent="0.25">
      <c r="A133" s="45"/>
      <c r="B133" s="46" t="s">
        <v>27</v>
      </c>
      <c r="C133" s="47"/>
      <c r="D133" s="48">
        <v>100</v>
      </c>
      <c r="E133" s="48">
        <v>100</v>
      </c>
      <c r="F133" s="48"/>
      <c r="G133" s="49"/>
      <c r="H133" s="48"/>
      <c r="I133" s="49"/>
      <c r="J133" s="48"/>
      <c r="K133" s="45"/>
    </row>
    <row r="134" spans="1:11" x14ac:dyDescent="0.25">
      <c r="A134" s="45"/>
      <c r="B134" s="46" t="s">
        <v>75</v>
      </c>
      <c r="C134" s="47"/>
      <c r="D134" s="48">
        <v>76</v>
      </c>
      <c r="E134" s="48">
        <v>76</v>
      </c>
      <c r="F134" s="48"/>
      <c r="G134" s="49"/>
      <c r="H134" s="48"/>
      <c r="I134" s="49"/>
      <c r="J134" s="48"/>
      <c r="K134" s="45"/>
    </row>
    <row r="135" spans="1:11" x14ac:dyDescent="0.25">
      <c r="A135" s="45"/>
      <c r="B135" s="46" t="s">
        <v>29</v>
      </c>
      <c r="C135" s="47"/>
      <c r="D135" s="48">
        <v>5</v>
      </c>
      <c r="E135" s="48">
        <v>5</v>
      </c>
      <c r="F135" s="48"/>
      <c r="G135" s="49"/>
      <c r="H135" s="48"/>
      <c r="I135" s="49"/>
      <c r="J135" s="48"/>
      <c r="K135" s="45"/>
    </row>
    <row r="136" spans="1:11" x14ac:dyDescent="0.25">
      <c r="A136" s="45"/>
      <c r="B136" s="79" t="s">
        <v>396</v>
      </c>
      <c r="C136" s="47"/>
      <c r="D136" s="48">
        <v>1</v>
      </c>
      <c r="E136" s="48">
        <v>1</v>
      </c>
      <c r="F136" s="48"/>
      <c r="G136" s="49"/>
      <c r="H136" s="48"/>
      <c r="I136" s="49"/>
      <c r="J136" s="48"/>
      <c r="K136" s="45"/>
    </row>
    <row r="137" spans="1:11" x14ac:dyDescent="0.25">
      <c r="A137" s="45"/>
      <c r="B137" s="46" t="s">
        <v>31</v>
      </c>
      <c r="C137" s="47"/>
      <c r="D137" s="48">
        <v>5</v>
      </c>
      <c r="E137" s="48">
        <v>5</v>
      </c>
      <c r="F137" s="48"/>
      <c r="G137" s="49"/>
      <c r="H137" s="48"/>
      <c r="I137" s="49"/>
      <c r="J137" s="48"/>
      <c r="K137" s="45"/>
    </row>
    <row r="138" spans="1:11" ht="23.25" x14ac:dyDescent="0.25">
      <c r="A138" s="332" t="s">
        <v>76</v>
      </c>
      <c r="B138" s="46"/>
      <c r="C138" s="47">
        <v>180</v>
      </c>
      <c r="D138" s="44"/>
      <c r="E138" s="32"/>
      <c r="F138" s="41">
        <v>3.67</v>
      </c>
      <c r="G138" s="48">
        <v>3.19</v>
      </c>
      <c r="H138" s="48">
        <v>15.82</v>
      </c>
      <c r="I138" s="41">
        <v>107</v>
      </c>
      <c r="J138" s="48">
        <v>0.39166666666666666</v>
      </c>
      <c r="K138" s="45" t="s">
        <v>77</v>
      </c>
    </row>
    <row r="139" spans="1:11" x14ac:dyDescent="0.25">
      <c r="A139" s="45"/>
      <c r="B139" s="46" t="s">
        <v>78</v>
      </c>
      <c r="C139" s="47"/>
      <c r="D139" s="41">
        <v>2</v>
      </c>
      <c r="E139" s="48">
        <v>2</v>
      </c>
      <c r="F139" s="41"/>
      <c r="G139" s="48"/>
      <c r="H139" s="48"/>
      <c r="I139" s="41"/>
      <c r="J139" s="48"/>
      <c r="K139" s="45"/>
    </row>
    <row r="140" spans="1:11" x14ac:dyDescent="0.25">
      <c r="A140" s="45"/>
      <c r="B140" s="46" t="s">
        <v>29</v>
      </c>
      <c r="C140" s="47"/>
      <c r="D140" s="41">
        <v>10</v>
      </c>
      <c r="E140" s="48">
        <v>10</v>
      </c>
      <c r="F140" s="41"/>
      <c r="G140" s="48"/>
      <c r="H140" s="48"/>
      <c r="I140" s="41"/>
      <c r="J140" s="48"/>
      <c r="K140" s="45"/>
    </row>
    <row r="141" spans="1:11" x14ac:dyDescent="0.25">
      <c r="A141" s="50"/>
      <c r="B141" s="46" t="s">
        <v>27</v>
      </c>
      <c r="C141" s="47"/>
      <c r="D141" s="41">
        <v>110</v>
      </c>
      <c r="E141" s="48">
        <v>110</v>
      </c>
      <c r="F141" s="41"/>
      <c r="G141" s="48"/>
      <c r="H141" s="48"/>
      <c r="I141" s="41"/>
      <c r="J141" s="48"/>
      <c r="K141" s="45"/>
    </row>
    <row r="142" spans="1:11" x14ac:dyDescent="0.25">
      <c r="A142" s="50"/>
      <c r="B142" s="46" t="s">
        <v>28</v>
      </c>
      <c r="C142" s="47"/>
      <c r="D142" s="41">
        <v>80</v>
      </c>
      <c r="E142" s="48">
        <v>80</v>
      </c>
      <c r="F142" s="41"/>
      <c r="G142" s="48"/>
      <c r="H142" s="48"/>
      <c r="I142" s="41"/>
      <c r="J142" s="48"/>
      <c r="K142" s="45"/>
    </row>
    <row r="143" spans="1:11" ht="23.25" x14ac:dyDescent="0.25">
      <c r="A143" s="332" t="s">
        <v>331</v>
      </c>
      <c r="B143" s="46"/>
      <c r="C143" s="60" t="s">
        <v>506</v>
      </c>
      <c r="D143" s="32"/>
      <c r="E143" s="32"/>
      <c r="F143" s="41">
        <v>5.59</v>
      </c>
      <c r="G143" s="48">
        <v>8</v>
      </c>
      <c r="H143" s="49">
        <v>15.4</v>
      </c>
      <c r="I143" s="41">
        <v>156.4</v>
      </c>
      <c r="J143" s="48">
        <v>0.21</v>
      </c>
      <c r="K143" s="45" t="s">
        <v>505</v>
      </c>
    </row>
    <row r="144" spans="1:11" x14ac:dyDescent="0.25">
      <c r="A144" s="45"/>
      <c r="B144" s="46" t="s">
        <v>38</v>
      </c>
      <c r="C144" s="47"/>
      <c r="D144" s="48">
        <v>30</v>
      </c>
      <c r="E144" s="48">
        <v>30</v>
      </c>
      <c r="F144" s="41"/>
      <c r="G144" s="48"/>
      <c r="H144" s="48"/>
      <c r="I144" s="41"/>
      <c r="J144" s="48"/>
      <c r="K144" s="45"/>
    </row>
    <row r="145" spans="1:11" x14ac:dyDescent="0.25">
      <c r="A145" s="45"/>
      <c r="B145" s="46" t="s">
        <v>79</v>
      </c>
      <c r="C145" s="47"/>
      <c r="D145" s="41">
        <v>10.199999999999999</v>
      </c>
      <c r="E145" s="48">
        <v>10</v>
      </c>
      <c r="F145" s="41"/>
      <c r="G145" s="48"/>
      <c r="H145" s="48"/>
      <c r="I145" s="41"/>
      <c r="J145" s="48"/>
      <c r="K145" s="45"/>
    </row>
    <row r="146" spans="1:11" ht="15.75" thickBot="1" x14ac:dyDescent="0.3">
      <c r="A146" s="46"/>
      <c r="B146" s="266" t="s">
        <v>31</v>
      </c>
      <c r="C146" s="268"/>
      <c r="D146" s="269">
        <v>5</v>
      </c>
      <c r="E146" s="269">
        <v>5</v>
      </c>
      <c r="F146" s="269" t="s">
        <v>2</v>
      </c>
      <c r="G146" s="269"/>
      <c r="H146" s="269"/>
      <c r="I146" s="269"/>
      <c r="J146" s="269"/>
      <c r="K146" s="46"/>
    </row>
    <row r="147" spans="1:11" ht="15.75" thickBot="1" x14ac:dyDescent="0.3">
      <c r="A147" s="51" t="s">
        <v>39</v>
      </c>
      <c r="B147" s="52"/>
      <c r="C147" s="53">
        <v>430</v>
      </c>
      <c r="D147" s="37"/>
      <c r="E147" s="37"/>
      <c r="F147" s="71">
        <f>F131+F138+F143</f>
        <v>15.149999999999999</v>
      </c>
      <c r="G147" s="71">
        <f t="shared" ref="G147:J147" si="4">G131+G138+G143</f>
        <v>16.61</v>
      </c>
      <c r="H147" s="71">
        <f t="shared" si="4"/>
        <v>57.059999999999995</v>
      </c>
      <c r="I147" s="71">
        <f t="shared" si="4"/>
        <v>439.4</v>
      </c>
      <c r="J147" s="71">
        <f t="shared" si="4"/>
        <v>0.81166666666666665</v>
      </c>
      <c r="K147" s="71"/>
    </row>
    <row r="148" spans="1:11" x14ac:dyDescent="0.25">
      <c r="A148" s="45"/>
      <c r="B148" s="79" t="s">
        <v>40</v>
      </c>
      <c r="C148" s="47"/>
      <c r="D148" s="49"/>
      <c r="E148" s="48"/>
      <c r="F148" s="48"/>
      <c r="G148" s="48"/>
      <c r="H148" s="48"/>
      <c r="I148" s="41"/>
      <c r="J148" s="48"/>
      <c r="K148" s="45"/>
    </row>
    <row r="149" spans="1:11" x14ac:dyDescent="0.25">
      <c r="A149" s="333" t="s">
        <v>62</v>
      </c>
      <c r="B149" s="73"/>
      <c r="C149" s="74">
        <v>100</v>
      </c>
      <c r="D149" s="75">
        <v>114</v>
      </c>
      <c r="E149" s="74">
        <v>100</v>
      </c>
      <c r="F149" s="76">
        <v>0.4</v>
      </c>
      <c r="G149" s="77">
        <v>0.4</v>
      </c>
      <c r="H149" s="78">
        <v>9.8000000000000007</v>
      </c>
      <c r="I149" s="77">
        <v>44</v>
      </c>
      <c r="J149" s="77">
        <v>10</v>
      </c>
      <c r="K149" s="45" t="s">
        <v>204</v>
      </c>
    </row>
    <row r="150" spans="1:11" ht="15.75" thickBot="1" x14ac:dyDescent="0.3">
      <c r="A150" s="291" t="s">
        <v>333</v>
      </c>
      <c r="B150" s="82"/>
      <c r="C150" s="77"/>
      <c r="D150" s="83"/>
      <c r="E150" s="84"/>
      <c r="F150" s="76"/>
      <c r="G150" s="77"/>
      <c r="H150" s="78"/>
      <c r="I150" s="77"/>
      <c r="J150" s="85"/>
      <c r="K150" s="45" t="s">
        <v>205</v>
      </c>
    </row>
    <row r="151" spans="1:11" ht="15.75" thickBot="1" x14ac:dyDescent="0.3">
      <c r="A151" s="51" t="s">
        <v>39</v>
      </c>
      <c r="B151" s="52"/>
      <c r="C151" s="53">
        <v>100</v>
      </c>
      <c r="D151" s="38"/>
      <c r="E151" s="57"/>
      <c r="F151" s="54">
        <f>F149</f>
        <v>0.4</v>
      </c>
      <c r="G151" s="54">
        <f t="shared" ref="G151:J151" si="5">G149</f>
        <v>0.4</v>
      </c>
      <c r="H151" s="54">
        <f t="shared" si="5"/>
        <v>9.8000000000000007</v>
      </c>
      <c r="I151" s="54">
        <f t="shared" si="5"/>
        <v>44</v>
      </c>
      <c r="J151" s="54">
        <f t="shared" si="5"/>
        <v>10</v>
      </c>
      <c r="K151" s="341"/>
    </row>
    <row r="152" spans="1:11" x14ac:dyDescent="0.25">
      <c r="A152" s="17"/>
      <c r="B152" s="39" t="s">
        <v>42</v>
      </c>
      <c r="C152" s="40"/>
      <c r="D152" s="21"/>
      <c r="E152" s="59"/>
      <c r="F152" s="277"/>
      <c r="G152" s="277"/>
      <c r="H152" s="21"/>
      <c r="I152" s="277"/>
      <c r="J152" s="32"/>
      <c r="K152" s="45"/>
    </row>
    <row r="153" spans="1:11" ht="23.25" x14ac:dyDescent="0.25">
      <c r="A153" s="332" t="s">
        <v>403</v>
      </c>
      <c r="B153" s="79"/>
      <c r="C153" s="47">
        <v>60</v>
      </c>
      <c r="D153" s="49"/>
      <c r="E153" s="285"/>
      <c r="F153" s="49">
        <v>1.1200000000000001</v>
      </c>
      <c r="G153" s="48">
        <v>3.18</v>
      </c>
      <c r="H153" s="49">
        <v>6.5</v>
      </c>
      <c r="I153" s="41">
        <v>59.04</v>
      </c>
      <c r="J153" s="48">
        <v>7.2</v>
      </c>
      <c r="K153" s="45" t="s">
        <v>402</v>
      </c>
    </row>
    <row r="154" spans="1:11" x14ac:dyDescent="0.25">
      <c r="A154" s="45"/>
      <c r="B154" s="79" t="s">
        <v>263</v>
      </c>
      <c r="C154" s="47"/>
      <c r="D154" s="49">
        <v>6.37</v>
      </c>
      <c r="E154" s="48">
        <v>6.37</v>
      </c>
      <c r="F154" s="49"/>
      <c r="G154" s="48"/>
      <c r="H154" s="49"/>
      <c r="I154" s="41"/>
      <c r="J154" s="32"/>
      <c r="K154" s="45"/>
    </row>
    <row r="155" spans="1:11" ht="23.25" x14ac:dyDescent="0.25">
      <c r="A155" s="45"/>
      <c r="B155" s="79" t="s">
        <v>264</v>
      </c>
      <c r="C155" s="47"/>
      <c r="D155" s="49"/>
      <c r="E155" s="48">
        <v>40</v>
      </c>
      <c r="F155" s="49"/>
      <c r="G155" s="48"/>
      <c r="H155" s="49"/>
      <c r="I155" s="41"/>
      <c r="J155" s="32"/>
      <c r="K155" s="45"/>
    </row>
    <row r="156" spans="1:11" x14ac:dyDescent="0.25">
      <c r="A156" s="45"/>
      <c r="B156" s="79" t="s">
        <v>101</v>
      </c>
      <c r="C156" s="47"/>
      <c r="D156" s="49">
        <v>12.5</v>
      </c>
      <c r="E156" s="48">
        <v>10</v>
      </c>
      <c r="F156" s="49"/>
      <c r="G156" s="48"/>
      <c r="H156" s="49"/>
      <c r="I156" s="41"/>
      <c r="J156" s="32"/>
      <c r="K156" s="45"/>
    </row>
    <row r="157" spans="1:11" x14ac:dyDescent="0.25">
      <c r="A157" s="45"/>
      <c r="B157" s="79" t="s">
        <v>262</v>
      </c>
      <c r="C157" s="47"/>
      <c r="D157" s="49">
        <v>12.53</v>
      </c>
      <c r="E157" s="48">
        <v>7.5</v>
      </c>
      <c r="F157" s="49"/>
      <c r="G157" s="48"/>
      <c r="H157" s="49"/>
      <c r="I157" s="41"/>
      <c r="J157" s="32"/>
      <c r="K157" s="45"/>
    </row>
    <row r="158" spans="1:11" x14ac:dyDescent="0.25">
      <c r="A158" s="45"/>
      <c r="B158" s="79" t="s">
        <v>184</v>
      </c>
      <c r="C158" s="47"/>
      <c r="D158" s="49">
        <v>3</v>
      </c>
      <c r="E158" s="48">
        <v>3</v>
      </c>
      <c r="F158" s="49"/>
      <c r="G158" s="48"/>
      <c r="H158" s="49"/>
      <c r="I158" s="41"/>
      <c r="J158" s="32"/>
      <c r="K158" s="45"/>
    </row>
    <row r="159" spans="1:11" ht="23.25" x14ac:dyDescent="0.25">
      <c r="A159" s="332" t="s">
        <v>80</v>
      </c>
      <c r="B159" s="46"/>
      <c r="C159" s="47" t="s">
        <v>227</v>
      </c>
      <c r="D159" s="49"/>
      <c r="E159" s="48"/>
      <c r="F159" s="41">
        <v>1.5</v>
      </c>
      <c r="G159" s="48">
        <v>3.9</v>
      </c>
      <c r="H159" s="49">
        <v>9.5</v>
      </c>
      <c r="I159" s="41">
        <v>79</v>
      </c>
      <c r="J159" s="48">
        <v>6.36</v>
      </c>
      <c r="K159" s="45" t="s">
        <v>82</v>
      </c>
    </row>
    <row r="160" spans="1:11" x14ac:dyDescent="0.25">
      <c r="A160" s="45"/>
      <c r="B160" s="46" t="s">
        <v>57</v>
      </c>
      <c r="C160" s="47"/>
      <c r="D160" s="49">
        <v>20</v>
      </c>
      <c r="E160" s="48">
        <v>16</v>
      </c>
      <c r="F160" s="41"/>
      <c r="G160" s="48"/>
      <c r="H160" s="41"/>
      <c r="I160" s="41"/>
      <c r="J160" s="48"/>
      <c r="K160" s="45"/>
    </row>
    <row r="161" spans="1:11" x14ac:dyDescent="0.25">
      <c r="A161" s="45"/>
      <c r="B161" s="46" t="s">
        <v>49</v>
      </c>
      <c r="C161" s="47"/>
      <c r="D161" s="49">
        <v>21.28</v>
      </c>
      <c r="E161" s="48">
        <v>16</v>
      </c>
      <c r="F161" s="41"/>
      <c r="G161" s="48"/>
      <c r="H161" s="49"/>
      <c r="I161" s="41"/>
      <c r="J161" s="48"/>
      <c r="K161" s="45"/>
    </row>
    <row r="162" spans="1:11" x14ac:dyDescent="0.25">
      <c r="A162" s="45"/>
      <c r="B162" s="46" t="s">
        <v>50</v>
      </c>
      <c r="C162" s="47"/>
      <c r="D162" s="49">
        <v>12.5</v>
      </c>
      <c r="E162" s="48">
        <v>10</v>
      </c>
      <c r="F162" s="41"/>
      <c r="G162" s="48"/>
      <c r="H162" s="49"/>
      <c r="I162" s="41"/>
      <c r="J162" s="32"/>
      <c r="K162" s="45"/>
    </row>
    <row r="163" spans="1:11" x14ac:dyDescent="0.25">
      <c r="A163" s="45"/>
      <c r="B163" s="46" t="s">
        <v>45</v>
      </c>
      <c r="C163" s="47"/>
      <c r="D163" s="49">
        <v>9.52</v>
      </c>
      <c r="E163" s="48">
        <v>8</v>
      </c>
      <c r="F163" s="41"/>
      <c r="G163" s="48"/>
      <c r="H163" s="49"/>
      <c r="I163" s="41"/>
      <c r="J163" s="32"/>
      <c r="K163" s="45"/>
    </row>
    <row r="164" spans="1:11" x14ac:dyDescent="0.25">
      <c r="A164" s="45"/>
      <c r="B164" s="46" t="s">
        <v>83</v>
      </c>
      <c r="C164" s="47"/>
      <c r="D164" s="49">
        <v>41</v>
      </c>
      <c r="E164" s="48">
        <v>32</v>
      </c>
      <c r="F164" s="41"/>
      <c r="G164" s="48"/>
      <c r="H164" s="49"/>
      <c r="I164" s="41"/>
      <c r="J164" s="32"/>
      <c r="K164" s="45"/>
    </row>
    <row r="165" spans="1:11" x14ac:dyDescent="0.25">
      <c r="A165" s="45"/>
      <c r="B165" s="46" t="s">
        <v>29</v>
      </c>
      <c r="C165" s="47"/>
      <c r="D165" s="49">
        <v>2.4</v>
      </c>
      <c r="E165" s="48">
        <v>2.4</v>
      </c>
      <c r="F165" s="41"/>
      <c r="G165" s="48"/>
      <c r="H165" s="49"/>
      <c r="I165" s="41"/>
      <c r="J165" s="32"/>
      <c r="K165" s="45"/>
    </row>
    <row r="166" spans="1:11" x14ac:dyDescent="0.25">
      <c r="A166" s="45"/>
      <c r="B166" s="46" t="s">
        <v>59</v>
      </c>
      <c r="C166" s="47"/>
      <c r="D166" s="49">
        <v>1</v>
      </c>
      <c r="E166" s="48">
        <v>1</v>
      </c>
      <c r="F166" s="41"/>
      <c r="G166" s="48"/>
      <c r="H166" s="49"/>
      <c r="I166" s="41"/>
      <c r="J166" s="32"/>
      <c r="K166" s="45"/>
    </row>
    <row r="167" spans="1:11" x14ac:dyDescent="0.25">
      <c r="A167" s="45"/>
      <c r="B167" s="46" t="s">
        <v>51</v>
      </c>
      <c r="C167" s="47"/>
      <c r="D167" s="49">
        <v>4</v>
      </c>
      <c r="E167" s="48">
        <v>4</v>
      </c>
      <c r="F167" s="41"/>
      <c r="G167" s="48"/>
      <c r="H167" s="49"/>
      <c r="I167" s="41"/>
      <c r="J167" s="32"/>
      <c r="K167" s="45"/>
    </row>
    <row r="168" spans="1:11" x14ac:dyDescent="0.25">
      <c r="A168" s="45"/>
      <c r="B168" s="79" t="s">
        <v>396</v>
      </c>
      <c r="C168" s="47"/>
      <c r="D168" s="49">
        <v>2</v>
      </c>
      <c r="E168" s="48">
        <v>2</v>
      </c>
      <c r="F168" s="41"/>
      <c r="G168" s="48"/>
      <c r="H168" s="49"/>
      <c r="I168" s="41"/>
      <c r="J168" s="32"/>
      <c r="K168" s="45"/>
    </row>
    <row r="169" spans="1:11" x14ac:dyDescent="0.25">
      <c r="A169" s="45"/>
      <c r="B169" s="46" t="s">
        <v>214</v>
      </c>
      <c r="C169" s="47"/>
      <c r="D169" s="49">
        <v>160</v>
      </c>
      <c r="E169" s="48">
        <v>160</v>
      </c>
      <c r="F169" s="41"/>
      <c r="G169" s="48"/>
      <c r="H169" s="49"/>
      <c r="I169" s="41"/>
      <c r="J169" s="32"/>
      <c r="K169" s="45"/>
    </row>
    <row r="170" spans="1:11" x14ac:dyDescent="0.25">
      <c r="A170" s="45"/>
      <c r="B170" s="46" t="s">
        <v>84</v>
      </c>
      <c r="C170" s="47"/>
      <c r="D170" s="49">
        <v>7</v>
      </c>
      <c r="E170" s="48">
        <v>7</v>
      </c>
      <c r="F170" s="49"/>
      <c r="G170" s="48"/>
      <c r="H170" s="49"/>
      <c r="I170" s="41"/>
      <c r="J170" s="66"/>
      <c r="K170" s="45"/>
    </row>
    <row r="171" spans="1:11" ht="23.25" x14ac:dyDescent="0.25">
      <c r="A171" s="332" t="s">
        <v>85</v>
      </c>
      <c r="B171" s="46"/>
      <c r="C171" s="47">
        <v>200</v>
      </c>
      <c r="D171" s="108"/>
      <c r="E171" s="109"/>
      <c r="F171" s="49">
        <v>15.6</v>
      </c>
      <c r="G171" s="48">
        <v>15</v>
      </c>
      <c r="H171" s="49">
        <v>28</v>
      </c>
      <c r="I171" s="48">
        <v>309.5</v>
      </c>
      <c r="J171" s="49">
        <v>0.65</v>
      </c>
      <c r="K171" s="45" t="s">
        <v>86</v>
      </c>
    </row>
    <row r="172" spans="1:11" x14ac:dyDescent="0.25">
      <c r="A172" s="45"/>
      <c r="B172" s="46" t="s">
        <v>452</v>
      </c>
      <c r="C172" s="60"/>
      <c r="D172" s="49">
        <v>52</v>
      </c>
      <c r="E172" s="109">
        <v>52</v>
      </c>
      <c r="F172" s="49"/>
      <c r="G172" s="48"/>
      <c r="H172" s="49"/>
      <c r="I172" s="48"/>
      <c r="J172" s="49"/>
      <c r="K172" s="45"/>
    </row>
    <row r="173" spans="1:11" x14ac:dyDescent="0.25">
      <c r="A173" s="45"/>
      <c r="B173" s="46" t="s">
        <v>225</v>
      </c>
      <c r="C173" s="60"/>
      <c r="D173" s="49"/>
      <c r="E173" s="109">
        <v>32</v>
      </c>
      <c r="F173" s="49"/>
      <c r="G173" s="48"/>
      <c r="H173" s="49"/>
      <c r="I173" s="48"/>
      <c r="J173" s="49"/>
      <c r="K173" s="45"/>
    </row>
    <row r="174" spans="1:11" x14ac:dyDescent="0.25">
      <c r="A174" s="45"/>
      <c r="B174" s="46" t="s">
        <v>66</v>
      </c>
      <c r="C174" s="60"/>
      <c r="D174" s="108">
        <v>8</v>
      </c>
      <c r="E174" s="109">
        <v>8</v>
      </c>
      <c r="F174" s="49"/>
      <c r="G174" s="48"/>
      <c r="H174" s="49"/>
      <c r="I174" s="48"/>
      <c r="J174" s="49"/>
      <c r="K174" s="45"/>
    </row>
    <row r="175" spans="1:11" x14ac:dyDescent="0.25">
      <c r="A175" s="45"/>
      <c r="B175" s="46" t="s">
        <v>45</v>
      </c>
      <c r="C175" s="60"/>
      <c r="D175" s="108">
        <v>11.9</v>
      </c>
      <c r="E175" s="48">
        <v>10</v>
      </c>
      <c r="F175" s="49"/>
      <c r="G175" s="48"/>
      <c r="H175" s="49"/>
      <c r="I175" s="48"/>
      <c r="J175" s="66"/>
      <c r="K175" s="45"/>
    </row>
    <row r="176" spans="1:11" x14ac:dyDescent="0.25">
      <c r="A176" s="45"/>
      <c r="B176" s="46" t="s">
        <v>50</v>
      </c>
      <c r="C176" s="60"/>
      <c r="D176" s="108">
        <v>16.25</v>
      </c>
      <c r="E176" s="48">
        <v>13</v>
      </c>
      <c r="F176" s="49"/>
      <c r="G176" s="48"/>
      <c r="H176" s="49"/>
      <c r="I176" s="48"/>
      <c r="J176" s="66"/>
      <c r="K176" s="45"/>
    </row>
    <row r="177" spans="1:11" x14ac:dyDescent="0.25">
      <c r="A177" s="45"/>
      <c r="B177" s="46" t="s">
        <v>25</v>
      </c>
      <c r="C177" s="60"/>
      <c r="D177" s="108">
        <v>55</v>
      </c>
      <c r="E177" s="109">
        <v>55</v>
      </c>
      <c r="F177" s="41"/>
      <c r="G177" s="48"/>
      <c r="H177" s="49"/>
      <c r="I177" s="48"/>
      <c r="J177" s="49"/>
      <c r="K177" s="45"/>
    </row>
    <row r="178" spans="1:11" x14ac:dyDescent="0.25">
      <c r="A178" s="45"/>
      <c r="B178" s="46" t="s">
        <v>75</v>
      </c>
      <c r="C178" s="60"/>
      <c r="D178" s="108">
        <v>86</v>
      </c>
      <c r="E178" s="109">
        <v>86</v>
      </c>
      <c r="F178" s="49"/>
      <c r="G178" s="48"/>
      <c r="H178" s="49"/>
      <c r="I178" s="48"/>
      <c r="J178" s="66"/>
      <c r="K178" s="45"/>
    </row>
    <row r="179" spans="1:11" x14ac:dyDescent="0.25">
      <c r="A179" s="45"/>
      <c r="B179" s="79" t="s">
        <v>396</v>
      </c>
      <c r="C179" s="60"/>
      <c r="D179" s="109">
        <v>2</v>
      </c>
      <c r="E179" s="109">
        <v>2</v>
      </c>
      <c r="F179" s="48"/>
      <c r="G179" s="48"/>
      <c r="H179" s="48"/>
      <c r="I179" s="48"/>
      <c r="J179" s="44"/>
      <c r="K179" s="45"/>
    </row>
    <row r="180" spans="1:11" x14ac:dyDescent="0.25">
      <c r="A180" s="45"/>
      <c r="B180" s="46" t="s">
        <v>88</v>
      </c>
      <c r="C180" s="60"/>
      <c r="D180" s="108"/>
      <c r="E180" s="109">
        <v>168</v>
      </c>
      <c r="F180" s="49"/>
      <c r="G180" s="48"/>
      <c r="H180" s="49"/>
      <c r="I180" s="41"/>
      <c r="J180" s="44"/>
      <c r="K180" s="45"/>
    </row>
    <row r="181" spans="1:11" ht="23.25" x14ac:dyDescent="0.25">
      <c r="A181" s="332" t="s">
        <v>89</v>
      </c>
      <c r="B181" s="46"/>
      <c r="C181" s="47">
        <v>180</v>
      </c>
      <c r="D181" s="49"/>
      <c r="E181" s="48"/>
      <c r="F181" s="41"/>
      <c r="G181" s="48"/>
      <c r="H181" s="49">
        <v>18</v>
      </c>
      <c r="I181" s="41">
        <v>72</v>
      </c>
      <c r="J181" s="48"/>
      <c r="K181" s="45" t="s">
        <v>90</v>
      </c>
    </row>
    <row r="182" spans="1:11" x14ac:dyDescent="0.25">
      <c r="A182" s="45"/>
      <c r="B182" s="46" t="s">
        <v>91</v>
      </c>
      <c r="C182" s="47"/>
      <c r="D182" s="49">
        <v>21</v>
      </c>
      <c r="E182" s="48">
        <v>21</v>
      </c>
      <c r="F182" s="41"/>
      <c r="G182" s="48"/>
      <c r="H182" s="49"/>
      <c r="I182" s="41"/>
      <c r="J182" s="48"/>
      <c r="K182" s="45"/>
    </row>
    <row r="183" spans="1:11" x14ac:dyDescent="0.25">
      <c r="A183" s="45"/>
      <c r="B183" s="46" t="s">
        <v>29</v>
      </c>
      <c r="C183" s="47"/>
      <c r="D183" s="48">
        <v>9</v>
      </c>
      <c r="E183" s="48">
        <v>9</v>
      </c>
      <c r="F183" s="48"/>
      <c r="G183" s="48"/>
      <c r="H183" s="48"/>
      <c r="I183" s="48"/>
      <c r="J183" s="48"/>
      <c r="K183" s="45"/>
    </row>
    <row r="184" spans="1:11" x14ac:dyDescent="0.25">
      <c r="A184" s="45"/>
      <c r="B184" s="46" t="s">
        <v>75</v>
      </c>
      <c r="C184" s="47"/>
      <c r="D184" s="48">
        <v>180</v>
      </c>
      <c r="E184" s="48">
        <v>180</v>
      </c>
      <c r="F184" s="48"/>
      <c r="G184" s="48"/>
      <c r="H184" s="48"/>
      <c r="I184" s="48"/>
      <c r="J184" s="48"/>
      <c r="K184" s="45"/>
    </row>
    <row r="185" spans="1:11" ht="35.25" thickBot="1" x14ac:dyDescent="0.3">
      <c r="A185" s="332" t="s">
        <v>332</v>
      </c>
      <c r="B185" s="266"/>
      <c r="C185" s="265">
        <v>25</v>
      </c>
      <c r="D185" s="80">
        <v>25</v>
      </c>
      <c r="E185" s="48">
        <v>25</v>
      </c>
      <c r="F185" s="48">
        <v>1.9</v>
      </c>
      <c r="G185" s="49">
        <v>0.2</v>
      </c>
      <c r="H185" s="48">
        <v>12.3</v>
      </c>
      <c r="I185" s="49">
        <v>58.75</v>
      </c>
      <c r="J185" s="48">
        <v>0</v>
      </c>
      <c r="K185" s="34" t="s">
        <v>357</v>
      </c>
    </row>
    <row r="186" spans="1:11" ht="35.25" thickBot="1" x14ac:dyDescent="0.3">
      <c r="A186" s="337" t="s">
        <v>226</v>
      </c>
      <c r="B186" s="35"/>
      <c r="C186" s="67">
        <v>45</v>
      </c>
      <c r="D186" s="68">
        <v>45</v>
      </c>
      <c r="E186" s="68">
        <v>45</v>
      </c>
      <c r="F186" s="68">
        <v>2.98</v>
      </c>
      <c r="G186" s="69">
        <v>0.54</v>
      </c>
      <c r="H186" s="68">
        <v>17.82</v>
      </c>
      <c r="I186" s="69">
        <v>89.1</v>
      </c>
      <c r="J186" s="68"/>
      <c r="K186" s="45" t="s">
        <v>356</v>
      </c>
    </row>
    <row r="187" spans="1:11" ht="15.75" thickBot="1" x14ac:dyDescent="0.3">
      <c r="A187" s="51" t="s">
        <v>39</v>
      </c>
      <c r="B187" s="92"/>
      <c r="C187" s="145">
        <v>712</v>
      </c>
      <c r="D187" s="71"/>
      <c r="E187" s="54"/>
      <c r="F187" s="71">
        <f>F153+F159+F171+F181+F185+F186</f>
        <v>23.099999999999998</v>
      </c>
      <c r="G187" s="71">
        <f t="shared" ref="G187:J187" si="6">G153+G159+G171+G181+G185+G186</f>
        <v>22.819999999999997</v>
      </c>
      <c r="H187" s="71">
        <f t="shared" si="6"/>
        <v>92.12</v>
      </c>
      <c r="I187" s="71">
        <f t="shared" si="6"/>
        <v>667.39</v>
      </c>
      <c r="J187" s="71">
        <f t="shared" si="6"/>
        <v>14.21</v>
      </c>
      <c r="K187" s="314"/>
    </row>
    <row r="188" spans="1:11" x14ac:dyDescent="0.25">
      <c r="A188" s="398"/>
      <c r="B188" s="399" t="s">
        <v>532</v>
      </c>
      <c r="C188" s="400"/>
      <c r="D188" s="400"/>
      <c r="E188" s="403"/>
      <c r="F188" s="401"/>
      <c r="G188" s="329"/>
      <c r="H188" s="329"/>
      <c r="I188" s="297"/>
      <c r="J188" s="296"/>
      <c r="K188" s="45"/>
    </row>
    <row r="189" spans="1:11" ht="23.25" x14ac:dyDescent="0.25">
      <c r="A189" s="332" t="s">
        <v>540</v>
      </c>
      <c r="B189" s="266"/>
      <c r="C189" s="268" t="s">
        <v>498</v>
      </c>
      <c r="D189" s="269"/>
      <c r="E189" s="274"/>
      <c r="F189" s="49">
        <v>21.17</v>
      </c>
      <c r="G189" s="48">
        <v>14.47</v>
      </c>
      <c r="H189" s="49">
        <v>40.090000000000003</v>
      </c>
      <c r="I189" s="41">
        <v>372.6</v>
      </c>
      <c r="J189" s="48">
        <v>0.44</v>
      </c>
      <c r="K189" s="45" t="s">
        <v>499</v>
      </c>
    </row>
    <row r="190" spans="1:11" x14ac:dyDescent="0.25">
      <c r="A190" s="45"/>
      <c r="B190" s="266" t="s">
        <v>93</v>
      </c>
      <c r="C190" s="268"/>
      <c r="D190" s="269">
        <v>112.2</v>
      </c>
      <c r="E190" s="274">
        <v>110</v>
      </c>
      <c r="F190" s="49"/>
      <c r="G190" s="48"/>
      <c r="H190" s="49"/>
      <c r="I190" s="41"/>
      <c r="J190" s="48"/>
      <c r="K190" s="45"/>
    </row>
    <row r="191" spans="1:11" x14ac:dyDescent="0.25">
      <c r="A191" s="45"/>
      <c r="B191" s="266" t="s">
        <v>135</v>
      </c>
      <c r="C191" s="268"/>
      <c r="D191" s="269">
        <v>7.2</v>
      </c>
      <c r="E191" s="274">
        <v>7.2</v>
      </c>
      <c r="F191" s="49"/>
      <c r="G191" s="48"/>
      <c r="H191" s="49"/>
      <c r="I191" s="41"/>
      <c r="J191" s="48"/>
      <c r="K191" s="45"/>
    </row>
    <row r="192" spans="1:11" x14ac:dyDescent="0.25">
      <c r="A192" s="45"/>
      <c r="B192" s="266" t="s">
        <v>46</v>
      </c>
      <c r="C192" s="268"/>
      <c r="D192" s="269">
        <v>6</v>
      </c>
      <c r="E192" s="274">
        <v>5</v>
      </c>
      <c r="F192" s="49"/>
      <c r="G192" s="48"/>
      <c r="H192" s="49"/>
      <c r="I192" s="41"/>
      <c r="J192" s="48"/>
      <c r="K192" s="45"/>
    </row>
    <row r="193" spans="1:12" x14ac:dyDescent="0.25">
      <c r="A193" s="45"/>
      <c r="B193" s="266" t="s">
        <v>29</v>
      </c>
      <c r="C193" s="268"/>
      <c r="D193" s="269">
        <v>9.6</v>
      </c>
      <c r="E193" s="274">
        <v>9.6</v>
      </c>
      <c r="F193" s="49"/>
      <c r="G193" s="48"/>
      <c r="H193" s="49"/>
      <c r="I193" s="41"/>
      <c r="J193" s="32"/>
      <c r="K193" s="45"/>
    </row>
    <row r="194" spans="1:12" x14ac:dyDescent="0.25">
      <c r="A194" s="45"/>
      <c r="B194" s="266" t="s">
        <v>84</v>
      </c>
      <c r="C194" s="268"/>
      <c r="D194" s="269">
        <v>4.8</v>
      </c>
      <c r="E194" s="274">
        <v>4.8</v>
      </c>
      <c r="F194" s="49"/>
      <c r="G194" s="48"/>
      <c r="H194" s="49"/>
      <c r="I194" s="41"/>
      <c r="J194" s="32"/>
      <c r="K194" s="45"/>
    </row>
    <row r="195" spans="1:12" x14ac:dyDescent="0.25">
      <c r="A195" s="45"/>
      <c r="B195" s="266" t="s">
        <v>31</v>
      </c>
      <c r="C195" s="268"/>
      <c r="D195" s="269">
        <v>4.8</v>
      </c>
      <c r="E195" s="274">
        <v>4.8</v>
      </c>
      <c r="F195" s="49"/>
      <c r="G195" s="48"/>
      <c r="H195" s="49"/>
      <c r="I195" s="41"/>
      <c r="J195" s="32"/>
      <c r="K195" s="45"/>
    </row>
    <row r="196" spans="1:12" x14ac:dyDescent="0.25">
      <c r="A196" s="45"/>
      <c r="B196" s="266" t="s">
        <v>53</v>
      </c>
      <c r="C196" s="268"/>
      <c r="D196" s="269">
        <v>4.8</v>
      </c>
      <c r="E196" s="274">
        <v>4.8</v>
      </c>
      <c r="F196" s="49"/>
      <c r="G196" s="48"/>
      <c r="H196" s="49"/>
      <c r="I196" s="41"/>
      <c r="J196" s="32"/>
      <c r="K196" s="45"/>
    </row>
    <row r="197" spans="1:12" x14ac:dyDescent="0.25">
      <c r="A197" s="45"/>
      <c r="B197" s="318" t="s">
        <v>396</v>
      </c>
      <c r="C197" s="268"/>
      <c r="D197" s="269">
        <v>0.6</v>
      </c>
      <c r="E197" s="274">
        <v>0.6</v>
      </c>
      <c r="F197" s="49"/>
      <c r="G197" s="41"/>
      <c r="H197" s="48"/>
      <c r="I197" s="41"/>
      <c r="J197" s="32"/>
      <c r="K197" s="45"/>
    </row>
    <row r="198" spans="1:12" x14ac:dyDescent="0.25">
      <c r="A198" s="46"/>
      <c r="B198" s="266" t="s">
        <v>538</v>
      </c>
      <c r="C198" s="268"/>
      <c r="D198" s="269">
        <v>30</v>
      </c>
      <c r="E198" s="274">
        <v>30</v>
      </c>
      <c r="F198" s="49"/>
      <c r="G198" s="151"/>
      <c r="H198" s="49"/>
      <c r="I198" s="151"/>
      <c r="J198" s="66"/>
      <c r="K198" s="45"/>
    </row>
    <row r="199" spans="1:12" ht="23.25" x14ac:dyDescent="0.25">
      <c r="A199" s="332" t="s">
        <v>247</v>
      </c>
      <c r="B199" s="73"/>
      <c r="C199" s="74">
        <v>180</v>
      </c>
      <c r="D199" s="84"/>
      <c r="E199" s="306"/>
      <c r="F199" s="123">
        <v>5.22</v>
      </c>
      <c r="G199" s="77">
        <v>4.5</v>
      </c>
      <c r="H199" s="77">
        <v>7.56</v>
      </c>
      <c r="I199" s="77">
        <v>92</v>
      </c>
      <c r="J199" s="77">
        <v>0.54</v>
      </c>
      <c r="K199" s="45" t="s">
        <v>200</v>
      </c>
    </row>
    <row r="200" spans="1:12" x14ac:dyDescent="0.25">
      <c r="A200" s="45" t="s">
        <v>534</v>
      </c>
      <c r="B200" s="45" t="s">
        <v>260</v>
      </c>
      <c r="C200" s="74"/>
      <c r="D200" s="84">
        <v>185</v>
      </c>
      <c r="E200" s="306">
        <v>180</v>
      </c>
      <c r="F200" s="123"/>
      <c r="G200" s="77"/>
      <c r="H200" s="77"/>
      <c r="I200" s="77"/>
      <c r="J200" s="77"/>
      <c r="K200" s="45"/>
    </row>
    <row r="201" spans="1:12" x14ac:dyDescent="0.25">
      <c r="A201" s="340" t="s">
        <v>422</v>
      </c>
      <c r="B201" s="406" t="s">
        <v>423</v>
      </c>
      <c r="C201" s="373">
        <v>19.5</v>
      </c>
      <c r="D201" s="374">
        <v>19.5</v>
      </c>
      <c r="E201" s="407">
        <v>19.5</v>
      </c>
      <c r="F201" s="408">
        <v>0</v>
      </c>
      <c r="G201" s="376">
        <v>0</v>
      </c>
      <c r="H201" s="375">
        <v>16.8</v>
      </c>
      <c r="I201" s="376">
        <v>63.38</v>
      </c>
      <c r="J201" s="375"/>
      <c r="K201" s="45"/>
    </row>
    <row r="202" spans="1:12" ht="35.25" thickBot="1" x14ac:dyDescent="0.3">
      <c r="A202" s="332" t="s">
        <v>332</v>
      </c>
      <c r="B202" s="266"/>
      <c r="C202" s="265">
        <v>30</v>
      </c>
      <c r="D202" s="80">
        <v>30</v>
      </c>
      <c r="E202" s="48">
        <v>30</v>
      </c>
      <c r="F202" s="48">
        <v>2.2799999999999998</v>
      </c>
      <c r="G202" s="49">
        <v>0.24</v>
      </c>
      <c r="H202" s="48">
        <v>14.76</v>
      </c>
      <c r="I202" s="49">
        <v>70.5</v>
      </c>
      <c r="J202" s="48">
        <v>0</v>
      </c>
      <c r="K202" s="34" t="s">
        <v>357</v>
      </c>
    </row>
    <row r="203" spans="1:12" ht="15.75" thickBot="1" x14ac:dyDescent="0.3">
      <c r="A203" s="112" t="s">
        <v>39</v>
      </c>
      <c r="B203" s="81"/>
      <c r="C203" s="113">
        <v>379.5</v>
      </c>
      <c r="D203" s="114"/>
      <c r="E203" s="404"/>
      <c r="F203" s="402">
        <f>F189+F201+F199++F202</f>
        <v>28.67</v>
      </c>
      <c r="G203" s="402">
        <f t="shared" ref="G203:J203" si="7">G189+G201+G199++G202</f>
        <v>19.209999999999997</v>
      </c>
      <c r="H203" s="402">
        <f t="shared" si="7"/>
        <v>79.210000000000008</v>
      </c>
      <c r="I203" s="402">
        <f t="shared" si="7"/>
        <v>598.48</v>
      </c>
      <c r="J203" s="402">
        <f t="shared" si="7"/>
        <v>0.98</v>
      </c>
      <c r="K203" s="341"/>
    </row>
    <row r="204" spans="1:12" ht="15.75" thickBot="1" x14ac:dyDescent="0.3">
      <c r="A204" s="51" t="s">
        <v>70</v>
      </c>
      <c r="B204" s="92"/>
      <c r="C204" s="54">
        <f>C147+C151+C187+C203</f>
        <v>1621.5</v>
      </c>
      <c r="D204" s="54"/>
      <c r="E204" s="54"/>
      <c r="F204" s="54">
        <f>F147+F151+F187+F203</f>
        <v>67.319999999999993</v>
      </c>
      <c r="G204" s="54">
        <f>G147+G151+G187+G203</f>
        <v>59.039999999999992</v>
      </c>
      <c r="H204" s="54">
        <f>H147+H151+H187+H203</f>
        <v>238.19000000000003</v>
      </c>
      <c r="I204" s="54">
        <f>I147+I151+I187+I203</f>
        <v>1749.27</v>
      </c>
      <c r="J204" s="54">
        <f>J147+J151+J187+J203</f>
        <v>26.001666666666669</v>
      </c>
      <c r="K204" s="341"/>
      <c r="L204" s="348"/>
    </row>
    <row r="205" spans="1:12" x14ac:dyDescent="0.25">
      <c r="A205" s="79"/>
      <c r="B205" s="79"/>
      <c r="C205" s="95"/>
      <c r="D205" s="95"/>
      <c r="E205" s="49"/>
      <c r="F205" s="116"/>
      <c r="G205" s="116"/>
      <c r="H205" s="116"/>
      <c r="I205" s="117"/>
      <c r="J205" s="117"/>
      <c r="K205" s="18"/>
    </row>
    <row r="206" spans="1:12" ht="15.75" thickBot="1" x14ac:dyDescent="0.3">
      <c r="A206" s="13" t="s">
        <v>96</v>
      </c>
      <c r="B206" s="13"/>
      <c r="C206" s="14"/>
      <c r="D206" s="15"/>
      <c r="I206" s="97"/>
      <c r="J206" s="97"/>
      <c r="K206" s="35"/>
    </row>
    <row r="207" spans="1:12" ht="23.25" customHeight="1" x14ac:dyDescent="0.25">
      <c r="A207" s="17" t="s">
        <v>4</v>
      </c>
      <c r="B207" s="18"/>
      <c r="C207" s="19" t="s">
        <v>5</v>
      </c>
      <c r="D207" s="21" t="s">
        <v>6</v>
      </c>
      <c r="E207" s="21" t="s">
        <v>6</v>
      </c>
      <c r="F207" s="277" t="s">
        <v>7</v>
      </c>
      <c r="G207" s="278"/>
      <c r="H207" s="279"/>
      <c r="I207" s="277" t="s">
        <v>8</v>
      </c>
      <c r="J207" s="21" t="s">
        <v>9</v>
      </c>
      <c r="K207" s="141" t="s">
        <v>72</v>
      </c>
    </row>
    <row r="208" spans="1:12" ht="15.75" thickBot="1" x14ac:dyDescent="0.3">
      <c r="A208" s="99" t="s">
        <v>11</v>
      </c>
      <c r="B208" s="100"/>
      <c r="C208" s="26" t="s">
        <v>12</v>
      </c>
      <c r="D208" s="28" t="s">
        <v>13</v>
      </c>
      <c r="E208" s="28" t="s">
        <v>13</v>
      </c>
      <c r="F208" s="29"/>
      <c r="G208" s="30"/>
      <c r="H208" s="30"/>
      <c r="I208" s="27" t="s">
        <v>14</v>
      </c>
      <c r="J208" s="118"/>
      <c r="K208" s="343" t="s">
        <v>73</v>
      </c>
    </row>
    <row r="209" spans="1:11" ht="15.75" thickBot="1" x14ac:dyDescent="0.3">
      <c r="A209" s="45"/>
      <c r="B209" s="46"/>
      <c r="C209" s="62"/>
      <c r="D209" s="37" t="s">
        <v>15</v>
      </c>
      <c r="E209" s="37" t="s">
        <v>16</v>
      </c>
      <c r="F209" s="21" t="s">
        <v>17</v>
      </c>
      <c r="G209" s="21" t="s">
        <v>18</v>
      </c>
      <c r="H209" s="278" t="s">
        <v>19</v>
      </c>
      <c r="I209" s="277" t="s">
        <v>20</v>
      </c>
      <c r="J209" s="21" t="s">
        <v>21</v>
      </c>
      <c r="K209" s="34"/>
    </row>
    <row r="210" spans="1:11" x14ac:dyDescent="0.25">
      <c r="A210" s="17"/>
      <c r="B210" s="39" t="s">
        <v>22</v>
      </c>
      <c r="C210" s="40"/>
      <c r="D210" s="278"/>
      <c r="E210" s="42"/>
      <c r="F210" s="105"/>
      <c r="G210" s="42"/>
      <c r="H210" s="96"/>
      <c r="I210" s="105"/>
      <c r="J210" s="42"/>
      <c r="K210" s="45"/>
    </row>
    <row r="211" spans="1:11" x14ac:dyDescent="0.25">
      <c r="A211" s="332" t="s">
        <v>120</v>
      </c>
      <c r="B211" s="107"/>
      <c r="C211" s="47" t="s">
        <v>23</v>
      </c>
      <c r="D211" s="49"/>
      <c r="E211" s="48"/>
      <c r="F211" s="41">
        <v>5.89</v>
      </c>
      <c r="G211" s="41">
        <v>5.4149999999999991</v>
      </c>
      <c r="H211" s="48">
        <v>25.840000000000003</v>
      </c>
      <c r="I211" s="41">
        <v>176</v>
      </c>
      <c r="J211" s="48">
        <v>0.21375</v>
      </c>
      <c r="K211" s="45" t="s">
        <v>121</v>
      </c>
    </row>
    <row r="212" spans="1:11" x14ac:dyDescent="0.25">
      <c r="A212" s="45"/>
      <c r="B212" s="273" t="s">
        <v>122</v>
      </c>
      <c r="C212" s="133"/>
      <c r="D212" s="41">
        <v>25</v>
      </c>
      <c r="E212" s="48">
        <v>25</v>
      </c>
      <c r="F212" s="41"/>
      <c r="G212" s="41"/>
      <c r="H212" s="41"/>
      <c r="I212" s="41"/>
      <c r="J212" s="48"/>
      <c r="K212" s="45"/>
    </row>
    <row r="213" spans="1:11" x14ac:dyDescent="0.25">
      <c r="A213" s="45"/>
      <c r="B213" s="46" t="s">
        <v>27</v>
      </c>
      <c r="C213" s="62"/>
      <c r="D213" s="41">
        <v>100</v>
      </c>
      <c r="E213" s="48">
        <v>100</v>
      </c>
      <c r="F213" s="41"/>
      <c r="G213" s="41"/>
      <c r="H213" s="48"/>
      <c r="I213" s="41"/>
      <c r="J213" s="48"/>
      <c r="K213" s="45"/>
    </row>
    <row r="214" spans="1:11" x14ac:dyDescent="0.25">
      <c r="A214" s="45"/>
      <c r="B214" s="46" t="s">
        <v>28</v>
      </c>
      <c r="C214" s="62"/>
      <c r="D214" s="41">
        <v>76</v>
      </c>
      <c r="E214" s="48">
        <v>76</v>
      </c>
      <c r="F214" s="41"/>
      <c r="G214" s="41"/>
      <c r="H214" s="48"/>
      <c r="I214" s="41"/>
      <c r="J214" s="48"/>
      <c r="K214" s="45"/>
    </row>
    <row r="215" spans="1:11" x14ac:dyDescent="0.25">
      <c r="A215" s="45"/>
      <c r="B215" s="46" t="s">
        <v>29</v>
      </c>
      <c r="C215" s="47"/>
      <c r="D215" s="41">
        <v>5</v>
      </c>
      <c r="E215" s="48">
        <v>5</v>
      </c>
      <c r="F215" s="41"/>
      <c r="G215" s="41"/>
      <c r="H215" s="48"/>
      <c r="I215" s="41"/>
      <c r="J215" s="48"/>
      <c r="K215" s="45"/>
    </row>
    <row r="216" spans="1:11" x14ac:dyDescent="0.25">
      <c r="A216" s="45"/>
      <c r="B216" s="79" t="s">
        <v>396</v>
      </c>
      <c r="C216" s="47"/>
      <c r="D216" s="41">
        <v>1</v>
      </c>
      <c r="E216" s="48">
        <v>1</v>
      </c>
      <c r="F216" s="41"/>
      <c r="G216" s="41"/>
      <c r="H216" s="48"/>
      <c r="I216" s="41"/>
      <c r="J216" s="48"/>
      <c r="K216" s="45"/>
    </row>
    <row r="217" spans="1:11" x14ac:dyDescent="0.25">
      <c r="A217" s="45"/>
      <c r="B217" s="46" t="s">
        <v>31</v>
      </c>
      <c r="C217" s="47"/>
      <c r="D217" s="41">
        <v>5</v>
      </c>
      <c r="E217" s="48">
        <v>5</v>
      </c>
      <c r="F217" s="41"/>
      <c r="G217" s="41"/>
      <c r="H217" s="48"/>
      <c r="I217" s="41"/>
      <c r="J217" s="48"/>
      <c r="K217" s="45"/>
    </row>
    <row r="218" spans="1:11" ht="23.25" x14ac:dyDescent="0.25">
      <c r="A218" s="333" t="s">
        <v>100</v>
      </c>
      <c r="B218" s="73"/>
      <c r="C218" s="74" t="s">
        <v>110</v>
      </c>
      <c r="D218" s="119"/>
      <c r="E218" s="120"/>
      <c r="F218" s="76">
        <v>2.67</v>
      </c>
      <c r="G218" s="77">
        <v>2.34</v>
      </c>
      <c r="H218" s="78">
        <v>14.31</v>
      </c>
      <c r="I218" s="77">
        <v>89</v>
      </c>
      <c r="J218" s="76">
        <v>1.2</v>
      </c>
      <c r="K218" s="45" t="s">
        <v>349</v>
      </c>
    </row>
    <row r="219" spans="1:11" x14ac:dyDescent="0.25">
      <c r="A219" s="72"/>
      <c r="B219" s="73" t="s">
        <v>68</v>
      </c>
      <c r="C219" s="110"/>
      <c r="D219" s="75">
        <v>0.5</v>
      </c>
      <c r="E219" s="74">
        <v>0.5</v>
      </c>
      <c r="F219" s="76"/>
      <c r="G219" s="76"/>
      <c r="H219" s="77"/>
      <c r="I219" s="77"/>
      <c r="J219" s="76"/>
      <c r="K219" s="45"/>
    </row>
    <row r="220" spans="1:11" x14ac:dyDescent="0.25">
      <c r="A220" s="72"/>
      <c r="B220" s="73" t="s">
        <v>29</v>
      </c>
      <c r="C220" s="110"/>
      <c r="D220" s="75">
        <v>10</v>
      </c>
      <c r="E220" s="74">
        <v>10</v>
      </c>
      <c r="F220" s="76"/>
      <c r="G220" s="76"/>
      <c r="H220" s="77"/>
      <c r="I220" s="76"/>
      <c r="J220" s="76"/>
      <c r="K220" s="45"/>
    </row>
    <row r="221" spans="1:11" x14ac:dyDescent="0.25">
      <c r="A221" s="72"/>
      <c r="B221" s="73" t="s">
        <v>27</v>
      </c>
      <c r="C221" s="110"/>
      <c r="D221" s="75">
        <v>92</v>
      </c>
      <c r="E221" s="74">
        <v>90</v>
      </c>
      <c r="F221" s="76"/>
      <c r="G221" s="76"/>
      <c r="H221" s="77"/>
      <c r="I221" s="76"/>
      <c r="J221" s="76"/>
      <c r="K221" s="45"/>
    </row>
    <row r="222" spans="1:11" x14ac:dyDescent="0.25">
      <c r="A222" s="72"/>
      <c r="B222" s="73" t="s">
        <v>28</v>
      </c>
      <c r="C222" s="110"/>
      <c r="D222" s="75">
        <v>90</v>
      </c>
      <c r="E222" s="74">
        <v>90</v>
      </c>
      <c r="F222" s="76"/>
      <c r="G222" s="76"/>
      <c r="H222" s="77"/>
      <c r="I222" s="76"/>
      <c r="J222" s="76"/>
      <c r="K222" s="45"/>
    </row>
    <row r="223" spans="1:11" ht="23.25" x14ac:dyDescent="0.25">
      <c r="A223" s="332" t="s">
        <v>370</v>
      </c>
      <c r="B223" s="46"/>
      <c r="C223" s="47" t="s">
        <v>36</v>
      </c>
      <c r="D223" s="44"/>
      <c r="E223" s="32"/>
      <c r="F223" s="41">
        <v>2.2999999999999998</v>
      </c>
      <c r="G223" s="48">
        <v>4.5</v>
      </c>
      <c r="H223" s="49">
        <v>15.4</v>
      </c>
      <c r="I223" s="41">
        <v>111</v>
      </c>
      <c r="J223" s="48"/>
      <c r="K223" s="45" t="s">
        <v>37</v>
      </c>
    </row>
    <row r="224" spans="1:11" x14ac:dyDescent="0.25">
      <c r="A224" s="45"/>
      <c r="B224" s="46" t="s">
        <v>38</v>
      </c>
      <c r="C224" s="47"/>
      <c r="D224" s="48">
        <v>30</v>
      </c>
      <c r="E224" s="48">
        <v>30</v>
      </c>
      <c r="F224" s="41"/>
      <c r="G224" s="48"/>
      <c r="H224" s="48"/>
      <c r="I224" s="41"/>
      <c r="J224" s="48"/>
      <c r="K224" s="45"/>
    </row>
    <row r="225" spans="1:11" x14ac:dyDescent="0.25">
      <c r="A225" s="46"/>
      <c r="B225" s="266" t="s">
        <v>31</v>
      </c>
      <c r="C225" s="268"/>
      <c r="D225" s="269">
        <v>5</v>
      </c>
      <c r="E225" s="269">
        <v>5</v>
      </c>
      <c r="F225" s="269" t="s">
        <v>2</v>
      </c>
      <c r="G225" s="269"/>
      <c r="H225" s="269"/>
      <c r="I225" s="269"/>
      <c r="J225" s="269"/>
      <c r="K225" s="46"/>
    </row>
    <row r="226" spans="1:11" ht="23.25" x14ac:dyDescent="0.25">
      <c r="A226" s="333" t="s">
        <v>62</v>
      </c>
      <c r="B226" s="292"/>
      <c r="C226" s="293">
        <v>100</v>
      </c>
      <c r="D226" s="294">
        <v>167</v>
      </c>
      <c r="E226" s="293">
        <v>100</v>
      </c>
      <c r="F226" s="295">
        <v>1.5</v>
      </c>
      <c r="G226" s="296">
        <v>0.5</v>
      </c>
      <c r="H226" s="297">
        <v>21</v>
      </c>
      <c r="I226" s="296">
        <v>96</v>
      </c>
      <c r="J226" s="296">
        <v>10</v>
      </c>
      <c r="K226" s="45" t="s">
        <v>206</v>
      </c>
    </row>
    <row r="227" spans="1:11" ht="15.75" thickBot="1" x14ac:dyDescent="0.3">
      <c r="A227" s="291" t="s">
        <v>335</v>
      </c>
      <c r="B227" s="298"/>
      <c r="C227" s="293"/>
      <c r="D227" s="294"/>
      <c r="E227" s="293"/>
      <c r="F227" s="295"/>
      <c r="G227" s="296"/>
      <c r="H227" s="297"/>
      <c r="I227" s="295"/>
      <c r="J227" s="296"/>
      <c r="K227" s="45"/>
    </row>
    <row r="228" spans="1:11" ht="15.75" thickBot="1" x14ac:dyDescent="0.3">
      <c r="A228" s="51" t="s">
        <v>39</v>
      </c>
      <c r="B228" s="52"/>
      <c r="C228" s="53">
        <v>530</v>
      </c>
      <c r="D228" s="38"/>
      <c r="E228" s="37"/>
      <c r="F228" s="54">
        <f>F211+F218+F223+F226</f>
        <v>12.36</v>
      </c>
      <c r="G228" s="54">
        <f t="shared" ref="G228:J228" si="8">G211+G218+G223+G226</f>
        <v>12.754999999999999</v>
      </c>
      <c r="H228" s="54">
        <f t="shared" si="8"/>
        <v>76.550000000000011</v>
      </c>
      <c r="I228" s="54">
        <f>I211+I218+I223+I226</f>
        <v>472</v>
      </c>
      <c r="J228" s="54">
        <f t="shared" si="8"/>
        <v>11.41375</v>
      </c>
      <c r="K228" s="341"/>
    </row>
    <row r="229" spans="1:11" x14ac:dyDescent="0.25">
      <c r="A229" s="45"/>
      <c r="B229" s="79" t="s">
        <v>40</v>
      </c>
      <c r="C229" s="40"/>
      <c r="D229" s="49"/>
      <c r="E229" s="48"/>
      <c r="F229" s="21"/>
      <c r="G229" s="49"/>
      <c r="H229" s="21"/>
      <c r="I229" s="49"/>
      <c r="J229" s="42"/>
      <c r="K229" s="45"/>
    </row>
    <row r="230" spans="1:11" ht="23.25" x14ac:dyDescent="0.25">
      <c r="A230" s="332" t="s">
        <v>500</v>
      </c>
      <c r="B230" s="46"/>
      <c r="C230" s="55">
        <v>200</v>
      </c>
      <c r="D230" s="56">
        <v>200</v>
      </c>
      <c r="E230" s="55">
        <v>200</v>
      </c>
      <c r="F230" s="41">
        <v>1</v>
      </c>
      <c r="G230" s="48">
        <v>0</v>
      </c>
      <c r="H230" s="49">
        <v>20.2</v>
      </c>
      <c r="I230" s="48">
        <v>85.34</v>
      </c>
      <c r="J230" s="41">
        <v>4</v>
      </c>
      <c r="K230" s="45" t="s">
        <v>329</v>
      </c>
    </row>
    <row r="231" spans="1:11" ht="15.75" thickBot="1" x14ac:dyDescent="0.3">
      <c r="A231" s="45" t="s">
        <v>187</v>
      </c>
      <c r="B231" s="46"/>
      <c r="C231" s="55"/>
      <c r="D231" s="56"/>
      <c r="E231" s="55"/>
      <c r="F231" s="41"/>
      <c r="G231" s="48"/>
      <c r="H231" s="49"/>
      <c r="I231" s="48"/>
      <c r="J231" s="41"/>
      <c r="K231" s="45"/>
    </row>
    <row r="232" spans="1:11" ht="15.75" thickBot="1" x14ac:dyDescent="0.3">
      <c r="A232" s="51" t="s">
        <v>39</v>
      </c>
      <c r="B232" s="52"/>
      <c r="C232" s="53">
        <v>200</v>
      </c>
      <c r="D232" s="38"/>
      <c r="E232" s="57"/>
      <c r="F232" s="54">
        <f>F230</f>
        <v>1</v>
      </c>
      <c r="G232" s="54">
        <f t="shared" ref="G232:J232" si="9">G230</f>
        <v>0</v>
      </c>
      <c r="H232" s="54">
        <f t="shared" si="9"/>
        <v>20.2</v>
      </c>
      <c r="I232" s="54">
        <f t="shared" si="9"/>
        <v>85.34</v>
      </c>
      <c r="J232" s="54">
        <f t="shared" si="9"/>
        <v>4</v>
      </c>
      <c r="K232" s="341"/>
    </row>
    <row r="233" spans="1:11" x14ac:dyDescent="0.25">
      <c r="A233" s="17"/>
      <c r="B233" s="39" t="s">
        <v>42</v>
      </c>
      <c r="C233" s="40"/>
      <c r="D233" s="278"/>
      <c r="E233" s="59"/>
      <c r="F233" s="277"/>
      <c r="G233" s="21"/>
      <c r="H233" s="278"/>
      <c r="I233" s="277"/>
      <c r="J233" s="42"/>
      <c r="K233" s="45"/>
    </row>
    <row r="234" spans="1:11" ht="23.25" x14ac:dyDescent="0.25">
      <c r="A234" s="332" t="s">
        <v>404</v>
      </c>
      <c r="B234" s="370"/>
      <c r="C234" s="373">
        <v>60</v>
      </c>
      <c r="D234" s="374"/>
      <c r="E234" s="375"/>
      <c r="F234" s="376">
        <v>1</v>
      </c>
      <c r="G234" s="374">
        <v>2.5099999999999998</v>
      </c>
      <c r="H234" s="375">
        <v>4.92</v>
      </c>
      <c r="I234" s="374">
        <v>46.26</v>
      </c>
      <c r="J234" s="375">
        <v>5.88</v>
      </c>
      <c r="K234" s="41" t="s">
        <v>278</v>
      </c>
    </row>
    <row r="235" spans="1:11" x14ac:dyDescent="0.25">
      <c r="B235" s="45" t="s">
        <v>43</v>
      </c>
      <c r="C235" s="47"/>
      <c r="D235" s="49">
        <v>38.4</v>
      </c>
      <c r="E235" s="48">
        <v>30</v>
      </c>
      <c r="F235" s="49"/>
      <c r="G235" s="41"/>
      <c r="H235" s="49"/>
      <c r="I235" s="41"/>
      <c r="J235" s="48"/>
      <c r="K235" s="41"/>
    </row>
    <row r="236" spans="1:11" x14ac:dyDescent="0.25">
      <c r="B236" s="45" t="s">
        <v>246</v>
      </c>
      <c r="C236" s="47"/>
      <c r="D236" s="49">
        <v>23.1</v>
      </c>
      <c r="E236" s="48">
        <v>15</v>
      </c>
      <c r="F236" s="49"/>
      <c r="G236" s="41"/>
      <c r="H236" s="49"/>
      <c r="I236" s="41"/>
      <c r="J236" s="48"/>
      <c r="K236" s="41"/>
    </row>
    <row r="237" spans="1:11" x14ac:dyDescent="0.25">
      <c r="B237" s="45" t="s">
        <v>393</v>
      </c>
      <c r="C237" s="47"/>
      <c r="D237" s="49">
        <v>12.24</v>
      </c>
      <c r="E237" s="48">
        <v>10.8</v>
      </c>
      <c r="F237" s="49"/>
      <c r="G237" s="41"/>
      <c r="H237" s="49"/>
      <c r="I237" s="41"/>
      <c r="J237" s="48"/>
      <c r="K237" s="41"/>
    </row>
    <row r="238" spans="1:11" x14ac:dyDescent="0.25">
      <c r="B238" s="45" t="s">
        <v>150</v>
      </c>
      <c r="C238" s="47"/>
      <c r="D238" s="49">
        <v>3.6</v>
      </c>
      <c r="E238" s="48">
        <v>3</v>
      </c>
      <c r="F238" s="49"/>
      <c r="G238" s="41"/>
      <c r="H238" s="49"/>
      <c r="I238" s="41"/>
      <c r="J238" s="48"/>
      <c r="K238" s="41"/>
    </row>
    <row r="239" spans="1:11" x14ac:dyDescent="0.25">
      <c r="B239" s="45" t="s">
        <v>184</v>
      </c>
      <c r="C239" s="47"/>
      <c r="D239" s="49">
        <v>2.4</v>
      </c>
      <c r="E239" s="48">
        <v>2.4</v>
      </c>
      <c r="F239" s="49"/>
      <c r="G239" s="41"/>
      <c r="H239" s="49"/>
      <c r="I239" s="41"/>
      <c r="J239" s="48"/>
      <c r="K239" s="41"/>
    </row>
    <row r="240" spans="1:11" ht="23.25" x14ac:dyDescent="0.25">
      <c r="A240" s="332" t="s">
        <v>340</v>
      </c>
      <c r="B240" s="46"/>
      <c r="C240" s="47" t="s">
        <v>81</v>
      </c>
      <c r="D240" s="49"/>
      <c r="E240" s="48"/>
      <c r="F240" s="41">
        <v>7.9</v>
      </c>
      <c r="G240" s="48">
        <v>7</v>
      </c>
      <c r="H240" s="49">
        <v>13.24</v>
      </c>
      <c r="I240" s="41">
        <v>157.9</v>
      </c>
      <c r="J240" s="48">
        <v>13.96</v>
      </c>
      <c r="K240" s="45" t="s">
        <v>285</v>
      </c>
    </row>
    <row r="241" spans="1:11" x14ac:dyDescent="0.25">
      <c r="A241" s="45"/>
      <c r="B241" s="46" t="s">
        <v>49</v>
      </c>
      <c r="C241" s="47"/>
      <c r="D241" s="49">
        <v>53.2</v>
      </c>
      <c r="E241" s="48">
        <v>40</v>
      </c>
      <c r="F241" s="49"/>
      <c r="G241" s="48"/>
      <c r="H241" s="49"/>
      <c r="I241" s="41"/>
      <c r="J241" s="48"/>
      <c r="K241" s="45"/>
    </row>
    <row r="242" spans="1:11" x14ac:dyDescent="0.25">
      <c r="A242" s="45"/>
      <c r="B242" s="46" t="s">
        <v>102</v>
      </c>
      <c r="C242" s="47"/>
      <c r="D242" s="49">
        <v>16.2</v>
      </c>
      <c r="E242" s="48">
        <v>16</v>
      </c>
      <c r="F242" s="49"/>
      <c r="G242" s="48"/>
      <c r="H242" s="49"/>
      <c r="I242" s="41"/>
      <c r="J242" s="48"/>
      <c r="K242" s="45"/>
    </row>
    <row r="243" spans="1:11" x14ac:dyDescent="0.25">
      <c r="A243" s="45"/>
      <c r="B243" s="46" t="s">
        <v>50</v>
      </c>
      <c r="C243" s="47"/>
      <c r="D243" s="49">
        <v>12.8</v>
      </c>
      <c r="E243" s="48">
        <v>10</v>
      </c>
      <c r="F243" s="49"/>
      <c r="G243" s="48"/>
      <c r="H243" s="49"/>
      <c r="I243" s="41"/>
      <c r="J243" s="48"/>
      <c r="K243" s="45"/>
    </row>
    <row r="244" spans="1:11" x14ac:dyDescent="0.25">
      <c r="A244" s="45"/>
      <c r="B244" s="46" t="s">
        <v>45</v>
      </c>
      <c r="C244" s="47"/>
      <c r="D244" s="49">
        <v>9.6</v>
      </c>
      <c r="E244" s="48">
        <v>8</v>
      </c>
      <c r="F244" s="49"/>
      <c r="G244" s="48"/>
      <c r="H244" s="49"/>
      <c r="I244" s="41"/>
      <c r="J244" s="48"/>
      <c r="K244" s="45"/>
    </row>
    <row r="245" spans="1:11" x14ac:dyDescent="0.25">
      <c r="A245" s="45"/>
      <c r="B245" s="46" t="s">
        <v>51</v>
      </c>
      <c r="C245" s="47"/>
      <c r="D245" s="49">
        <v>4</v>
      </c>
      <c r="E245" s="48">
        <v>4</v>
      </c>
      <c r="F245" s="49"/>
      <c r="G245" s="48"/>
      <c r="H245" s="49"/>
      <c r="I245" s="41"/>
      <c r="J245" s="48"/>
      <c r="K245" s="45"/>
    </row>
    <row r="246" spans="1:11" x14ac:dyDescent="0.25">
      <c r="A246" s="45"/>
      <c r="B246" s="79" t="s">
        <v>396</v>
      </c>
      <c r="C246" s="47"/>
      <c r="D246" s="49">
        <v>0.2</v>
      </c>
      <c r="E246" s="48">
        <v>0.2</v>
      </c>
      <c r="F246" s="49"/>
      <c r="G246" s="48"/>
      <c r="H246" s="49"/>
      <c r="I246" s="41"/>
      <c r="J246" s="48"/>
      <c r="K246" s="45"/>
    </row>
    <row r="247" spans="1:11" x14ac:dyDescent="0.25">
      <c r="A247" s="45"/>
      <c r="B247" s="46" t="s">
        <v>28</v>
      </c>
      <c r="C247" s="47"/>
      <c r="D247" s="49">
        <v>140</v>
      </c>
      <c r="E247" s="48">
        <v>140</v>
      </c>
      <c r="F247" s="49"/>
      <c r="G247" s="48"/>
      <c r="H247" s="49"/>
      <c r="I247" s="41"/>
      <c r="J247" s="48"/>
      <c r="K247" s="45"/>
    </row>
    <row r="248" spans="1:11" x14ac:dyDescent="0.25">
      <c r="A248" s="45"/>
      <c r="B248" s="79" t="s">
        <v>308</v>
      </c>
      <c r="C248" s="308"/>
      <c r="D248" s="130">
        <v>29.5</v>
      </c>
      <c r="E248" s="312">
        <v>26.2</v>
      </c>
      <c r="F248" s="49"/>
      <c r="G248" s="48"/>
      <c r="H248" s="49"/>
      <c r="I248" s="41"/>
      <c r="J248" s="48"/>
      <c r="K248" s="45"/>
    </row>
    <row r="249" spans="1:11" x14ac:dyDescent="0.25">
      <c r="A249" s="45"/>
      <c r="B249" s="79" t="s">
        <v>309</v>
      </c>
      <c r="C249" s="308"/>
      <c r="D249" s="311"/>
      <c r="E249" s="312">
        <v>10</v>
      </c>
      <c r="F249" s="49"/>
      <c r="G249" s="48"/>
      <c r="H249" s="49"/>
      <c r="I249" s="41"/>
      <c r="J249" s="48"/>
      <c r="K249" s="45"/>
    </row>
    <row r="250" spans="1:11" ht="23.25" x14ac:dyDescent="0.25">
      <c r="A250" s="332" t="s">
        <v>139</v>
      </c>
      <c r="B250" s="46"/>
      <c r="C250" s="47" t="s">
        <v>140</v>
      </c>
      <c r="D250" s="49"/>
      <c r="E250" s="48"/>
      <c r="F250" s="49">
        <v>7.7</v>
      </c>
      <c r="G250" s="48">
        <v>7.6</v>
      </c>
      <c r="H250" s="49">
        <v>6.4</v>
      </c>
      <c r="I250" s="41">
        <v>125</v>
      </c>
      <c r="J250" s="48">
        <v>7.0000000000000007E-2</v>
      </c>
      <c r="K250" s="45" t="s">
        <v>316</v>
      </c>
    </row>
    <row r="251" spans="1:11" x14ac:dyDescent="0.25">
      <c r="A251" s="45"/>
      <c r="B251" s="46" t="s">
        <v>244</v>
      </c>
      <c r="C251" s="47"/>
      <c r="D251" s="49">
        <v>39.700000000000003</v>
      </c>
      <c r="E251" s="48">
        <v>38</v>
      </c>
      <c r="F251" s="49"/>
      <c r="G251" s="48"/>
      <c r="H251" s="49"/>
      <c r="I251" s="41"/>
      <c r="J251" s="48"/>
      <c r="K251" s="45"/>
    </row>
    <row r="252" spans="1:11" x14ac:dyDescent="0.25">
      <c r="A252" s="45"/>
      <c r="B252" s="131" t="s">
        <v>332</v>
      </c>
      <c r="C252" s="47"/>
      <c r="D252" s="49">
        <v>8</v>
      </c>
      <c r="E252" s="48">
        <v>8</v>
      </c>
      <c r="F252" s="49"/>
      <c r="G252" s="48"/>
      <c r="H252" s="49"/>
      <c r="I252" s="41"/>
      <c r="J252" s="48"/>
      <c r="K252" s="45"/>
    </row>
    <row r="253" spans="1:11" x14ac:dyDescent="0.25">
      <c r="A253" s="45"/>
      <c r="B253" s="46" t="s">
        <v>28</v>
      </c>
      <c r="C253" s="47"/>
      <c r="D253" s="49">
        <v>10</v>
      </c>
      <c r="E253" s="48">
        <v>10</v>
      </c>
      <c r="F253" s="49"/>
      <c r="G253" s="48"/>
      <c r="H253" s="49"/>
      <c r="I253" s="41"/>
      <c r="J253" s="48"/>
      <c r="K253" s="45"/>
    </row>
    <row r="254" spans="1:11" x14ac:dyDescent="0.25">
      <c r="A254" s="45"/>
      <c r="B254" s="46" t="s">
        <v>150</v>
      </c>
      <c r="C254" s="47"/>
      <c r="D254" s="49">
        <v>4.2</v>
      </c>
      <c r="E254" s="48">
        <v>3.5</v>
      </c>
      <c r="F254" s="49"/>
      <c r="G254" s="48"/>
      <c r="H254" s="49"/>
      <c r="I254" s="41"/>
      <c r="J254" s="48"/>
      <c r="K254" s="45"/>
    </row>
    <row r="255" spans="1:11" x14ac:dyDescent="0.25">
      <c r="A255" s="45"/>
      <c r="B255" s="46" t="s">
        <v>48</v>
      </c>
      <c r="C255" s="47"/>
      <c r="D255" s="49"/>
      <c r="E255" s="48">
        <v>59</v>
      </c>
      <c r="F255" s="49"/>
      <c r="G255" s="48"/>
      <c r="H255" s="49"/>
      <c r="I255" s="41"/>
      <c r="J255" s="48"/>
      <c r="K255" s="45"/>
    </row>
    <row r="256" spans="1:11" x14ac:dyDescent="0.25">
      <c r="A256" s="45"/>
      <c r="B256" s="46" t="s">
        <v>31</v>
      </c>
      <c r="C256" s="47"/>
      <c r="D256" s="49">
        <v>2</v>
      </c>
      <c r="E256" s="48">
        <v>2</v>
      </c>
      <c r="F256" s="49"/>
      <c r="G256" s="48"/>
      <c r="H256" s="49"/>
      <c r="I256" s="41"/>
      <c r="J256" s="48"/>
      <c r="K256" s="45"/>
    </row>
    <row r="257" spans="1:22" x14ac:dyDescent="0.25">
      <c r="A257" s="45"/>
      <c r="B257" s="46" t="s">
        <v>141</v>
      </c>
      <c r="C257" s="47"/>
      <c r="D257" s="49"/>
      <c r="E257" s="48"/>
      <c r="F257" s="49"/>
      <c r="G257" s="48"/>
      <c r="H257" s="49"/>
      <c r="I257" s="41"/>
      <c r="J257" s="48"/>
      <c r="K257" s="45"/>
      <c r="L257" s="46"/>
      <c r="M257" s="46"/>
      <c r="N257" s="61"/>
      <c r="O257" s="49"/>
      <c r="P257" s="49"/>
      <c r="Q257" s="49"/>
      <c r="R257" s="49"/>
      <c r="S257" s="49"/>
      <c r="T257" s="49"/>
      <c r="U257" s="49"/>
      <c r="V257" s="46"/>
    </row>
    <row r="258" spans="1:22" x14ac:dyDescent="0.25">
      <c r="A258" s="45"/>
      <c r="B258" s="46" t="s">
        <v>27</v>
      </c>
      <c r="C258" s="47"/>
      <c r="D258" s="49">
        <v>12.5</v>
      </c>
      <c r="E258" s="48">
        <v>12.5</v>
      </c>
      <c r="F258" s="49"/>
      <c r="G258" s="48"/>
      <c r="H258" s="49"/>
      <c r="I258" s="41"/>
      <c r="J258" s="48"/>
      <c r="K258" s="45"/>
      <c r="L258" s="46"/>
      <c r="M258" s="46"/>
      <c r="N258" s="61"/>
      <c r="O258" s="49"/>
      <c r="P258" s="49"/>
      <c r="Q258" s="49"/>
      <c r="R258" s="49"/>
      <c r="S258" s="49"/>
      <c r="T258" s="49"/>
      <c r="U258" s="49"/>
      <c r="V258" s="46"/>
    </row>
    <row r="259" spans="1:22" x14ac:dyDescent="0.25">
      <c r="A259" s="45"/>
      <c r="B259" s="46" t="s">
        <v>31</v>
      </c>
      <c r="C259" s="47"/>
      <c r="D259" s="49">
        <v>1.3</v>
      </c>
      <c r="E259" s="48">
        <v>1.3</v>
      </c>
      <c r="F259" s="49"/>
      <c r="G259" s="48"/>
      <c r="H259" s="49"/>
      <c r="I259" s="41"/>
      <c r="J259" s="48"/>
      <c r="K259" s="45"/>
      <c r="L259" s="46"/>
      <c r="M259" s="46"/>
      <c r="N259" s="61"/>
      <c r="O259" s="49"/>
      <c r="P259" s="49"/>
      <c r="Q259" s="49"/>
      <c r="R259" s="49"/>
      <c r="S259" s="49"/>
      <c r="T259" s="49"/>
      <c r="U259" s="49"/>
      <c r="V259" s="46"/>
    </row>
    <row r="260" spans="1:22" x14ac:dyDescent="0.25">
      <c r="A260" s="45"/>
      <c r="B260" s="46" t="s">
        <v>58</v>
      </c>
      <c r="C260" s="47"/>
      <c r="D260" s="49">
        <v>1.3</v>
      </c>
      <c r="E260" s="48">
        <v>1.3</v>
      </c>
      <c r="F260" s="49"/>
      <c r="G260" s="48"/>
      <c r="H260" s="49"/>
      <c r="I260" s="41"/>
      <c r="J260" s="48"/>
      <c r="K260" s="45"/>
    </row>
    <row r="261" spans="1:22" x14ac:dyDescent="0.25">
      <c r="A261" s="45"/>
      <c r="B261" s="46" t="s">
        <v>28</v>
      </c>
      <c r="C261" s="47"/>
      <c r="D261" s="49">
        <v>12.5</v>
      </c>
      <c r="E261" s="48">
        <v>12.5</v>
      </c>
      <c r="F261" s="49"/>
      <c r="G261" s="48"/>
      <c r="H261" s="49"/>
      <c r="I261" s="41"/>
      <c r="J261" s="48"/>
      <c r="K261" s="45"/>
    </row>
    <row r="262" spans="1:22" x14ac:dyDescent="0.25">
      <c r="A262" s="45"/>
      <c r="B262" s="46" t="s">
        <v>29</v>
      </c>
      <c r="C262" s="47"/>
      <c r="D262" s="49">
        <v>0.3</v>
      </c>
      <c r="E262" s="48">
        <v>0.3</v>
      </c>
      <c r="F262" s="49"/>
      <c r="G262" s="48"/>
      <c r="H262" s="49"/>
      <c r="I262" s="41"/>
      <c r="J262" s="48"/>
      <c r="K262" s="45"/>
    </row>
    <row r="263" spans="1:22" x14ac:dyDescent="0.25">
      <c r="A263" s="45"/>
      <c r="B263" s="79" t="s">
        <v>396</v>
      </c>
      <c r="C263" s="47"/>
      <c r="D263" s="49">
        <v>0.3</v>
      </c>
      <c r="E263" s="48">
        <v>0.3</v>
      </c>
      <c r="F263" s="49"/>
      <c r="G263" s="48"/>
      <c r="H263" s="49"/>
      <c r="I263" s="41"/>
      <c r="J263" s="48"/>
      <c r="K263" s="45"/>
    </row>
    <row r="264" spans="1:22" ht="23.25" x14ac:dyDescent="0.25">
      <c r="A264" s="332" t="s">
        <v>275</v>
      </c>
      <c r="B264" s="46"/>
      <c r="C264" s="47" t="s">
        <v>257</v>
      </c>
      <c r="D264" s="49"/>
      <c r="E264" s="48"/>
      <c r="F264" s="49">
        <v>5.0199999999999996</v>
      </c>
      <c r="G264" s="77">
        <v>2.89</v>
      </c>
      <c r="H264" s="49">
        <v>27.04</v>
      </c>
      <c r="I264" s="41">
        <v>154.22</v>
      </c>
      <c r="J264" s="48"/>
      <c r="K264" s="45" t="s">
        <v>277</v>
      </c>
    </row>
    <row r="265" spans="1:22" x14ac:dyDescent="0.25">
      <c r="A265" s="45"/>
      <c r="B265" s="46" t="s">
        <v>191</v>
      </c>
      <c r="C265" s="47"/>
      <c r="D265" s="49">
        <v>45.5</v>
      </c>
      <c r="E265" s="48">
        <v>45.5</v>
      </c>
      <c r="F265" s="49"/>
      <c r="G265" s="77"/>
      <c r="H265" s="49"/>
      <c r="I265" s="41"/>
      <c r="J265" s="48"/>
      <c r="K265" s="45"/>
    </row>
    <row r="266" spans="1:22" x14ac:dyDescent="0.25">
      <c r="A266" s="45"/>
      <c r="B266" s="46" t="s">
        <v>75</v>
      </c>
      <c r="C266" s="47"/>
      <c r="D266" s="49">
        <v>275</v>
      </c>
      <c r="E266" s="48">
        <v>275</v>
      </c>
      <c r="F266" s="49"/>
      <c r="G266" s="77"/>
      <c r="H266" s="49"/>
      <c r="I266" s="41"/>
      <c r="J266" s="48"/>
      <c r="K266" s="45"/>
    </row>
    <row r="267" spans="1:22" x14ac:dyDescent="0.25">
      <c r="A267" s="45"/>
      <c r="B267" s="79" t="s">
        <v>396</v>
      </c>
      <c r="C267" s="47"/>
      <c r="D267" s="49">
        <v>1.3</v>
      </c>
      <c r="E267" s="151">
        <v>1.3</v>
      </c>
      <c r="F267" s="49"/>
      <c r="G267" s="77"/>
      <c r="H267" s="49"/>
      <c r="I267" s="151"/>
      <c r="J267" s="49"/>
      <c r="K267" s="45"/>
    </row>
    <row r="268" spans="1:22" x14ac:dyDescent="0.25">
      <c r="A268" s="45"/>
      <c r="B268" s="46" t="s">
        <v>31</v>
      </c>
      <c r="C268" s="47"/>
      <c r="D268" s="49">
        <v>3</v>
      </c>
      <c r="E268" s="151">
        <v>3</v>
      </c>
      <c r="F268" s="49"/>
      <c r="G268" s="77"/>
      <c r="H268" s="49"/>
      <c r="I268" s="151"/>
      <c r="J268" s="49"/>
      <c r="K268" s="45"/>
    </row>
    <row r="269" spans="1:22" x14ac:dyDescent="0.25">
      <c r="A269" s="45"/>
      <c r="B269" s="46"/>
      <c r="C269" s="47"/>
      <c r="D269" s="151"/>
      <c r="E269" s="274"/>
      <c r="F269" s="49"/>
      <c r="G269" s="77"/>
      <c r="H269" s="49"/>
      <c r="I269" s="151"/>
      <c r="J269" s="49"/>
      <c r="K269" s="45"/>
    </row>
    <row r="270" spans="1:22" ht="23.25" x14ac:dyDescent="0.25">
      <c r="A270" s="336" t="s">
        <v>104</v>
      </c>
      <c r="B270" s="46"/>
      <c r="C270" s="47">
        <v>180</v>
      </c>
      <c r="D270" s="49"/>
      <c r="E270" s="48"/>
      <c r="F270" s="62">
        <v>0.7</v>
      </c>
      <c r="G270" s="48">
        <v>0.04</v>
      </c>
      <c r="H270" s="108">
        <v>24.87</v>
      </c>
      <c r="I270" s="122">
        <v>103.32</v>
      </c>
      <c r="J270" s="47">
        <v>0.54</v>
      </c>
      <c r="K270" s="46" t="s">
        <v>209</v>
      </c>
    </row>
    <row r="271" spans="1:22" x14ac:dyDescent="0.25">
      <c r="A271" s="121"/>
      <c r="B271" s="46" t="s">
        <v>105</v>
      </c>
      <c r="C271" s="47"/>
      <c r="D271" s="49">
        <v>22.5</v>
      </c>
      <c r="E271" s="48">
        <v>22.5</v>
      </c>
      <c r="F271" s="62"/>
      <c r="G271" s="47"/>
      <c r="H271" s="61"/>
      <c r="I271" s="122"/>
      <c r="J271" s="47"/>
      <c r="K271" s="46"/>
    </row>
    <row r="272" spans="1:22" x14ac:dyDescent="0.25">
      <c r="A272" s="121"/>
      <c r="B272" s="46" t="s">
        <v>75</v>
      </c>
      <c r="C272" s="47"/>
      <c r="D272" s="49">
        <v>183</v>
      </c>
      <c r="E272" s="48">
        <v>183</v>
      </c>
      <c r="F272" s="62"/>
      <c r="G272" s="47"/>
      <c r="H272" s="61"/>
      <c r="I272" s="122"/>
      <c r="J272" s="47"/>
      <c r="K272" s="46"/>
    </row>
    <row r="273" spans="1:11" x14ac:dyDescent="0.25">
      <c r="A273" s="121"/>
      <c r="B273" s="46" t="s">
        <v>29</v>
      </c>
      <c r="C273" s="47"/>
      <c r="D273" s="49">
        <v>10</v>
      </c>
      <c r="E273" s="48">
        <v>10</v>
      </c>
      <c r="F273" s="62"/>
      <c r="G273" s="47"/>
      <c r="H273" s="61"/>
      <c r="I273" s="122"/>
      <c r="J273" s="47"/>
      <c r="K273" s="46"/>
    </row>
    <row r="274" spans="1:11" ht="35.25" thickBot="1" x14ac:dyDescent="0.3">
      <c r="A274" s="337" t="s">
        <v>226</v>
      </c>
      <c r="B274" s="35"/>
      <c r="C274" s="67">
        <v>45</v>
      </c>
      <c r="D274" s="68">
        <v>45</v>
      </c>
      <c r="E274" s="68">
        <v>45</v>
      </c>
      <c r="F274" s="68">
        <v>2.98</v>
      </c>
      <c r="G274" s="69">
        <v>0.54</v>
      </c>
      <c r="H274" s="68">
        <v>17.82</v>
      </c>
      <c r="I274" s="69">
        <v>89.1</v>
      </c>
      <c r="J274" s="68"/>
      <c r="K274" s="34" t="s">
        <v>356</v>
      </c>
    </row>
    <row r="275" spans="1:11" ht="15.75" thickBot="1" x14ac:dyDescent="0.3">
      <c r="A275" s="143" t="s">
        <v>39</v>
      </c>
      <c r="B275" s="35"/>
      <c r="C275" s="145">
        <f>60+210+75+133+180+45</f>
        <v>703</v>
      </c>
      <c r="D275" s="69"/>
      <c r="E275" s="68"/>
      <c r="F275" s="54">
        <f>F234+F240+F250+F264+F270++F274</f>
        <v>25.3</v>
      </c>
      <c r="G275" s="54">
        <f t="shared" ref="G275:J275" si="10">G234+G240+G250+G264+G270++G274</f>
        <v>20.58</v>
      </c>
      <c r="H275" s="54">
        <f t="shared" si="10"/>
        <v>94.289999999999992</v>
      </c>
      <c r="I275" s="54">
        <f>I234+I240+I250+I264+I270++I274</f>
        <v>675.80000000000007</v>
      </c>
      <c r="J275" s="54">
        <f t="shared" si="10"/>
        <v>20.45</v>
      </c>
      <c r="K275" s="341"/>
    </row>
    <row r="276" spans="1:11" x14ac:dyDescent="0.25">
      <c r="A276" s="45"/>
      <c r="B276" s="46" t="s">
        <v>532</v>
      </c>
      <c r="C276" s="47"/>
      <c r="D276" s="49"/>
      <c r="E276" s="48"/>
      <c r="F276" s="41"/>
      <c r="G276" s="48"/>
      <c r="H276" s="49"/>
      <c r="I276" s="41"/>
      <c r="J276" s="48"/>
      <c r="K276" s="45"/>
    </row>
    <row r="277" spans="1:11" x14ac:dyDescent="0.25">
      <c r="A277" s="332" t="s">
        <v>400</v>
      </c>
      <c r="B277" s="362"/>
      <c r="C277" s="380">
        <v>80</v>
      </c>
      <c r="D277" s="363"/>
      <c r="E277" s="381"/>
      <c r="F277" s="382">
        <v>9.74</v>
      </c>
      <c r="G277" s="381">
        <v>6.1</v>
      </c>
      <c r="H277" s="363">
        <v>13.85</v>
      </c>
      <c r="I277" s="382">
        <v>149</v>
      </c>
      <c r="J277" s="381"/>
      <c r="K277" s="45" t="s">
        <v>411</v>
      </c>
    </row>
    <row r="278" spans="1:11" ht="23.25" x14ac:dyDescent="0.25">
      <c r="A278" s="45"/>
      <c r="B278" s="46" t="s">
        <v>401</v>
      </c>
      <c r="C278" s="47"/>
      <c r="D278" s="49">
        <v>32.5</v>
      </c>
      <c r="E278" s="48">
        <v>26</v>
      </c>
      <c r="F278" s="41"/>
      <c r="G278" s="48"/>
      <c r="H278" s="49"/>
      <c r="I278" s="41"/>
      <c r="J278" s="48"/>
      <c r="K278" s="45" t="s">
        <v>412</v>
      </c>
    </row>
    <row r="279" spans="1:11" x14ac:dyDescent="0.25">
      <c r="A279" s="45"/>
      <c r="B279" s="46" t="s">
        <v>395</v>
      </c>
      <c r="C279" s="47"/>
      <c r="D279" s="49">
        <v>56.25</v>
      </c>
      <c r="E279" s="48">
        <v>45</v>
      </c>
      <c r="F279" s="41"/>
      <c r="G279" s="151"/>
      <c r="H279" s="49"/>
      <c r="I279" s="41"/>
      <c r="J279" s="48"/>
      <c r="K279" s="45"/>
    </row>
    <row r="280" spans="1:11" x14ac:dyDescent="0.25">
      <c r="A280" s="45"/>
      <c r="B280" s="46" t="s">
        <v>408</v>
      </c>
      <c r="C280" s="47"/>
      <c r="D280" s="49"/>
      <c r="E280" s="48">
        <v>40</v>
      </c>
      <c r="F280" s="41"/>
      <c r="G280" s="151"/>
      <c r="H280" s="49"/>
      <c r="I280" s="41"/>
      <c r="J280" s="48"/>
      <c r="K280" s="45"/>
    </row>
    <row r="281" spans="1:11" x14ac:dyDescent="0.25">
      <c r="A281" s="45"/>
      <c r="B281" s="46" t="s">
        <v>45</v>
      </c>
      <c r="C281" s="47"/>
      <c r="D281" s="49">
        <v>15.23</v>
      </c>
      <c r="E281" s="48">
        <v>12.8</v>
      </c>
      <c r="F281" s="41"/>
      <c r="G281" s="151"/>
      <c r="H281" s="49"/>
      <c r="I281" s="41"/>
      <c r="J281" s="48"/>
      <c r="K281" s="45"/>
    </row>
    <row r="282" spans="1:11" x14ac:dyDescent="0.25">
      <c r="A282" s="45"/>
      <c r="B282" s="46" t="s">
        <v>51</v>
      </c>
      <c r="C282" s="47"/>
      <c r="D282" s="49">
        <v>2</v>
      </c>
      <c r="E282" s="48">
        <v>2</v>
      </c>
      <c r="F282" s="41"/>
      <c r="G282" s="41"/>
      <c r="H282" s="41"/>
      <c r="I282" s="41"/>
      <c r="J282" s="48"/>
      <c r="K282" s="45"/>
    </row>
    <row r="283" spans="1:11" x14ac:dyDescent="0.25">
      <c r="A283" s="45"/>
      <c r="B283" s="46" t="s">
        <v>409</v>
      </c>
      <c r="C283" s="47"/>
      <c r="D283" s="49"/>
      <c r="E283" s="48">
        <v>6.4</v>
      </c>
      <c r="F283" s="41"/>
      <c r="G283" s="41"/>
      <c r="H283" s="49"/>
      <c r="I283" s="41"/>
      <c r="J283" s="48"/>
      <c r="K283" s="45"/>
    </row>
    <row r="284" spans="1:11" x14ac:dyDescent="0.25">
      <c r="A284" s="45"/>
      <c r="B284" s="46" t="s">
        <v>65</v>
      </c>
      <c r="C284" s="47"/>
      <c r="D284" s="49">
        <v>14.4</v>
      </c>
      <c r="E284" s="48">
        <v>12</v>
      </c>
      <c r="F284" s="41"/>
      <c r="G284" s="48"/>
      <c r="H284" s="49"/>
      <c r="I284" s="41"/>
      <c r="J284" s="32"/>
      <c r="K284" s="45"/>
    </row>
    <row r="285" spans="1:11" x14ac:dyDescent="0.25">
      <c r="A285" s="45"/>
      <c r="B285" s="46" t="s">
        <v>399</v>
      </c>
      <c r="C285" s="47"/>
      <c r="D285" s="49">
        <v>0.8</v>
      </c>
      <c r="E285" s="48">
        <v>0.8</v>
      </c>
      <c r="F285" s="41"/>
      <c r="G285" s="48"/>
      <c r="H285" s="49"/>
      <c r="I285" s="41"/>
      <c r="J285" s="32"/>
      <c r="K285" s="45"/>
    </row>
    <row r="286" spans="1:11" x14ac:dyDescent="0.25">
      <c r="A286" s="45"/>
      <c r="B286" s="46" t="s">
        <v>115</v>
      </c>
      <c r="C286" s="47"/>
      <c r="D286" s="49">
        <v>6</v>
      </c>
      <c r="E286" s="48">
        <v>6</v>
      </c>
      <c r="F286" s="49"/>
      <c r="G286" s="48"/>
      <c r="H286" s="49"/>
      <c r="I286" s="41"/>
      <c r="J286" s="32"/>
      <c r="K286" s="45"/>
    </row>
    <row r="287" spans="1:11" x14ac:dyDescent="0.25">
      <c r="A287" s="45"/>
      <c r="B287" s="46" t="s">
        <v>51</v>
      </c>
      <c r="C287" s="47"/>
      <c r="D287" s="49">
        <v>3</v>
      </c>
      <c r="E287" s="48">
        <v>3</v>
      </c>
      <c r="F287" s="49"/>
      <c r="G287" s="48"/>
      <c r="H287" s="49"/>
      <c r="I287" s="41"/>
      <c r="J287" s="32"/>
      <c r="K287" s="45"/>
    </row>
    <row r="288" spans="1:11" ht="23.25" x14ac:dyDescent="0.25">
      <c r="A288" s="45"/>
      <c r="B288" s="46" t="s">
        <v>410</v>
      </c>
      <c r="C288" s="47"/>
      <c r="D288" s="49"/>
      <c r="E288" s="48">
        <v>80</v>
      </c>
      <c r="F288" s="49"/>
      <c r="G288" s="48"/>
      <c r="H288" s="49"/>
      <c r="I288" s="41"/>
      <c r="J288" s="32"/>
      <c r="K288" s="45"/>
    </row>
    <row r="289" spans="1:11" ht="23.25" x14ac:dyDescent="0.25">
      <c r="A289" s="332" t="s">
        <v>503</v>
      </c>
      <c r="B289" s="46"/>
      <c r="C289" s="47">
        <v>140</v>
      </c>
      <c r="D289" s="80"/>
      <c r="E289" s="41"/>
      <c r="F289" s="41">
        <v>3</v>
      </c>
      <c r="G289" s="48">
        <v>8.3000000000000007</v>
      </c>
      <c r="H289" s="49">
        <v>21.74</v>
      </c>
      <c r="I289" s="41">
        <v>173.6</v>
      </c>
      <c r="J289" s="48">
        <v>10.19</v>
      </c>
      <c r="K289" s="45" t="s">
        <v>501</v>
      </c>
    </row>
    <row r="290" spans="1:11" x14ac:dyDescent="0.25">
      <c r="A290" s="45"/>
      <c r="B290" s="46" t="s">
        <v>49</v>
      </c>
      <c r="C290" s="47"/>
      <c r="D290" s="80">
        <v>173</v>
      </c>
      <c r="E290" s="41">
        <v>130</v>
      </c>
      <c r="F290" s="41"/>
      <c r="G290" s="48"/>
      <c r="H290" s="49"/>
      <c r="I290" s="41"/>
      <c r="J290" s="48"/>
      <c r="K290" s="45"/>
    </row>
    <row r="291" spans="1:11" x14ac:dyDescent="0.25">
      <c r="A291" s="45"/>
      <c r="B291" s="46" t="s">
        <v>184</v>
      </c>
      <c r="C291" s="47"/>
      <c r="D291" s="80">
        <v>5</v>
      </c>
      <c r="E291" s="41">
        <v>5</v>
      </c>
      <c r="F291" s="41"/>
      <c r="G291" s="48"/>
      <c r="H291" s="49"/>
      <c r="I291" s="41"/>
      <c r="J291" s="48"/>
      <c r="K291" s="45"/>
    </row>
    <row r="292" spans="1:11" x14ac:dyDescent="0.25">
      <c r="A292" s="45"/>
      <c r="B292" s="46" t="s">
        <v>45</v>
      </c>
      <c r="C292" s="47"/>
      <c r="D292" s="80">
        <v>8.4</v>
      </c>
      <c r="E292" s="41">
        <v>7</v>
      </c>
      <c r="F292" s="41"/>
      <c r="G292" s="48"/>
      <c r="H292" s="49"/>
      <c r="I292" s="41"/>
      <c r="J292" s="32"/>
      <c r="K292" s="45"/>
    </row>
    <row r="293" spans="1:11" x14ac:dyDescent="0.25">
      <c r="A293" s="45"/>
      <c r="B293" s="46" t="s">
        <v>50</v>
      </c>
      <c r="C293" s="47"/>
      <c r="D293" s="80">
        <v>12.5</v>
      </c>
      <c r="E293" s="41">
        <v>10</v>
      </c>
      <c r="F293" s="41"/>
      <c r="G293" s="48"/>
      <c r="H293" s="49"/>
      <c r="I293" s="41"/>
      <c r="J293" s="32"/>
      <c r="K293" s="45"/>
    </row>
    <row r="294" spans="1:11" x14ac:dyDescent="0.25">
      <c r="A294" s="45"/>
      <c r="B294" s="46" t="s">
        <v>396</v>
      </c>
      <c r="C294" s="47"/>
      <c r="D294" s="80">
        <v>0.4</v>
      </c>
      <c r="E294" s="41">
        <v>0.4</v>
      </c>
      <c r="F294" s="41"/>
      <c r="G294" s="48"/>
      <c r="H294" s="49"/>
      <c r="I294" s="41"/>
      <c r="J294" s="32"/>
      <c r="K294" s="45"/>
    </row>
    <row r="295" spans="1:11" x14ac:dyDescent="0.25">
      <c r="A295" s="45"/>
      <c r="B295" s="46" t="s">
        <v>502</v>
      </c>
      <c r="C295" s="47"/>
      <c r="D295" s="80"/>
      <c r="E295" s="41">
        <v>25</v>
      </c>
      <c r="F295" s="41"/>
      <c r="G295" s="48"/>
      <c r="H295" s="49"/>
      <c r="I295" s="41"/>
      <c r="J295" s="32"/>
      <c r="K295" s="45"/>
    </row>
    <row r="296" spans="1:11" x14ac:dyDescent="0.25">
      <c r="A296" s="45"/>
      <c r="B296" s="46" t="s">
        <v>107</v>
      </c>
      <c r="C296" s="47"/>
      <c r="D296" s="80">
        <v>6.25</v>
      </c>
      <c r="E296" s="41">
        <v>6.25</v>
      </c>
      <c r="F296" s="41"/>
      <c r="G296" s="48"/>
      <c r="H296" s="49"/>
      <c r="I296" s="41"/>
      <c r="J296" s="32"/>
      <c r="K296" s="45"/>
    </row>
    <row r="297" spans="1:11" x14ac:dyDescent="0.25">
      <c r="A297" s="45"/>
      <c r="B297" s="46" t="s">
        <v>58</v>
      </c>
      <c r="C297" s="47"/>
      <c r="D297" s="80">
        <v>1.88</v>
      </c>
      <c r="E297" s="41">
        <v>1.88</v>
      </c>
      <c r="F297" s="41"/>
      <c r="G297" s="48"/>
      <c r="H297" s="49"/>
      <c r="I297" s="41"/>
      <c r="J297" s="32"/>
      <c r="K297" s="45"/>
    </row>
    <row r="298" spans="1:11" x14ac:dyDescent="0.25">
      <c r="A298" s="45"/>
      <c r="B298" s="46" t="s">
        <v>75</v>
      </c>
      <c r="C298" s="47"/>
      <c r="D298" s="80">
        <v>18.75</v>
      </c>
      <c r="E298" s="41">
        <v>18.75</v>
      </c>
      <c r="F298" s="41"/>
      <c r="G298" s="48"/>
      <c r="H298" s="49"/>
      <c r="I298" s="41"/>
      <c r="J298" s="32"/>
      <c r="K298" s="45"/>
    </row>
    <row r="299" spans="1:11" x14ac:dyDescent="0.25">
      <c r="A299" s="45"/>
      <c r="B299" s="79" t="s">
        <v>396</v>
      </c>
      <c r="C299" s="47"/>
      <c r="D299" s="80">
        <v>0.2</v>
      </c>
      <c r="E299" s="41">
        <v>0.2</v>
      </c>
      <c r="F299" s="41"/>
      <c r="G299" s="48"/>
      <c r="H299" s="49"/>
      <c r="I299" s="41"/>
      <c r="J299" s="32"/>
      <c r="K299" s="45"/>
    </row>
    <row r="300" spans="1:11" ht="23.25" x14ac:dyDescent="0.25">
      <c r="A300" s="332" t="s">
        <v>382</v>
      </c>
      <c r="B300" s="46"/>
      <c r="C300" s="47">
        <v>180</v>
      </c>
      <c r="D300" s="49"/>
      <c r="E300" s="48"/>
      <c r="F300" s="296">
        <v>5.48</v>
      </c>
      <c r="G300" s="296">
        <v>4.88</v>
      </c>
      <c r="H300" s="296">
        <v>9.07</v>
      </c>
      <c r="I300" s="296">
        <v>102</v>
      </c>
      <c r="J300" s="296">
        <v>2.46</v>
      </c>
      <c r="K300" s="45" t="s">
        <v>384</v>
      </c>
    </row>
    <row r="301" spans="1:11" x14ac:dyDescent="0.25">
      <c r="A301" s="45" t="s">
        <v>383</v>
      </c>
      <c r="B301" s="45" t="s">
        <v>270</v>
      </c>
      <c r="C301" s="47"/>
      <c r="D301" s="49">
        <v>189</v>
      </c>
      <c r="E301" s="48">
        <v>180</v>
      </c>
      <c r="F301" s="41"/>
      <c r="G301" s="41"/>
      <c r="H301" s="41"/>
      <c r="I301" s="41"/>
      <c r="J301" s="48"/>
      <c r="K301" s="45"/>
    </row>
    <row r="302" spans="1:11" ht="34.5" x14ac:dyDescent="0.25">
      <c r="A302" s="332" t="s">
        <v>63</v>
      </c>
      <c r="B302" s="79" t="s">
        <v>64</v>
      </c>
      <c r="C302" s="47">
        <v>30</v>
      </c>
      <c r="D302" s="41">
        <v>30</v>
      </c>
      <c r="E302" s="48">
        <v>30</v>
      </c>
      <c r="F302" s="48">
        <v>2.2599999999999998</v>
      </c>
      <c r="G302" s="49">
        <v>2.94</v>
      </c>
      <c r="H302" s="48">
        <v>22.32</v>
      </c>
      <c r="I302" s="49">
        <v>125.1</v>
      </c>
      <c r="J302" s="48"/>
      <c r="K302" s="121" t="s">
        <v>358</v>
      </c>
    </row>
    <row r="303" spans="1:11" ht="35.25" thickBot="1" x14ac:dyDescent="0.3">
      <c r="A303" s="332" t="s">
        <v>332</v>
      </c>
      <c r="B303" s="266"/>
      <c r="C303" s="265">
        <v>30</v>
      </c>
      <c r="D303" s="80">
        <v>30</v>
      </c>
      <c r="E303" s="48">
        <v>30</v>
      </c>
      <c r="F303" s="48">
        <v>2.2799999999999998</v>
      </c>
      <c r="G303" s="49">
        <v>0.24</v>
      </c>
      <c r="H303" s="48">
        <v>14.76</v>
      </c>
      <c r="I303" s="49">
        <v>70.5</v>
      </c>
      <c r="J303" s="48">
        <v>0</v>
      </c>
      <c r="K303" s="34" t="s">
        <v>357</v>
      </c>
    </row>
    <row r="304" spans="1:11" ht="15.75" thickBot="1" x14ac:dyDescent="0.3">
      <c r="A304" s="86" t="s">
        <v>39</v>
      </c>
      <c r="B304" s="87"/>
      <c r="C304" s="88">
        <v>460</v>
      </c>
      <c r="D304" s="115"/>
      <c r="E304" s="90"/>
      <c r="F304" s="124">
        <f>F277+F289+F300+F302+F303</f>
        <v>22.759999999999998</v>
      </c>
      <c r="G304" s="124">
        <f t="shared" ref="G304:J304" si="11">G277+G289+G300+G302+G303</f>
        <v>22.46</v>
      </c>
      <c r="H304" s="124">
        <f t="shared" si="11"/>
        <v>81.739999999999995</v>
      </c>
      <c r="I304" s="124">
        <f t="shared" si="11"/>
        <v>620.20000000000005</v>
      </c>
      <c r="J304" s="124">
        <f t="shared" si="11"/>
        <v>12.649999999999999</v>
      </c>
      <c r="K304" s="341"/>
    </row>
    <row r="305" spans="1:12" ht="15.75" thickBot="1" x14ac:dyDescent="0.3">
      <c r="A305" s="51" t="s">
        <v>70</v>
      </c>
      <c r="B305" s="92"/>
      <c r="C305" s="53">
        <f>C228+C232+C275+C304</f>
        <v>1893</v>
      </c>
      <c r="D305" s="53"/>
      <c r="E305" s="53"/>
      <c r="F305" s="53">
        <f>F228+F232+F275+F304</f>
        <v>61.419999999999995</v>
      </c>
      <c r="G305" s="53">
        <f>G228+G232+G275+G304</f>
        <v>55.794999999999995</v>
      </c>
      <c r="H305" s="53">
        <f>H228+H232+H275+H304</f>
        <v>272.78000000000003</v>
      </c>
      <c r="I305" s="54">
        <f>I228+I232+I275+I304</f>
        <v>1853.3400000000001</v>
      </c>
      <c r="J305" s="53">
        <f>J228+J232+J275+J304</f>
        <v>48.513749999999995</v>
      </c>
      <c r="K305" s="341"/>
      <c r="L305" s="348"/>
    </row>
    <row r="306" spans="1:12" x14ac:dyDescent="0.25">
      <c r="A306" s="79"/>
      <c r="B306" s="79"/>
      <c r="C306" s="125" t="s">
        <v>228</v>
      </c>
      <c r="D306" s="49"/>
      <c r="E306" s="49"/>
      <c r="F306" s="116"/>
      <c r="G306" s="116"/>
      <c r="H306" s="116"/>
      <c r="I306" s="117"/>
      <c r="J306" s="117"/>
      <c r="K306" s="18"/>
    </row>
    <row r="307" spans="1:12" ht="15.75" thickBot="1" x14ac:dyDescent="0.3">
      <c r="A307" s="13" t="s">
        <v>112</v>
      </c>
      <c r="B307" s="13"/>
      <c r="C307" s="126"/>
      <c r="D307" s="15"/>
      <c r="I307" s="97"/>
      <c r="J307" s="97"/>
      <c r="K307" s="35"/>
    </row>
    <row r="308" spans="1:12" ht="23.25" customHeight="1" x14ac:dyDescent="0.25">
      <c r="A308" s="17" t="s">
        <v>4</v>
      </c>
      <c r="B308" s="18"/>
      <c r="C308" s="40" t="s">
        <v>5</v>
      </c>
      <c r="D308" s="279" t="s">
        <v>6</v>
      </c>
      <c r="E308" s="21" t="s">
        <v>6</v>
      </c>
      <c r="F308" s="277" t="s">
        <v>7</v>
      </c>
      <c r="G308" s="278"/>
      <c r="H308" s="279"/>
      <c r="I308" s="277" t="s">
        <v>8</v>
      </c>
      <c r="J308" s="21" t="s">
        <v>9</v>
      </c>
      <c r="K308" s="141" t="s">
        <v>72</v>
      </c>
    </row>
    <row r="309" spans="1:12" ht="15.75" thickBot="1" x14ac:dyDescent="0.3">
      <c r="A309" s="24" t="s">
        <v>11</v>
      </c>
      <c r="B309" s="25"/>
      <c r="C309" s="101" t="s">
        <v>12</v>
      </c>
      <c r="D309" s="102" t="s">
        <v>13</v>
      </c>
      <c r="E309" s="28" t="s">
        <v>13</v>
      </c>
      <c r="F309" s="29"/>
      <c r="G309" s="30"/>
      <c r="H309" s="30"/>
      <c r="I309" s="27" t="s">
        <v>14</v>
      </c>
      <c r="J309" s="28"/>
      <c r="K309" s="343" t="s">
        <v>73</v>
      </c>
    </row>
    <row r="310" spans="1:12" ht="15.75" thickBot="1" x14ac:dyDescent="0.3">
      <c r="A310" s="34"/>
      <c r="B310" s="35"/>
      <c r="C310" s="67"/>
      <c r="D310" s="37" t="s">
        <v>15</v>
      </c>
      <c r="E310" s="37" t="s">
        <v>16</v>
      </c>
      <c r="F310" s="37" t="s">
        <v>17</v>
      </c>
      <c r="G310" s="37" t="s">
        <v>18</v>
      </c>
      <c r="H310" s="70" t="s">
        <v>19</v>
      </c>
      <c r="I310" s="38" t="s">
        <v>20</v>
      </c>
      <c r="J310" s="37" t="s">
        <v>21</v>
      </c>
      <c r="K310" s="34"/>
    </row>
    <row r="311" spans="1:12" x14ac:dyDescent="0.25">
      <c r="A311" s="45"/>
      <c r="B311" s="39" t="s">
        <v>22</v>
      </c>
      <c r="C311" s="40"/>
      <c r="D311" s="49"/>
      <c r="E311" s="42"/>
      <c r="F311" s="42"/>
      <c r="G311" s="96"/>
      <c r="H311" s="42"/>
      <c r="I311" s="96"/>
      <c r="J311" s="42"/>
      <c r="K311" s="45"/>
    </row>
    <row r="312" spans="1:12" x14ac:dyDescent="0.25">
      <c r="A312" s="333" t="s">
        <v>428</v>
      </c>
      <c r="B312" s="82"/>
      <c r="C312" s="110" t="s">
        <v>118</v>
      </c>
      <c r="D312" s="75"/>
      <c r="E312" s="74"/>
      <c r="F312" s="78">
        <v>11.33</v>
      </c>
      <c r="G312" s="77">
        <v>14.7</v>
      </c>
      <c r="H312" s="78">
        <v>9.33</v>
      </c>
      <c r="I312" s="261">
        <v>215</v>
      </c>
      <c r="J312" s="78">
        <v>1.25</v>
      </c>
      <c r="K312" s="45" t="s">
        <v>429</v>
      </c>
    </row>
    <row r="313" spans="1:12" x14ac:dyDescent="0.25">
      <c r="A313" s="72"/>
      <c r="B313" s="46" t="s">
        <v>65</v>
      </c>
      <c r="C313" s="110"/>
      <c r="D313" s="75">
        <v>90</v>
      </c>
      <c r="E313" s="74">
        <v>75</v>
      </c>
      <c r="F313" s="78"/>
      <c r="G313" s="77"/>
      <c r="H313" s="78"/>
      <c r="I313" s="261"/>
      <c r="J313" s="78"/>
      <c r="K313" s="45"/>
    </row>
    <row r="314" spans="1:12" x14ac:dyDescent="0.25">
      <c r="A314" s="72"/>
      <c r="B314" s="82" t="s">
        <v>270</v>
      </c>
      <c r="C314" s="110"/>
      <c r="D314" s="75">
        <v>60</v>
      </c>
      <c r="E314" s="74">
        <v>60</v>
      </c>
      <c r="F314" s="78"/>
      <c r="G314" s="77"/>
      <c r="H314" s="78"/>
      <c r="I314" s="261"/>
      <c r="J314" s="78"/>
      <c r="K314" s="45"/>
    </row>
    <row r="315" spans="1:12" x14ac:dyDescent="0.25">
      <c r="A315" s="291"/>
      <c r="B315" s="298" t="s">
        <v>124</v>
      </c>
      <c r="C315" s="302"/>
      <c r="D315" s="294">
        <v>7.5</v>
      </c>
      <c r="E315" s="293">
        <v>7.5</v>
      </c>
      <c r="F315" s="297"/>
      <c r="G315" s="296"/>
      <c r="H315" s="297"/>
      <c r="I315" s="261"/>
      <c r="J315" s="297"/>
      <c r="K315" s="45"/>
    </row>
    <row r="316" spans="1:12" x14ac:dyDescent="0.25">
      <c r="A316" s="72"/>
      <c r="B316" s="82" t="s">
        <v>426</v>
      </c>
      <c r="C316" s="110"/>
      <c r="D316" s="75"/>
      <c r="E316" s="74">
        <v>140</v>
      </c>
      <c r="F316" s="78"/>
      <c r="G316" s="77"/>
      <c r="H316" s="78"/>
      <c r="I316" s="261"/>
      <c r="J316" s="78"/>
      <c r="K316" s="45"/>
    </row>
    <row r="317" spans="1:12" x14ac:dyDescent="0.25">
      <c r="A317" s="291"/>
      <c r="B317" s="298" t="s">
        <v>246</v>
      </c>
      <c r="C317" s="302"/>
      <c r="D317" s="294">
        <v>25</v>
      </c>
      <c r="E317" s="293">
        <v>15</v>
      </c>
      <c r="F317" s="297"/>
      <c r="G317" s="296"/>
      <c r="H317" s="297"/>
      <c r="I317" s="261"/>
      <c r="J317" s="297"/>
      <c r="K317" s="45"/>
    </row>
    <row r="318" spans="1:12" x14ac:dyDescent="0.25">
      <c r="A318" s="72"/>
      <c r="B318" s="82" t="s">
        <v>66</v>
      </c>
      <c r="C318" s="110"/>
      <c r="D318" s="75">
        <v>5</v>
      </c>
      <c r="E318" s="74">
        <v>5</v>
      </c>
      <c r="F318" s="78"/>
      <c r="G318" s="77"/>
      <c r="H318" s="78"/>
      <c r="I318" s="261"/>
      <c r="J318" s="78"/>
      <c r="K318" s="45"/>
    </row>
    <row r="319" spans="1:12" x14ac:dyDescent="0.25">
      <c r="A319" s="72"/>
      <c r="B319" s="82" t="s">
        <v>427</v>
      </c>
      <c r="C319" s="110"/>
      <c r="D319" s="75"/>
      <c r="E319" s="74">
        <v>150</v>
      </c>
      <c r="F319" s="78"/>
      <c r="G319" s="77"/>
      <c r="H319" s="78"/>
      <c r="I319" s="261"/>
      <c r="J319" s="78"/>
      <c r="K319" s="45"/>
    </row>
    <row r="320" spans="1:12" ht="23.25" x14ac:dyDescent="0.25">
      <c r="A320" s="332" t="s">
        <v>32</v>
      </c>
      <c r="B320" s="46"/>
      <c r="C320" s="47">
        <v>180</v>
      </c>
      <c r="D320" s="32"/>
      <c r="E320" s="32"/>
      <c r="F320" s="41">
        <v>2.85</v>
      </c>
      <c r="G320" s="48">
        <v>2.41</v>
      </c>
      <c r="H320" s="48">
        <v>14.36</v>
      </c>
      <c r="I320" s="41">
        <v>91</v>
      </c>
      <c r="J320" s="48">
        <v>0.19</v>
      </c>
      <c r="K320" s="45" t="s">
        <v>33</v>
      </c>
    </row>
    <row r="321" spans="1:24" x14ac:dyDescent="0.25">
      <c r="A321" s="45"/>
      <c r="B321" s="46" t="s">
        <v>34</v>
      </c>
      <c r="C321" s="47"/>
      <c r="D321" s="48">
        <v>2.5</v>
      </c>
      <c r="E321" s="48">
        <v>2.5</v>
      </c>
      <c r="F321" s="41"/>
      <c r="G321" s="41"/>
      <c r="H321" s="41"/>
      <c r="I321" s="41"/>
      <c r="J321" s="48"/>
      <c r="K321" s="45"/>
    </row>
    <row r="322" spans="1:24" x14ac:dyDescent="0.25">
      <c r="A322" s="45"/>
      <c r="B322" s="46" t="s">
        <v>29</v>
      </c>
      <c r="C322" s="47"/>
      <c r="D322" s="48">
        <v>10</v>
      </c>
      <c r="E322" s="48">
        <v>10</v>
      </c>
      <c r="F322" s="41"/>
      <c r="G322" s="48"/>
      <c r="H322" s="48"/>
      <c r="I322" s="41"/>
      <c r="J322" s="48"/>
      <c r="K322" s="45"/>
    </row>
    <row r="323" spans="1:24" x14ac:dyDescent="0.25">
      <c r="A323" s="50"/>
      <c r="B323" s="46" t="s">
        <v>27</v>
      </c>
      <c r="C323" s="47"/>
      <c r="D323" s="48">
        <v>90</v>
      </c>
      <c r="E323" s="48">
        <v>90</v>
      </c>
      <c r="F323" s="41"/>
      <c r="G323" s="48"/>
      <c r="H323" s="48"/>
      <c r="I323" s="41"/>
      <c r="J323" s="48"/>
      <c r="K323" s="45"/>
    </row>
    <row r="324" spans="1:24" x14ac:dyDescent="0.25">
      <c r="A324" s="50"/>
      <c r="B324" s="46" t="s">
        <v>28</v>
      </c>
      <c r="C324" s="47"/>
      <c r="D324" s="48">
        <v>108</v>
      </c>
      <c r="E324" s="48">
        <v>108</v>
      </c>
      <c r="F324" s="41"/>
      <c r="G324" s="48"/>
      <c r="H324" s="48"/>
      <c r="I324" s="41"/>
      <c r="J324" s="48"/>
      <c r="K324" s="45"/>
    </row>
    <row r="325" spans="1:24" ht="23.25" x14ac:dyDescent="0.25">
      <c r="A325" s="332" t="s">
        <v>331</v>
      </c>
      <c r="B325" s="46"/>
      <c r="C325" s="60" t="s">
        <v>506</v>
      </c>
      <c r="D325" s="32"/>
      <c r="E325" s="32"/>
      <c r="F325" s="41">
        <v>5.59</v>
      </c>
      <c r="G325" s="48">
        <v>8</v>
      </c>
      <c r="H325" s="49">
        <v>15.4</v>
      </c>
      <c r="I325" s="41">
        <v>156.4</v>
      </c>
      <c r="J325" s="48">
        <v>0.21</v>
      </c>
      <c r="K325" s="45" t="s">
        <v>505</v>
      </c>
    </row>
    <row r="326" spans="1:24" x14ac:dyDescent="0.25">
      <c r="A326" s="45"/>
      <c r="B326" s="46" t="s">
        <v>38</v>
      </c>
      <c r="C326" s="47"/>
      <c r="D326" s="48">
        <v>30</v>
      </c>
      <c r="E326" s="48">
        <v>30</v>
      </c>
      <c r="F326" s="41"/>
      <c r="G326" s="48"/>
      <c r="H326" s="48"/>
      <c r="I326" s="41"/>
      <c r="J326" s="48"/>
      <c r="K326" s="45"/>
    </row>
    <row r="327" spans="1:24" x14ac:dyDescent="0.25">
      <c r="A327" s="45"/>
      <c r="B327" s="46" t="s">
        <v>79</v>
      </c>
      <c r="C327" s="47"/>
      <c r="D327" s="41">
        <v>10.199999999999999</v>
      </c>
      <c r="E327" s="48">
        <v>10</v>
      </c>
      <c r="F327" s="41"/>
      <c r="G327" s="48"/>
      <c r="H327" s="48"/>
      <c r="I327" s="41"/>
      <c r="J327" s="48"/>
      <c r="K327" s="45"/>
    </row>
    <row r="328" spans="1:24" ht="15.75" thickBot="1" x14ac:dyDescent="0.3">
      <c r="A328" s="46"/>
      <c r="B328" s="266" t="s">
        <v>31</v>
      </c>
      <c r="C328" s="268"/>
      <c r="D328" s="269">
        <v>5</v>
      </c>
      <c r="E328" s="269">
        <v>5</v>
      </c>
      <c r="F328" s="269" t="s">
        <v>2</v>
      </c>
      <c r="G328" s="269"/>
      <c r="H328" s="269"/>
      <c r="I328" s="269"/>
      <c r="J328" s="269"/>
      <c r="K328" s="46"/>
    </row>
    <row r="329" spans="1:24" ht="15.75" thickBot="1" x14ac:dyDescent="0.3">
      <c r="A329" s="51" t="s">
        <v>39</v>
      </c>
      <c r="B329" s="52"/>
      <c r="C329" s="53">
        <v>375</v>
      </c>
      <c r="D329" s="38"/>
      <c r="E329" s="37"/>
      <c r="F329" s="54">
        <f>F312+F320+F325</f>
        <v>19.77</v>
      </c>
      <c r="G329" s="54">
        <f t="shared" ref="G329:J329" si="12">G312+G320+G325</f>
        <v>25.11</v>
      </c>
      <c r="H329" s="54">
        <f t="shared" si="12"/>
        <v>39.089999999999996</v>
      </c>
      <c r="I329" s="54">
        <f t="shared" si="12"/>
        <v>462.4</v>
      </c>
      <c r="J329" s="54">
        <f t="shared" si="12"/>
        <v>1.65</v>
      </c>
      <c r="K329" s="341"/>
    </row>
    <row r="330" spans="1:24" x14ac:dyDescent="0.25">
      <c r="A330" s="45"/>
      <c r="B330" s="79" t="s">
        <v>40</v>
      </c>
      <c r="C330" s="47"/>
      <c r="D330" s="41"/>
      <c r="E330" s="48"/>
      <c r="F330" s="48"/>
      <c r="G330" s="49"/>
      <c r="H330" s="48"/>
      <c r="I330" s="49"/>
      <c r="J330" s="48"/>
      <c r="K330" s="17"/>
    </row>
    <row r="331" spans="1:24" ht="34.5" x14ac:dyDescent="0.25">
      <c r="A331" s="333" t="s">
        <v>62</v>
      </c>
      <c r="B331" s="292"/>
      <c r="C331" s="293">
        <v>100</v>
      </c>
      <c r="D331" s="294">
        <v>149</v>
      </c>
      <c r="E331" s="293">
        <v>100</v>
      </c>
      <c r="F331" s="295">
        <v>0.9</v>
      </c>
      <c r="G331" s="296">
        <v>0.2</v>
      </c>
      <c r="H331" s="297">
        <v>8.1</v>
      </c>
      <c r="I331" s="296">
        <v>43</v>
      </c>
      <c r="J331" s="296">
        <v>60</v>
      </c>
      <c r="K331" s="45" t="s">
        <v>338</v>
      </c>
    </row>
    <row r="332" spans="1:24" ht="15.75" thickBot="1" x14ac:dyDescent="0.3">
      <c r="A332" s="291" t="s">
        <v>334</v>
      </c>
      <c r="B332" s="292"/>
      <c r="C332" s="293"/>
      <c r="D332" s="294"/>
      <c r="E332" s="293"/>
      <c r="F332" s="297"/>
      <c r="G332" s="296"/>
      <c r="H332" s="297"/>
      <c r="I332" s="295"/>
      <c r="J332" s="296"/>
      <c r="K332" s="45"/>
    </row>
    <row r="333" spans="1:24" ht="15.75" thickBot="1" x14ac:dyDescent="0.3">
      <c r="A333" s="51" t="s">
        <v>39</v>
      </c>
      <c r="B333" s="52"/>
      <c r="C333" s="53">
        <v>100</v>
      </c>
      <c r="D333" s="38"/>
      <c r="E333" s="57"/>
      <c r="F333" s="54">
        <f>F331</f>
        <v>0.9</v>
      </c>
      <c r="G333" s="54">
        <f t="shared" ref="G333:J333" si="13">G331</f>
        <v>0.2</v>
      </c>
      <c r="H333" s="54">
        <f t="shared" si="13"/>
        <v>8.1</v>
      </c>
      <c r="I333" s="54">
        <f t="shared" si="13"/>
        <v>43</v>
      </c>
      <c r="J333" s="54">
        <f t="shared" si="13"/>
        <v>60</v>
      </c>
      <c r="K333" s="341"/>
    </row>
    <row r="334" spans="1:24" x14ac:dyDescent="0.25">
      <c r="A334" s="127"/>
      <c r="B334" s="39" t="s">
        <v>42</v>
      </c>
      <c r="C334" s="40"/>
      <c r="D334" s="278"/>
      <c r="E334" s="42"/>
      <c r="F334" s="117"/>
      <c r="G334" s="128"/>
      <c r="H334" s="117"/>
      <c r="I334" s="129"/>
      <c r="J334" s="130"/>
      <c r="K334" s="45"/>
    </row>
    <row r="335" spans="1:24" ht="23.25" x14ac:dyDescent="0.25">
      <c r="A335" s="339" t="s">
        <v>405</v>
      </c>
      <c r="B335" s="46"/>
      <c r="C335" s="47">
        <v>50</v>
      </c>
      <c r="D335" s="49"/>
      <c r="E335" s="48"/>
      <c r="F335" s="49">
        <v>0.45</v>
      </c>
      <c r="G335" s="48">
        <v>2.35</v>
      </c>
      <c r="H335" s="49">
        <v>2.96</v>
      </c>
      <c r="I335" s="151">
        <v>34.799999999999997</v>
      </c>
      <c r="J335" s="49">
        <v>2.76</v>
      </c>
      <c r="K335" s="45" t="s">
        <v>407</v>
      </c>
      <c r="N335" s="46"/>
      <c r="O335" s="46"/>
      <c r="P335" s="61"/>
      <c r="Q335" s="49"/>
      <c r="R335" s="49"/>
      <c r="S335" s="49"/>
      <c r="T335" s="49"/>
      <c r="U335" s="49"/>
      <c r="V335" s="49"/>
      <c r="W335" s="49"/>
      <c r="X335" s="46"/>
    </row>
    <row r="336" spans="1:24" ht="23.25" x14ac:dyDescent="0.25">
      <c r="A336" s="46"/>
      <c r="B336" s="46" t="s">
        <v>406</v>
      </c>
      <c r="C336" s="47"/>
      <c r="D336" s="49">
        <v>50</v>
      </c>
      <c r="E336" s="48">
        <v>50</v>
      </c>
      <c r="F336" s="49"/>
      <c r="G336" s="48"/>
      <c r="H336" s="49"/>
      <c r="I336" s="151"/>
      <c r="J336" s="49"/>
      <c r="K336" s="45"/>
      <c r="N336" s="46"/>
      <c r="O336" s="46"/>
      <c r="P336" s="61"/>
      <c r="Q336" s="49"/>
      <c r="R336" s="49"/>
      <c r="S336" s="49"/>
      <c r="T336" s="49"/>
      <c r="U336" s="49"/>
      <c r="V336" s="49"/>
      <c r="W336" s="49"/>
      <c r="X336" s="46"/>
    </row>
    <row r="337" spans="1:11" ht="23.25" x14ac:dyDescent="0.25">
      <c r="A337" s="334" t="s">
        <v>424</v>
      </c>
      <c r="B337" s="46"/>
      <c r="C337" s="60" t="s">
        <v>245</v>
      </c>
      <c r="D337" s="108"/>
      <c r="E337" s="109"/>
      <c r="F337" s="116">
        <v>1.74</v>
      </c>
      <c r="G337" s="130">
        <v>2.27</v>
      </c>
      <c r="H337" s="116">
        <v>11.43</v>
      </c>
      <c r="I337" s="130">
        <v>73.2</v>
      </c>
      <c r="J337" s="116">
        <v>6.6</v>
      </c>
      <c r="K337" s="45" t="s">
        <v>203</v>
      </c>
    </row>
    <row r="338" spans="1:11" x14ac:dyDescent="0.25">
      <c r="A338" s="45"/>
      <c r="B338" s="46" t="s">
        <v>425</v>
      </c>
      <c r="C338" s="60"/>
      <c r="D338" s="61">
        <v>12</v>
      </c>
      <c r="E338" s="47">
        <v>12</v>
      </c>
      <c r="F338" s="49"/>
      <c r="G338" s="48"/>
      <c r="H338" s="49"/>
      <c r="I338" s="48"/>
      <c r="J338" s="66"/>
      <c r="K338" s="45"/>
    </row>
    <row r="339" spans="1:11" x14ac:dyDescent="0.25">
      <c r="A339" s="45"/>
      <c r="B339" s="46" t="s">
        <v>189</v>
      </c>
      <c r="C339" s="60"/>
      <c r="D339" s="61">
        <v>80</v>
      </c>
      <c r="E339" s="47">
        <v>60</v>
      </c>
      <c r="F339" s="49"/>
      <c r="G339" s="48"/>
      <c r="H339" s="49"/>
      <c r="I339" s="48"/>
      <c r="J339" s="66"/>
      <c r="K339" s="45"/>
    </row>
    <row r="340" spans="1:11" x14ac:dyDescent="0.25">
      <c r="A340" s="45"/>
      <c r="B340" s="46" t="s">
        <v>50</v>
      </c>
      <c r="C340" s="60"/>
      <c r="D340" s="61">
        <v>10</v>
      </c>
      <c r="E340" s="48">
        <v>8</v>
      </c>
      <c r="F340" s="49"/>
      <c r="G340" s="48"/>
      <c r="H340" s="49"/>
      <c r="I340" s="48"/>
      <c r="J340" s="66"/>
      <c r="K340" s="45"/>
    </row>
    <row r="341" spans="1:11" x14ac:dyDescent="0.25">
      <c r="A341" s="45"/>
      <c r="B341" s="46" t="s">
        <v>45</v>
      </c>
      <c r="C341" s="60"/>
      <c r="D341" s="61">
        <v>9.52</v>
      </c>
      <c r="E341" s="48">
        <v>8</v>
      </c>
      <c r="F341" s="49"/>
      <c r="G341" s="48"/>
      <c r="H341" s="49"/>
      <c r="I341" s="48"/>
      <c r="J341" s="66"/>
      <c r="K341" s="45"/>
    </row>
    <row r="342" spans="1:11" x14ac:dyDescent="0.25">
      <c r="A342" s="45"/>
      <c r="B342" s="46" t="s">
        <v>51</v>
      </c>
      <c r="C342" s="60"/>
      <c r="D342" s="61">
        <v>2</v>
      </c>
      <c r="E342" s="47">
        <v>2</v>
      </c>
      <c r="F342" s="49"/>
      <c r="G342" s="48"/>
      <c r="H342" s="49"/>
      <c r="I342" s="48"/>
      <c r="J342" s="66"/>
      <c r="K342" s="45"/>
    </row>
    <row r="343" spans="1:11" x14ac:dyDescent="0.25">
      <c r="A343" s="45"/>
      <c r="B343" s="79" t="s">
        <v>396</v>
      </c>
      <c r="C343" s="60"/>
      <c r="D343" s="61">
        <v>1.3</v>
      </c>
      <c r="E343" s="47">
        <v>1.3</v>
      </c>
      <c r="F343" s="49"/>
      <c r="G343" s="48"/>
      <c r="H343" s="49"/>
      <c r="I343" s="48"/>
      <c r="J343" s="66"/>
      <c r="K343" s="45"/>
    </row>
    <row r="344" spans="1:11" x14ac:dyDescent="0.25">
      <c r="A344" s="45"/>
      <c r="B344" s="46" t="s">
        <v>214</v>
      </c>
      <c r="C344" s="60"/>
      <c r="D344" s="61">
        <v>140</v>
      </c>
      <c r="E344" s="47">
        <v>140</v>
      </c>
      <c r="F344" s="49"/>
      <c r="G344" s="48"/>
      <c r="H344" s="49"/>
      <c r="I344" s="48"/>
      <c r="J344" s="66"/>
      <c r="K344" s="45"/>
    </row>
    <row r="345" spans="1:11" ht="23.25" x14ac:dyDescent="0.25">
      <c r="A345" s="332" t="s">
        <v>215</v>
      </c>
      <c r="B345" s="46"/>
      <c r="C345" s="47">
        <v>220</v>
      </c>
      <c r="D345" s="47"/>
      <c r="E345" s="47"/>
      <c r="F345" s="41">
        <v>14.6</v>
      </c>
      <c r="G345" s="48">
        <v>10.23</v>
      </c>
      <c r="H345" s="49">
        <v>18.16</v>
      </c>
      <c r="I345" s="48">
        <v>223.07</v>
      </c>
      <c r="J345" s="49">
        <v>8.0299999999999994</v>
      </c>
      <c r="K345" s="45" t="s">
        <v>216</v>
      </c>
    </row>
    <row r="346" spans="1:11" x14ac:dyDescent="0.25">
      <c r="A346" s="45"/>
      <c r="B346" s="79" t="s">
        <v>308</v>
      </c>
      <c r="C346" s="60"/>
      <c r="D346" s="47">
        <v>177</v>
      </c>
      <c r="E346" s="109">
        <v>157.5</v>
      </c>
      <c r="F346" s="41"/>
      <c r="G346" s="41"/>
      <c r="H346" s="41"/>
      <c r="I346" s="41"/>
      <c r="J346" s="41"/>
      <c r="K346" s="45"/>
    </row>
    <row r="347" spans="1:11" x14ac:dyDescent="0.25">
      <c r="A347" s="45"/>
      <c r="B347" s="46" t="s">
        <v>217</v>
      </c>
      <c r="C347" s="60"/>
      <c r="D347" s="47"/>
      <c r="E347" s="109">
        <v>60</v>
      </c>
      <c r="F347" s="41"/>
      <c r="G347" s="41"/>
      <c r="H347" s="49"/>
      <c r="I347" s="41"/>
      <c r="J347" s="49"/>
      <c r="K347" s="45"/>
    </row>
    <row r="348" spans="1:11" ht="23.25" x14ac:dyDescent="0.25">
      <c r="A348" s="45"/>
      <c r="B348" s="46" t="s">
        <v>218</v>
      </c>
      <c r="C348" s="60"/>
      <c r="D348" s="47"/>
      <c r="E348" s="109"/>
      <c r="F348" s="41"/>
      <c r="G348" s="48"/>
      <c r="H348" s="49"/>
      <c r="I348" s="48"/>
      <c r="J348" s="49"/>
      <c r="K348" s="45" t="s">
        <v>202</v>
      </c>
    </row>
    <row r="349" spans="1:11" x14ac:dyDescent="0.25">
      <c r="A349" s="45"/>
      <c r="B349" s="46" t="s">
        <v>220</v>
      </c>
      <c r="C349" s="60"/>
      <c r="D349" s="47">
        <v>15</v>
      </c>
      <c r="E349" s="109">
        <v>15</v>
      </c>
      <c r="F349" s="41"/>
      <c r="G349" s="48"/>
      <c r="H349" s="49"/>
      <c r="I349" s="48"/>
      <c r="J349" s="49"/>
      <c r="K349" s="45"/>
    </row>
    <row r="350" spans="1:11" x14ac:dyDescent="0.25">
      <c r="A350" s="45"/>
      <c r="B350" s="46" t="s">
        <v>107</v>
      </c>
      <c r="C350" s="60"/>
      <c r="D350" s="47">
        <v>5</v>
      </c>
      <c r="E350" s="109">
        <v>5</v>
      </c>
      <c r="F350" s="41"/>
      <c r="G350" s="48"/>
      <c r="H350" s="49"/>
      <c r="I350" s="48"/>
      <c r="J350" s="49"/>
      <c r="K350" s="45"/>
    </row>
    <row r="351" spans="1:11" x14ac:dyDescent="0.25">
      <c r="A351" s="46"/>
      <c r="B351" s="46" t="s">
        <v>124</v>
      </c>
      <c r="C351" s="60"/>
      <c r="D351" s="62">
        <v>1.5</v>
      </c>
      <c r="E351" s="109">
        <v>1.5</v>
      </c>
      <c r="F351" s="49"/>
      <c r="G351" s="41"/>
      <c r="H351" s="41"/>
      <c r="I351" s="41"/>
      <c r="J351" s="41"/>
      <c r="K351" s="45"/>
    </row>
    <row r="352" spans="1:11" x14ac:dyDescent="0.25">
      <c r="A352" s="46"/>
      <c r="B352" s="79" t="s">
        <v>396</v>
      </c>
      <c r="C352" s="60"/>
      <c r="D352" s="62">
        <v>0.16</v>
      </c>
      <c r="E352" s="151">
        <v>0.16</v>
      </c>
      <c r="F352" s="49"/>
      <c r="G352" s="41"/>
      <c r="H352" s="41"/>
      <c r="I352" s="41"/>
      <c r="J352" s="41"/>
      <c r="K352" s="45"/>
    </row>
    <row r="353" spans="1:11" x14ac:dyDescent="0.25">
      <c r="A353" s="46"/>
      <c r="B353" s="46" t="s">
        <v>219</v>
      </c>
      <c r="C353" s="60"/>
      <c r="D353" s="62"/>
      <c r="E353" s="276">
        <v>20</v>
      </c>
      <c r="F353" s="49"/>
      <c r="G353" s="41"/>
      <c r="H353" s="41"/>
      <c r="I353" s="41"/>
      <c r="J353" s="41"/>
      <c r="K353" s="45"/>
    </row>
    <row r="354" spans="1:11" x14ac:dyDescent="0.25">
      <c r="A354" s="46"/>
      <c r="B354" s="46" t="s">
        <v>189</v>
      </c>
      <c r="C354" s="60"/>
      <c r="D354" s="62">
        <v>129</v>
      </c>
      <c r="E354" s="276">
        <v>97</v>
      </c>
      <c r="F354" s="49"/>
      <c r="G354" s="41"/>
      <c r="H354" s="41"/>
      <c r="I354" s="41"/>
      <c r="J354" s="41"/>
      <c r="K354" s="45"/>
    </row>
    <row r="355" spans="1:11" x14ac:dyDescent="0.25">
      <c r="A355" s="46"/>
      <c r="B355" s="46" t="s">
        <v>101</v>
      </c>
      <c r="C355" s="60"/>
      <c r="D355" s="62">
        <v>37.5</v>
      </c>
      <c r="E355" s="151">
        <v>30</v>
      </c>
      <c r="F355" s="49"/>
      <c r="G355" s="41"/>
      <c r="H355" s="41"/>
      <c r="I355" s="41"/>
      <c r="J355" s="41"/>
      <c r="K355" s="45"/>
    </row>
    <row r="356" spans="1:11" x14ac:dyDescent="0.25">
      <c r="A356" s="46"/>
      <c r="B356" s="46" t="s">
        <v>45</v>
      </c>
      <c r="C356" s="60"/>
      <c r="D356" s="62">
        <v>28</v>
      </c>
      <c r="E356" s="151">
        <v>23</v>
      </c>
      <c r="F356" s="49"/>
      <c r="G356" s="41"/>
      <c r="H356" s="41"/>
      <c r="I356" s="41"/>
      <c r="J356" s="41"/>
      <c r="K356" s="45"/>
    </row>
    <row r="357" spans="1:11" x14ac:dyDescent="0.25">
      <c r="A357" s="46"/>
      <c r="B357" s="46" t="s">
        <v>246</v>
      </c>
      <c r="C357" s="60"/>
      <c r="D357" s="62">
        <v>10</v>
      </c>
      <c r="E357" s="151">
        <v>6</v>
      </c>
      <c r="F357" s="49"/>
      <c r="G357" s="41"/>
      <c r="H357" s="41"/>
      <c r="I357" s="41"/>
      <c r="J357" s="41"/>
      <c r="K357" s="45"/>
    </row>
    <row r="358" spans="1:11" x14ac:dyDescent="0.25">
      <c r="A358" s="46"/>
      <c r="B358" s="46" t="s">
        <v>51</v>
      </c>
      <c r="C358" s="60"/>
      <c r="D358" s="62">
        <v>1.5</v>
      </c>
      <c r="E358" s="276">
        <v>1.5</v>
      </c>
      <c r="F358" s="49"/>
      <c r="G358" s="41"/>
      <c r="H358" s="41"/>
      <c r="I358" s="41"/>
      <c r="J358" s="41"/>
      <c r="K358" s="45"/>
    </row>
    <row r="359" spans="1:11" x14ac:dyDescent="0.25">
      <c r="A359" s="45"/>
      <c r="B359" s="79" t="s">
        <v>396</v>
      </c>
      <c r="C359" s="60"/>
      <c r="D359" s="61">
        <v>0.8</v>
      </c>
      <c r="E359" s="276">
        <v>0.8</v>
      </c>
      <c r="F359" s="49"/>
      <c r="G359" s="48"/>
      <c r="H359" s="49"/>
      <c r="I359" s="48"/>
      <c r="J359" s="49"/>
      <c r="K359" s="45"/>
    </row>
    <row r="360" spans="1:11" x14ac:dyDescent="0.25">
      <c r="A360" s="45"/>
      <c r="B360" s="46" t="s">
        <v>221</v>
      </c>
      <c r="C360" s="60"/>
      <c r="D360" s="61"/>
      <c r="E360" s="109">
        <v>160</v>
      </c>
      <c r="F360" s="49"/>
      <c r="G360" s="48"/>
      <c r="H360" s="49"/>
      <c r="I360" s="151"/>
      <c r="J360" s="49"/>
      <c r="K360" s="45"/>
    </row>
    <row r="361" spans="1:11" ht="23.25" x14ac:dyDescent="0.25">
      <c r="A361" s="332" t="s">
        <v>60</v>
      </c>
      <c r="B361" s="46"/>
      <c r="C361" s="47">
        <v>180</v>
      </c>
      <c r="D361" s="49"/>
      <c r="E361" s="48"/>
      <c r="F361" s="49">
        <v>0.4</v>
      </c>
      <c r="G361" s="48">
        <v>0.02</v>
      </c>
      <c r="H361" s="49">
        <v>25</v>
      </c>
      <c r="I361" s="41">
        <v>101.7</v>
      </c>
      <c r="J361" s="48">
        <v>0.36</v>
      </c>
      <c r="K361" s="45" t="s">
        <v>496</v>
      </c>
    </row>
    <row r="362" spans="1:11" x14ac:dyDescent="0.25">
      <c r="A362" s="45"/>
      <c r="B362" s="46" t="s">
        <v>61</v>
      </c>
      <c r="C362" s="47"/>
      <c r="D362" s="49">
        <v>18</v>
      </c>
      <c r="E362" s="48">
        <v>18</v>
      </c>
      <c r="F362" s="49"/>
      <c r="G362" s="48"/>
      <c r="H362" s="49"/>
      <c r="I362" s="41"/>
      <c r="J362" s="48"/>
      <c r="K362" s="45"/>
    </row>
    <row r="363" spans="1:11" x14ac:dyDescent="0.25">
      <c r="A363" s="45"/>
      <c r="B363" s="46" t="s">
        <v>497</v>
      </c>
      <c r="C363" s="47"/>
      <c r="D363" s="49"/>
      <c r="E363" s="48">
        <v>45</v>
      </c>
      <c r="F363" s="49"/>
      <c r="G363" s="48"/>
      <c r="H363" s="49"/>
      <c r="I363" s="41"/>
      <c r="J363" s="48"/>
      <c r="K363" s="45"/>
    </row>
    <row r="364" spans="1:11" x14ac:dyDescent="0.25">
      <c r="A364" s="45"/>
      <c r="B364" s="46" t="s">
        <v>29</v>
      </c>
      <c r="C364" s="47"/>
      <c r="D364" s="49">
        <v>10</v>
      </c>
      <c r="E364" s="48">
        <v>10</v>
      </c>
      <c r="F364" s="49"/>
      <c r="G364" s="48"/>
      <c r="H364" s="49"/>
      <c r="I364" s="41"/>
      <c r="J364" s="48"/>
      <c r="K364" s="45"/>
    </row>
    <row r="365" spans="1:11" x14ac:dyDescent="0.25">
      <c r="A365" s="45"/>
      <c r="B365" s="46" t="s">
        <v>28</v>
      </c>
      <c r="C365" s="47"/>
      <c r="D365" s="49">
        <v>183</v>
      </c>
      <c r="E365" s="48">
        <v>183</v>
      </c>
      <c r="F365" s="49"/>
      <c r="G365" s="48"/>
      <c r="H365" s="49"/>
      <c r="I365" s="41"/>
      <c r="J365" s="48"/>
      <c r="K365" s="45"/>
    </row>
    <row r="366" spans="1:11" ht="35.25" thickBot="1" x14ac:dyDescent="0.3">
      <c r="A366" s="332" t="s">
        <v>332</v>
      </c>
      <c r="B366" s="266"/>
      <c r="C366" s="265">
        <v>30</v>
      </c>
      <c r="D366" s="80">
        <v>30</v>
      </c>
      <c r="E366" s="48">
        <v>30</v>
      </c>
      <c r="F366" s="48">
        <v>2.2799999999999998</v>
      </c>
      <c r="G366" s="49">
        <v>0.24</v>
      </c>
      <c r="H366" s="48">
        <v>14.76</v>
      </c>
      <c r="I366" s="49">
        <v>70.5</v>
      </c>
      <c r="J366" s="48">
        <v>0</v>
      </c>
      <c r="K366" s="34" t="s">
        <v>357</v>
      </c>
    </row>
    <row r="367" spans="1:11" ht="35.25" thickBot="1" x14ac:dyDescent="0.3">
      <c r="A367" s="337" t="s">
        <v>226</v>
      </c>
      <c r="B367" s="35"/>
      <c r="C367" s="67">
        <v>45</v>
      </c>
      <c r="D367" s="68">
        <v>45</v>
      </c>
      <c r="E367" s="68">
        <v>45</v>
      </c>
      <c r="F367" s="68">
        <v>2.98</v>
      </c>
      <c r="G367" s="69">
        <v>0.54</v>
      </c>
      <c r="H367" s="68">
        <v>17.82</v>
      </c>
      <c r="I367" s="69">
        <v>89.1</v>
      </c>
      <c r="J367" s="68"/>
      <c r="K367" s="34" t="s">
        <v>356</v>
      </c>
    </row>
    <row r="368" spans="1:11" ht="15.75" thickBot="1" x14ac:dyDescent="0.3">
      <c r="A368" s="51" t="s">
        <v>39</v>
      </c>
      <c r="B368" s="52"/>
      <c r="C368" s="466">
        <f>C335+C337+C345+C361+C366+C367</f>
        <v>725</v>
      </c>
      <c r="D368" s="466"/>
      <c r="E368" s="466"/>
      <c r="F368" s="54">
        <f>F335+F337+F345+F361+F366+F367</f>
        <v>22.45</v>
      </c>
      <c r="G368" s="54">
        <f t="shared" ref="G368:J368" si="14">G335+G337+G345+G361+G366+G367</f>
        <v>15.650000000000002</v>
      </c>
      <c r="H368" s="54">
        <f t="shared" si="14"/>
        <v>90.13</v>
      </c>
      <c r="I368" s="54">
        <f t="shared" si="14"/>
        <v>592.37</v>
      </c>
      <c r="J368" s="54">
        <f t="shared" si="14"/>
        <v>17.75</v>
      </c>
      <c r="K368" s="341"/>
    </row>
    <row r="369" spans="1:11" x14ac:dyDescent="0.25">
      <c r="A369" s="46"/>
      <c r="B369" s="39" t="s">
        <v>532</v>
      </c>
      <c r="C369" s="320"/>
      <c r="D369" s="321"/>
      <c r="E369" s="321"/>
      <c r="F369" s="321"/>
      <c r="G369" s="321"/>
      <c r="H369" s="321"/>
      <c r="I369" s="321"/>
      <c r="J369" s="321"/>
      <c r="K369" s="46"/>
    </row>
    <row r="370" spans="1:11" ht="23.25" x14ac:dyDescent="0.25">
      <c r="A370" s="412" t="s">
        <v>489</v>
      </c>
      <c r="B370" s="266"/>
      <c r="C370" s="268" t="s">
        <v>492</v>
      </c>
      <c r="D370" s="359"/>
      <c r="E370" s="359"/>
      <c r="F370" s="269">
        <v>8.92</v>
      </c>
      <c r="G370" s="269">
        <v>8.7200000000000006</v>
      </c>
      <c r="H370" s="269">
        <v>10.37</v>
      </c>
      <c r="I370" s="269">
        <v>155.97999999999999</v>
      </c>
      <c r="J370" s="269">
        <v>0.71</v>
      </c>
      <c r="K370" s="7" t="s">
        <v>493</v>
      </c>
    </row>
    <row r="371" spans="1:11" x14ac:dyDescent="0.25">
      <c r="B371" s="46" t="s">
        <v>244</v>
      </c>
      <c r="C371" s="428"/>
      <c r="D371" s="269">
        <v>47</v>
      </c>
      <c r="E371" s="269">
        <v>45</v>
      </c>
      <c r="F371" s="359"/>
      <c r="G371" s="359"/>
      <c r="H371" s="359"/>
      <c r="I371" s="359"/>
      <c r="J371" s="359"/>
    </row>
    <row r="372" spans="1:11" x14ac:dyDescent="0.25">
      <c r="B372" s="266" t="s">
        <v>446</v>
      </c>
      <c r="C372" s="428"/>
      <c r="D372" s="269">
        <v>45</v>
      </c>
      <c r="E372" s="269">
        <v>45</v>
      </c>
      <c r="F372" s="359"/>
      <c r="G372" s="359"/>
      <c r="H372" s="359"/>
      <c r="I372" s="359"/>
      <c r="J372" s="359"/>
    </row>
    <row r="373" spans="1:11" x14ac:dyDescent="0.25">
      <c r="B373" s="266" t="s">
        <v>75</v>
      </c>
      <c r="C373" s="428"/>
      <c r="D373" s="269">
        <v>7</v>
      </c>
      <c r="E373" s="269">
        <v>7</v>
      </c>
      <c r="F373" s="359"/>
      <c r="G373" s="359"/>
      <c r="H373" s="359"/>
      <c r="I373" s="359"/>
      <c r="J373" s="359"/>
    </row>
    <row r="374" spans="1:11" x14ac:dyDescent="0.25">
      <c r="B374" s="266" t="s">
        <v>123</v>
      </c>
      <c r="C374" s="428"/>
      <c r="D374" s="269">
        <v>6.5</v>
      </c>
      <c r="E374" s="269">
        <v>6.5</v>
      </c>
      <c r="F374" s="359"/>
      <c r="G374" s="359"/>
      <c r="H374" s="359"/>
      <c r="I374" s="359"/>
      <c r="J374" s="359"/>
    </row>
    <row r="375" spans="1:11" ht="23.25" x14ac:dyDescent="0.25">
      <c r="B375" s="266" t="s">
        <v>484</v>
      </c>
      <c r="C375" s="428"/>
      <c r="D375" s="359"/>
      <c r="E375" s="269">
        <v>18.5</v>
      </c>
      <c r="F375" s="359"/>
      <c r="G375" s="359"/>
      <c r="H375" s="359"/>
      <c r="I375" s="359"/>
      <c r="J375" s="359"/>
    </row>
    <row r="376" spans="1:11" x14ac:dyDescent="0.25">
      <c r="B376" s="266" t="s">
        <v>45</v>
      </c>
      <c r="C376" s="428"/>
      <c r="D376" s="269">
        <v>15.5</v>
      </c>
      <c r="E376" s="269">
        <v>13</v>
      </c>
      <c r="F376" s="359"/>
      <c r="G376" s="359"/>
      <c r="H376" s="359"/>
      <c r="I376" s="359"/>
      <c r="J376" s="359"/>
    </row>
    <row r="377" spans="1:11" x14ac:dyDescent="0.25">
      <c r="B377" s="266" t="s">
        <v>184</v>
      </c>
      <c r="C377" s="428"/>
      <c r="D377" s="269">
        <v>3</v>
      </c>
      <c r="E377" s="269">
        <v>3</v>
      </c>
      <c r="F377" s="359"/>
      <c r="G377" s="359"/>
      <c r="H377" s="359"/>
      <c r="I377" s="359"/>
      <c r="J377" s="359"/>
    </row>
    <row r="378" spans="1:11" x14ac:dyDescent="0.25">
      <c r="B378" s="266" t="s">
        <v>240</v>
      </c>
      <c r="C378" s="428"/>
      <c r="D378" s="359"/>
      <c r="E378" s="269">
        <v>10.5</v>
      </c>
      <c r="F378" s="359"/>
      <c r="G378" s="359"/>
      <c r="H378" s="359"/>
      <c r="I378" s="359"/>
      <c r="J378" s="359"/>
    </row>
    <row r="379" spans="1:11" x14ac:dyDescent="0.25">
      <c r="B379" s="266" t="s">
        <v>124</v>
      </c>
      <c r="C379" s="428"/>
      <c r="D379" s="269">
        <v>4</v>
      </c>
      <c r="E379" s="269">
        <v>4</v>
      </c>
      <c r="F379" s="359"/>
      <c r="G379" s="359"/>
      <c r="H379" s="359"/>
      <c r="I379" s="359"/>
      <c r="J379" s="359"/>
    </row>
    <row r="380" spans="1:11" x14ac:dyDescent="0.25">
      <c r="B380" s="266" t="s">
        <v>396</v>
      </c>
      <c r="C380" s="428"/>
      <c r="D380" s="269">
        <v>1</v>
      </c>
      <c r="E380" s="269">
        <v>1</v>
      </c>
      <c r="F380" s="359"/>
      <c r="G380" s="359"/>
      <c r="H380" s="359"/>
      <c r="I380" s="359"/>
      <c r="J380" s="359"/>
    </row>
    <row r="381" spans="1:11" x14ac:dyDescent="0.25">
      <c r="B381" s="266" t="s">
        <v>54</v>
      </c>
      <c r="C381" s="428"/>
      <c r="D381" s="359"/>
      <c r="E381" s="269">
        <v>83</v>
      </c>
      <c r="F381" s="359"/>
      <c r="G381" s="359"/>
      <c r="H381" s="359"/>
      <c r="I381" s="359"/>
      <c r="J381" s="359"/>
    </row>
    <row r="382" spans="1:11" x14ac:dyDescent="0.25">
      <c r="B382" s="266" t="s">
        <v>184</v>
      </c>
      <c r="C382" s="428"/>
      <c r="D382" s="269">
        <v>2.5</v>
      </c>
      <c r="E382" s="269">
        <v>2.5</v>
      </c>
      <c r="F382" s="359"/>
      <c r="G382" s="359"/>
      <c r="H382" s="359"/>
      <c r="I382" s="359"/>
      <c r="J382" s="359"/>
    </row>
    <row r="383" spans="1:11" x14ac:dyDescent="0.25">
      <c r="B383" s="266" t="s">
        <v>485</v>
      </c>
      <c r="C383" s="428"/>
      <c r="D383" s="359"/>
      <c r="E383" s="270">
        <v>70</v>
      </c>
      <c r="F383" s="359"/>
      <c r="G383" s="359"/>
      <c r="H383" s="359"/>
      <c r="I383" s="359"/>
      <c r="J383" s="359"/>
    </row>
    <row r="384" spans="1:11" x14ac:dyDescent="0.25">
      <c r="B384" s="266" t="s">
        <v>75</v>
      </c>
      <c r="C384" s="428"/>
      <c r="D384" s="269">
        <v>14</v>
      </c>
      <c r="E384" s="269">
        <v>14</v>
      </c>
      <c r="F384" s="359"/>
      <c r="G384" s="359"/>
      <c r="H384" s="359"/>
      <c r="I384" s="359"/>
      <c r="J384" s="359"/>
    </row>
    <row r="385" spans="1:11" ht="23.25" x14ac:dyDescent="0.25">
      <c r="B385" s="266" t="s">
        <v>490</v>
      </c>
      <c r="C385" s="268">
        <v>30</v>
      </c>
      <c r="D385" s="359"/>
      <c r="E385" s="359"/>
      <c r="F385" s="359"/>
      <c r="G385" s="359"/>
      <c r="H385" s="359"/>
      <c r="I385" s="359"/>
      <c r="J385" s="359"/>
      <c r="K385" s="7" t="s">
        <v>491</v>
      </c>
    </row>
    <row r="386" spans="1:11" x14ac:dyDescent="0.25">
      <c r="B386" s="266" t="s">
        <v>188</v>
      </c>
      <c r="C386" s="428"/>
      <c r="D386" s="269"/>
      <c r="E386" s="269">
        <v>30</v>
      </c>
      <c r="F386" s="359"/>
      <c r="G386" s="359"/>
      <c r="H386" s="359"/>
      <c r="I386" s="359"/>
      <c r="J386" s="359"/>
    </row>
    <row r="387" spans="1:11" x14ac:dyDescent="0.25">
      <c r="B387" s="266" t="s">
        <v>66</v>
      </c>
      <c r="C387" s="428"/>
      <c r="D387" s="269">
        <v>1.35</v>
      </c>
      <c r="E387" s="269">
        <v>1.35</v>
      </c>
      <c r="F387" s="359"/>
      <c r="G387" s="359"/>
      <c r="H387" s="359"/>
      <c r="I387" s="359"/>
      <c r="J387" s="359"/>
    </row>
    <row r="388" spans="1:11" x14ac:dyDescent="0.25">
      <c r="B388" s="266" t="s">
        <v>124</v>
      </c>
      <c r="C388" s="428"/>
      <c r="D388" s="269">
        <v>1.35</v>
      </c>
      <c r="E388" s="269">
        <v>1.35</v>
      </c>
      <c r="F388" s="359"/>
      <c r="G388" s="359"/>
      <c r="H388" s="359"/>
      <c r="I388" s="359"/>
      <c r="J388" s="359"/>
    </row>
    <row r="389" spans="1:11" x14ac:dyDescent="0.25">
      <c r="B389" s="266" t="s">
        <v>50</v>
      </c>
      <c r="C389" s="428"/>
      <c r="D389" s="269">
        <v>2.25</v>
      </c>
      <c r="E389" s="269">
        <v>1.8</v>
      </c>
      <c r="F389" s="359"/>
      <c r="G389" s="359"/>
      <c r="H389" s="359"/>
      <c r="I389" s="359"/>
      <c r="J389" s="359"/>
    </row>
    <row r="390" spans="1:11" x14ac:dyDescent="0.25">
      <c r="B390" s="266" t="s">
        <v>45</v>
      </c>
      <c r="C390" s="428"/>
      <c r="D390" s="269">
        <v>1.07</v>
      </c>
      <c r="E390" s="269">
        <v>0.9</v>
      </c>
      <c r="F390" s="359"/>
      <c r="G390" s="359"/>
      <c r="H390" s="359"/>
      <c r="I390" s="359"/>
      <c r="J390" s="359"/>
    </row>
    <row r="391" spans="1:11" x14ac:dyDescent="0.25">
      <c r="B391" s="46" t="s">
        <v>59</v>
      </c>
      <c r="C391" s="428"/>
      <c r="D391" s="269">
        <v>1.8</v>
      </c>
      <c r="E391" s="269">
        <v>1.8</v>
      </c>
      <c r="F391" s="359"/>
      <c r="G391" s="359"/>
      <c r="H391" s="359"/>
      <c r="I391" s="359"/>
      <c r="J391" s="358"/>
    </row>
    <row r="392" spans="1:11" x14ac:dyDescent="0.25">
      <c r="B392" s="266" t="s">
        <v>31</v>
      </c>
      <c r="C392" s="428"/>
      <c r="D392" s="269">
        <v>0.45</v>
      </c>
      <c r="E392" s="269">
        <v>0.45</v>
      </c>
      <c r="F392" s="359"/>
      <c r="G392" s="359"/>
      <c r="H392" s="359"/>
      <c r="I392" s="359"/>
      <c r="J392" s="358"/>
    </row>
    <row r="393" spans="1:11" x14ac:dyDescent="0.25">
      <c r="B393" s="266" t="s">
        <v>69</v>
      </c>
      <c r="C393" s="428"/>
      <c r="D393" s="269">
        <v>0.3</v>
      </c>
      <c r="E393" s="269">
        <v>0.3</v>
      </c>
      <c r="F393" s="359"/>
      <c r="G393" s="359"/>
      <c r="H393" s="359"/>
      <c r="I393" s="359"/>
      <c r="J393" s="358"/>
    </row>
    <row r="394" spans="1:11" x14ac:dyDescent="0.25">
      <c r="B394" s="266" t="s">
        <v>396</v>
      </c>
      <c r="C394" s="428"/>
      <c r="D394" s="269">
        <v>0.3</v>
      </c>
      <c r="E394" s="269">
        <v>0.3</v>
      </c>
      <c r="F394" s="359"/>
      <c r="G394" s="359"/>
      <c r="H394" s="359"/>
      <c r="I394" s="359"/>
      <c r="J394" s="358"/>
    </row>
    <row r="395" spans="1:11" x14ac:dyDescent="0.25">
      <c r="B395" s="266" t="s">
        <v>108</v>
      </c>
      <c r="C395" s="428"/>
      <c r="D395" s="359"/>
      <c r="E395" s="270">
        <v>30</v>
      </c>
      <c r="F395" s="359"/>
      <c r="G395" s="359"/>
      <c r="H395" s="358"/>
      <c r="I395" s="359"/>
      <c r="J395" s="358"/>
    </row>
    <row r="396" spans="1:11" ht="23.25" x14ac:dyDescent="0.25">
      <c r="A396" s="332" t="s">
        <v>480</v>
      </c>
      <c r="B396" s="46"/>
      <c r="C396" s="60" t="s">
        <v>368</v>
      </c>
      <c r="D396" s="371"/>
      <c r="E396" s="372"/>
      <c r="F396" s="48">
        <v>3.5</v>
      </c>
      <c r="G396" s="151">
        <v>3.68</v>
      </c>
      <c r="H396" s="274">
        <v>21.28</v>
      </c>
      <c r="I396" s="269">
        <v>132.08000000000001</v>
      </c>
      <c r="J396" s="66"/>
      <c r="K396" s="45" t="s">
        <v>471</v>
      </c>
    </row>
    <row r="397" spans="1:11" x14ac:dyDescent="0.25">
      <c r="A397" s="45"/>
      <c r="B397" s="46" t="s">
        <v>481</v>
      </c>
      <c r="C397" s="60"/>
      <c r="D397" s="371">
        <v>28</v>
      </c>
      <c r="E397" s="372">
        <v>28</v>
      </c>
      <c r="F397" s="48"/>
      <c r="G397" s="151"/>
      <c r="H397" s="274"/>
      <c r="I397" s="269"/>
      <c r="J397" s="66"/>
      <c r="K397" s="45"/>
    </row>
    <row r="398" spans="1:11" x14ac:dyDescent="0.25">
      <c r="A398" s="45"/>
      <c r="B398" s="46" t="s">
        <v>28</v>
      </c>
      <c r="C398" s="60"/>
      <c r="D398" s="371">
        <v>100</v>
      </c>
      <c r="E398" s="372">
        <v>100</v>
      </c>
      <c r="F398" s="151"/>
      <c r="G398" s="274"/>
      <c r="H398" s="274"/>
      <c r="I398" s="269"/>
      <c r="J398" s="66"/>
      <c r="K398" s="45"/>
    </row>
    <row r="399" spans="1:11" x14ac:dyDescent="0.25">
      <c r="A399" s="45"/>
      <c r="B399" s="46" t="s">
        <v>396</v>
      </c>
      <c r="C399" s="60"/>
      <c r="D399" s="371">
        <v>0.3</v>
      </c>
      <c r="E399" s="372">
        <v>0.3</v>
      </c>
      <c r="F399" s="151"/>
      <c r="G399" s="274"/>
      <c r="H399" s="274"/>
      <c r="I399" s="269"/>
      <c r="J399" s="66"/>
      <c r="K399" s="45"/>
    </row>
    <row r="400" spans="1:11" x14ac:dyDescent="0.25">
      <c r="A400" s="45"/>
      <c r="B400" s="46" t="s">
        <v>31</v>
      </c>
      <c r="C400" s="60"/>
      <c r="D400" s="371">
        <v>4.5</v>
      </c>
      <c r="E400" s="372">
        <v>4.5</v>
      </c>
      <c r="F400" s="151"/>
      <c r="G400" s="274"/>
      <c r="H400" s="274"/>
      <c r="I400" s="269"/>
      <c r="J400" s="66"/>
      <c r="K400" s="45"/>
    </row>
    <row r="401" spans="1:11" ht="23.25" x14ac:dyDescent="0.25">
      <c r="A401" s="332" t="s">
        <v>247</v>
      </c>
      <c r="B401" s="46"/>
      <c r="C401" s="47">
        <v>180</v>
      </c>
      <c r="D401" s="49"/>
      <c r="E401" s="151"/>
      <c r="F401" s="469">
        <f>2.9*0.9</f>
        <v>2.61</v>
      </c>
      <c r="G401" s="469">
        <v>2.25</v>
      </c>
      <c r="H401" s="469">
        <v>9.9</v>
      </c>
      <c r="I401" s="470">
        <f>69*0.9</f>
        <v>62.1</v>
      </c>
      <c r="J401" s="445">
        <v>1.44</v>
      </c>
      <c r="K401" s="45" t="s">
        <v>200</v>
      </c>
    </row>
    <row r="402" spans="1:11" x14ac:dyDescent="0.25">
      <c r="A402" s="45" t="s">
        <v>535</v>
      </c>
      <c r="B402" s="45" t="s">
        <v>536</v>
      </c>
      <c r="C402" s="47"/>
      <c r="D402" s="49">
        <v>185</v>
      </c>
      <c r="E402" s="48">
        <v>180</v>
      </c>
      <c r="F402" s="151"/>
      <c r="G402" s="274"/>
      <c r="H402" s="274"/>
      <c r="I402" s="269"/>
      <c r="J402" s="80"/>
      <c r="K402" s="45"/>
    </row>
    <row r="403" spans="1:11" ht="34.5" x14ac:dyDescent="0.25">
      <c r="A403" s="339" t="s">
        <v>419</v>
      </c>
      <c r="B403" s="370"/>
      <c r="C403" s="432">
        <v>50</v>
      </c>
      <c r="D403" s="433"/>
      <c r="E403" s="434"/>
      <c r="F403" s="467">
        <v>6.9</v>
      </c>
      <c r="G403" s="467">
        <v>3.91</v>
      </c>
      <c r="H403" s="467">
        <v>17.13</v>
      </c>
      <c r="I403" s="468">
        <v>224.29</v>
      </c>
      <c r="J403" s="433">
        <v>6.5000000000000002E-2</v>
      </c>
      <c r="K403" s="340" t="s">
        <v>468</v>
      </c>
    </row>
    <row r="404" spans="1:11" x14ac:dyDescent="0.25">
      <c r="A404" s="46"/>
      <c r="B404" s="46" t="s">
        <v>58</v>
      </c>
      <c r="C404" s="47"/>
      <c r="D404" s="49">
        <v>15</v>
      </c>
      <c r="E404" s="48">
        <v>15</v>
      </c>
      <c r="F404" s="274"/>
      <c r="G404" s="274"/>
      <c r="H404" s="274"/>
      <c r="I404" s="274"/>
      <c r="J404" s="49"/>
      <c r="K404" s="45"/>
    </row>
    <row r="405" spans="1:11" x14ac:dyDescent="0.25">
      <c r="A405" s="46"/>
      <c r="B405" s="46" t="s">
        <v>65</v>
      </c>
      <c r="C405" s="47"/>
      <c r="D405" s="49">
        <v>2.4</v>
      </c>
      <c r="E405" s="48">
        <v>2</v>
      </c>
      <c r="F405" s="274"/>
      <c r="G405" s="274"/>
      <c r="H405" s="274"/>
      <c r="I405" s="274"/>
      <c r="J405" s="49"/>
      <c r="K405" s="45"/>
    </row>
    <row r="406" spans="1:11" x14ac:dyDescent="0.25">
      <c r="A406" s="46"/>
      <c r="B406" s="46" t="s">
        <v>31</v>
      </c>
      <c r="C406" s="47"/>
      <c r="D406" s="49">
        <v>1.3</v>
      </c>
      <c r="E406" s="48">
        <v>1.3</v>
      </c>
      <c r="F406" s="274"/>
      <c r="G406" s="274"/>
      <c r="H406" s="274"/>
      <c r="I406" s="274"/>
      <c r="J406" s="49"/>
      <c r="K406" s="45"/>
    </row>
    <row r="407" spans="1:11" x14ac:dyDescent="0.25">
      <c r="A407" s="46"/>
      <c r="B407" s="46" t="s">
        <v>270</v>
      </c>
      <c r="C407" s="47"/>
      <c r="D407" s="49">
        <v>5</v>
      </c>
      <c r="E407" s="48">
        <v>5</v>
      </c>
      <c r="F407" s="274"/>
      <c r="G407" s="274"/>
      <c r="H407" s="274"/>
      <c r="I407" s="274"/>
      <c r="J407" s="49"/>
      <c r="K407" s="45"/>
    </row>
    <row r="408" spans="1:11" x14ac:dyDescent="0.25">
      <c r="A408" s="46"/>
      <c r="B408" s="46" t="s">
        <v>69</v>
      </c>
      <c r="C408" s="47"/>
      <c r="D408" s="49">
        <v>0.5</v>
      </c>
      <c r="E408" s="48">
        <v>0.5</v>
      </c>
      <c r="F408" s="274"/>
      <c r="G408" s="274"/>
      <c r="H408" s="274"/>
      <c r="I408" s="274"/>
      <c r="J408" s="49"/>
      <c r="K408" s="45"/>
    </row>
    <row r="409" spans="1:11" x14ac:dyDescent="0.25">
      <c r="A409" s="46"/>
      <c r="B409" s="79" t="s">
        <v>125</v>
      </c>
      <c r="C409" s="47"/>
      <c r="D409" s="49">
        <v>0.2</v>
      </c>
      <c r="E409" s="48">
        <v>0.2</v>
      </c>
      <c r="F409" s="49"/>
      <c r="G409" s="151"/>
      <c r="H409" s="274"/>
      <c r="I409" s="274"/>
      <c r="J409" s="49"/>
      <c r="K409" s="45"/>
    </row>
    <row r="410" spans="1:11" x14ac:dyDescent="0.25">
      <c r="A410" s="46"/>
      <c r="B410" s="46" t="s">
        <v>396</v>
      </c>
      <c r="C410" s="47"/>
      <c r="D410" s="49">
        <v>0.2</v>
      </c>
      <c r="E410" s="48">
        <v>0.2</v>
      </c>
      <c r="F410" s="49"/>
      <c r="G410" s="48"/>
      <c r="H410" s="274"/>
      <c r="I410" s="274"/>
      <c r="J410" s="49"/>
      <c r="K410" s="45"/>
    </row>
    <row r="411" spans="1:11" x14ac:dyDescent="0.25">
      <c r="A411" s="46"/>
      <c r="B411" s="46" t="s">
        <v>223</v>
      </c>
      <c r="C411" s="47"/>
      <c r="D411" s="49"/>
      <c r="E411" s="48">
        <v>22.5</v>
      </c>
      <c r="F411" s="49"/>
      <c r="G411" s="48"/>
      <c r="H411" s="274"/>
      <c r="I411" s="274"/>
      <c r="J411" s="49"/>
      <c r="K411" s="45"/>
    </row>
    <row r="412" spans="1:11" x14ac:dyDescent="0.25">
      <c r="A412" s="46"/>
      <c r="B412" s="315" t="s">
        <v>463</v>
      </c>
      <c r="C412" s="47"/>
      <c r="D412" s="49"/>
      <c r="E412" s="48"/>
      <c r="F412" s="49"/>
      <c r="G412" s="48"/>
      <c r="H412" s="274"/>
      <c r="I412" s="274"/>
      <c r="J412" s="49"/>
      <c r="K412" s="45"/>
    </row>
    <row r="413" spans="1:11" x14ac:dyDescent="0.25">
      <c r="A413" s="46"/>
      <c r="B413" s="46" t="s">
        <v>464</v>
      </c>
      <c r="C413" s="47"/>
      <c r="D413" s="49">
        <v>25.2</v>
      </c>
      <c r="E413" s="48">
        <v>25</v>
      </c>
      <c r="F413" s="49"/>
      <c r="G413" s="48"/>
      <c r="H413" s="274"/>
      <c r="I413" s="274"/>
      <c r="J413" s="49"/>
      <c r="K413" s="45"/>
    </row>
    <row r="414" spans="1:11" x14ac:dyDescent="0.25">
      <c r="A414" s="46"/>
      <c r="B414" s="46" t="s">
        <v>65</v>
      </c>
      <c r="C414" s="47"/>
      <c r="D414" s="49">
        <v>4.8</v>
      </c>
      <c r="E414" s="48">
        <v>4</v>
      </c>
      <c r="F414" s="49"/>
      <c r="G414" s="48"/>
      <c r="H414" s="274"/>
      <c r="I414" s="274"/>
      <c r="J414" s="49"/>
      <c r="K414" s="45"/>
    </row>
    <row r="415" spans="1:11" x14ac:dyDescent="0.25">
      <c r="A415" s="46"/>
      <c r="B415" s="46" t="s">
        <v>69</v>
      </c>
      <c r="C415" s="47"/>
      <c r="D415" s="49">
        <v>5</v>
      </c>
      <c r="E415" s="48">
        <v>5</v>
      </c>
      <c r="F415" s="49"/>
      <c r="G415" s="48"/>
      <c r="H415" s="274"/>
      <c r="I415" s="274"/>
      <c r="J415" s="49"/>
      <c r="K415" s="45"/>
    </row>
    <row r="416" spans="1:11" x14ac:dyDescent="0.25">
      <c r="A416" s="46"/>
      <c r="B416" s="46" t="s">
        <v>465</v>
      </c>
      <c r="C416" s="47"/>
      <c r="D416" s="49"/>
      <c r="E416" s="48">
        <v>34</v>
      </c>
      <c r="F416" s="49"/>
      <c r="G416" s="48"/>
      <c r="H416" s="274"/>
      <c r="I416" s="274"/>
      <c r="J416" s="49"/>
      <c r="K416" s="45"/>
    </row>
    <row r="417" spans="1:12" x14ac:dyDescent="0.25">
      <c r="A417" s="46"/>
      <c r="B417" s="46" t="s">
        <v>466</v>
      </c>
      <c r="C417" s="47"/>
      <c r="D417" s="49">
        <v>0.6</v>
      </c>
      <c r="E417" s="48">
        <v>0.5</v>
      </c>
      <c r="F417" s="49"/>
      <c r="G417" s="48"/>
      <c r="H417" s="274"/>
      <c r="I417" s="274"/>
      <c r="J417" s="49"/>
      <c r="K417" s="45"/>
    </row>
    <row r="418" spans="1:12" x14ac:dyDescent="0.25">
      <c r="A418" s="46"/>
      <c r="B418" s="46" t="s">
        <v>48</v>
      </c>
      <c r="C418" s="47"/>
      <c r="D418" s="49"/>
      <c r="E418" s="48">
        <v>57</v>
      </c>
      <c r="F418" s="49"/>
      <c r="G418" s="48"/>
      <c r="H418" s="274"/>
      <c r="I418" s="274"/>
      <c r="J418" s="49"/>
      <c r="K418" s="45"/>
    </row>
    <row r="419" spans="1:12" ht="23.25" x14ac:dyDescent="0.25">
      <c r="A419" s="46"/>
      <c r="B419" s="46" t="s">
        <v>224</v>
      </c>
      <c r="C419" s="47"/>
      <c r="D419" s="49">
        <v>0.2</v>
      </c>
      <c r="E419" s="48">
        <v>0.2</v>
      </c>
      <c r="F419" s="49"/>
      <c r="G419" s="48"/>
      <c r="H419" s="274"/>
      <c r="I419" s="274"/>
      <c r="J419" s="49"/>
      <c r="K419" s="45"/>
    </row>
    <row r="420" spans="1:12" ht="23.25" x14ac:dyDescent="0.25">
      <c r="A420" s="46"/>
      <c r="B420" s="46" t="s">
        <v>467</v>
      </c>
      <c r="C420" s="47"/>
      <c r="D420" s="49">
        <v>0.25</v>
      </c>
      <c r="E420" s="48">
        <v>0.25</v>
      </c>
      <c r="F420" s="49"/>
      <c r="G420" s="48"/>
      <c r="H420" s="274"/>
      <c r="I420" s="274"/>
      <c r="J420" s="49"/>
      <c r="K420" s="45"/>
    </row>
    <row r="421" spans="1:12" ht="35.25" thickBot="1" x14ac:dyDescent="0.3">
      <c r="A421" s="332" t="s">
        <v>332</v>
      </c>
      <c r="B421" s="266"/>
      <c r="C421" s="265">
        <v>25</v>
      </c>
      <c r="D421" s="80">
        <v>25</v>
      </c>
      <c r="E421" s="48">
        <v>25</v>
      </c>
      <c r="F421" s="48">
        <v>1.9</v>
      </c>
      <c r="G421" s="49">
        <v>0.2</v>
      </c>
      <c r="H421" s="48">
        <v>12.3</v>
      </c>
      <c r="I421" s="49">
        <v>58.75</v>
      </c>
      <c r="J421" s="48">
        <v>0</v>
      </c>
      <c r="K421" s="34" t="s">
        <v>357</v>
      </c>
    </row>
    <row r="422" spans="1:12" ht="15.75" thickBot="1" x14ac:dyDescent="0.3">
      <c r="A422" s="86" t="s">
        <v>39</v>
      </c>
      <c r="B422" s="87"/>
      <c r="C422" s="88">
        <f>100+130+180+50+25</f>
        <v>485</v>
      </c>
      <c r="D422" s="89"/>
      <c r="E422" s="90"/>
      <c r="F422" s="91">
        <f>F370+F396+F401+F403+F421</f>
        <v>23.83</v>
      </c>
      <c r="G422" s="91">
        <f t="shared" ref="G422:J422" si="15">G370+G396+G401+G403+G421</f>
        <v>18.760000000000002</v>
      </c>
      <c r="H422" s="91">
        <f t="shared" si="15"/>
        <v>70.97999999999999</v>
      </c>
      <c r="I422" s="91">
        <f t="shared" si="15"/>
        <v>633.20000000000005</v>
      </c>
      <c r="J422" s="91">
        <f t="shared" si="15"/>
        <v>2.2149999999999999</v>
      </c>
      <c r="K422" s="91"/>
    </row>
    <row r="423" spans="1:12" ht="23.25" customHeight="1" thickBot="1" x14ac:dyDescent="0.3">
      <c r="A423" s="51" t="s">
        <v>70</v>
      </c>
      <c r="B423" s="92"/>
      <c r="C423" s="132">
        <f>C329+C333+C368+C422</f>
        <v>1685</v>
      </c>
      <c r="D423" s="132"/>
      <c r="E423" s="132"/>
      <c r="F423" s="132">
        <f>F329+F333+F368+F422</f>
        <v>66.949999999999989</v>
      </c>
      <c r="G423" s="132">
        <f>G329+G333+G368+G422</f>
        <v>59.72</v>
      </c>
      <c r="H423" s="132">
        <f>H329+H333+H368+H422</f>
        <v>208.29999999999998</v>
      </c>
      <c r="I423" s="132">
        <f>I329+I333+I368+I422</f>
        <v>1730.97</v>
      </c>
      <c r="J423" s="132">
        <f>J329+J333+J368+J422</f>
        <v>81.615000000000009</v>
      </c>
      <c r="K423" s="344"/>
      <c r="L423" s="348"/>
    </row>
    <row r="424" spans="1:12" x14ac:dyDescent="0.25">
      <c r="A424" s="79"/>
      <c r="B424" s="79"/>
      <c r="C424" s="94"/>
      <c r="D424" s="95"/>
      <c r="E424" s="49"/>
      <c r="F424" s="116"/>
      <c r="G424" s="116"/>
      <c r="H424" s="116"/>
      <c r="I424" s="116"/>
      <c r="J424" s="117"/>
      <c r="K424" s="46"/>
    </row>
    <row r="425" spans="1:12" x14ac:dyDescent="0.25">
      <c r="A425" s="79"/>
      <c r="B425" s="79"/>
      <c r="C425" s="94"/>
      <c r="D425" s="95"/>
      <c r="E425" s="49"/>
      <c r="F425" s="116"/>
      <c r="G425" s="116"/>
      <c r="H425" s="116"/>
      <c r="I425" s="116"/>
      <c r="J425" s="116"/>
      <c r="K425" s="46"/>
    </row>
    <row r="426" spans="1:12" ht="15.75" thickBot="1" x14ac:dyDescent="0.3">
      <c r="A426" s="13" t="s">
        <v>119</v>
      </c>
      <c r="B426" s="13"/>
      <c r="C426" s="14"/>
      <c r="D426" s="15"/>
      <c r="J426" s="97"/>
      <c r="K426" s="35"/>
    </row>
    <row r="427" spans="1:12" ht="23.25" customHeight="1" x14ac:dyDescent="0.25">
      <c r="A427" s="17" t="s">
        <v>4</v>
      </c>
      <c r="B427" s="18"/>
      <c r="C427" s="19" t="s">
        <v>5</v>
      </c>
      <c r="D427" s="21" t="s">
        <v>6</v>
      </c>
      <c r="E427" s="279" t="s">
        <v>6</v>
      </c>
      <c r="F427" s="501" t="s">
        <v>7</v>
      </c>
      <c r="G427" s="502"/>
      <c r="H427" s="503"/>
      <c r="I427" s="277" t="s">
        <v>8</v>
      </c>
      <c r="J427" s="21" t="s">
        <v>9</v>
      </c>
      <c r="K427" s="141" t="s">
        <v>72</v>
      </c>
    </row>
    <row r="428" spans="1:12" ht="15.75" thickBot="1" x14ac:dyDescent="0.3">
      <c r="A428" s="99" t="s">
        <v>11</v>
      </c>
      <c r="B428" s="100"/>
      <c r="C428" s="26" t="s">
        <v>12</v>
      </c>
      <c r="D428" s="28" t="s">
        <v>13</v>
      </c>
      <c r="E428" s="102" t="s">
        <v>13</v>
      </c>
      <c r="F428" s="29"/>
      <c r="G428" s="30"/>
      <c r="H428" s="30"/>
      <c r="I428" s="27" t="s">
        <v>14</v>
      </c>
      <c r="J428" s="28"/>
      <c r="K428" s="343" t="s">
        <v>73</v>
      </c>
    </row>
    <row r="429" spans="1:12" ht="15.75" thickBot="1" x14ac:dyDescent="0.3">
      <c r="A429" s="45"/>
      <c r="B429" s="46"/>
      <c r="C429" s="62"/>
      <c r="D429" s="37" t="s">
        <v>15</v>
      </c>
      <c r="E429" s="37" t="s">
        <v>16</v>
      </c>
      <c r="F429" s="21" t="s">
        <v>17</v>
      </c>
      <c r="G429" s="21" t="s">
        <v>18</v>
      </c>
      <c r="H429" s="278" t="s">
        <v>19</v>
      </c>
      <c r="I429" s="277" t="s">
        <v>20</v>
      </c>
      <c r="J429" s="21" t="s">
        <v>21</v>
      </c>
      <c r="K429" s="45"/>
    </row>
    <row r="430" spans="1:12" x14ac:dyDescent="0.25">
      <c r="A430" s="17"/>
      <c r="B430" s="39" t="s">
        <v>22</v>
      </c>
      <c r="C430" s="19"/>
      <c r="D430" s="277"/>
      <c r="E430" s="42"/>
      <c r="F430" s="105"/>
      <c r="G430" s="105"/>
      <c r="H430" s="42"/>
      <c r="I430" s="105"/>
      <c r="J430" s="42"/>
      <c r="K430" s="17"/>
    </row>
    <row r="431" spans="1:12" ht="23.25" x14ac:dyDescent="0.25">
      <c r="A431" s="332" t="s">
        <v>279</v>
      </c>
      <c r="B431" s="46"/>
      <c r="C431" s="47">
        <v>180</v>
      </c>
      <c r="D431" s="41"/>
      <c r="E431" s="48"/>
      <c r="F431" s="48">
        <v>5.33</v>
      </c>
      <c r="G431" s="48">
        <v>5.34</v>
      </c>
      <c r="H431" s="48">
        <v>8.61</v>
      </c>
      <c r="I431" s="41">
        <v>133.91999999999999</v>
      </c>
      <c r="J431" s="48">
        <v>0.5</v>
      </c>
      <c r="K431" s="45" t="s">
        <v>280</v>
      </c>
    </row>
    <row r="432" spans="1:12" x14ac:dyDescent="0.25">
      <c r="A432" s="45"/>
      <c r="B432" s="46" t="s">
        <v>113</v>
      </c>
      <c r="C432" s="62"/>
      <c r="D432" s="41">
        <v>11</v>
      </c>
      <c r="E432" s="48">
        <v>11</v>
      </c>
      <c r="F432" s="48"/>
      <c r="G432" s="48"/>
      <c r="H432" s="48"/>
      <c r="I432" s="41"/>
      <c r="J432" s="48"/>
      <c r="K432" s="45"/>
    </row>
    <row r="433" spans="1:11" x14ac:dyDescent="0.25">
      <c r="A433" s="45"/>
      <c r="B433" s="46" t="s">
        <v>29</v>
      </c>
      <c r="C433" s="62"/>
      <c r="D433" s="41">
        <v>1.4</v>
      </c>
      <c r="E433" s="48">
        <v>1.4</v>
      </c>
      <c r="F433" s="48"/>
      <c r="G433" s="48"/>
      <c r="H433" s="48"/>
      <c r="I433" s="41"/>
      <c r="J433" s="48"/>
      <c r="K433" s="45"/>
    </row>
    <row r="434" spans="1:11" x14ac:dyDescent="0.25">
      <c r="A434" s="45"/>
      <c r="B434" s="46" t="s">
        <v>27</v>
      </c>
      <c r="C434" s="62"/>
      <c r="D434" s="41">
        <v>126</v>
      </c>
      <c r="E434" s="48">
        <v>126</v>
      </c>
      <c r="F434" s="48"/>
      <c r="G434" s="48"/>
      <c r="H434" s="48"/>
      <c r="I434" s="41"/>
      <c r="J434" s="48"/>
      <c r="K434" s="45"/>
    </row>
    <row r="435" spans="1:11" x14ac:dyDescent="0.25">
      <c r="A435" s="45"/>
      <c r="B435" s="46" t="s">
        <v>28</v>
      </c>
      <c r="C435" s="62"/>
      <c r="D435" s="48">
        <v>54</v>
      </c>
      <c r="E435" s="48">
        <v>54</v>
      </c>
      <c r="F435" s="41"/>
      <c r="G435" s="48"/>
      <c r="H435" s="49"/>
      <c r="I435" s="41"/>
      <c r="J435" s="48"/>
      <c r="K435" s="45"/>
    </row>
    <row r="436" spans="1:11" x14ac:dyDescent="0.25">
      <c r="A436" s="45"/>
      <c r="B436" s="46" t="s">
        <v>31</v>
      </c>
      <c r="C436" s="47"/>
      <c r="D436" s="49">
        <v>1.8</v>
      </c>
      <c r="E436" s="48">
        <v>1.8</v>
      </c>
      <c r="F436" s="41"/>
      <c r="G436" s="48"/>
      <c r="H436" s="49"/>
      <c r="I436" s="41"/>
      <c r="J436" s="48"/>
      <c r="K436" s="45"/>
    </row>
    <row r="437" spans="1:11" x14ac:dyDescent="0.25">
      <c r="A437" s="45"/>
      <c r="B437" s="79" t="s">
        <v>396</v>
      </c>
      <c r="C437" s="47"/>
      <c r="D437" s="49">
        <v>1</v>
      </c>
      <c r="E437" s="48">
        <v>1</v>
      </c>
      <c r="F437" s="41"/>
      <c r="G437" s="48"/>
      <c r="H437" s="49"/>
      <c r="I437" s="41"/>
      <c r="J437" s="48"/>
      <c r="K437" s="45"/>
    </row>
    <row r="438" spans="1:11" ht="23.25" x14ac:dyDescent="0.25">
      <c r="A438" s="332" t="s">
        <v>76</v>
      </c>
      <c r="B438" s="46"/>
      <c r="C438" s="47">
        <v>180</v>
      </c>
      <c r="D438" s="44"/>
      <c r="E438" s="32"/>
      <c r="F438" s="41">
        <v>3.67</v>
      </c>
      <c r="G438" s="48">
        <v>3.19</v>
      </c>
      <c r="H438" s="48">
        <v>15.82</v>
      </c>
      <c r="I438" s="41">
        <v>107</v>
      </c>
      <c r="J438" s="48">
        <v>0.39166666666666666</v>
      </c>
      <c r="K438" s="45" t="s">
        <v>77</v>
      </c>
    </row>
    <row r="439" spans="1:11" x14ac:dyDescent="0.25">
      <c r="A439" s="45"/>
      <c r="B439" s="46" t="s">
        <v>78</v>
      </c>
      <c r="C439" s="47"/>
      <c r="D439" s="41">
        <v>2</v>
      </c>
      <c r="E439" s="48">
        <v>2</v>
      </c>
      <c r="F439" s="41"/>
      <c r="G439" s="48"/>
      <c r="H439" s="48"/>
      <c r="I439" s="41"/>
      <c r="J439" s="48"/>
      <c r="K439" s="45"/>
    </row>
    <row r="440" spans="1:11" x14ac:dyDescent="0.25">
      <c r="A440" s="45"/>
      <c r="B440" s="46" t="s">
        <v>29</v>
      </c>
      <c r="C440" s="47"/>
      <c r="D440" s="41">
        <v>10</v>
      </c>
      <c r="E440" s="48">
        <v>10</v>
      </c>
      <c r="F440" s="41"/>
      <c r="G440" s="48"/>
      <c r="H440" s="48"/>
      <c r="I440" s="41"/>
      <c r="J440" s="48"/>
      <c r="K440" s="45"/>
    </row>
    <row r="441" spans="1:11" x14ac:dyDescent="0.25">
      <c r="A441" s="50"/>
      <c r="B441" s="46" t="s">
        <v>27</v>
      </c>
      <c r="C441" s="47"/>
      <c r="D441" s="41">
        <v>110</v>
      </c>
      <c r="E441" s="48">
        <v>110</v>
      </c>
      <c r="F441" s="41"/>
      <c r="G441" s="48"/>
      <c r="H441" s="48"/>
      <c r="I441" s="41"/>
      <c r="J441" s="48"/>
      <c r="K441" s="45"/>
    </row>
    <row r="442" spans="1:11" x14ac:dyDescent="0.25">
      <c r="A442" s="50"/>
      <c r="B442" s="46" t="s">
        <v>28</v>
      </c>
      <c r="C442" s="47"/>
      <c r="D442" s="41">
        <v>80</v>
      </c>
      <c r="E442" s="48">
        <v>80</v>
      </c>
      <c r="F442" s="41"/>
      <c r="G442" s="48"/>
      <c r="H442" s="48"/>
      <c r="I442" s="41"/>
      <c r="J442" s="48"/>
      <c r="K442" s="45"/>
    </row>
    <row r="443" spans="1:11" ht="23.25" x14ac:dyDescent="0.25">
      <c r="A443" s="332" t="s">
        <v>35</v>
      </c>
      <c r="B443" s="46"/>
      <c r="C443" s="60" t="s">
        <v>504</v>
      </c>
      <c r="D443" s="44"/>
      <c r="E443" s="32"/>
      <c r="F443" s="41">
        <v>2.34</v>
      </c>
      <c r="G443" s="48">
        <v>8.1199999999999992</v>
      </c>
      <c r="H443" s="49">
        <v>15.46</v>
      </c>
      <c r="I443" s="41">
        <v>144</v>
      </c>
      <c r="J443" s="48"/>
      <c r="K443" s="45" t="s">
        <v>37</v>
      </c>
    </row>
    <row r="444" spans="1:11" x14ac:dyDescent="0.25">
      <c r="A444" s="45"/>
      <c r="B444" s="46" t="s">
        <v>38</v>
      </c>
      <c r="C444" s="47"/>
      <c r="D444" s="41">
        <v>30</v>
      </c>
      <c r="E444" s="48">
        <v>30</v>
      </c>
      <c r="F444" s="41"/>
      <c r="G444" s="48"/>
      <c r="H444" s="48"/>
      <c r="I444" s="41"/>
      <c r="J444" s="48"/>
      <c r="K444" s="45"/>
    </row>
    <row r="445" spans="1:11" x14ac:dyDescent="0.25">
      <c r="A445" s="45"/>
      <c r="B445" s="46" t="s">
        <v>31</v>
      </c>
      <c r="C445" s="47"/>
      <c r="D445" s="41">
        <v>10</v>
      </c>
      <c r="E445" s="48">
        <v>5</v>
      </c>
      <c r="F445" s="41" t="s">
        <v>2</v>
      </c>
      <c r="G445" s="48"/>
      <c r="H445" s="48"/>
      <c r="I445" s="41"/>
      <c r="J445" s="48"/>
      <c r="K445" s="45"/>
    </row>
    <row r="446" spans="1:11" x14ac:dyDescent="0.25">
      <c r="A446" s="333" t="s">
        <v>62</v>
      </c>
      <c r="B446" s="292"/>
      <c r="C446" s="293">
        <v>100</v>
      </c>
      <c r="D446" s="294">
        <v>114</v>
      </c>
      <c r="E446" s="293">
        <v>100</v>
      </c>
      <c r="F446" s="295">
        <v>0.4</v>
      </c>
      <c r="G446" s="296">
        <v>0.4</v>
      </c>
      <c r="H446" s="297">
        <v>9.8000000000000007</v>
      </c>
      <c r="I446" s="296">
        <v>44</v>
      </c>
      <c r="J446" s="296">
        <v>10</v>
      </c>
      <c r="K446" s="45" t="s">
        <v>204</v>
      </c>
    </row>
    <row r="447" spans="1:11" ht="15.75" thickBot="1" x14ac:dyDescent="0.3">
      <c r="A447" s="291" t="s">
        <v>333</v>
      </c>
      <c r="B447" s="298"/>
      <c r="C447" s="296"/>
      <c r="D447" s="299"/>
      <c r="E447" s="300"/>
      <c r="F447" s="295"/>
      <c r="G447" s="296"/>
      <c r="H447" s="297"/>
      <c r="I447" s="296"/>
      <c r="J447" s="301"/>
      <c r="K447" s="45" t="s">
        <v>205</v>
      </c>
    </row>
    <row r="448" spans="1:11" ht="15.75" thickBot="1" x14ac:dyDescent="0.3">
      <c r="A448" s="51" t="s">
        <v>39</v>
      </c>
      <c r="B448" s="52"/>
      <c r="C448" s="53">
        <v>500</v>
      </c>
      <c r="D448" s="38"/>
      <c r="E448" s="37"/>
      <c r="F448" s="54">
        <f>F431+F438+F443+F446</f>
        <v>11.74</v>
      </c>
      <c r="G448" s="54">
        <f t="shared" ref="G448:J448" si="16">G431+G438+G443+G446</f>
        <v>17.049999999999997</v>
      </c>
      <c r="H448" s="54">
        <f t="shared" si="16"/>
        <v>49.69</v>
      </c>
      <c r="I448" s="54">
        <f t="shared" si="16"/>
        <v>428.91999999999996</v>
      </c>
      <c r="J448" s="54">
        <f t="shared" si="16"/>
        <v>10.891666666666666</v>
      </c>
      <c r="K448" s="71"/>
    </row>
    <row r="449" spans="1:11" x14ac:dyDescent="0.25">
      <c r="A449" s="45"/>
      <c r="B449" s="79" t="s">
        <v>40</v>
      </c>
      <c r="C449" s="47"/>
      <c r="D449" s="41"/>
      <c r="E449" s="21"/>
      <c r="F449" s="48"/>
      <c r="G449" s="49"/>
      <c r="H449" s="48"/>
      <c r="I449" s="49"/>
      <c r="J449" s="48"/>
      <c r="K449" s="41"/>
    </row>
    <row r="450" spans="1:11" ht="23.25" x14ac:dyDescent="0.25">
      <c r="A450" s="332" t="s">
        <v>500</v>
      </c>
      <c r="B450" s="46"/>
      <c r="C450" s="55">
        <v>200</v>
      </c>
      <c r="D450" s="56">
        <v>200</v>
      </c>
      <c r="E450" s="55">
        <v>200</v>
      </c>
      <c r="F450" s="41">
        <v>1</v>
      </c>
      <c r="G450" s="48">
        <v>0</v>
      </c>
      <c r="H450" s="49">
        <v>20.2</v>
      </c>
      <c r="I450" s="48">
        <v>85.34</v>
      </c>
      <c r="J450" s="41">
        <v>4</v>
      </c>
      <c r="K450" s="45" t="s">
        <v>329</v>
      </c>
    </row>
    <row r="451" spans="1:11" ht="15.75" thickBot="1" x14ac:dyDescent="0.3">
      <c r="A451" s="45" t="s">
        <v>187</v>
      </c>
      <c r="B451" s="46"/>
      <c r="C451" s="55"/>
      <c r="D451" s="56"/>
      <c r="E451" s="55"/>
      <c r="F451" s="41"/>
      <c r="G451" s="48"/>
      <c r="H451" s="49"/>
      <c r="I451" s="48"/>
      <c r="J451" s="41"/>
      <c r="K451" s="45"/>
    </row>
    <row r="452" spans="1:11" ht="15.75" thickBot="1" x14ac:dyDescent="0.3">
      <c r="A452" s="51" t="s">
        <v>39</v>
      </c>
      <c r="B452" s="52"/>
      <c r="C452" s="53">
        <v>200</v>
      </c>
      <c r="D452" s="38"/>
      <c r="E452" s="57"/>
      <c r="F452" s="54">
        <f>F450</f>
        <v>1</v>
      </c>
      <c r="G452" s="54">
        <f t="shared" ref="G452:J452" si="17">G450</f>
        <v>0</v>
      </c>
      <c r="H452" s="54">
        <f t="shared" si="17"/>
        <v>20.2</v>
      </c>
      <c r="I452" s="54">
        <f t="shared" si="17"/>
        <v>85.34</v>
      </c>
      <c r="J452" s="54">
        <f t="shared" si="17"/>
        <v>4</v>
      </c>
      <c r="K452" s="341"/>
    </row>
    <row r="453" spans="1:11" x14ac:dyDescent="0.25">
      <c r="A453" s="149"/>
      <c r="B453" s="46" t="s">
        <v>42</v>
      </c>
      <c r="C453" s="307"/>
      <c r="D453" s="41"/>
      <c r="E453" s="32"/>
      <c r="F453" s="116"/>
      <c r="G453" s="309"/>
      <c r="H453" s="130"/>
      <c r="I453" s="309"/>
      <c r="J453" s="130"/>
      <c r="K453" s="45"/>
    </row>
    <row r="454" spans="1:11" ht="23.25" x14ac:dyDescent="0.25">
      <c r="A454" s="332" t="s">
        <v>430</v>
      </c>
      <c r="B454" s="46"/>
      <c r="C454" s="47">
        <v>50</v>
      </c>
      <c r="D454" s="41"/>
      <c r="E454" s="48"/>
      <c r="F454" s="49">
        <v>0.85</v>
      </c>
      <c r="G454" s="41">
        <v>2.5</v>
      </c>
      <c r="H454" s="48">
        <v>4.2300000000000004</v>
      </c>
      <c r="I454" s="41">
        <v>42.85</v>
      </c>
      <c r="J454" s="48">
        <v>9.9</v>
      </c>
      <c r="K454" s="41" t="s">
        <v>434</v>
      </c>
    </row>
    <row r="455" spans="1:11" x14ac:dyDescent="0.25">
      <c r="A455" s="409"/>
      <c r="B455" s="46" t="s">
        <v>435</v>
      </c>
      <c r="C455" s="47"/>
      <c r="D455" s="41">
        <v>57.2</v>
      </c>
      <c r="E455" s="48">
        <v>40</v>
      </c>
      <c r="F455" s="49"/>
      <c r="G455" s="41"/>
      <c r="H455" s="48"/>
      <c r="I455" s="41"/>
      <c r="J455" s="48"/>
      <c r="K455" s="41"/>
    </row>
    <row r="456" spans="1:11" x14ac:dyDescent="0.25">
      <c r="A456" s="409"/>
      <c r="B456" s="46" t="s">
        <v>150</v>
      </c>
      <c r="C456" s="47"/>
      <c r="D456" s="41">
        <v>6</v>
      </c>
      <c r="E456" s="48">
        <v>5</v>
      </c>
      <c r="F456" s="49"/>
      <c r="G456" s="41"/>
      <c r="H456" s="48"/>
      <c r="I456" s="41"/>
      <c r="J456" s="48"/>
      <c r="K456" s="41"/>
    </row>
    <row r="457" spans="1:11" x14ac:dyDescent="0.25">
      <c r="A457" s="409"/>
      <c r="B457" s="46" t="s">
        <v>69</v>
      </c>
      <c r="C457" s="47"/>
      <c r="D457" s="41">
        <v>2.5</v>
      </c>
      <c r="E457" s="48">
        <v>2.5</v>
      </c>
      <c r="F457" s="49"/>
      <c r="G457" s="41"/>
      <c r="H457" s="48"/>
      <c r="I457" s="41"/>
      <c r="J457" s="48"/>
      <c r="K457" s="41"/>
    </row>
    <row r="458" spans="1:11" x14ac:dyDescent="0.25">
      <c r="A458" s="409"/>
      <c r="B458" s="46" t="s">
        <v>51</v>
      </c>
      <c r="C458" s="47"/>
      <c r="D458" s="41">
        <v>2.5</v>
      </c>
      <c r="E458" s="48">
        <v>2.5</v>
      </c>
      <c r="F458" s="49"/>
      <c r="G458" s="41"/>
      <c r="H458" s="48"/>
      <c r="I458" s="41"/>
      <c r="J458" s="48"/>
      <c r="K458" s="41"/>
    </row>
    <row r="459" spans="1:11" ht="23.25" x14ac:dyDescent="0.25">
      <c r="A459" s="335" t="s">
        <v>431</v>
      </c>
      <c r="B459" s="131"/>
      <c r="C459" s="47" t="s">
        <v>254</v>
      </c>
      <c r="D459" s="48"/>
      <c r="E459" s="48"/>
      <c r="F459" s="374">
        <v>7.13</v>
      </c>
      <c r="G459" s="374">
        <v>8.7899999999999991</v>
      </c>
      <c r="H459" s="375">
        <v>23.26</v>
      </c>
      <c r="I459" s="374">
        <v>201.21</v>
      </c>
      <c r="J459" s="375">
        <v>33.57</v>
      </c>
      <c r="K459" s="45" t="s">
        <v>433</v>
      </c>
    </row>
    <row r="460" spans="1:11" x14ac:dyDescent="0.25">
      <c r="A460" s="45"/>
      <c r="B460" s="46" t="s">
        <v>452</v>
      </c>
      <c r="C460" s="47"/>
      <c r="D460" s="49">
        <v>16</v>
      </c>
      <c r="E460" s="48">
        <v>16</v>
      </c>
      <c r="F460" s="49"/>
      <c r="G460" s="48"/>
      <c r="H460" s="49"/>
      <c r="I460" s="41"/>
      <c r="J460" s="48"/>
      <c r="K460" s="45"/>
    </row>
    <row r="461" spans="1:11" x14ac:dyDescent="0.25">
      <c r="A461" s="45"/>
      <c r="B461" s="46" t="s">
        <v>432</v>
      </c>
      <c r="C461" s="47"/>
      <c r="D461" s="49"/>
      <c r="E461" s="48">
        <v>10</v>
      </c>
      <c r="F461" s="49"/>
      <c r="G461" s="41"/>
      <c r="H461" s="49"/>
      <c r="I461" s="41"/>
      <c r="J461" s="48"/>
      <c r="K461" s="45"/>
    </row>
    <row r="462" spans="1:11" x14ac:dyDescent="0.25">
      <c r="A462" s="45"/>
      <c r="B462" s="46" t="s">
        <v>189</v>
      </c>
      <c r="C462" s="47"/>
      <c r="D462" s="48">
        <v>62.5</v>
      </c>
      <c r="E462" s="48">
        <v>50</v>
      </c>
      <c r="F462" s="41"/>
      <c r="G462" s="41"/>
      <c r="H462" s="41"/>
      <c r="I462" s="41"/>
      <c r="J462" s="48"/>
      <c r="K462" s="45"/>
    </row>
    <row r="463" spans="1:11" x14ac:dyDescent="0.25">
      <c r="A463" s="46"/>
      <c r="B463" s="46" t="s">
        <v>487</v>
      </c>
      <c r="C463" s="47"/>
      <c r="D463" s="49">
        <v>27.8</v>
      </c>
      <c r="E463" s="41">
        <v>25</v>
      </c>
      <c r="F463" s="41"/>
      <c r="G463" s="41"/>
      <c r="H463" s="41"/>
      <c r="I463" s="48"/>
      <c r="J463" s="32"/>
      <c r="K463" s="45"/>
    </row>
    <row r="464" spans="1:11" x14ac:dyDescent="0.25">
      <c r="A464" s="46"/>
      <c r="B464" s="46" t="s">
        <v>262</v>
      </c>
      <c r="C464" s="47"/>
      <c r="D464" s="49">
        <v>16.7</v>
      </c>
      <c r="E464" s="41">
        <v>10</v>
      </c>
      <c r="F464" s="41"/>
      <c r="G464" s="41"/>
      <c r="H464" s="41"/>
      <c r="I464" s="41"/>
      <c r="J464" s="32"/>
      <c r="K464" s="45"/>
    </row>
    <row r="465" spans="1:23" x14ac:dyDescent="0.25">
      <c r="A465" s="45"/>
      <c r="B465" s="46" t="s">
        <v>101</v>
      </c>
      <c r="C465" s="47"/>
      <c r="D465" s="48">
        <v>12.5</v>
      </c>
      <c r="E465" s="48">
        <v>10</v>
      </c>
      <c r="F465" s="41"/>
      <c r="G465" s="41"/>
      <c r="H465" s="48"/>
      <c r="I465" s="41"/>
      <c r="J465" s="32"/>
      <c r="K465" s="45"/>
    </row>
    <row r="466" spans="1:23" x14ac:dyDescent="0.25">
      <c r="A466" s="45"/>
      <c r="B466" s="46" t="s">
        <v>45</v>
      </c>
      <c r="C466" s="47"/>
      <c r="D466" s="48">
        <v>9.52</v>
      </c>
      <c r="E466" s="48">
        <v>8</v>
      </c>
      <c r="F466" s="41"/>
      <c r="G466" s="41"/>
      <c r="H466" s="48"/>
      <c r="I466" s="41"/>
      <c r="J466" s="32"/>
      <c r="K466" s="45"/>
    </row>
    <row r="467" spans="1:23" x14ac:dyDescent="0.25">
      <c r="A467" s="45"/>
      <c r="B467" s="46" t="s">
        <v>51</v>
      </c>
      <c r="C467" s="47"/>
      <c r="D467" s="48">
        <v>4</v>
      </c>
      <c r="E467" s="48">
        <v>4</v>
      </c>
      <c r="F467" s="41"/>
      <c r="G467" s="41"/>
      <c r="H467" s="48"/>
      <c r="I467" s="41"/>
      <c r="J467" s="32"/>
      <c r="K467" s="45"/>
    </row>
    <row r="468" spans="1:23" x14ac:dyDescent="0.25">
      <c r="A468" s="45"/>
      <c r="B468" s="79" t="s">
        <v>396</v>
      </c>
      <c r="C468" s="47"/>
      <c r="D468" s="48">
        <v>1.5</v>
      </c>
      <c r="E468" s="48">
        <v>1.5</v>
      </c>
      <c r="F468" s="41"/>
      <c r="G468" s="41"/>
      <c r="H468" s="48"/>
      <c r="I468" s="41"/>
      <c r="J468" s="32"/>
      <c r="K468" s="45"/>
    </row>
    <row r="469" spans="1:23" x14ac:dyDescent="0.25">
      <c r="A469" s="45"/>
      <c r="B469" s="46" t="s">
        <v>28</v>
      </c>
      <c r="C469" s="47"/>
      <c r="D469" s="48">
        <v>150</v>
      </c>
      <c r="E469" s="48">
        <v>150</v>
      </c>
      <c r="F469" s="41"/>
      <c r="G469" s="41"/>
      <c r="H469" s="48"/>
      <c r="I469" s="41"/>
      <c r="J469" s="32"/>
      <c r="K469" s="45"/>
    </row>
    <row r="470" spans="1:23" x14ac:dyDescent="0.25">
      <c r="A470" s="45"/>
      <c r="B470" s="46" t="s">
        <v>84</v>
      </c>
      <c r="C470" s="47"/>
      <c r="D470" s="48">
        <v>7</v>
      </c>
      <c r="E470" s="48">
        <v>7</v>
      </c>
      <c r="F470" s="41"/>
      <c r="G470" s="41"/>
      <c r="H470" s="49"/>
      <c r="I470" s="41"/>
      <c r="J470" s="32"/>
      <c r="K470" s="45"/>
    </row>
    <row r="471" spans="1:23" ht="23.25" x14ac:dyDescent="0.25">
      <c r="A471" s="333" t="s">
        <v>114</v>
      </c>
      <c r="B471" s="73"/>
      <c r="C471" s="74" t="s">
        <v>507</v>
      </c>
      <c r="D471" s="123"/>
      <c r="E471" s="76"/>
      <c r="F471" s="76">
        <v>15.58</v>
      </c>
      <c r="G471" s="77">
        <v>13.38</v>
      </c>
      <c r="H471" s="78">
        <v>33.89</v>
      </c>
      <c r="I471" s="76">
        <v>318.48</v>
      </c>
      <c r="J471" s="77">
        <v>4.76</v>
      </c>
      <c r="K471" s="45" t="s">
        <v>241</v>
      </c>
    </row>
    <row r="472" spans="1:23" x14ac:dyDescent="0.25">
      <c r="A472" s="72"/>
      <c r="B472" s="46" t="s">
        <v>244</v>
      </c>
      <c r="C472" s="74"/>
      <c r="D472" s="123">
        <v>52.2</v>
      </c>
      <c r="E472" s="76">
        <v>50</v>
      </c>
      <c r="F472" s="76"/>
      <c r="G472" s="77"/>
      <c r="H472" s="78"/>
      <c r="I472" s="76"/>
      <c r="J472" s="77"/>
      <c r="K472" s="45"/>
    </row>
    <row r="473" spans="1:23" x14ac:dyDescent="0.25">
      <c r="A473" s="72"/>
      <c r="B473" s="79" t="s">
        <v>51</v>
      </c>
      <c r="C473" s="74"/>
      <c r="D473" s="123">
        <v>3</v>
      </c>
      <c r="E473" s="76">
        <v>3</v>
      </c>
      <c r="F473" s="76"/>
      <c r="G473" s="77"/>
      <c r="H473" s="78"/>
      <c r="I473" s="76"/>
      <c r="J473" s="77"/>
      <c r="K473" s="45"/>
    </row>
    <row r="474" spans="1:23" x14ac:dyDescent="0.25">
      <c r="A474" s="72"/>
      <c r="B474" s="79" t="s">
        <v>236</v>
      </c>
      <c r="C474" s="74"/>
      <c r="D474" s="123"/>
      <c r="E474" s="76">
        <v>40</v>
      </c>
      <c r="F474" s="76"/>
      <c r="G474" s="77"/>
      <c r="H474" s="78"/>
      <c r="I474" s="76"/>
      <c r="J474" s="77"/>
      <c r="K474" s="45"/>
    </row>
    <row r="475" spans="1:23" x14ac:dyDescent="0.25">
      <c r="A475" s="72"/>
      <c r="B475" s="73" t="s">
        <v>49</v>
      </c>
      <c r="C475" s="74"/>
      <c r="D475" s="123">
        <v>255</v>
      </c>
      <c r="E475" s="282" t="s">
        <v>509</v>
      </c>
      <c r="F475" s="76"/>
      <c r="G475" s="77"/>
      <c r="H475" s="78"/>
      <c r="I475" s="76"/>
      <c r="J475" s="77"/>
      <c r="K475" s="45"/>
    </row>
    <row r="476" spans="1:23" ht="23.25" x14ac:dyDescent="0.25">
      <c r="A476" s="72"/>
      <c r="B476" s="46" t="s">
        <v>238</v>
      </c>
      <c r="C476" s="74"/>
      <c r="D476" s="123"/>
      <c r="E476" s="282" t="s">
        <v>508</v>
      </c>
      <c r="F476" s="76"/>
      <c r="G476" s="77"/>
      <c r="H476" s="78"/>
      <c r="I476" s="76"/>
      <c r="J476" s="77"/>
      <c r="K476" s="45"/>
      <c r="M476" s="73"/>
      <c r="N476" s="73"/>
      <c r="O476" s="75"/>
      <c r="P476" s="78"/>
      <c r="Q476" s="78"/>
      <c r="R476" s="78"/>
      <c r="S476" s="78"/>
      <c r="T476" s="78"/>
      <c r="U476" s="78"/>
      <c r="V476" s="78"/>
      <c r="W476" s="46"/>
    </row>
    <row r="477" spans="1:23" x14ac:dyDescent="0.25">
      <c r="A477" s="72"/>
      <c r="B477" s="73" t="s">
        <v>45</v>
      </c>
      <c r="C477" s="74"/>
      <c r="D477" s="123">
        <v>16.7</v>
      </c>
      <c r="E477" s="76">
        <v>14</v>
      </c>
      <c r="F477" s="76"/>
      <c r="G477" s="77"/>
      <c r="H477" s="78"/>
      <c r="I477" s="76"/>
      <c r="J477" s="111"/>
      <c r="K477" s="45"/>
      <c r="M477" s="73"/>
      <c r="N477" s="46"/>
      <c r="O477" s="75"/>
      <c r="P477" s="78"/>
      <c r="Q477" s="78"/>
      <c r="R477" s="78"/>
      <c r="S477" s="78"/>
      <c r="T477" s="78"/>
      <c r="U477" s="78"/>
      <c r="V477" s="78"/>
      <c r="W477" s="46"/>
    </row>
    <row r="478" spans="1:23" x14ac:dyDescent="0.25">
      <c r="A478" s="72"/>
      <c r="B478" s="73" t="s">
        <v>184</v>
      </c>
      <c r="C478" s="74"/>
      <c r="D478" s="123">
        <v>2.5</v>
      </c>
      <c r="E478" s="76">
        <v>2.5</v>
      </c>
      <c r="F478" s="76"/>
      <c r="G478" s="77"/>
      <c r="H478" s="78"/>
      <c r="I478" s="76"/>
      <c r="J478" s="111"/>
      <c r="K478" s="45"/>
      <c r="M478" s="73"/>
      <c r="N478" s="79"/>
      <c r="O478" s="75"/>
      <c r="P478" s="78"/>
      <c r="Q478" s="78"/>
      <c r="R478" s="78"/>
      <c r="S478" s="78"/>
      <c r="T478" s="78"/>
      <c r="U478" s="78"/>
      <c r="V478" s="78"/>
      <c r="W478" s="46"/>
    </row>
    <row r="479" spans="1:23" x14ac:dyDescent="0.25">
      <c r="A479" s="72"/>
      <c r="B479" s="73" t="s">
        <v>240</v>
      </c>
      <c r="C479" s="74"/>
      <c r="D479" s="123"/>
      <c r="E479" s="76">
        <v>10</v>
      </c>
      <c r="F479" s="76"/>
      <c r="G479" s="77"/>
      <c r="H479" s="78"/>
      <c r="I479" s="76"/>
      <c r="J479" s="111"/>
      <c r="K479" s="45"/>
      <c r="M479" s="73"/>
      <c r="N479" s="79"/>
      <c r="O479" s="75"/>
      <c r="P479" s="78"/>
      <c r="Q479" s="78"/>
      <c r="R479" s="78"/>
      <c r="S479" s="78"/>
      <c r="T479" s="78"/>
      <c r="U479" s="78"/>
      <c r="V479" s="78"/>
      <c r="W479" s="46"/>
    </row>
    <row r="480" spans="1:23" x14ac:dyDescent="0.25">
      <c r="A480" s="72"/>
      <c r="B480" s="73" t="s">
        <v>31</v>
      </c>
      <c r="C480" s="74"/>
      <c r="D480" s="123">
        <v>2.5</v>
      </c>
      <c r="E480" s="76">
        <v>2.5</v>
      </c>
      <c r="F480" s="76"/>
      <c r="G480" s="77"/>
      <c r="H480" s="78"/>
      <c r="I480" s="76"/>
      <c r="J480" s="111"/>
      <c r="K480" s="45"/>
      <c r="M480" s="73"/>
      <c r="N480" s="73"/>
      <c r="O480" s="75"/>
      <c r="P480" s="78"/>
      <c r="Q480" s="284"/>
      <c r="R480" s="78"/>
      <c r="S480" s="78"/>
      <c r="T480" s="78"/>
      <c r="U480" s="78"/>
      <c r="V480" s="78"/>
      <c r="W480" s="46"/>
    </row>
    <row r="481" spans="1:23" x14ac:dyDescent="0.25">
      <c r="A481" s="72"/>
      <c r="B481" s="79" t="s">
        <v>396</v>
      </c>
      <c r="C481" s="74"/>
      <c r="D481" s="123">
        <v>2</v>
      </c>
      <c r="E481" s="76">
        <v>2</v>
      </c>
      <c r="F481" s="76"/>
      <c r="G481" s="77"/>
      <c r="H481" s="78"/>
      <c r="I481" s="76"/>
      <c r="J481" s="111"/>
      <c r="K481" s="45"/>
      <c r="M481" s="73"/>
      <c r="N481" s="46"/>
      <c r="O481" s="75"/>
      <c r="P481" s="78"/>
      <c r="Q481" s="284"/>
      <c r="R481" s="78"/>
      <c r="S481" s="78"/>
      <c r="T481" s="78"/>
      <c r="U481" s="78"/>
      <c r="V481" s="78"/>
      <c r="W481" s="46"/>
    </row>
    <row r="482" spans="1:23" x14ac:dyDescent="0.25">
      <c r="A482" s="72"/>
      <c r="B482" s="73" t="s">
        <v>115</v>
      </c>
      <c r="C482" s="74"/>
      <c r="D482" s="123">
        <v>3.75</v>
      </c>
      <c r="E482" s="76">
        <v>3.75</v>
      </c>
      <c r="F482" s="76"/>
      <c r="G482" s="77"/>
      <c r="H482" s="78"/>
      <c r="I482" s="76"/>
      <c r="J482" s="111"/>
      <c r="K482" s="45"/>
      <c r="M482" s="73"/>
      <c r="N482" s="73"/>
      <c r="O482" s="75"/>
      <c r="P482" s="78"/>
      <c r="Q482" s="78"/>
      <c r="R482" s="78"/>
      <c r="S482" s="78"/>
      <c r="T482" s="78"/>
      <c r="U482" s="78"/>
      <c r="V482" s="85"/>
      <c r="W482" s="46"/>
    </row>
    <row r="483" spans="1:23" x14ac:dyDescent="0.25">
      <c r="A483" s="72"/>
      <c r="B483" s="73" t="s">
        <v>54</v>
      </c>
      <c r="C483" s="74"/>
      <c r="D483" s="123"/>
      <c r="E483" s="76">
        <v>235</v>
      </c>
      <c r="F483" s="76"/>
      <c r="G483" s="77"/>
      <c r="H483" s="78"/>
      <c r="I483" s="76"/>
      <c r="J483" s="111"/>
      <c r="K483" s="45"/>
      <c r="M483" s="73"/>
      <c r="N483" s="73"/>
      <c r="O483" s="75"/>
      <c r="P483" s="78"/>
      <c r="Q483" s="78"/>
      <c r="R483" s="78"/>
      <c r="S483" s="78"/>
      <c r="T483" s="78"/>
      <c r="U483" s="78"/>
      <c r="V483" s="85"/>
      <c r="W483" s="46"/>
    </row>
    <row r="484" spans="1:23" x14ac:dyDescent="0.25">
      <c r="A484" s="291"/>
      <c r="B484" s="292" t="s">
        <v>510</v>
      </c>
      <c r="C484" s="293"/>
      <c r="D484" s="123"/>
      <c r="E484" s="295">
        <v>200</v>
      </c>
      <c r="F484" s="295"/>
      <c r="G484" s="296"/>
      <c r="H484" s="297"/>
      <c r="I484" s="295"/>
      <c r="J484" s="111"/>
      <c r="K484" s="45"/>
      <c r="M484" s="292"/>
      <c r="N484" s="292"/>
      <c r="O484" s="294"/>
      <c r="P484" s="297"/>
      <c r="Q484" s="297"/>
      <c r="R484" s="297"/>
      <c r="S484" s="297"/>
      <c r="T484" s="297"/>
      <c r="U484" s="297"/>
      <c r="V484" s="301"/>
      <c r="W484" s="46"/>
    </row>
    <row r="485" spans="1:23" x14ac:dyDescent="0.25">
      <c r="A485" s="72"/>
      <c r="B485" s="72" t="s">
        <v>511</v>
      </c>
      <c r="C485" s="74"/>
      <c r="D485" s="123"/>
      <c r="E485" s="76">
        <v>30</v>
      </c>
      <c r="F485" s="76"/>
      <c r="G485" s="77"/>
      <c r="H485" s="78"/>
      <c r="I485" s="76"/>
      <c r="J485" s="111"/>
      <c r="K485" s="45"/>
      <c r="M485" s="73"/>
      <c r="N485" s="73"/>
      <c r="O485" s="75"/>
      <c r="P485" s="78"/>
      <c r="Q485" s="78"/>
      <c r="R485" s="78"/>
      <c r="S485" s="78"/>
      <c r="T485" s="78"/>
      <c r="U485" s="78"/>
      <c r="V485" s="85"/>
      <c r="W485" s="46"/>
    </row>
    <row r="486" spans="1:23" x14ac:dyDescent="0.25">
      <c r="A486" s="72"/>
      <c r="B486" s="73" t="s">
        <v>84</v>
      </c>
      <c r="C486" s="74"/>
      <c r="D486" s="123">
        <v>7.5</v>
      </c>
      <c r="E486" s="76">
        <v>7.5</v>
      </c>
      <c r="F486" s="76"/>
      <c r="G486" s="77"/>
      <c r="H486" s="78"/>
      <c r="I486" s="76"/>
      <c r="J486" s="111"/>
      <c r="K486" s="45"/>
      <c r="M486" s="73"/>
      <c r="N486" s="73"/>
      <c r="O486" s="75"/>
      <c r="P486" s="78"/>
      <c r="Q486" s="78"/>
      <c r="R486" s="78"/>
      <c r="S486" s="78"/>
      <c r="T486" s="78"/>
      <c r="U486" s="78"/>
      <c r="V486" s="85"/>
      <c r="W486" s="46"/>
    </row>
    <row r="487" spans="1:23" x14ac:dyDescent="0.25">
      <c r="A487" s="72"/>
      <c r="B487" s="73" t="s">
        <v>58</v>
      </c>
      <c r="C487" s="74"/>
      <c r="D487" s="123">
        <v>2</v>
      </c>
      <c r="E487" s="76">
        <v>2</v>
      </c>
      <c r="F487" s="76"/>
      <c r="G487" s="77"/>
      <c r="H487" s="78"/>
      <c r="I487" s="76"/>
      <c r="J487" s="111"/>
      <c r="K487" s="45"/>
      <c r="M487" s="73"/>
      <c r="N487" s="73"/>
      <c r="O487" s="75"/>
      <c r="P487" s="78"/>
      <c r="Q487" s="78"/>
      <c r="R487" s="78"/>
      <c r="S487" s="78"/>
      <c r="T487" s="78"/>
      <c r="U487" s="78"/>
      <c r="V487" s="85"/>
      <c r="W487" s="46"/>
    </row>
    <row r="488" spans="1:23" x14ac:dyDescent="0.25">
      <c r="A488" s="72"/>
      <c r="B488" s="73" t="s">
        <v>75</v>
      </c>
      <c r="C488" s="74"/>
      <c r="D488" s="123">
        <v>22.5</v>
      </c>
      <c r="E488" s="76">
        <v>22.5</v>
      </c>
      <c r="F488" s="76"/>
      <c r="G488" s="77"/>
      <c r="H488" s="78"/>
      <c r="I488" s="76"/>
      <c r="J488" s="111"/>
      <c r="K488" s="45"/>
      <c r="M488" s="73"/>
      <c r="N488" s="73"/>
      <c r="O488" s="75"/>
      <c r="P488" s="78"/>
      <c r="Q488" s="78"/>
      <c r="R488" s="78"/>
      <c r="S488" s="78"/>
      <c r="T488" s="78"/>
      <c r="U488" s="78"/>
      <c r="V488" s="85"/>
      <c r="W488" s="46"/>
    </row>
    <row r="489" spans="1:23" ht="23.25" x14ac:dyDescent="0.25">
      <c r="A489" s="332" t="s">
        <v>512</v>
      </c>
      <c r="B489" s="46"/>
      <c r="C489" s="47">
        <v>180</v>
      </c>
      <c r="D489" s="135"/>
      <c r="E489" s="135"/>
      <c r="F489" s="41">
        <v>0.12</v>
      </c>
      <c r="G489" s="48">
        <v>0.12</v>
      </c>
      <c r="H489" s="48">
        <v>17.91</v>
      </c>
      <c r="I489" s="48">
        <v>73.2</v>
      </c>
      <c r="J489" s="116">
        <v>1.2</v>
      </c>
      <c r="K489" s="45" t="s">
        <v>211</v>
      </c>
      <c r="M489" s="73"/>
      <c r="N489" s="73"/>
      <c r="O489" s="75"/>
      <c r="P489" s="78"/>
      <c r="Q489" s="78"/>
      <c r="R489" s="78"/>
      <c r="S489" s="78"/>
      <c r="T489" s="78"/>
      <c r="U489" s="78"/>
      <c r="V489" s="85"/>
      <c r="W489" s="46"/>
    </row>
    <row r="490" spans="1:23" x14ac:dyDescent="0.25">
      <c r="A490" s="45"/>
      <c r="B490" s="45" t="s">
        <v>393</v>
      </c>
      <c r="C490" s="47"/>
      <c r="D490" s="135">
        <v>34</v>
      </c>
      <c r="E490" s="135">
        <v>30</v>
      </c>
      <c r="F490" s="41"/>
      <c r="G490" s="41"/>
      <c r="H490" s="48"/>
      <c r="I490" s="48"/>
      <c r="J490" s="116"/>
      <c r="K490" s="45"/>
      <c r="M490" s="73"/>
      <c r="N490" s="73"/>
      <c r="O490" s="75"/>
      <c r="P490" s="78"/>
      <c r="Q490" s="78"/>
      <c r="R490" s="78"/>
      <c r="S490" s="78"/>
      <c r="T490" s="78"/>
      <c r="U490" s="78"/>
      <c r="V490" s="85"/>
      <c r="W490" s="46"/>
    </row>
    <row r="491" spans="1:23" x14ac:dyDescent="0.25">
      <c r="A491" s="45"/>
      <c r="B491" s="46" t="s">
        <v>75</v>
      </c>
      <c r="C491" s="47"/>
      <c r="D491" s="135">
        <v>183</v>
      </c>
      <c r="E491" s="135">
        <v>183</v>
      </c>
      <c r="F491" s="41"/>
      <c r="G491" s="41"/>
      <c r="H491" s="48"/>
      <c r="I491" s="48"/>
      <c r="J491" s="116"/>
      <c r="K491" s="45"/>
      <c r="M491" s="73"/>
      <c r="N491" s="73"/>
      <c r="O491" s="75"/>
      <c r="P491" s="78"/>
      <c r="Q491" s="78"/>
      <c r="R491" s="78"/>
      <c r="S491" s="78"/>
      <c r="T491" s="78"/>
      <c r="U491" s="78"/>
      <c r="V491" s="85"/>
      <c r="W491" s="46"/>
    </row>
    <row r="492" spans="1:23" x14ac:dyDescent="0.25">
      <c r="A492" s="45"/>
      <c r="B492" s="46" t="s">
        <v>69</v>
      </c>
      <c r="C492" s="47"/>
      <c r="D492" s="135">
        <v>10</v>
      </c>
      <c r="E492" s="135">
        <v>10</v>
      </c>
      <c r="F492" s="41"/>
      <c r="G492" s="41"/>
      <c r="H492" s="48"/>
      <c r="I492" s="48"/>
      <c r="J492" s="116"/>
      <c r="K492" s="45"/>
      <c r="M492" s="73"/>
      <c r="N492" s="73"/>
      <c r="O492" s="75"/>
      <c r="P492" s="78"/>
      <c r="Q492" s="78"/>
      <c r="R492" s="78"/>
      <c r="S492" s="78"/>
      <c r="T492" s="78"/>
      <c r="U492" s="78"/>
      <c r="V492" s="85"/>
      <c r="W492" s="46"/>
    </row>
    <row r="493" spans="1:23" ht="35.25" thickBot="1" x14ac:dyDescent="0.3">
      <c r="A493" s="337" t="s">
        <v>226</v>
      </c>
      <c r="B493" s="35"/>
      <c r="C493" s="67">
        <v>45</v>
      </c>
      <c r="D493" s="68">
        <v>45</v>
      </c>
      <c r="E493" s="68">
        <v>45</v>
      </c>
      <c r="F493" s="68">
        <v>2.98</v>
      </c>
      <c r="G493" s="69">
        <v>0.54</v>
      </c>
      <c r="H493" s="68">
        <v>17.82</v>
      </c>
      <c r="I493" s="69">
        <v>89.1</v>
      </c>
      <c r="J493" s="68"/>
      <c r="K493" s="34" t="s">
        <v>356</v>
      </c>
    </row>
    <row r="494" spans="1:23" ht="15.75" thickBot="1" x14ac:dyDescent="0.3">
      <c r="A494" s="51" t="s">
        <v>39</v>
      </c>
      <c r="B494" s="52"/>
      <c r="C494" s="53">
        <v>722</v>
      </c>
      <c r="D494" s="70"/>
      <c r="E494" s="38"/>
      <c r="F494" s="272">
        <f>F454+F459+F471+F489+F493</f>
        <v>26.66</v>
      </c>
      <c r="G494" s="272">
        <f t="shared" ref="G494:J494" si="18">G454+G459+G471+G489+G493</f>
        <v>25.330000000000002</v>
      </c>
      <c r="H494" s="272">
        <f t="shared" si="18"/>
        <v>97.110000000000014</v>
      </c>
      <c r="I494" s="272">
        <f t="shared" si="18"/>
        <v>724.84</v>
      </c>
      <c r="J494" s="272">
        <f t="shared" si="18"/>
        <v>49.43</v>
      </c>
      <c r="K494" s="52"/>
    </row>
    <row r="495" spans="1:23" ht="21" customHeight="1" x14ac:dyDescent="0.25">
      <c r="A495" s="291"/>
      <c r="B495" s="298" t="s">
        <v>532</v>
      </c>
      <c r="C495" s="296"/>
      <c r="D495" s="294"/>
      <c r="E495" s="306"/>
      <c r="F495" s="297"/>
      <c r="G495" s="296"/>
      <c r="H495" s="297"/>
      <c r="I495" s="261"/>
      <c r="J495" s="301"/>
      <c r="K495" s="45"/>
    </row>
    <row r="496" spans="1:23" ht="33.75" customHeight="1" x14ac:dyDescent="0.25">
      <c r="A496" s="333" t="s">
        <v>416</v>
      </c>
      <c r="B496" s="196"/>
      <c r="C496" s="302" t="s">
        <v>369</v>
      </c>
      <c r="D496" s="294"/>
      <c r="E496" s="293"/>
      <c r="F496" s="261">
        <v>1.1000000000000001</v>
      </c>
      <c r="G496" s="271">
        <v>2.2999999999999998</v>
      </c>
      <c r="H496" s="271">
        <v>5.43</v>
      </c>
      <c r="I496" s="271">
        <v>46.84</v>
      </c>
      <c r="J496" s="297">
        <v>2.6</v>
      </c>
      <c r="K496" s="391" t="s">
        <v>417</v>
      </c>
    </row>
    <row r="497" spans="1:11" ht="21" customHeight="1" x14ac:dyDescent="0.25">
      <c r="A497" s="291"/>
      <c r="B497" s="298" t="s">
        <v>50</v>
      </c>
      <c r="C497" s="302"/>
      <c r="D497" s="294">
        <v>50</v>
      </c>
      <c r="E497" s="306">
        <v>40</v>
      </c>
      <c r="F497" s="261"/>
      <c r="G497" s="271"/>
      <c r="H497" s="271"/>
      <c r="I497" s="271"/>
      <c r="J497" s="271"/>
      <c r="K497" s="392"/>
    </row>
    <row r="498" spans="1:11" ht="21" customHeight="1" x14ac:dyDescent="0.25">
      <c r="A498" s="291"/>
      <c r="B498" s="298" t="s">
        <v>45</v>
      </c>
      <c r="C498" s="302"/>
      <c r="D498" s="294">
        <v>9.6</v>
      </c>
      <c r="E498" s="306">
        <v>8</v>
      </c>
      <c r="F498" s="261"/>
      <c r="G498" s="271"/>
      <c r="H498" s="271"/>
      <c r="I498" s="271"/>
      <c r="J498" s="301"/>
      <c r="K498" s="391"/>
    </row>
    <row r="499" spans="1:11" ht="21" customHeight="1" x14ac:dyDescent="0.25">
      <c r="A499" s="291"/>
      <c r="B499" s="46" t="s">
        <v>59</v>
      </c>
      <c r="C499" s="302"/>
      <c r="D499" s="294">
        <v>7</v>
      </c>
      <c r="E499" s="306">
        <v>7</v>
      </c>
      <c r="F499" s="261"/>
      <c r="G499" s="271"/>
      <c r="H499" s="271"/>
      <c r="I499" s="271"/>
      <c r="J499" s="301"/>
      <c r="K499" s="391"/>
    </row>
    <row r="500" spans="1:11" ht="21" customHeight="1" x14ac:dyDescent="0.25">
      <c r="A500" s="291"/>
      <c r="B500" s="298" t="s">
        <v>51</v>
      </c>
      <c r="C500" s="302"/>
      <c r="D500" s="294">
        <v>25</v>
      </c>
      <c r="E500" s="306">
        <v>2.5</v>
      </c>
      <c r="F500" s="261"/>
      <c r="G500" s="271"/>
      <c r="H500" s="271"/>
      <c r="I500" s="271"/>
      <c r="J500" s="301"/>
      <c r="K500" s="391"/>
    </row>
    <row r="501" spans="1:11" ht="21" customHeight="1" x14ac:dyDescent="0.25">
      <c r="A501" s="291"/>
      <c r="B501" s="46" t="s">
        <v>29</v>
      </c>
      <c r="C501" s="302"/>
      <c r="D501" s="306">
        <v>0.5</v>
      </c>
      <c r="E501" s="393">
        <v>0.5</v>
      </c>
      <c r="F501" s="261"/>
      <c r="G501" s="271"/>
      <c r="H501" s="271"/>
      <c r="I501" s="271"/>
      <c r="J501" s="301"/>
      <c r="K501" s="391"/>
    </row>
    <row r="502" spans="1:11" ht="23.25" x14ac:dyDescent="0.25">
      <c r="A502" s="332" t="s">
        <v>126</v>
      </c>
      <c r="B502" s="46"/>
      <c r="C502" s="47">
        <v>70</v>
      </c>
      <c r="D502" s="49"/>
      <c r="E502" s="48"/>
      <c r="F502" s="49">
        <v>11</v>
      </c>
      <c r="G502" s="48">
        <v>7.5</v>
      </c>
      <c r="H502" s="49">
        <v>2</v>
      </c>
      <c r="I502" s="41">
        <v>119</v>
      </c>
      <c r="J502" s="48">
        <v>0.3</v>
      </c>
      <c r="K502" s="45" t="s">
        <v>197</v>
      </c>
    </row>
    <row r="503" spans="1:11" x14ac:dyDescent="0.25">
      <c r="A503" s="45"/>
      <c r="B503" s="46" t="s">
        <v>193</v>
      </c>
      <c r="C503" s="47"/>
      <c r="D503" s="49">
        <v>87.5</v>
      </c>
      <c r="E503" s="48">
        <v>64</v>
      </c>
      <c r="F503" s="49"/>
      <c r="G503" s="48"/>
      <c r="H503" s="49"/>
      <c r="I503" s="41"/>
      <c r="J503" s="48"/>
      <c r="K503" s="45"/>
    </row>
    <row r="504" spans="1:11" x14ac:dyDescent="0.25">
      <c r="A504" s="45"/>
      <c r="B504" s="46" t="s">
        <v>127</v>
      </c>
      <c r="C504" s="47"/>
      <c r="D504" s="49"/>
      <c r="E504" s="48">
        <v>50</v>
      </c>
      <c r="F504" s="49"/>
      <c r="G504" s="48"/>
      <c r="H504" s="49"/>
      <c r="I504" s="41"/>
      <c r="J504" s="48"/>
      <c r="K504" s="45"/>
    </row>
    <row r="505" spans="1:11" ht="23.25" x14ac:dyDescent="0.25">
      <c r="A505" s="332" t="s">
        <v>128</v>
      </c>
      <c r="B505" s="46" t="s">
        <v>27</v>
      </c>
      <c r="C505" s="47"/>
      <c r="D505" s="49">
        <v>18</v>
      </c>
      <c r="E505" s="48">
        <v>18</v>
      </c>
      <c r="F505" s="49"/>
      <c r="G505" s="48"/>
      <c r="H505" s="49"/>
      <c r="I505" s="41"/>
      <c r="J505" s="48"/>
      <c r="K505" s="45" t="s">
        <v>199</v>
      </c>
    </row>
    <row r="506" spans="1:11" x14ac:dyDescent="0.25">
      <c r="A506" s="45"/>
      <c r="B506" s="46" t="s">
        <v>31</v>
      </c>
      <c r="C506" s="47"/>
      <c r="D506" s="49">
        <v>3</v>
      </c>
      <c r="E506" s="48">
        <v>3</v>
      </c>
      <c r="F506" s="49"/>
      <c r="G506" s="48"/>
      <c r="H506" s="49"/>
      <c r="I506" s="41"/>
      <c r="J506" s="48"/>
      <c r="K506" s="45"/>
    </row>
    <row r="507" spans="1:11" x14ac:dyDescent="0.25">
      <c r="A507" s="45"/>
      <c r="B507" s="46" t="s">
        <v>58</v>
      </c>
      <c r="C507" s="47"/>
      <c r="D507" s="49">
        <v>3</v>
      </c>
      <c r="E507" s="48">
        <v>3</v>
      </c>
      <c r="F507" s="49"/>
      <c r="G507" s="48"/>
      <c r="H507" s="49"/>
      <c r="I507" s="41"/>
      <c r="J507" s="48"/>
      <c r="K507" s="45"/>
    </row>
    <row r="508" spans="1:11" x14ac:dyDescent="0.25">
      <c r="A508" s="45"/>
      <c r="B508" s="46" t="s">
        <v>75</v>
      </c>
      <c r="C508" s="47"/>
      <c r="D508" s="49">
        <v>3.5</v>
      </c>
      <c r="E508" s="48">
        <v>3.5</v>
      </c>
      <c r="F508" s="49"/>
      <c r="G508" s="48"/>
      <c r="H508" s="49"/>
      <c r="I508" s="41"/>
      <c r="J508" s="48"/>
      <c r="K508" s="45"/>
    </row>
    <row r="509" spans="1:11" x14ac:dyDescent="0.25">
      <c r="A509" s="45"/>
      <c r="B509" s="79" t="s">
        <v>396</v>
      </c>
      <c r="C509" s="47"/>
      <c r="D509" s="49">
        <v>0.2</v>
      </c>
      <c r="E509" s="48">
        <v>0.2</v>
      </c>
      <c r="F509" s="49"/>
      <c r="G509" s="48"/>
      <c r="H509" s="49"/>
      <c r="I509" s="41"/>
      <c r="J509" s="48"/>
      <c r="K509" s="45"/>
    </row>
    <row r="510" spans="1:11" x14ac:dyDescent="0.25">
      <c r="A510" s="45"/>
      <c r="B510" s="46" t="s">
        <v>198</v>
      </c>
      <c r="C510" s="47"/>
      <c r="D510" s="49"/>
      <c r="E510" s="48">
        <v>24</v>
      </c>
      <c r="F510" s="49"/>
      <c r="G510" s="48"/>
      <c r="H510" s="49"/>
      <c r="I510" s="41"/>
      <c r="J510" s="48"/>
      <c r="K510" s="45"/>
    </row>
    <row r="511" spans="1:11" x14ac:dyDescent="0.25">
      <c r="A511" s="45"/>
      <c r="B511" s="46" t="s">
        <v>46</v>
      </c>
      <c r="C511" s="47"/>
      <c r="D511" s="49">
        <v>10.5</v>
      </c>
      <c r="E511" s="48">
        <v>8.75</v>
      </c>
      <c r="F511" s="49"/>
      <c r="G511" s="48"/>
      <c r="H511" s="49"/>
      <c r="I511" s="41"/>
      <c r="J511" s="48"/>
      <c r="K511" s="45"/>
    </row>
    <row r="512" spans="1:11" x14ac:dyDescent="0.25">
      <c r="A512" s="45"/>
      <c r="B512" s="46" t="s">
        <v>54</v>
      </c>
      <c r="C512" s="47"/>
      <c r="D512" s="49"/>
      <c r="E512" s="48">
        <v>80</v>
      </c>
      <c r="F512" s="49"/>
      <c r="G512" s="48"/>
      <c r="H512" s="49"/>
      <c r="I512" s="41"/>
      <c r="J512" s="48"/>
      <c r="K512" s="45"/>
    </row>
    <row r="513" spans="1:12" x14ac:dyDescent="0.25">
      <c r="A513" s="45"/>
      <c r="B513" s="46" t="s">
        <v>51</v>
      </c>
      <c r="C513" s="47"/>
      <c r="D513" s="49">
        <v>2</v>
      </c>
      <c r="E513" s="48">
        <v>2</v>
      </c>
      <c r="F513" s="49"/>
      <c r="G513" s="41"/>
      <c r="H513" s="49"/>
      <c r="I513" s="41"/>
      <c r="J513" s="48"/>
      <c r="K513" s="45"/>
    </row>
    <row r="514" spans="1:12" ht="34.5" x14ac:dyDescent="0.25">
      <c r="A514" s="332" t="s">
        <v>325</v>
      </c>
      <c r="B514" s="46"/>
      <c r="C514" s="47" t="s">
        <v>257</v>
      </c>
      <c r="D514" s="49"/>
      <c r="E514" s="48"/>
      <c r="F514" s="49">
        <v>3.69</v>
      </c>
      <c r="G514" s="48">
        <v>2.2799999999999998</v>
      </c>
      <c r="H514" s="49">
        <v>29.51</v>
      </c>
      <c r="I514" s="41">
        <v>137.66999999999999</v>
      </c>
      <c r="J514" s="48">
        <v>0.52</v>
      </c>
      <c r="K514" s="45" t="s">
        <v>354</v>
      </c>
    </row>
    <row r="515" spans="1:12" x14ac:dyDescent="0.25">
      <c r="A515" s="45"/>
      <c r="B515" s="46" t="s">
        <v>131</v>
      </c>
      <c r="C515" s="47"/>
      <c r="D515" s="49">
        <v>38.299999999999997</v>
      </c>
      <c r="E515" s="48">
        <v>38.299999999999997</v>
      </c>
      <c r="F515" s="49"/>
      <c r="G515" s="48"/>
      <c r="H515" s="49"/>
      <c r="I515" s="41"/>
      <c r="J515" s="48"/>
      <c r="K515" s="45"/>
    </row>
    <row r="516" spans="1:12" x14ac:dyDescent="0.25">
      <c r="A516" s="45"/>
      <c r="B516" s="79" t="s">
        <v>396</v>
      </c>
      <c r="C516" s="47"/>
      <c r="D516" s="49">
        <v>0.28999999999999998</v>
      </c>
      <c r="E516" s="48">
        <v>0.28999999999999998</v>
      </c>
      <c r="F516" s="49"/>
      <c r="G516" s="48"/>
      <c r="H516" s="49"/>
      <c r="I516" s="41"/>
      <c r="J516" s="48"/>
      <c r="K516" s="45"/>
    </row>
    <row r="517" spans="1:12" x14ac:dyDescent="0.25">
      <c r="A517" s="45"/>
      <c r="B517" s="46" t="s">
        <v>75</v>
      </c>
      <c r="C517" s="47"/>
      <c r="D517" s="49">
        <v>92</v>
      </c>
      <c r="E517" s="48">
        <v>92</v>
      </c>
      <c r="F517" s="49"/>
      <c r="G517" s="48"/>
      <c r="H517" s="49"/>
      <c r="I517" s="41"/>
      <c r="J517" s="48"/>
      <c r="K517" s="45"/>
    </row>
    <row r="518" spans="1:12" x14ac:dyDescent="0.25">
      <c r="A518" s="45"/>
      <c r="B518" s="46" t="s">
        <v>378</v>
      </c>
      <c r="C518" s="47"/>
      <c r="D518" s="49"/>
      <c r="E518" s="48">
        <v>115</v>
      </c>
      <c r="F518" s="49"/>
      <c r="G518" s="48"/>
      <c r="H518" s="49"/>
      <c r="I518" s="41"/>
      <c r="J518" s="48"/>
      <c r="K518" s="45"/>
    </row>
    <row r="519" spans="1:12" x14ac:dyDescent="0.25">
      <c r="A519" s="45"/>
      <c r="B519" s="46" t="s">
        <v>101</v>
      </c>
      <c r="C519" s="47"/>
      <c r="D519" s="49">
        <v>22</v>
      </c>
      <c r="E519" s="48">
        <v>17</v>
      </c>
      <c r="F519" s="49"/>
      <c r="G519" s="48"/>
      <c r="H519" s="49"/>
      <c r="I519" s="41"/>
      <c r="J519" s="48"/>
      <c r="K519" s="45"/>
    </row>
    <row r="520" spans="1:12" x14ac:dyDescent="0.25">
      <c r="A520" s="45"/>
      <c r="B520" s="46" t="s">
        <v>150</v>
      </c>
      <c r="C520" s="47"/>
      <c r="D520" s="49">
        <v>2.6</v>
      </c>
      <c r="E520" s="48">
        <v>1.7</v>
      </c>
      <c r="F520" s="49"/>
      <c r="G520" s="48"/>
      <c r="H520" s="49"/>
      <c r="I520" s="41"/>
      <c r="J520" s="48"/>
      <c r="K520" s="45"/>
    </row>
    <row r="521" spans="1:12" x14ac:dyDescent="0.25">
      <c r="A521" s="45"/>
      <c r="B521" s="46" t="s">
        <v>376</v>
      </c>
      <c r="C521" s="47"/>
      <c r="D521" s="49"/>
      <c r="E521" s="48">
        <v>130</v>
      </c>
      <c r="F521" s="49"/>
      <c r="G521" s="48"/>
      <c r="H521" s="49"/>
      <c r="I521" s="41"/>
      <c r="J521" s="48"/>
      <c r="K521" s="45"/>
    </row>
    <row r="522" spans="1:12" x14ac:dyDescent="0.25">
      <c r="A522" s="45"/>
      <c r="B522" s="46" t="s">
        <v>66</v>
      </c>
      <c r="C522" s="47"/>
      <c r="D522" s="49">
        <v>3</v>
      </c>
      <c r="E522" s="48">
        <v>3</v>
      </c>
      <c r="F522" s="49"/>
      <c r="G522" s="48"/>
      <c r="H522" s="49"/>
      <c r="I522" s="41"/>
      <c r="J522" s="48"/>
      <c r="K522" s="45"/>
    </row>
    <row r="523" spans="1:12" ht="23.25" x14ac:dyDescent="0.25">
      <c r="A523" s="332" t="s">
        <v>382</v>
      </c>
      <c r="B523" s="46"/>
      <c r="C523" s="47">
        <v>180</v>
      </c>
      <c r="D523" s="49"/>
      <c r="E523" s="48"/>
      <c r="F523" s="296">
        <v>5.48</v>
      </c>
      <c r="G523" s="296">
        <v>4.88</v>
      </c>
      <c r="H523" s="296">
        <v>9.07</v>
      </c>
      <c r="I523" s="296">
        <v>102</v>
      </c>
      <c r="J523" s="296">
        <v>2.46</v>
      </c>
      <c r="K523" s="45" t="s">
        <v>384</v>
      </c>
    </row>
    <row r="524" spans="1:12" x14ac:dyDescent="0.25">
      <c r="A524" s="45" t="s">
        <v>383</v>
      </c>
      <c r="B524" s="45" t="s">
        <v>270</v>
      </c>
      <c r="C524" s="47"/>
      <c r="D524" s="49">
        <v>189</v>
      </c>
      <c r="E524" s="48">
        <v>180</v>
      </c>
      <c r="F524" s="41"/>
      <c r="G524" s="41"/>
      <c r="H524" s="41"/>
      <c r="I524" s="41"/>
      <c r="J524" s="48"/>
      <c r="K524" s="45"/>
    </row>
    <row r="525" spans="1:12" ht="34.5" x14ac:dyDescent="0.25">
      <c r="A525" s="332" t="s">
        <v>63</v>
      </c>
      <c r="B525" s="79" t="s">
        <v>92</v>
      </c>
      <c r="C525" s="268">
        <v>30</v>
      </c>
      <c r="D525" s="269">
        <v>30</v>
      </c>
      <c r="E525" s="269">
        <v>30</v>
      </c>
      <c r="F525" s="274">
        <v>1.18</v>
      </c>
      <c r="G525" s="269">
        <v>9.18</v>
      </c>
      <c r="H525" s="269">
        <v>18.760000000000002</v>
      </c>
      <c r="I525" s="269">
        <v>162.6</v>
      </c>
      <c r="J525" s="269"/>
      <c r="K525" s="121" t="s">
        <v>360</v>
      </c>
    </row>
    <row r="526" spans="1:12" ht="35.25" thickBot="1" x14ac:dyDescent="0.3">
      <c r="A526" s="332" t="s">
        <v>332</v>
      </c>
      <c r="B526" s="266"/>
      <c r="C526" s="265">
        <v>15</v>
      </c>
      <c r="D526" s="80">
        <v>15</v>
      </c>
      <c r="E526" s="48">
        <v>15</v>
      </c>
      <c r="F526" s="48">
        <v>1.1399999999999999</v>
      </c>
      <c r="G526" s="49">
        <v>0.12</v>
      </c>
      <c r="H526" s="48">
        <v>7.38</v>
      </c>
      <c r="I526" s="49">
        <v>35.25</v>
      </c>
      <c r="J526" s="48">
        <v>0</v>
      </c>
      <c r="K526" s="34" t="s">
        <v>357</v>
      </c>
    </row>
    <row r="527" spans="1:12" ht="15.75" thickBot="1" x14ac:dyDescent="0.3">
      <c r="A527" s="86" t="s">
        <v>39</v>
      </c>
      <c r="B527" s="87"/>
      <c r="C527" s="88">
        <v>478</v>
      </c>
      <c r="D527" s="115"/>
      <c r="E527" s="137"/>
      <c r="F527" s="91">
        <f>F496+F502+F514+F523+F525+F526</f>
        <v>23.59</v>
      </c>
      <c r="G527" s="91">
        <f t="shared" ref="G527:J527" si="19">G496+G502+G514+G523+G525+G526</f>
        <v>26.26</v>
      </c>
      <c r="H527" s="91">
        <f t="shared" si="19"/>
        <v>72.149999999999991</v>
      </c>
      <c r="I527" s="91">
        <f t="shared" si="19"/>
        <v>603.36</v>
      </c>
      <c r="J527" s="91">
        <f t="shared" si="19"/>
        <v>5.88</v>
      </c>
      <c r="K527" s="17"/>
    </row>
    <row r="528" spans="1:12" ht="15.75" thickBot="1" x14ac:dyDescent="0.3">
      <c r="A528" s="86" t="s">
        <v>70</v>
      </c>
      <c r="B528" s="138"/>
      <c r="C528" s="201">
        <f>C448+C452+C494+C527</f>
        <v>1900</v>
      </c>
      <c r="D528" s="201"/>
      <c r="E528" s="201"/>
      <c r="F528" s="201">
        <f>F448+F452+F494+F527</f>
        <v>62.989999999999995</v>
      </c>
      <c r="G528" s="201">
        <f t="shared" ref="G528:J528" si="20">G448+G452+G494+G527</f>
        <v>68.64</v>
      </c>
      <c r="H528" s="201">
        <f t="shared" si="20"/>
        <v>239.14999999999998</v>
      </c>
      <c r="I528" s="201">
        <f t="shared" si="20"/>
        <v>1842.46</v>
      </c>
      <c r="J528" s="201">
        <f t="shared" si="20"/>
        <v>70.201666666666654</v>
      </c>
      <c r="K528" s="341"/>
      <c r="L528" s="494"/>
    </row>
    <row r="529" spans="1:11" x14ac:dyDescent="0.25">
      <c r="A529" s="79"/>
      <c r="B529" s="79"/>
      <c r="C529" s="94"/>
      <c r="D529" s="278"/>
      <c r="E529" s="278"/>
      <c r="F529" s="116"/>
      <c r="G529" s="116"/>
      <c r="H529" s="116"/>
      <c r="I529" s="116"/>
      <c r="J529" s="117"/>
      <c r="K529" s="18"/>
    </row>
    <row r="530" spans="1:11" ht="15.75" thickBot="1" x14ac:dyDescent="0.3">
      <c r="A530" s="181" t="s">
        <v>130</v>
      </c>
      <c r="B530" s="181"/>
      <c r="C530" s="183"/>
      <c r="D530" s="236"/>
      <c r="E530" s="146"/>
      <c r="K530" s="183"/>
    </row>
    <row r="531" spans="1:11" ht="23.25" customHeight="1" x14ac:dyDescent="0.25">
      <c r="A531" s="17" t="s">
        <v>4</v>
      </c>
      <c r="B531" s="18"/>
      <c r="C531" s="98" t="s">
        <v>5</v>
      </c>
      <c r="D531" s="40" t="s">
        <v>6</v>
      </c>
      <c r="E531" s="223" t="s">
        <v>6</v>
      </c>
      <c r="F531" s="501" t="s">
        <v>7</v>
      </c>
      <c r="G531" s="502"/>
      <c r="H531" s="503"/>
      <c r="I531" s="21" t="s">
        <v>8</v>
      </c>
      <c r="J531" s="184" t="s">
        <v>9</v>
      </c>
      <c r="K531" s="141" t="s">
        <v>72</v>
      </c>
    </row>
    <row r="532" spans="1:11" ht="24" thickBot="1" x14ac:dyDescent="0.3">
      <c r="A532" s="45" t="s">
        <v>11</v>
      </c>
      <c r="B532" s="46"/>
      <c r="C532" s="55" t="s">
        <v>12</v>
      </c>
      <c r="D532" s="67" t="s">
        <v>13</v>
      </c>
      <c r="E532" s="133" t="s">
        <v>13</v>
      </c>
      <c r="F532" s="106"/>
      <c r="G532" s="69"/>
      <c r="H532" s="69"/>
      <c r="I532" s="32" t="s">
        <v>171</v>
      </c>
      <c r="J532" s="66"/>
      <c r="K532" s="50" t="s">
        <v>73</v>
      </c>
    </row>
    <row r="533" spans="1:11" ht="15.75" thickBot="1" x14ac:dyDescent="0.3">
      <c r="A533" s="45"/>
      <c r="B533" s="46"/>
      <c r="C533" s="55"/>
      <c r="D533" s="185" t="s">
        <v>15</v>
      </c>
      <c r="E533" s="186" t="s">
        <v>16</v>
      </c>
      <c r="F533" s="21" t="s">
        <v>17</v>
      </c>
      <c r="G533" s="21" t="s">
        <v>18</v>
      </c>
      <c r="H533" s="492" t="s">
        <v>19</v>
      </c>
      <c r="I533" s="21" t="s">
        <v>20</v>
      </c>
      <c r="J533" s="492" t="s">
        <v>21</v>
      </c>
      <c r="K533" s="50"/>
    </row>
    <row r="534" spans="1:11" x14ac:dyDescent="0.25">
      <c r="A534" s="17"/>
      <c r="B534" s="187" t="s">
        <v>22</v>
      </c>
      <c r="C534" s="98"/>
      <c r="D534" s="19"/>
      <c r="E534" s="220"/>
      <c r="F534" s="105"/>
      <c r="G534" s="105"/>
      <c r="H534" s="42"/>
      <c r="I534" s="42"/>
      <c r="J534" s="96"/>
      <c r="K534" s="17"/>
    </row>
    <row r="535" spans="1:11" ht="23.25" x14ac:dyDescent="0.25">
      <c r="A535" s="332" t="s">
        <v>545</v>
      </c>
      <c r="B535" s="107"/>
      <c r="C535" s="47" t="s">
        <v>23</v>
      </c>
      <c r="D535" s="49"/>
      <c r="E535" s="48"/>
      <c r="F535" s="41">
        <v>5.7</v>
      </c>
      <c r="G535" s="41">
        <v>7.8</v>
      </c>
      <c r="H535" s="48">
        <v>39.799999999999997</v>
      </c>
      <c r="I535" s="41">
        <v>253</v>
      </c>
      <c r="J535" s="48">
        <v>0.21375</v>
      </c>
      <c r="K535" s="45" t="s">
        <v>599</v>
      </c>
    </row>
    <row r="536" spans="1:11" x14ac:dyDescent="0.25">
      <c r="A536" s="45"/>
      <c r="B536" s="298" t="s">
        <v>123</v>
      </c>
      <c r="C536" s="47"/>
      <c r="D536" s="41">
        <v>25</v>
      </c>
      <c r="E536" s="48">
        <v>25</v>
      </c>
      <c r="F536" s="41"/>
      <c r="G536" s="41"/>
      <c r="H536" s="41"/>
      <c r="I536" s="41"/>
      <c r="J536" s="48"/>
      <c r="K536" s="45"/>
    </row>
    <row r="537" spans="1:11" x14ac:dyDescent="0.25">
      <c r="A537" s="45"/>
      <c r="B537" s="46" t="s">
        <v>27</v>
      </c>
      <c r="C537" s="62"/>
      <c r="D537" s="41">
        <v>100</v>
      </c>
      <c r="E537" s="48">
        <v>100</v>
      </c>
      <c r="F537" s="41"/>
      <c r="G537" s="41"/>
      <c r="H537" s="48"/>
      <c r="I537" s="41"/>
      <c r="J537" s="48"/>
      <c r="K537" s="45"/>
    </row>
    <row r="538" spans="1:11" x14ac:dyDescent="0.25">
      <c r="A538" s="45"/>
      <c r="B538" s="46" t="s">
        <v>28</v>
      </c>
      <c r="C538" s="62"/>
      <c r="D538" s="41">
        <v>76</v>
      </c>
      <c r="E538" s="48">
        <v>76</v>
      </c>
      <c r="F538" s="41"/>
      <c r="G538" s="41"/>
      <c r="H538" s="48"/>
      <c r="I538" s="41"/>
      <c r="J538" s="48"/>
      <c r="K538" s="45"/>
    </row>
    <row r="539" spans="1:11" x14ac:dyDescent="0.25">
      <c r="A539" s="45"/>
      <c r="B539" s="46" t="s">
        <v>29</v>
      </c>
      <c r="C539" s="47"/>
      <c r="D539" s="41">
        <v>5</v>
      </c>
      <c r="E539" s="48">
        <v>5</v>
      </c>
      <c r="F539" s="41"/>
      <c r="G539" s="41"/>
      <c r="H539" s="48"/>
      <c r="I539" s="41"/>
      <c r="J539" s="48"/>
      <c r="K539" s="45"/>
    </row>
    <row r="540" spans="1:11" x14ac:dyDescent="0.25">
      <c r="A540" s="45"/>
      <c r="B540" s="46" t="s">
        <v>30</v>
      </c>
      <c r="C540" s="47"/>
      <c r="D540" s="41">
        <v>1</v>
      </c>
      <c r="E540" s="48">
        <v>1</v>
      </c>
      <c r="F540" s="41"/>
      <c r="G540" s="41"/>
      <c r="H540" s="48"/>
      <c r="I540" s="41"/>
      <c r="J540" s="48"/>
      <c r="K540" s="45"/>
    </row>
    <row r="541" spans="1:11" x14ac:dyDescent="0.25">
      <c r="A541" s="45"/>
      <c r="B541" s="46" t="s">
        <v>31</v>
      </c>
      <c r="C541" s="47"/>
      <c r="D541" s="41">
        <v>5</v>
      </c>
      <c r="E541" s="48">
        <v>5</v>
      </c>
      <c r="F541" s="41"/>
      <c r="G541" s="41"/>
      <c r="H541" s="48"/>
      <c r="I541" s="41"/>
      <c r="J541" s="48"/>
      <c r="K541" s="45"/>
    </row>
    <row r="542" spans="1:11" ht="23.25" x14ac:dyDescent="0.25">
      <c r="A542" s="332" t="s">
        <v>547</v>
      </c>
      <c r="B542" s="46"/>
      <c r="C542" s="60" t="s">
        <v>110</v>
      </c>
      <c r="D542" s="108"/>
      <c r="E542" s="109"/>
      <c r="F542" s="41">
        <v>0.06</v>
      </c>
      <c r="G542" s="48">
        <v>0.02</v>
      </c>
      <c r="H542" s="49">
        <v>9.99</v>
      </c>
      <c r="I542" s="41">
        <v>40</v>
      </c>
      <c r="J542" s="41">
        <v>0.03</v>
      </c>
      <c r="K542" s="45" t="s">
        <v>548</v>
      </c>
    </row>
    <row r="543" spans="1:11" x14ac:dyDescent="0.25">
      <c r="A543" s="45"/>
      <c r="B543" s="46" t="s">
        <v>68</v>
      </c>
      <c r="C543" s="60"/>
      <c r="D543" s="61">
        <v>0.5</v>
      </c>
      <c r="E543" s="47">
        <v>0.5</v>
      </c>
      <c r="F543" s="41"/>
      <c r="G543" s="48"/>
      <c r="H543" s="49"/>
      <c r="I543" s="41"/>
      <c r="J543" s="41"/>
      <c r="K543" s="45"/>
    </row>
    <row r="544" spans="1:11" x14ac:dyDescent="0.25">
      <c r="A544" s="45"/>
      <c r="B544" s="46" t="s">
        <v>29</v>
      </c>
      <c r="C544" s="60"/>
      <c r="D544" s="61">
        <v>10</v>
      </c>
      <c r="E544" s="47">
        <v>10</v>
      </c>
      <c r="F544" s="41"/>
      <c r="G544" s="48"/>
      <c r="H544" s="41"/>
      <c r="I544" s="41"/>
      <c r="J544" s="41"/>
      <c r="K544" s="45"/>
    </row>
    <row r="545" spans="1:11" x14ac:dyDescent="0.25">
      <c r="A545" s="45"/>
      <c r="B545" s="46" t="s">
        <v>28</v>
      </c>
      <c r="C545" s="60"/>
      <c r="D545" s="109">
        <v>180</v>
      </c>
      <c r="E545" s="109">
        <v>180</v>
      </c>
      <c r="F545" s="48"/>
      <c r="G545" s="49"/>
      <c r="H545" s="48"/>
      <c r="I545" s="49"/>
      <c r="J545" s="41"/>
      <c r="K545" s="45"/>
    </row>
    <row r="546" spans="1:11" ht="23.25" x14ac:dyDescent="0.25">
      <c r="A546" s="332" t="s">
        <v>35</v>
      </c>
      <c r="B546" s="46"/>
      <c r="C546" s="47" t="s">
        <v>36</v>
      </c>
      <c r="D546" s="44"/>
      <c r="E546" s="32"/>
      <c r="F546" s="41">
        <v>2.2999999999999998</v>
      </c>
      <c r="G546" s="48">
        <v>4.5</v>
      </c>
      <c r="H546" s="49">
        <v>15.4</v>
      </c>
      <c r="I546" s="41">
        <v>111</v>
      </c>
      <c r="J546" s="48"/>
      <c r="K546" s="45" t="s">
        <v>37</v>
      </c>
    </row>
    <row r="547" spans="1:11" x14ac:dyDescent="0.25">
      <c r="A547" s="45"/>
      <c r="B547" s="46" t="s">
        <v>38</v>
      </c>
      <c r="C547" s="47"/>
      <c r="D547" s="41">
        <v>30</v>
      </c>
      <c r="E547" s="48">
        <v>30</v>
      </c>
      <c r="F547" s="41"/>
      <c r="G547" s="48"/>
      <c r="H547" s="48"/>
      <c r="I547" s="41"/>
      <c r="J547" s="48"/>
      <c r="K547" s="45"/>
    </row>
    <row r="548" spans="1:11" ht="15.75" thickBot="1" x14ac:dyDescent="0.3">
      <c r="A548" s="45"/>
      <c r="B548" s="46" t="s">
        <v>31</v>
      </c>
      <c r="C548" s="47"/>
      <c r="D548" s="41">
        <v>5</v>
      </c>
      <c r="E548" s="48">
        <v>5</v>
      </c>
      <c r="F548" s="41" t="s">
        <v>2</v>
      </c>
      <c r="G548" s="48"/>
      <c r="H548" s="48"/>
      <c r="I548" s="41"/>
      <c r="J548" s="48"/>
      <c r="K548" s="45"/>
    </row>
    <row r="549" spans="1:11" ht="15.75" thickBot="1" x14ac:dyDescent="0.3">
      <c r="A549" s="188" t="s">
        <v>39</v>
      </c>
      <c r="B549" s="52"/>
      <c r="C549" s="189">
        <v>430</v>
      </c>
      <c r="D549" s="193"/>
      <c r="E549" s="198"/>
      <c r="F549" s="191">
        <f>F535+F542+F546</f>
        <v>8.0599999999999987</v>
      </c>
      <c r="G549" s="191">
        <f t="shared" ref="G549:J549" si="21">G535+G542+G546</f>
        <v>12.32</v>
      </c>
      <c r="H549" s="191">
        <f t="shared" si="21"/>
        <v>65.19</v>
      </c>
      <c r="I549" s="191">
        <f t="shared" si="21"/>
        <v>404</v>
      </c>
      <c r="J549" s="191">
        <f t="shared" si="21"/>
        <v>0.24374999999999999</v>
      </c>
      <c r="K549" s="341"/>
    </row>
    <row r="550" spans="1:11" x14ac:dyDescent="0.25">
      <c r="A550" s="45"/>
      <c r="B550" s="182" t="s">
        <v>40</v>
      </c>
      <c r="C550" s="60"/>
      <c r="D550" s="62"/>
      <c r="E550" s="40"/>
      <c r="F550" s="48"/>
      <c r="G550" s="49"/>
      <c r="H550" s="48"/>
      <c r="I550" s="48"/>
      <c r="J550" s="49"/>
      <c r="K550" s="45"/>
    </row>
    <row r="551" spans="1:11" ht="34.5" x14ac:dyDescent="0.25">
      <c r="A551" s="333" t="s">
        <v>62</v>
      </c>
      <c r="B551" s="292"/>
      <c r="C551" s="293">
        <v>100</v>
      </c>
      <c r="D551" s="294">
        <v>135</v>
      </c>
      <c r="E551" s="293">
        <v>100</v>
      </c>
      <c r="F551" s="295">
        <v>1.6</v>
      </c>
      <c r="G551" s="296">
        <v>0.2</v>
      </c>
      <c r="H551" s="297">
        <v>7.5</v>
      </c>
      <c r="I551" s="296">
        <v>38</v>
      </c>
      <c r="J551" s="296">
        <v>38</v>
      </c>
      <c r="K551" s="45" t="s">
        <v>337</v>
      </c>
    </row>
    <row r="552" spans="1:11" ht="15.75" thickBot="1" x14ac:dyDescent="0.3">
      <c r="A552" s="291" t="s">
        <v>336</v>
      </c>
      <c r="B552" s="298"/>
      <c r="C552" s="296"/>
      <c r="D552" s="299"/>
      <c r="E552" s="300"/>
      <c r="F552" s="295"/>
      <c r="G552" s="296"/>
      <c r="H552" s="297"/>
      <c r="I552" s="296"/>
      <c r="J552" s="301"/>
      <c r="K552" s="45"/>
    </row>
    <row r="553" spans="1:11" ht="15.75" thickBot="1" x14ac:dyDescent="0.3">
      <c r="A553" s="188" t="s">
        <v>39</v>
      </c>
      <c r="B553" s="52"/>
      <c r="C553" s="192">
        <v>100</v>
      </c>
      <c r="D553" s="193"/>
      <c r="E553" s="194"/>
      <c r="F553" s="54">
        <f>F551</f>
        <v>1.6</v>
      </c>
      <c r="G553" s="54">
        <f t="shared" ref="G553:J553" si="22">G551</f>
        <v>0.2</v>
      </c>
      <c r="H553" s="54">
        <f t="shared" si="22"/>
        <v>7.5</v>
      </c>
      <c r="I553" s="54">
        <f t="shared" si="22"/>
        <v>38</v>
      </c>
      <c r="J553" s="54">
        <f t="shared" si="22"/>
        <v>38</v>
      </c>
      <c r="K553" s="341"/>
    </row>
    <row r="554" spans="1:11" x14ac:dyDescent="0.25">
      <c r="A554" s="17"/>
      <c r="B554" s="187" t="s">
        <v>42</v>
      </c>
      <c r="C554" s="211"/>
      <c r="D554" s="125"/>
      <c r="E554" s="212"/>
      <c r="F554" s="492"/>
      <c r="G554" s="21"/>
      <c r="H554" s="492"/>
      <c r="I554" s="21"/>
      <c r="J554" s="96"/>
      <c r="K554" s="227"/>
    </row>
    <row r="555" spans="1:11" ht="23.25" x14ac:dyDescent="0.25">
      <c r="A555" s="332" t="s">
        <v>549</v>
      </c>
      <c r="B555" s="46"/>
      <c r="C555" s="47">
        <v>50</v>
      </c>
      <c r="D555" s="41"/>
      <c r="E555" s="48"/>
      <c r="F555" s="49">
        <v>0.56999999999999995</v>
      </c>
      <c r="G555" s="41">
        <v>2.4300000000000002</v>
      </c>
      <c r="H555" s="48">
        <v>3.34</v>
      </c>
      <c r="I555" s="41">
        <v>37.56</v>
      </c>
      <c r="J555" s="48">
        <v>3.8</v>
      </c>
      <c r="K555" s="41" t="s">
        <v>550</v>
      </c>
    </row>
    <row r="556" spans="1:11" x14ac:dyDescent="0.25">
      <c r="A556" s="409"/>
      <c r="B556" s="46" t="s">
        <v>43</v>
      </c>
      <c r="C556" s="47"/>
      <c r="D556" s="41">
        <v>48.64</v>
      </c>
      <c r="E556" s="48">
        <v>38</v>
      </c>
      <c r="F556" s="49"/>
      <c r="G556" s="41"/>
      <c r="H556" s="48"/>
      <c r="I556" s="41"/>
      <c r="J556" s="48"/>
      <c r="K556" s="41"/>
    </row>
    <row r="557" spans="1:11" x14ac:dyDescent="0.25">
      <c r="A557" s="409"/>
      <c r="B557" s="46" t="s">
        <v>51</v>
      </c>
      <c r="C557" s="47"/>
      <c r="D557" s="41">
        <v>2.4</v>
      </c>
      <c r="E557" s="48">
        <v>2.4</v>
      </c>
      <c r="F557" s="49"/>
      <c r="G557" s="41"/>
      <c r="H557" s="48"/>
      <c r="I557" s="41"/>
      <c r="J557" s="48"/>
      <c r="K557" s="41"/>
    </row>
    <row r="558" spans="1:11" ht="23.25" x14ac:dyDescent="0.25">
      <c r="A558" s="335" t="s">
        <v>551</v>
      </c>
      <c r="B558" s="131"/>
      <c r="C558" s="47">
        <v>200</v>
      </c>
      <c r="D558" s="48"/>
      <c r="E558" s="48"/>
      <c r="F558" s="374">
        <v>1.68</v>
      </c>
      <c r="G558" s="374">
        <v>2.69</v>
      </c>
      <c r="H558" s="375">
        <v>9.6999999999999993</v>
      </c>
      <c r="I558" s="374">
        <v>69.8</v>
      </c>
      <c r="J558" s="375">
        <v>4.5999999999999996</v>
      </c>
      <c r="K558" s="45" t="s">
        <v>552</v>
      </c>
    </row>
    <row r="559" spans="1:11" x14ac:dyDescent="0.25">
      <c r="A559" s="45"/>
      <c r="B559" s="46" t="s">
        <v>189</v>
      </c>
      <c r="C559" s="47"/>
      <c r="D559" s="48">
        <v>81.25</v>
      </c>
      <c r="E559" s="48">
        <v>65</v>
      </c>
      <c r="F559" s="41"/>
      <c r="G559" s="41"/>
      <c r="H559" s="41"/>
      <c r="I559" s="41"/>
      <c r="J559" s="48"/>
      <c r="K559" s="45"/>
    </row>
    <row r="560" spans="1:11" x14ac:dyDescent="0.25">
      <c r="A560" s="45"/>
      <c r="B560" s="46" t="s">
        <v>101</v>
      </c>
      <c r="C560" s="47"/>
      <c r="D560" s="48">
        <v>10</v>
      </c>
      <c r="E560" s="48">
        <v>8</v>
      </c>
      <c r="F560" s="41"/>
      <c r="G560" s="41"/>
      <c r="H560" s="48"/>
      <c r="I560" s="41"/>
      <c r="J560" s="32"/>
      <c r="K560" s="45"/>
    </row>
    <row r="561" spans="1:11" x14ac:dyDescent="0.25">
      <c r="A561" s="45"/>
      <c r="B561" s="46" t="s">
        <v>45</v>
      </c>
      <c r="C561" s="47"/>
      <c r="D561" s="48">
        <v>9.6</v>
      </c>
      <c r="E561" s="48">
        <v>8</v>
      </c>
      <c r="F561" s="41"/>
      <c r="G561" s="41"/>
      <c r="H561" s="48"/>
      <c r="I561" s="41"/>
      <c r="J561" s="32"/>
      <c r="K561" s="45"/>
    </row>
    <row r="562" spans="1:11" x14ac:dyDescent="0.25">
      <c r="A562" s="45"/>
      <c r="B562" s="46" t="s">
        <v>51</v>
      </c>
      <c r="C562" s="47"/>
      <c r="D562" s="48">
        <v>2</v>
      </c>
      <c r="E562" s="48">
        <v>2</v>
      </c>
      <c r="F562" s="41"/>
      <c r="G562" s="41"/>
      <c r="H562" s="48"/>
      <c r="I562" s="41"/>
      <c r="J562" s="32"/>
      <c r="K562" s="45"/>
    </row>
    <row r="563" spans="1:11" x14ac:dyDescent="0.25">
      <c r="A563" s="45"/>
      <c r="B563" s="79" t="s">
        <v>396</v>
      </c>
      <c r="C563" s="47"/>
      <c r="D563" s="48">
        <v>1</v>
      </c>
      <c r="E563" s="48">
        <v>1</v>
      </c>
      <c r="F563" s="41"/>
      <c r="G563" s="41"/>
      <c r="H563" s="48"/>
      <c r="I563" s="41"/>
      <c r="J563" s="32"/>
      <c r="K563" s="45"/>
    </row>
    <row r="564" spans="1:11" x14ac:dyDescent="0.25">
      <c r="A564" s="45"/>
      <c r="B564" s="46" t="s">
        <v>103</v>
      </c>
      <c r="C564" s="47"/>
      <c r="D564" s="48">
        <v>150</v>
      </c>
      <c r="E564" s="48">
        <v>150</v>
      </c>
      <c r="F564" s="41"/>
      <c r="G564" s="151"/>
      <c r="H564" s="80"/>
      <c r="I564" s="41"/>
      <c r="J564" s="32"/>
      <c r="K564" s="45"/>
    </row>
    <row r="565" spans="1:11" x14ac:dyDescent="0.25">
      <c r="A565" s="45"/>
      <c r="B565" s="46" t="s">
        <v>553</v>
      </c>
      <c r="C565" s="47"/>
      <c r="D565" s="80"/>
      <c r="E565" s="41">
        <v>20</v>
      </c>
      <c r="F565" s="41"/>
      <c r="G565" s="151"/>
      <c r="H565" s="49"/>
      <c r="I565" s="41"/>
      <c r="J565" s="32"/>
      <c r="K565" s="45"/>
    </row>
    <row r="566" spans="1:11" x14ac:dyDescent="0.25">
      <c r="A566" s="45"/>
      <c r="B566" s="46" t="s">
        <v>124</v>
      </c>
      <c r="C566" s="47"/>
      <c r="D566" s="80">
        <v>6.16</v>
      </c>
      <c r="E566" s="41">
        <v>6.16</v>
      </c>
      <c r="F566" s="41"/>
      <c r="G566" s="151"/>
      <c r="H566" s="49"/>
      <c r="I566" s="41"/>
      <c r="J566" s="32"/>
      <c r="K566" s="45"/>
    </row>
    <row r="567" spans="1:11" x14ac:dyDescent="0.25">
      <c r="A567" s="45"/>
      <c r="B567" s="46" t="s">
        <v>31</v>
      </c>
      <c r="C567" s="47"/>
      <c r="D567" s="80">
        <v>0.7</v>
      </c>
      <c r="E567" s="41">
        <v>0.7</v>
      </c>
      <c r="F567" s="41"/>
      <c r="G567" s="151"/>
      <c r="H567" s="49"/>
      <c r="I567" s="41"/>
      <c r="J567" s="32"/>
      <c r="K567" s="45"/>
    </row>
    <row r="568" spans="1:11" x14ac:dyDescent="0.25">
      <c r="A568" s="45"/>
      <c r="B568" s="46" t="s">
        <v>554</v>
      </c>
      <c r="C568" s="47"/>
      <c r="D568" s="80">
        <v>2.11</v>
      </c>
      <c r="E568" s="41">
        <v>1.76</v>
      </c>
      <c r="F568" s="41"/>
      <c r="G568" s="151"/>
      <c r="H568" s="49"/>
      <c r="I568" s="41"/>
      <c r="J568" s="32"/>
      <c r="K568" s="45"/>
    </row>
    <row r="569" spans="1:11" x14ac:dyDescent="0.25">
      <c r="A569" s="45"/>
      <c r="B569" s="46" t="s">
        <v>75</v>
      </c>
      <c r="C569" s="47"/>
      <c r="D569" s="80">
        <v>9.66</v>
      </c>
      <c r="E569" s="41">
        <v>9.66</v>
      </c>
      <c r="F569" s="41"/>
      <c r="G569" s="151"/>
      <c r="H569" s="49"/>
      <c r="I569" s="41"/>
      <c r="J569" s="32"/>
      <c r="K569" s="45"/>
    </row>
    <row r="570" spans="1:11" x14ac:dyDescent="0.25">
      <c r="A570" s="45"/>
      <c r="B570" s="46" t="s">
        <v>555</v>
      </c>
      <c r="C570" s="47"/>
      <c r="D570" s="80">
        <v>0.18</v>
      </c>
      <c r="E570" s="41">
        <v>0.18</v>
      </c>
      <c r="F570" s="41"/>
      <c r="G570" s="151"/>
      <c r="H570" s="49"/>
      <c r="I570" s="41"/>
      <c r="J570" s="32"/>
      <c r="K570" s="45"/>
    </row>
    <row r="571" spans="1:11" x14ac:dyDescent="0.25">
      <c r="A571" s="45"/>
      <c r="B571" s="46" t="s">
        <v>223</v>
      </c>
      <c r="C571" s="47"/>
      <c r="D571" s="80"/>
      <c r="E571" s="41">
        <v>18</v>
      </c>
      <c r="F571" s="41"/>
      <c r="G571" s="151"/>
      <c r="H571" s="49"/>
      <c r="I571" s="41"/>
      <c r="J571" s="32"/>
      <c r="K571" s="45"/>
    </row>
    <row r="572" spans="1:11" x14ac:dyDescent="0.25">
      <c r="A572" s="45"/>
      <c r="B572" s="46" t="s">
        <v>556</v>
      </c>
      <c r="C572" s="47"/>
      <c r="D572" s="80"/>
      <c r="E572" s="41">
        <v>20</v>
      </c>
      <c r="F572" s="41"/>
      <c r="G572" s="151"/>
      <c r="H572" s="49"/>
      <c r="I572" s="41"/>
      <c r="J572" s="32"/>
      <c r="K572" s="45"/>
    </row>
    <row r="573" spans="1:11" ht="23.25" x14ac:dyDescent="0.25">
      <c r="A573" s="332" t="s">
        <v>557</v>
      </c>
      <c r="B573" s="292"/>
      <c r="C573" s="293" t="s">
        <v>420</v>
      </c>
      <c r="D573" s="123"/>
      <c r="E573" s="295"/>
      <c r="F573" s="295">
        <v>13.96</v>
      </c>
      <c r="G573" s="261">
        <v>11.81</v>
      </c>
      <c r="H573" s="297">
        <v>30.23</v>
      </c>
      <c r="I573" s="295">
        <v>283.3</v>
      </c>
      <c r="J573" s="296">
        <v>4.67</v>
      </c>
      <c r="K573" s="45" t="s">
        <v>241</v>
      </c>
    </row>
    <row r="574" spans="1:11" x14ac:dyDescent="0.25">
      <c r="A574" s="291"/>
      <c r="B574" s="46" t="s">
        <v>452</v>
      </c>
      <c r="C574" s="293"/>
      <c r="D574" s="123">
        <v>72</v>
      </c>
      <c r="E574" s="295">
        <v>72</v>
      </c>
      <c r="F574" s="295"/>
      <c r="G574" s="261"/>
      <c r="H574" s="297"/>
      <c r="I574" s="295"/>
      <c r="J574" s="296"/>
      <c r="K574" s="45"/>
    </row>
    <row r="575" spans="1:11" x14ac:dyDescent="0.25">
      <c r="A575" s="291"/>
      <c r="B575" s="46" t="s">
        <v>555</v>
      </c>
      <c r="C575" s="293"/>
      <c r="D575" s="123">
        <v>0.65</v>
      </c>
      <c r="E575" s="295">
        <v>0.65</v>
      </c>
      <c r="F575" s="295"/>
      <c r="G575" s="261"/>
      <c r="H575" s="297"/>
      <c r="I575" s="295"/>
      <c r="J575" s="296"/>
      <c r="K575" s="45"/>
    </row>
    <row r="576" spans="1:11" x14ac:dyDescent="0.25">
      <c r="A576" s="291"/>
      <c r="B576" s="79" t="s">
        <v>225</v>
      </c>
      <c r="C576" s="293"/>
      <c r="D576" s="123"/>
      <c r="E576" s="295">
        <v>45</v>
      </c>
      <c r="F576" s="295"/>
      <c r="G576" s="296"/>
      <c r="H576" s="297"/>
      <c r="I576" s="295"/>
      <c r="J576" s="296"/>
      <c r="K576" s="45"/>
    </row>
    <row r="577" spans="1:11" x14ac:dyDescent="0.25">
      <c r="A577" s="291"/>
      <c r="B577" s="79" t="s">
        <v>559</v>
      </c>
      <c r="C577" s="293"/>
      <c r="D577" s="123"/>
      <c r="E577" s="295">
        <v>45</v>
      </c>
      <c r="F577" s="295"/>
      <c r="G577" s="296"/>
      <c r="H577" s="297"/>
      <c r="I577" s="295"/>
      <c r="J577" s="296"/>
      <c r="K577" s="45"/>
    </row>
    <row r="578" spans="1:11" x14ac:dyDescent="0.25">
      <c r="A578" s="291"/>
      <c r="B578" s="292" t="s">
        <v>107</v>
      </c>
      <c r="C578" s="293"/>
      <c r="D578" s="123">
        <v>10</v>
      </c>
      <c r="E578" s="282" t="s">
        <v>602</v>
      </c>
      <c r="F578" s="295"/>
      <c r="G578" s="296"/>
      <c r="H578" s="297"/>
      <c r="I578" s="295"/>
      <c r="J578" s="296"/>
      <c r="K578" s="45"/>
    </row>
    <row r="579" spans="1:11" x14ac:dyDescent="0.25">
      <c r="A579" s="291"/>
      <c r="B579" s="46" t="s">
        <v>124</v>
      </c>
      <c r="C579" s="293"/>
      <c r="D579" s="123">
        <v>3</v>
      </c>
      <c r="E579" s="282" t="s">
        <v>601</v>
      </c>
      <c r="F579" s="295"/>
      <c r="G579" s="296"/>
      <c r="H579" s="297"/>
      <c r="I579" s="295"/>
      <c r="J579" s="296"/>
      <c r="K579" s="45"/>
    </row>
    <row r="580" spans="1:11" x14ac:dyDescent="0.25">
      <c r="A580" s="291"/>
      <c r="B580" s="292" t="s">
        <v>75</v>
      </c>
      <c r="C580" s="293"/>
      <c r="D580" s="123">
        <v>30</v>
      </c>
      <c r="E580" s="295">
        <v>30</v>
      </c>
      <c r="F580" s="295"/>
      <c r="G580" s="296"/>
      <c r="H580" s="297"/>
      <c r="I580" s="295"/>
      <c r="J580" s="111"/>
      <c r="K580" s="45"/>
    </row>
    <row r="581" spans="1:11" x14ac:dyDescent="0.25">
      <c r="A581" s="291"/>
      <c r="B581" s="292" t="s">
        <v>562</v>
      </c>
      <c r="C581" s="293"/>
      <c r="D581" s="123"/>
      <c r="E581" s="295">
        <v>30.5</v>
      </c>
      <c r="F581" s="295"/>
      <c r="G581" s="296"/>
      <c r="H581" s="297"/>
      <c r="I581" s="295"/>
      <c r="J581" s="111"/>
      <c r="K581" s="45"/>
    </row>
    <row r="582" spans="1:11" x14ac:dyDescent="0.25">
      <c r="A582" s="291"/>
      <c r="B582" s="292" t="s">
        <v>531</v>
      </c>
      <c r="C582" s="293"/>
      <c r="D582" s="123">
        <v>0.36</v>
      </c>
      <c r="E582" s="295">
        <v>0.36</v>
      </c>
      <c r="F582" s="295"/>
      <c r="G582" s="296"/>
      <c r="H582" s="297"/>
      <c r="I582" s="295"/>
      <c r="J582" s="111"/>
      <c r="K582" s="45"/>
    </row>
    <row r="583" spans="1:11" x14ac:dyDescent="0.25">
      <c r="A583" s="291"/>
      <c r="B583" s="292" t="s">
        <v>45</v>
      </c>
      <c r="C583" s="293"/>
      <c r="D583" s="123">
        <v>10.44</v>
      </c>
      <c r="E583" s="295">
        <v>9</v>
      </c>
      <c r="F583" s="295"/>
      <c r="G583" s="296"/>
      <c r="H583" s="297"/>
      <c r="I583" s="295"/>
      <c r="J583" s="111"/>
      <c r="K583" s="45"/>
    </row>
    <row r="584" spans="1:11" x14ac:dyDescent="0.25">
      <c r="A584" s="291"/>
      <c r="B584" s="79" t="s">
        <v>31</v>
      </c>
      <c r="C584" s="293"/>
      <c r="D584" s="123">
        <v>0.9</v>
      </c>
      <c r="E584" s="295">
        <v>0.9</v>
      </c>
      <c r="F584" s="295"/>
      <c r="G584" s="296"/>
      <c r="H584" s="297"/>
      <c r="I584" s="295"/>
      <c r="J584" s="111"/>
      <c r="K584" s="45"/>
    </row>
    <row r="585" spans="1:11" x14ac:dyDescent="0.25">
      <c r="A585" s="291"/>
      <c r="B585" s="292" t="s">
        <v>563</v>
      </c>
      <c r="C585" s="293"/>
      <c r="D585" s="123"/>
      <c r="E585" s="295">
        <v>45</v>
      </c>
      <c r="F585" s="295"/>
      <c r="G585" s="296"/>
      <c r="H585" s="297"/>
      <c r="I585" s="295"/>
      <c r="J585" s="111"/>
      <c r="K585" s="45"/>
    </row>
    <row r="586" spans="1:11" ht="23.25" x14ac:dyDescent="0.25">
      <c r="A586" s="332" t="s">
        <v>275</v>
      </c>
      <c r="B586" s="46"/>
      <c r="C586" s="47" t="s">
        <v>257</v>
      </c>
      <c r="D586" s="49"/>
      <c r="E586" s="48"/>
      <c r="F586" s="49">
        <v>5.0199999999999996</v>
      </c>
      <c r="G586" s="296">
        <v>2.89</v>
      </c>
      <c r="H586" s="49">
        <v>27.04</v>
      </c>
      <c r="I586" s="41">
        <v>154.22</v>
      </c>
      <c r="J586" s="48"/>
      <c r="K586" s="45" t="s">
        <v>277</v>
      </c>
    </row>
    <row r="587" spans="1:11" x14ac:dyDescent="0.25">
      <c r="A587" s="45"/>
      <c r="B587" s="46" t="s">
        <v>191</v>
      </c>
      <c r="C587" s="47"/>
      <c r="D587" s="49">
        <v>45.5</v>
      </c>
      <c r="E587" s="48">
        <v>45.5</v>
      </c>
      <c r="F587" s="49"/>
      <c r="G587" s="296"/>
      <c r="H587" s="49"/>
      <c r="I587" s="41"/>
      <c r="J587" s="48"/>
      <c r="K587" s="45"/>
    </row>
    <row r="588" spans="1:11" x14ac:dyDescent="0.25">
      <c r="A588" s="45"/>
      <c r="B588" s="46" t="s">
        <v>75</v>
      </c>
      <c r="C588" s="47"/>
      <c r="D588" s="49">
        <v>275</v>
      </c>
      <c r="E588" s="48">
        <v>275</v>
      </c>
      <c r="F588" s="49"/>
      <c r="G588" s="296"/>
      <c r="H588" s="49"/>
      <c r="I588" s="41"/>
      <c r="J588" s="48"/>
      <c r="K588" s="45"/>
    </row>
    <row r="589" spans="1:11" x14ac:dyDescent="0.25">
      <c r="A589" s="45"/>
      <c r="B589" s="79" t="s">
        <v>396</v>
      </c>
      <c r="C589" s="47"/>
      <c r="D589" s="49">
        <v>1.3</v>
      </c>
      <c r="E589" s="151">
        <v>1.3</v>
      </c>
      <c r="F589" s="49"/>
      <c r="G589" s="296"/>
      <c r="H589" s="49"/>
      <c r="I589" s="151"/>
      <c r="J589" s="49"/>
      <c r="K589" s="45"/>
    </row>
    <row r="590" spans="1:11" x14ac:dyDescent="0.25">
      <c r="A590" s="45"/>
      <c r="B590" s="46" t="s">
        <v>31</v>
      </c>
      <c r="C590" s="47"/>
      <c r="D590" s="49">
        <v>3</v>
      </c>
      <c r="E590" s="151">
        <v>3</v>
      </c>
      <c r="F590" s="49"/>
      <c r="G590" s="296"/>
      <c r="H590" s="49"/>
      <c r="I590" s="151"/>
      <c r="J590" s="49"/>
      <c r="K590" s="45"/>
    </row>
    <row r="591" spans="1:11" ht="23.25" x14ac:dyDescent="0.25">
      <c r="A591" s="336" t="s">
        <v>104</v>
      </c>
      <c r="B591" s="46"/>
      <c r="C591" s="47">
        <v>180</v>
      </c>
      <c r="D591" s="49"/>
      <c r="E591" s="48"/>
      <c r="F591" s="62">
        <v>0.7</v>
      </c>
      <c r="G591" s="48">
        <v>0.04</v>
      </c>
      <c r="H591" s="108">
        <v>24.87</v>
      </c>
      <c r="I591" s="122">
        <v>103.32</v>
      </c>
      <c r="J591" s="47">
        <v>0.54</v>
      </c>
      <c r="K591" s="46" t="s">
        <v>209</v>
      </c>
    </row>
    <row r="592" spans="1:11" x14ac:dyDescent="0.25">
      <c r="A592" s="121"/>
      <c r="B592" s="46" t="s">
        <v>105</v>
      </c>
      <c r="C592" s="47"/>
      <c r="D592" s="49">
        <v>22.5</v>
      </c>
      <c r="E592" s="48">
        <v>22.5</v>
      </c>
      <c r="F592" s="62"/>
      <c r="G592" s="47"/>
      <c r="H592" s="61"/>
      <c r="I592" s="122"/>
      <c r="J592" s="47"/>
      <c r="K592" s="46"/>
    </row>
    <row r="593" spans="1:11" x14ac:dyDescent="0.25">
      <c r="A593" s="121"/>
      <c r="B593" s="46" t="s">
        <v>75</v>
      </c>
      <c r="C593" s="47"/>
      <c r="D593" s="49">
        <v>183</v>
      </c>
      <c r="E593" s="48">
        <v>183</v>
      </c>
      <c r="F593" s="62"/>
      <c r="G593" s="47"/>
      <c r="H593" s="61"/>
      <c r="I593" s="122"/>
      <c r="J593" s="47"/>
      <c r="K593" s="46"/>
    </row>
    <row r="594" spans="1:11" x14ac:dyDescent="0.25">
      <c r="A594" s="121"/>
      <c r="B594" s="46" t="s">
        <v>29</v>
      </c>
      <c r="C594" s="47"/>
      <c r="D594" s="49">
        <v>10</v>
      </c>
      <c r="E594" s="48">
        <v>10</v>
      </c>
      <c r="F594" s="62"/>
      <c r="G594" s="47"/>
      <c r="H594" s="61"/>
      <c r="I594" s="122"/>
      <c r="J594" s="47"/>
      <c r="K594" s="46"/>
    </row>
    <row r="595" spans="1:11" ht="35.25" thickBot="1" x14ac:dyDescent="0.3">
      <c r="A595" s="337" t="s">
        <v>226</v>
      </c>
      <c r="B595" s="35"/>
      <c r="C595" s="67">
        <v>45</v>
      </c>
      <c r="D595" s="68">
        <v>45</v>
      </c>
      <c r="E595" s="68">
        <v>45</v>
      </c>
      <c r="F595" s="68">
        <v>2.98</v>
      </c>
      <c r="G595" s="69">
        <v>0.54</v>
      </c>
      <c r="H595" s="68">
        <v>17.82</v>
      </c>
      <c r="I595" s="69">
        <v>89.1</v>
      </c>
      <c r="J595" s="68"/>
      <c r="K595" s="34" t="s">
        <v>356</v>
      </c>
    </row>
    <row r="596" spans="1:11" ht="15.75" thickBot="1" x14ac:dyDescent="0.3">
      <c r="A596" s="188" t="s">
        <v>39</v>
      </c>
      <c r="B596" s="52"/>
      <c r="C596" s="192">
        <v>698</v>
      </c>
      <c r="D596" s="197"/>
      <c r="E596" s="198"/>
      <c r="F596" s="191">
        <f>F555+F558+F573+F586+F591+F595</f>
        <v>24.91</v>
      </c>
      <c r="G596" s="191">
        <f t="shared" ref="G596:J596" si="23">G555+G558+G573+G586+G591+G595</f>
        <v>20.399999999999999</v>
      </c>
      <c r="H596" s="191">
        <f t="shared" si="23"/>
        <v>113</v>
      </c>
      <c r="I596" s="191">
        <f t="shared" si="23"/>
        <v>737.30000000000007</v>
      </c>
      <c r="J596" s="191">
        <f t="shared" si="23"/>
        <v>13.61</v>
      </c>
      <c r="K596" s="199"/>
    </row>
    <row r="597" spans="1:11" ht="22.5" x14ac:dyDescent="0.25">
      <c r="A597" s="324"/>
      <c r="B597" s="367" t="s">
        <v>532</v>
      </c>
      <c r="C597" s="368"/>
      <c r="D597" s="368"/>
      <c r="E597" s="368"/>
      <c r="F597" s="369"/>
      <c r="G597" s="369"/>
      <c r="H597" s="369"/>
      <c r="I597" s="369"/>
      <c r="J597" s="369"/>
      <c r="K597" s="46"/>
    </row>
    <row r="598" spans="1:11" ht="23.25" x14ac:dyDescent="0.25">
      <c r="A598" s="332" t="s">
        <v>571</v>
      </c>
      <c r="B598" s="46"/>
      <c r="C598" s="47">
        <v>50</v>
      </c>
      <c r="D598" s="49"/>
      <c r="E598" s="48"/>
      <c r="F598" s="49">
        <v>1.48</v>
      </c>
      <c r="G598" s="48">
        <v>2.6</v>
      </c>
      <c r="H598" s="49">
        <v>3.13</v>
      </c>
      <c r="I598" s="41">
        <v>41.8</v>
      </c>
      <c r="J598" s="48">
        <v>5.5</v>
      </c>
      <c r="K598" s="391" t="s">
        <v>572</v>
      </c>
    </row>
    <row r="599" spans="1:11" x14ac:dyDescent="0.25">
      <c r="A599" s="45"/>
      <c r="B599" s="46" t="s">
        <v>573</v>
      </c>
      <c r="C599" s="47"/>
      <c r="D599" s="49">
        <v>80</v>
      </c>
      <c r="E599" s="48">
        <v>48</v>
      </c>
      <c r="F599" s="49"/>
      <c r="G599" s="48"/>
      <c r="H599" s="49"/>
      <c r="I599" s="41"/>
      <c r="J599" s="48"/>
      <c r="K599" s="391"/>
    </row>
    <row r="600" spans="1:11" x14ac:dyDescent="0.25">
      <c r="A600" s="45"/>
      <c r="B600" s="46" t="s">
        <v>184</v>
      </c>
      <c r="C600" s="47"/>
      <c r="D600" s="151">
        <v>2.5</v>
      </c>
      <c r="E600" s="269">
        <v>2.5</v>
      </c>
      <c r="F600" s="269"/>
      <c r="G600" s="269"/>
      <c r="H600" s="49"/>
      <c r="I600" s="151"/>
      <c r="J600" s="49"/>
      <c r="K600" s="391"/>
    </row>
    <row r="601" spans="1:11" ht="34.5" x14ac:dyDescent="0.25">
      <c r="A601" s="332" t="s">
        <v>567</v>
      </c>
      <c r="B601" s="46"/>
      <c r="C601" s="47">
        <v>190</v>
      </c>
      <c r="D601" s="49"/>
      <c r="E601" s="48"/>
      <c r="F601" s="49">
        <v>21.2</v>
      </c>
      <c r="G601" s="48">
        <v>3.39</v>
      </c>
      <c r="H601" s="49">
        <v>21.95</v>
      </c>
      <c r="I601" s="41">
        <v>203.02</v>
      </c>
      <c r="J601" s="48">
        <v>8.9700000000000006</v>
      </c>
      <c r="K601" s="45" t="s">
        <v>568</v>
      </c>
    </row>
    <row r="602" spans="1:11" x14ac:dyDescent="0.25">
      <c r="A602" s="45"/>
      <c r="B602" s="46" t="s">
        <v>248</v>
      </c>
      <c r="C602" s="60"/>
      <c r="D602" s="47">
        <v>148</v>
      </c>
      <c r="E602" s="109">
        <v>131.6</v>
      </c>
      <c r="F602" s="49"/>
      <c r="G602" s="48"/>
      <c r="H602" s="49"/>
      <c r="I602" s="41"/>
      <c r="J602" s="48"/>
      <c r="K602" s="45"/>
    </row>
    <row r="603" spans="1:11" x14ac:dyDescent="0.25">
      <c r="A603" s="45"/>
      <c r="B603" s="46" t="s">
        <v>217</v>
      </c>
      <c r="C603" s="60"/>
      <c r="D603" s="47"/>
      <c r="E603" s="109">
        <v>50</v>
      </c>
      <c r="F603" s="49"/>
      <c r="G603" s="48"/>
      <c r="H603" s="49"/>
      <c r="I603" s="41"/>
      <c r="J603" s="48"/>
      <c r="K603" s="45"/>
    </row>
    <row r="604" spans="1:11" x14ac:dyDescent="0.25">
      <c r="A604" s="340"/>
      <c r="B604" s="46" t="s">
        <v>189</v>
      </c>
      <c r="C604" s="47"/>
      <c r="D604" s="49">
        <v>175</v>
      </c>
      <c r="E604" s="48">
        <v>131</v>
      </c>
      <c r="F604" s="49"/>
      <c r="G604" s="48"/>
      <c r="H604" s="49"/>
      <c r="I604" s="41"/>
      <c r="J604" s="48"/>
      <c r="K604" s="45"/>
    </row>
    <row r="605" spans="1:11" x14ac:dyDescent="0.25">
      <c r="A605" s="45"/>
      <c r="B605" s="46" t="s">
        <v>45</v>
      </c>
      <c r="C605" s="47"/>
      <c r="D605" s="49">
        <v>13</v>
      </c>
      <c r="E605" s="48">
        <v>11</v>
      </c>
      <c r="F605" s="49"/>
      <c r="G605" s="48"/>
      <c r="H605" s="49"/>
      <c r="I605" s="41"/>
      <c r="J605" s="48"/>
      <c r="K605" s="45"/>
    </row>
    <row r="606" spans="1:11" x14ac:dyDescent="0.25">
      <c r="A606" s="45"/>
      <c r="B606" s="46" t="s">
        <v>101</v>
      </c>
      <c r="C606" s="47"/>
      <c r="D606" s="49">
        <v>6.25</v>
      </c>
      <c r="E606" s="48">
        <v>5</v>
      </c>
      <c r="F606" s="49"/>
      <c r="G606" s="48"/>
      <c r="H606" s="49"/>
      <c r="I606" s="41"/>
      <c r="J606" s="48"/>
      <c r="K606" s="45"/>
    </row>
    <row r="607" spans="1:11" x14ac:dyDescent="0.25">
      <c r="A607" s="45"/>
      <c r="B607" s="46" t="s">
        <v>31</v>
      </c>
      <c r="C607" s="47"/>
      <c r="D607" s="49">
        <v>6</v>
      </c>
      <c r="E607" s="48">
        <v>6</v>
      </c>
      <c r="F607" s="49"/>
      <c r="G607" s="48"/>
      <c r="H607" s="49"/>
      <c r="I607" s="41"/>
      <c r="J607" s="48"/>
      <c r="K607" s="45"/>
    </row>
    <row r="608" spans="1:11" x14ac:dyDescent="0.25">
      <c r="A608" s="45"/>
      <c r="B608" s="46" t="s">
        <v>569</v>
      </c>
      <c r="C608" s="47"/>
      <c r="D608" s="49"/>
      <c r="E608" s="48">
        <v>140</v>
      </c>
      <c r="F608" s="49"/>
      <c r="G608" s="48"/>
      <c r="H608" s="49"/>
      <c r="I608" s="41"/>
      <c r="J608" s="48"/>
      <c r="K608" s="45"/>
    </row>
    <row r="609" spans="1:11" x14ac:dyDescent="0.25">
      <c r="A609" s="45"/>
      <c r="B609" s="46" t="s">
        <v>570</v>
      </c>
      <c r="C609" s="47"/>
      <c r="D609" s="49"/>
      <c r="E609" s="48">
        <v>190</v>
      </c>
      <c r="F609" s="49"/>
      <c r="G609" s="48"/>
      <c r="H609" s="49"/>
      <c r="I609" s="41"/>
      <c r="J609" s="48"/>
      <c r="K609" s="45"/>
    </row>
    <row r="610" spans="1:11" ht="23.25" x14ac:dyDescent="0.25">
      <c r="A610" s="332" t="s">
        <v>247</v>
      </c>
      <c r="B610" s="292"/>
      <c r="C610" s="293">
        <v>180</v>
      </c>
      <c r="D610" s="300"/>
      <c r="E610" s="306"/>
      <c r="F610" s="123">
        <v>5.22</v>
      </c>
      <c r="G610" s="296">
        <v>4.5</v>
      </c>
      <c r="H610" s="296">
        <v>7.56</v>
      </c>
      <c r="I610" s="296">
        <v>92</v>
      </c>
      <c r="J610" s="296">
        <v>0.54</v>
      </c>
      <c r="K610" s="45" t="s">
        <v>200</v>
      </c>
    </row>
    <row r="611" spans="1:11" x14ac:dyDescent="0.25">
      <c r="A611" s="45" t="s">
        <v>534</v>
      </c>
      <c r="B611" s="45" t="s">
        <v>260</v>
      </c>
      <c r="C611" s="293"/>
      <c r="D611" s="300">
        <v>185</v>
      </c>
      <c r="E611" s="306">
        <v>180</v>
      </c>
      <c r="F611" s="123"/>
      <c r="G611" s="296"/>
      <c r="H611" s="296"/>
      <c r="I611" s="296"/>
      <c r="J611" s="296"/>
      <c r="K611" s="45"/>
    </row>
    <row r="612" spans="1:11" ht="22.5" x14ac:dyDescent="0.25">
      <c r="A612" s="335" t="s">
        <v>574</v>
      </c>
      <c r="B612" s="131"/>
      <c r="C612" s="364">
        <v>40</v>
      </c>
      <c r="D612" s="446"/>
      <c r="E612" s="441"/>
      <c r="F612" s="440">
        <v>2.14</v>
      </c>
      <c r="G612" s="440">
        <v>1.95</v>
      </c>
      <c r="H612" s="441">
        <v>17.86</v>
      </c>
      <c r="I612" s="440">
        <v>100</v>
      </c>
      <c r="J612" s="434">
        <v>0.64</v>
      </c>
      <c r="K612" s="490" t="s">
        <v>575</v>
      </c>
    </row>
    <row r="613" spans="1:11" x14ac:dyDescent="0.25">
      <c r="A613" s="491"/>
      <c r="B613" s="131" t="s">
        <v>58</v>
      </c>
      <c r="C613" s="364"/>
      <c r="D613" s="446">
        <v>20</v>
      </c>
      <c r="E613" s="441">
        <v>20</v>
      </c>
      <c r="F613" s="440"/>
      <c r="G613" s="440"/>
      <c r="H613" s="441"/>
      <c r="I613" s="440"/>
      <c r="J613" s="441"/>
      <c r="K613" s="490"/>
    </row>
    <row r="614" spans="1:11" x14ac:dyDescent="0.25">
      <c r="A614" s="491"/>
      <c r="B614" s="131" t="s">
        <v>208</v>
      </c>
      <c r="C614" s="364"/>
      <c r="D614" s="446">
        <v>0.9</v>
      </c>
      <c r="E614" s="441">
        <v>0.9</v>
      </c>
      <c r="F614" s="440"/>
      <c r="G614" s="440"/>
      <c r="H614" s="441"/>
      <c r="I614" s="440"/>
      <c r="J614" s="441"/>
      <c r="K614" s="490"/>
    </row>
    <row r="615" spans="1:11" x14ac:dyDescent="0.25">
      <c r="A615" s="491"/>
      <c r="B615" s="131" t="s">
        <v>31</v>
      </c>
      <c r="C615" s="364"/>
      <c r="D615" s="446">
        <v>0.9</v>
      </c>
      <c r="E615" s="441">
        <v>0.9</v>
      </c>
      <c r="F615" s="440"/>
      <c r="G615" s="440"/>
      <c r="H615" s="441"/>
      <c r="I615" s="440"/>
      <c r="J615" s="441"/>
      <c r="K615" s="490"/>
    </row>
    <row r="616" spans="1:11" x14ac:dyDescent="0.25">
      <c r="A616" s="491"/>
      <c r="B616" s="131" t="s">
        <v>69</v>
      </c>
      <c r="C616" s="364"/>
      <c r="D616" s="446">
        <v>1.06</v>
      </c>
      <c r="E616" s="441">
        <v>1.06</v>
      </c>
      <c r="F616" s="440"/>
      <c r="G616" s="440"/>
      <c r="H616" s="441"/>
      <c r="I616" s="440"/>
      <c r="J616" s="441"/>
      <c r="K616" s="490"/>
    </row>
    <row r="617" spans="1:11" x14ac:dyDescent="0.25">
      <c r="A617" s="491"/>
      <c r="B617" s="131" t="s">
        <v>46</v>
      </c>
      <c r="C617" s="364"/>
      <c r="D617" s="446">
        <v>1.2</v>
      </c>
      <c r="E617" s="441">
        <v>1</v>
      </c>
      <c r="F617" s="440"/>
      <c r="G617" s="440"/>
      <c r="H617" s="441"/>
      <c r="I617" s="440"/>
      <c r="J617" s="441"/>
      <c r="K617" s="490"/>
    </row>
    <row r="618" spans="1:11" x14ac:dyDescent="0.25">
      <c r="A618" s="491"/>
      <c r="B618" s="131" t="s">
        <v>555</v>
      </c>
      <c r="C618" s="364"/>
      <c r="D618" s="441">
        <v>0.3</v>
      </c>
      <c r="E618" s="441">
        <v>0.3</v>
      </c>
      <c r="F618" s="441"/>
      <c r="G618" s="441"/>
      <c r="H618" s="446"/>
      <c r="I618" s="441"/>
      <c r="J618" s="441"/>
      <c r="K618" s="490"/>
    </row>
    <row r="619" spans="1:11" x14ac:dyDescent="0.25">
      <c r="A619" s="491"/>
      <c r="B619" s="131" t="s">
        <v>125</v>
      </c>
      <c r="C619" s="364"/>
      <c r="D619" s="446">
        <v>0.25</v>
      </c>
      <c r="E619" s="441">
        <v>0.25</v>
      </c>
      <c r="F619" s="446"/>
      <c r="G619" s="441"/>
      <c r="H619" s="446"/>
      <c r="I619" s="440"/>
      <c r="J619" s="441"/>
      <c r="K619" s="490"/>
    </row>
    <row r="620" spans="1:11" x14ac:dyDescent="0.25">
      <c r="A620" s="491"/>
      <c r="B620" s="131" t="s">
        <v>28</v>
      </c>
      <c r="C620" s="364"/>
      <c r="D620" s="446">
        <v>8.0500000000000007</v>
      </c>
      <c r="E620" s="441">
        <v>8.0500000000000007</v>
      </c>
      <c r="F620" s="446"/>
      <c r="G620" s="441"/>
      <c r="H620" s="446"/>
      <c r="I620" s="440"/>
      <c r="J620" s="441"/>
      <c r="K620" s="490"/>
    </row>
    <row r="621" spans="1:11" x14ac:dyDescent="0.25">
      <c r="A621" s="491"/>
      <c r="B621" s="131" t="s">
        <v>576</v>
      </c>
      <c r="C621" s="364"/>
      <c r="D621" s="446"/>
      <c r="E621" s="441">
        <v>31.2</v>
      </c>
      <c r="F621" s="446"/>
      <c r="G621" s="441"/>
      <c r="H621" s="446"/>
      <c r="I621" s="440"/>
      <c r="J621" s="441"/>
      <c r="K621" s="490"/>
    </row>
    <row r="622" spans="1:11" x14ac:dyDescent="0.25">
      <c r="A622" s="491"/>
      <c r="B622" s="491" t="s">
        <v>577</v>
      </c>
      <c r="C622" s="364"/>
      <c r="D622" s="446">
        <v>18.399999999999999</v>
      </c>
      <c r="E622" s="441">
        <v>18</v>
      </c>
      <c r="F622" s="446"/>
      <c r="G622" s="441"/>
      <c r="H622" s="446"/>
      <c r="I622" s="440"/>
      <c r="J622" s="441"/>
      <c r="K622" s="490"/>
    </row>
    <row r="623" spans="1:11" x14ac:dyDescent="0.25">
      <c r="A623" s="491"/>
      <c r="B623" s="131" t="s">
        <v>51</v>
      </c>
      <c r="C623" s="364"/>
      <c r="D623" s="446">
        <v>0.13</v>
      </c>
      <c r="E623" s="441">
        <v>0.13</v>
      </c>
      <c r="F623" s="446"/>
      <c r="G623" s="441"/>
      <c r="H623" s="446"/>
      <c r="I623" s="440"/>
      <c r="J623" s="441"/>
      <c r="K623" s="490"/>
    </row>
    <row r="624" spans="1:11" x14ac:dyDescent="0.25">
      <c r="A624" s="491"/>
      <c r="B624" s="131" t="s">
        <v>46</v>
      </c>
      <c r="C624" s="364"/>
      <c r="D624" s="446">
        <v>0.96</v>
      </c>
      <c r="E624" s="441">
        <v>0.8</v>
      </c>
      <c r="F624" s="446" t="s">
        <v>2</v>
      </c>
      <c r="G624" s="441"/>
      <c r="H624" s="446"/>
      <c r="I624" s="440"/>
      <c r="J624" s="441"/>
      <c r="K624" s="490"/>
    </row>
    <row r="625" spans="1:11" ht="35.25" thickBot="1" x14ac:dyDescent="0.3">
      <c r="A625" s="332" t="s">
        <v>332</v>
      </c>
      <c r="B625" s="266"/>
      <c r="C625" s="265">
        <v>30</v>
      </c>
      <c r="D625" s="80">
        <v>30</v>
      </c>
      <c r="E625" s="48">
        <v>30</v>
      </c>
      <c r="F625" s="48">
        <v>2.2799999999999998</v>
      </c>
      <c r="G625" s="49">
        <v>0.24</v>
      </c>
      <c r="H625" s="48">
        <v>14.76</v>
      </c>
      <c r="I625" s="49">
        <v>70.5</v>
      </c>
      <c r="J625" s="48">
        <v>0</v>
      </c>
      <c r="K625" s="34" t="s">
        <v>357</v>
      </c>
    </row>
    <row r="626" spans="1:11" ht="15.75" thickBot="1" x14ac:dyDescent="0.3">
      <c r="A626" s="200" t="s">
        <v>39</v>
      </c>
      <c r="B626" s="87"/>
      <c r="C626" s="237">
        <v>490</v>
      </c>
      <c r="D626" s="115"/>
      <c r="E626" s="137"/>
      <c r="F626" s="202">
        <f>F598+F601+F610+F612+F625</f>
        <v>32.32</v>
      </c>
      <c r="G626" s="202">
        <f t="shared" ref="G626:J626" si="24">G598+G601+G610+G612+G625</f>
        <v>12.68</v>
      </c>
      <c r="H626" s="202">
        <f t="shared" si="24"/>
        <v>65.260000000000005</v>
      </c>
      <c r="I626" s="202">
        <f t="shared" si="24"/>
        <v>507.32</v>
      </c>
      <c r="J626" s="202">
        <f t="shared" si="24"/>
        <v>15.650000000000002</v>
      </c>
      <c r="K626" s="341"/>
    </row>
    <row r="627" spans="1:11" ht="15.75" thickBot="1" x14ac:dyDescent="0.3">
      <c r="A627" s="200" t="s">
        <v>70</v>
      </c>
      <c r="B627" s="238"/>
      <c r="C627" s="217">
        <f>C549+C553+C596+C626</f>
        <v>1718</v>
      </c>
      <c r="D627" s="217"/>
      <c r="E627" s="217"/>
      <c r="F627" s="217">
        <f>F549+F553+F596+F626</f>
        <v>66.89</v>
      </c>
      <c r="G627" s="217">
        <f>G549+G553+G596+G626</f>
        <v>45.6</v>
      </c>
      <c r="H627" s="217">
        <f>H549+H553+H596+H626</f>
        <v>250.95</v>
      </c>
      <c r="I627" s="217">
        <f>I549+I553+I596+I626</f>
        <v>1686.6200000000001</v>
      </c>
      <c r="J627" s="217">
        <f>J549+J553+J596+J626</f>
        <v>67.503749999999997</v>
      </c>
      <c r="K627" s="341"/>
    </row>
    <row r="628" spans="1:11" x14ac:dyDescent="0.25">
      <c r="A628" s="196"/>
      <c r="B628" s="196"/>
      <c r="C628" s="487"/>
      <c r="D628" s="487"/>
      <c r="E628" s="487"/>
      <c r="F628" s="487"/>
      <c r="G628" s="487"/>
      <c r="H628" s="487"/>
      <c r="I628" s="487"/>
      <c r="J628" s="487"/>
      <c r="K628" s="46"/>
    </row>
    <row r="629" spans="1:11" x14ac:dyDescent="0.25">
      <c r="A629" s="79"/>
      <c r="B629" s="79"/>
      <c r="C629" s="506" t="s">
        <v>564</v>
      </c>
      <c r="D629" s="506"/>
      <c r="E629" s="506"/>
      <c r="F629" s="116"/>
      <c r="G629" s="116"/>
      <c r="H629" s="116"/>
      <c r="I629" s="116"/>
      <c r="J629" s="116"/>
      <c r="K629" s="46"/>
    </row>
    <row r="630" spans="1:11" ht="15.75" thickBot="1" x14ac:dyDescent="0.3">
      <c r="A630" s="13" t="s">
        <v>134</v>
      </c>
      <c r="B630" s="13"/>
      <c r="C630" s="14"/>
      <c r="D630" s="15"/>
      <c r="J630" s="97"/>
      <c r="K630" s="35"/>
    </row>
    <row r="631" spans="1:11" ht="23.25" customHeight="1" x14ac:dyDescent="0.25">
      <c r="A631" s="17" t="s">
        <v>4</v>
      </c>
      <c r="B631" s="18"/>
      <c r="C631" s="19" t="s">
        <v>5</v>
      </c>
      <c r="D631" s="277" t="s">
        <v>6</v>
      </c>
      <c r="E631" s="21" t="s">
        <v>6</v>
      </c>
      <c r="F631" s="277" t="s">
        <v>7</v>
      </c>
      <c r="G631" s="278"/>
      <c r="H631" s="279"/>
      <c r="I631" s="277" t="s">
        <v>8</v>
      </c>
      <c r="J631" s="21" t="s">
        <v>9</v>
      </c>
      <c r="K631" s="141" t="s">
        <v>72</v>
      </c>
    </row>
    <row r="632" spans="1:11" ht="15.75" thickBot="1" x14ac:dyDescent="0.3">
      <c r="A632" s="99" t="s">
        <v>11</v>
      </c>
      <c r="B632" s="100"/>
      <c r="C632" s="26" t="s">
        <v>12</v>
      </c>
      <c r="D632" s="27" t="s">
        <v>13</v>
      </c>
      <c r="E632" s="28" t="s">
        <v>13</v>
      </c>
      <c r="F632" s="29"/>
      <c r="G632" s="30"/>
      <c r="H632" s="30"/>
      <c r="I632" s="27" t="s">
        <v>14</v>
      </c>
      <c r="J632" s="28"/>
      <c r="K632" s="343" t="s">
        <v>73</v>
      </c>
    </row>
    <row r="633" spans="1:11" ht="15.75" thickBot="1" x14ac:dyDescent="0.3">
      <c r="A633" s="34"/>
      <c r="B633" s="35"/>
      <c r="C633" s="36"/>
      <c r="D633" s="37" t="s">
        <v>15</v>
      </c>
      <c r="E633" s="37" t="s">
        <v>16</v>
      </c>
      <c r="F633" s="37" t="s">
        <v>17</v>
      </c>
      <c r="G633" s="37" t="s">
        <v>18</v>
      </c>
      <c r="H633" s="70" t="s">
        <v>19</v>
      </c>
      <c r="I633" s="38" t="s">
        <v>20</v>
      </c>
      <c r="J633" s="37" t="s">
        <v>21</v>
      </c>
      <c r="K633" s="34"/>
    </row>
    <row r="634" spans="1:11" x14ac:dyDescent="0.25">
      <c r="A634" s="45"/>
      <c r="B634" s="79" t="s">
        <v>22</v>
      </c>
      <c r="C634" s="40"/>
      <c r="D634" s="49"/>
      <c r="E634" s="32"/>
      <c r="F634" s="44"/>
      <c r="G634" s="32"/>
      <c r="H634" s="43"/>
      <c r="I634" s="44"/>
      <c r="J634" s="32"/>
      <c r="K634" s="45"/>
    </row>
    <row r="635" spans="1:11" x14ac:dyDescent="0.25">
      <c r="A635" s="332" t="s">
        <v>286</v>
      </c>
      <c r="B635" s="46"/>
      <c r="C635" s="47" t="s">
        <v>23</v>
      </c>
      <c r="D635" s="48"/>
      <c r="E635" s="48"/>
      <c r="F635" s="48">
        <v>5</v>
      </c>
      <c r="G635" s="48">
        <v>8.1999999999999993</v>
      </c>
      <c r="H635" s="48">
        <v>30.3</v>
      </c>
      <c r="I635" s="48">
        <v>215</v>
      </c>
      <c r="J635" s="48">
        <v>0.22</v>
      </c>
      <c r="K635" s="45" t="s">
        <v>288</v>
      </c>
    </row>
    <row r="636" spans="1:11" x14ac:dyDescent="0.25">
      <c r="A636" s="45"/>
      <c r="B636" s="46" t="s">
        <v>425</v>
      </c>
      <c r="C636" s="61"/>
      <c r="D636" s="48">
        <v>25</v>
      </c>
      <c r="E636" s="80">
        <v>25</v>
      </c>
      <c r="F636" s="48"/>
      <c r="G636" s="49"/>
      <c r="H636" s="48"/>
      <c r="I636" s="49"/>
      <c r="J636" s="48"/>
      <c r="K636" s="45"/>
    </row>
    <row r="637" spans="1:11" x14ac:dyDescent="0.25">
      <c r="A637" s="45"/>
      <c r="B637" s="46" t="s">
        <v>27</v>
      </c>
      <c r="C637" s="62"/>
      <c r="D637" s="41">
        <v>100</v>
      </c>
      <c r="E637" s="48">
        <v>100</v>
      </c>
      <c r="F637" s="48"/>
      <c r="G637" s="49"/>
      <c r="H637" s="48"/>
      <c r="I637" s="49"/>
      <c r="J637" s="48"/>
      <c r="K637" s="45"/>
    </row>
    <row r="638" spans="1:11" x14ac:dyDescent="0.25">
      <c r="A638" s="45"/>
      <c r="B638" s="46" t="s">
        <v>28</v>
      </c>
      <c r="C638" s="62"/>
      <c r="D638" s="41">
        <v>76</v>
      </c>
      <c r="E638" s="48">
        <v>76</v>
      </c>
      <c r="F638" s="48"/>
      <c r="G638" s="49"/>
      <c r="H638" s="48"/>
      <c r="I638" s="49"/>
      <c r="J638" s="48"/>
      <c r="K638" s="45"/>
    </row>
    <row r="639" spans="1:11" x14ac:dyDescent="0.25">
      <c r="A639" s="45"/>
      <c r="B639" s="46" t="s">
        <v>29</v>
      </c>
      <c r="C639" s="62"/>
      <c r="D639" s="41">
        <v>5</v>
      </c>
      <c r="E639" s="48">
        <v>5</v>
      </c>
      <c r="F639" s="48"/>
      <c r="G639" s="49"/>
      <c r="H639" s="48"/>
      <c r="I639" s="49"/>
      <c r="J639" s="48"/>
      <c r="K639" s="45"/>
    </row>
    <row r="640" spans="1:11" x14ac:dyDescent="0.25">
      <c r="A640" s="45"/>
      <c r="B640" s="79" t="s">
        <v>396</v>
      </c>
      <c r="C640" s="62"/>
      <c r="D640" s="41">
        <v>1</v>
      </c>
      <c r="E640" s="48">
        <v>1</v>
      </c>
      <c r="F640" s="48"/>
      <c r="G640" s="49"/>
      <c r="H640" s="48"/>
      <c r="I640" s="49"/>
      <c r="J640" s="48"/>
      <c r="K640" s="45"/>
    </row>
    <row r="641" spans="1:11" x14ac:dyDescent="0.25">
      <c r="A641" s="45"/>
      <c r="B641" s="46" t="s">
        <v>31</v>
      </c>
      <c r="C641" s="62"/>
      <c r="D641" s="41">
        <v>5</v>
      </c>
      <c r="E641" s="48">
        <v>5</v>
      </c>
      <c r="F641" s="48"/>
      <c r="G641" s="49"/>
      <c r="H641" s="48"/>
      <c r="I641" s="49"/>
      <c r="J641" s="48"/>
      <c r="K641" s="45"/>
    </row>
    <row r="642" spans="1:11" ht="23.25" x14ac:dyDescent="0.25">
      <c r="A642" s="333" t="s">
        <v>100</v>
      </c>
      <c r="B642" s="292"/>
      <c r="C642" s="293" t="s">
        <v>110</v>
      </c>
      <c r="D642" s="119"/>
      <c r="E642" s="120"/>
      <c r="F642" s="295">
        <v>2.67</v>
      </c>
      <c r="G642" s="296">
        <v>2.34</v>
      </c>
      <c r="H642" s="297">
        <v>14.31</v>
      </c>
      <c r="I642" s="296">
        <v>89</v>
      </c>
      <c r="J642" s="295">
        <v>1.2</v>
      </c>
      <c r="K642" s="45" t="s">
        <v>349</v>
      </c>
    </row>
    <row r="643" spans="1:11" x14ac:dyDescent="0.25">
      <c r="A643" s="291"/>
      <c r="B643" s="292" t="s">
        <v>68</v>
      </c>
      <c r="C643" s="302"/>
      <c r="D643" s="294">
        <v>0.5</v>
      </c>
      <c r="E643" s="293">
        <v>0.5</v>
      </c>
      <c r="F643" s="295"/>
      <c r="G643" s="295"/>
      <c r="H643" s="296"/>
      <c r="I643" s="296"/>
      <c r="J643" s="295"/>
      <c r="K643" s="45"/>
    </row>
    <row r="644" spans="1:11" x14ac:dyDescent="0.25">
      <c r="A644" s="291"/>
      <c r="B644" s="292" t="s">
        <v>29</v>
      </c>
      <c r="C644" s="302"/>
      <c r="D644" s="294">
        <v>10</v>
      </c>
      <c r="E644" s="293">
        <v>10</v>
      </c>
      <c r="F644" s="295"/>
      <c r="G644" s="295"/>
      <c r="H644" s="296"/>
      <c r="I644" s="295"/>
      <c r="J644" s="295"/>
      <c r="K644" s="45"/>
    </row>
    <row r="645" spans="1:11" x14ac:dyDescent="0.25">
      <c r="A645" s="291"/>
      <c r="B645" s="292" t="s">
        <v>27</v>
      </c>
      <c r="C645" s="302"/>
      <c r="D645" s="294">
        <v>92</v>
      </c>
      <c r="E645" s="293">
        <v>90</v>
      </c>
      <c r="F645" s="295"/>
      <c r="G645" s="295"/>
      <c r="H645" s="296"/>
      <c r="I645" s="295"/>
      <c r="J645" s="295"/>
      <c r="K645" s="45"/>
    </row>
    <row r="646" spans="1:11" x14ac:dyDescent="0.25">
      <c r="A646" s="291"/>
      <c r="B646" s="292" t="s">
        <v>28</v>
      </c>
      <c r="C646" s="302"/>
      <c r="D646" s="294">
        <v>90</v>
      </c>
      <c r="E646" s="293">
        <v>90</v>
      </c>
      <c r="F646" s="295"/>
      <c r="G646" s="295"/>
      <c r="H646" s="296"/>
      <c r="I646" s="295"/>
      <c r="J646" s="295"/>
      <c r="K646" s="45"/>
    </row>
    <row r="647" spans="1:11" ht="23.25" x14ac:dyDescent="0.25">
      <c r="A647" s="332" t="s">
        <v>331</v>
      </c>
      <c r="B647" s="46"/>
      <c r="C647" s="60" t="s">
        <v>506</v>
      </c>
      <c r="D647" s="32"/>
      <c r="E647" s="32"/>
      <c r="F647" s="41">
        <v>5.59</v>
      </c>
      <c r="G647" s="48">
        <v>8</v>
      </c>
      <c r="H647" s="49">
        <v>15.4</v>
      </c>
      <c r="I647" s="41">
        <v>156.4</v>
      </c>
      <c r="J647" s="48">
        <v>0.21</v>
      </c>
      <c r="K647" s="45" t="s">
        <v>505</v>
      </c>
    </row>
    <row r="648" spans="1:11" x14ac:dyDescent="0.25">
      <c r="A648" s="45"/>
      <c r="B648" s="46" t="s">
        <v>38</v>
      </c>
      <c r="C648" s="47"/>
      <c r="D648" s="48">
        <v>30</v>
      </c>
      <c r="E648" s="48">
        <v>30</v>
      </c>
      <c r="F648" s="41"/>
      <c r="G648" s="48"/>
      <c r="H648" s="48"/>
      <c r="I648" s="41"/>
      <c r="J648" s="48"/>
      <c r="K648" s="45"/>
    </row>
    <row r="649" spans="1:11" x14ac:dyDescent="0.25">
      <c r="A649" s="45"/>
      <c r="B649" s="46" t="s">
        <v>79</v>
      </c>
      <c r="C649" s="47"/>
      <c r="D649" s="41">
        <v>10.199999999999999</v>
      </c>
      <c r="E649" s="48">
        <v>10</v>
      </c>
      <c r="F649" s="41"/>
      <c r="G649" s="48"/>
      <c r="H649" s="48"/>
      <c r="I649" s="41"/>
      <c r="J649" s="48"/>
      <c r="K649" s="45"/>
    </row>
    <row r="650" spans="1:11" ht="15.75" thickBot="1" x14ac:dyDescent="0.3">
      <c r="A650" s="46"/>
      <c r="B650" s="266" t="s">
        <v>31</v>
      </c>
      <c r="C650" s="268"/>
      <c r="D650" s="269">
        <v>5</v>
      </c>
      <c r="E650" s="269">
        <v>5</v>
      </c>
      <c r="F650" s="269" t="s">
        <v>2</v>
      </c>
      <c r="G650" s="269"/>
      <c r="H650" s="269"/>
      <c r="I650" s="269"/>
      <c r="J650" s="269"/>
      <c r="K650" s="46"/>
    </row>
    <row r="651" spans="1:11" ht="15.75" thickBot="1" x14ac:dyDescent="0.3">
      <c r="A651" s="51" t="s">
        <v>39</v>
      </c>
      <c r="B651" s="52"/>
      <c r="C651" s="53">
        <v>440</v>
      </c>
      <c r="D651" s="38"/>
      <c r="E651" s="37"/>
      <c r="F651" s="54">
        <f>F635+F642+F647</f>
        <v>13.26</v>
      </c>
      <c r="G651" s="54">
        <f t="shared" ref="G651:J651" si="25">G635+G642+G647</f>
        <v>18.54</v>
      </c>
      <c r="H651" s="54">
        <f t="shared" si="25"/>
        <v>60.01</v>
      </c>
      <c r="I651" s="54">
        <f t="shared" si="25"/>
        <v>460.4</v>
      </c>
      <c r="J651" s="54">
        <f t="shared" si="25"/>
        <v>1.63</v>
      </c>
      <c r="K651" s="341"/>
    </row>
    <row r="652" spans="1:11" x14ac:dyDescent="0.25">
      <c r="A652" s="17"/>
      <c r="B652" s="39" t="s">
        <v>40</v>
      </c>
      <c r="C652" s="40"/>
      <c r="D652" s="277"/>
      <c r="E652" s="21"/>
      <c r="F652" s="21"/>
      <c r="G652" s="278"/>
      <c r="H652" s="21"/>
      <c r="I652" s="278"/>
      <c r="J652" s="21"/>
      <c r="K652" s="45"/>
    </row>
    <row r="653" spans="1:11" ht="23.25" x14ac:dyDescent="0.25">
      <c r="A653" s="333" t="s">
        <v>62</v>
      </c>
      <c r="B653" s="292"/>
      <c r="C653" s="293">
        <v>100</v>
      </c>
      <c r="D653" s="294">
        <v>167</v>
      </c>
      <c r="E653" s="293">
        <v>100</v>
      </c>
      <c r="F653" s="295">
        <v>1.5</v>
      </c>
      <c r="G653" s="296">
        <v>0.5</v>
      </c>
      <c r="H653" s="297">
        <v>21</v>
      </c>
      <c r="I653" s="296">
        <v>96</v>
      </c>
      <c r="J653" s="296">
        <v>10</v>
      </c>
      <c r="K653" s="45" t="s">
        <v>206</v>
      </c>
    </row>
    <row r="654" spans="1:11" ht="15.75" thickBot="1" x14ac:dyDescent="0.3">
      <c r="A654" s="291" t="s">
        <v>335</v>
      </c>
      <c r="B654" s="298"/>
      <c r="C654" s="293"/>
      <c r="D654" s="294"/>
      <c r="E654" s="293"/>
      <c r="F654" s="295"/>
      <c r="G654" s="296"/>
      <c r="H654" s="297"/>
      <c r="I654" s="295"/>
      <c r="J654" s="296"/>
      <c r="K654" s="45"/>
    </row>
    <row r="655" spans="1:11" ht="15.75" thickBot="1" x14ac:dyDescent="0.3">
      <c r="A655" s="51" t="s">
        <v>39</v>
      </c>
      <c r="B655" s="52"/>
      <c r="C655" s="53">
        <v>100</v>
      </c>
      <c r="D655" s="38"/>
      <c r="E655" s="57"/>
      <c r="F655" s="54">
        <f>F653</f>
        <v>1.5</v>
      </c>
      <c r="G655" s="54">
        <f t="shared" ref="G655:J655" si="26">G653</f>
        <v>0.5</v>
      </c>
      <c r="H655" s="54">
        <f t="shared" si="26"/>
        <v>21</v>
      </c>
      <c r="I655" s="54">
        <f t="shared" si="26"/>
        <v>96</v>
      </c>
      <c r="J655" s="54">
        <f t="shared" si="26"/>
        <v>10</v>
      </c>
      <c r="K655" s="341"/>
    </row>
    <row r="656" spans="1:11" x14ac:dyDescent="0.25">
      <c r="A656" s="17"/>
      <c r="B656" s="39" t="s">
        <v>42</v>
      </c>
      <c r="C656" s="40"/>
      <c r="D656" s="134"/>
      <c r="E656" s="59"/>
      <c r="F656" s="277"/>
      <c r="G656" s="21"/>
      <c r="H656" s="278"/>
      <c r="I656" s="277"/>
      <c r="J656" s="32"/>
      <c r="K656" s="45"/>
    </row>
    <row r="657" spans="1:11" ht="23.25" x14ac:dyDescent="0.25">
      <c r="A657" s="332" t="s">
        <v>394</v>
      </c>
      <c r="B657" s="79"/>
      <c r="C657" s="47">
        <v>60</v>
      </c>
      <c r="D657" s="49"/>
      <c r="E657" s="48"/>
      <c r="F657" s="151">
        <v>0.85</v>
      </c>
      <c r="G657" s="274">
        <v>3.05</v>
      </c>
      <c r="H657" s="269">
        <v>5.41</v>
      </c>
      <c r="I657" s="49">
        <v>52.44</v>
      </c>
      <c r="J657" s="48">
        <v>19.47</v>
      </c>
      <c r="K657" s="45" t="s">
        <v>386</v>
      </c>
    </row>
    <row r="658" spans="1:11" x14ac:dyDescent="0.25">
      <c r="A658" s="45"/>
      <c r="B658" s="46" t="s">
        <v>395</v>
      </c>
      <c r="C658" s="47"/>
      <c r="D658" s="49">
        <v>60</v>
      </c>
      <c r="E658" s="48">
        <v>48</v>
      </c>
      <c r="F658" s="151"/>
      <c r="G658" s="274"/>
      <c r="H658" s="269"/>
      <c r="I658" s="49"/>
      <c r="J658" s="48"/>
      <c r="K658" s="45"/>
    </row>
    <row r="659" spans="1:11" x14ac:dyDescent="0.25">
      <c r="A659" s="45"/>
      <c r="B659" s="79" t="s">
        <v>101</v>
      </c>
      <c r="C659" s="47"/>
      <c r="D659" s="49">
        <v>7.5</v>
      </c>
      <c r="E659" s="48">
        <v>6</v>
      </c>
      <c r="F659" s="151"/>
      <c r="G659" s="274"/>
      <c r="H659" s="269"/>
      <c r="I659" s="49"/>
      <c r="J659" s="48"/>
      <c r="K659" s="45"/>
    </row>
    <row r="660" spans="1:11" x14ac:dyDescent="0.25">
      <c r="A660" s="45"/>
      <c r="B660" s="79" t="s">
        <v>184</v>
      </c>
      <c r="C660" s="47"/>
      <c r="D660" s="49">
        <v>3</v>
      </c>
      <c r="E660" s="48">
        <v>3</v>
      </c>
      <c r="F660" s="151"/>
      <c r="G660" s="274"/>
      <c r="H660" s="269"/>
      <c r="I660" s="49"/>
      <c r="J660" s="48"/>
      <c r="K660" s="45"/>
    </row>
    <row r="661" spans="1:11" x14ac:dyDescent="0.25">
      <c r="A661" s="45"/>
      <c r="B661" s="79" t="s">
        <v>29</v>
      </c>
      <c r="C661" s="47"/>
      <c r="D661" s="49">
        <v>3</v>
      </c>
      <c r="E661" s="48">
        <v>3</v>
      </c>
      <c r="F661" s="151"/>
      <c r="G661" s="274"/>
      <c r="H661" s="269"/>
      <c r="I661" s="49"/>
      <c r="J661" s="48"/>
      <c r="K661" s="45"/>
    </row>
    <row r="662" spans="1:11" x14ac:dyDescent="0.25">
      <c r="A662" s="45"/>
      <c r="B662" s="79" t="s">
        <v>396</v>
      </c>
      <c r="C662" s="47"/>
      <c r="D662" s="49">
        <v>0.3</v>
      </c>
      <c r="E662" s="48">
        <v>0.3</v>
      </c>
      <c r="F662" s="151"/>
      <c r="G662" s="274"/>
      <c r="H662" s="269"/>
      <c r="I662" s="49"/>
      <c r="J662" s="48"/>
      <c r="K662" s="45"/>
    </row>
    <row r="663" spans="1:11" ht="23.25" x14ac:dyDescent="0.25">
      <c r="A663" s="332" t="s">
        <v>289</v>
      </c>
      <c r="B663" s="46"/>
      <c r="C663" s="47" t="s">
        <v>267</v>
      </c>
      <c r="D663" s="41"/>
      <c r="E663" s="48"/>
      <c r="F663" s="41">
        <v>4.7300000000000004</v>
      </c>
      <c r="G663" s="48">
        <v>3.78</v>
      </c>
      <c r="H663" s="49">
        <v>13.43</v>
      </c>
      <c r="I663" s="41">
        <v>106.59</v>
      </c>
      <c r="J663" s="48">
        <v>9.6</v>
      </c>
      <c r="K663" s="45" t="s">
        <v>341</v>
      </c>
    </row>
    <row r="664" spans="1:11" x14ac:dyDescent="0.25">
      <c r="A664" s="45"/>
      <c r="B664" s="46" t="s">
        <v>49</v>
      </c>
      <c r="C664" s="60"/>
      <c r="D664" s="47">
        <v>106.6</v>
      </c>
      <c r="E664" s="61">
        <v>80</v>
      </c>
      <c r="F664" s="41"/>
      <c r="G664" s="41"/>
      <c r="H664" s="41"/>
      <c r="I664" s="41"/>
      <c r="J664" s="41"/>
      <c r="K664" s="45"/>
    </row>
    <row r="665" spans="1:11" x14ac:dyDescent="0.25">
      <c r="A665" s="45"/>
      <c r="B665" s="46" t="s">
        <v>50</v>
      </c>
      <c r="C665" s="60"/>
      <c r="D665" s="47">
        <v>10</v>
      </c>
      <c r="E665" s="61">
        <v>8</v>
      </c>
      <c r="F665" s="48"/>
      <c r="G665" s="48"/>
      <c r="H665" s="49"/>
      <c r="I665" s="48"/>
      <c r="J665" s="41"/>
      <c r="K665" s="45"/>
    </row>
    <row r="666" spans="1:11" x14ac:dyDescent="0.25">
      <c r="A666" s="45"/>
      <c r="B666" s="46" t="s">
        <v>45</v>
      </c>
      <c r="C666" s="60"/>
      <c r="D666" s="47">
        <v>9.6</v>
      </c>
      <c r="E666" s="61">
        <v>8</v>
      </c>
      <c r="F666" s="48"/>
      <c r="G666" s="48"/>
      <c r="H666" s="49"/>
      <c r="I666" s="48"/>
      <c r="J666" s="41"/>
      <c r="K666" s="45"/>
    </row>
    <row r="667" spans="1:11" x14ac:dyDescent="0.25">
      <c r="A667" s="45"/>
      <c r="B667" s="46" t="s">
        <v>51</v>
      </c>
      <c r="C667" s="60"/>
      <c r="D667" s="47">
        <v>2</v>
      </c>
      <c r="E667" s="61">
        <v>2</v>
      </c>
      <c r="F667" s="48"/>
      <c r="G667" s="48"/>
      <c r="H667" s="49"/>
      <c r="I667" s="48"/>
      <c r="J667" s="41"/>
      <c r="K667" s="45"/>
    </row>
    <row r="668" spans="1:11" x14ac:dyDescent="0.25">
      <c r="A668" s="45"/>
      <c r="B668" s="79" t="s">
        <v>396</v>
      </c>
      <c r="C668" s="60"/>
      <c r="D668" s="47">
        <v>0.2</v>
      </c>
      <c r="E668" s="61">
        <v>0.2</v>
      </c>
      <c r="F668" s="48"/>
      <c r="G668" s="48"/>
      <c r="H668" s="49"/>
      <c r="I668" s="48"/>
      <c r="J668" s="41"/>
      <c r="K668" s="45"/>
    </row>
    <row r="669" spans="1:11" x14ac:dyDescent="0.25">
      <c r="A669" s="45"/>
      <c r="B669" s="46" t="s">
        <v>290</v>
      </c>
      <c r="C669" s="60"/>
      <c r="D669" s="47">
        <v>150</v>
      </c>
      <c r="E669" s="61">
        <v>150</v>
      </c>
      <c r="F669" s="48"/>
      <c r="G669" s="48"/>
      <c r="H669" s="49"/>
      <c r="I669" s="48"/>
      <c r="J669" s="41"/>
      <c r="K669" s="45"/>
    </row>
    <row r="670" spans="1:11" x14ac:dyDescent="0.25">
      <c r="A670" s="45"/>
      <c r="B670" s="46" t="s">
        <v>244</v>
      </c>
      <c r="C670" s="60"/>
      <c r="D670" s="109">
        <v>17.899999999999999</v>
      </c>
      <c r="E670" s="61">
        <v>17.100000000000001</v>
      </c>
      <c r="F670" s="48"/>
      <c r="G670" s="48"/>
      <c r="H670" s="49"/>
      <c r="I670" s="48"/>
      <c r="J670" s="41"/>
      <c r="K670" s="45"/>
    </row>
    <row r="671" spans="1:11" x14ac:dyDescent="0.25">
      <c r="A671" s="45"/>
      <c r="B671" s="46" t="s">
        <v>45</v>
      </c>
      <c r="C671" s="47"/>
      <c r="D671" s="41">
        <v>1.79</v>
      </c>
      <c r="E671" s="48">
        <v>1.5</v>
      </c>
      <c r="F671" s="48"/>
      <c r="G671" s="49"/>
      <c r="H671" s="48"/>
      <c r="I671" s="41"/>
      <c r="J671" s="32"/>
      <c r="K671" s="45"/>
    </row>
    <row r="672" spans="1:11" x14ac:dyDescent="0.25">
      <c r="A672" s="45"/>
      <c r="B672" s="46" t="s">
        <v>46</v>
      </c>
      <c r="C672" s="47"/>
      <c r="D672" s="41">
        <v>1.44</v>
      </c>
      <c r="E672" s="48">
        <v>1.2</v>
      </c>
      <c r="F672" s="48"/>
      <c r="G672" s="49"/>
      <c r="H672" s="48"/>
      <c r="I672" s="41"/>
      <c r="J672" s="48"/>
      <c r="K672" s="45"/>
    </row>
    <row r="673" spans="1:11" x14ac:dyDescent="0.25">
      <c r="A673" s="45"/>
      <c r="B673" s="46" t="s">
        <v>292</v>
      </c>
      <c r="C673" s="47"/>
      <c r="D673" s="49">
        <v>1.5</v>
      </c>
      <c r="E673" s="48">
        <v>1.5</v>
      </c>
      <c r="F673" s="151"/>
      <c r="G673" s="274"/>
      <c r="H673" s="49"/>
      <c r="I673" s="41"/>
      <c r="J673" s="48"/>
      <c r="K673" s="45"/>
    </row>
    <row r="674" spans="1:11" x14ac:dyDescent="0.25">
      <c r="A674" s="45"/>
      <c r="B674" s="79" t="s">
        <v>396</v>
      </c>
      <c r="C674" s="47"/>
      <c r="D674" s="49">
        <v>1.2</v>
      </c>
      <c r="E674" s="48">
        <v>1.2</v>
      </c>
      <c r="F674" s="151"/>
      <c r="G674" s="274"/>
      <c r="H674" s="49"/>
      <c r="I674" s="41"/>
      <c r="J674" s="48"/>
      <c r="K674" s="45"/>
    </row>
    <row r="675" spans="1:11" x14ac:dyDescent="0.25">
      <c r="A675" s="45"/>
      <c r="B675" s="46" t="s">
        <v>293</v>
      </c>
      <c r="C675" s="47"/>
      <c r="D675" s="49"/>
      <c r="E675" s="48">
        <v>21.5</v>
      </c>
      <c r="F675" s="151"/>
      <c r="G675" s="274"/>
      <c r="H675" s="49"/>
      <c r="I675" s="41"/>
      <c r="J675" s="48"/>
      <c r="K675" s="45"/>
    </row>
    <row r="676" spans="1:11" x14ac:dyDescent="0.25">
      <c r="A676" s="332" t="s">
        <v>132</v>
      </c>
      <c r="B676" s="46"/>
      <c r="C676" s="47">
        <v>80</v>
      </c>
      <c r="D676" s="49"/>
      <c r="E676" s="48"/>
      <c r="F676" s="41">
        <v>11.9</v>
      </c>
      <c r="G676" s="48">
        <v>7</v>
      </c>
      <c r="H676" s="49">
        <v>3.98</v>
      </c>
      <c r="I676" s="41">
        <v>126.5</v>
      </c>
      <c r="J676" s="48"/>
      <c r="K676" s="45" t="s">
        <v>212</v>
      </c>
    </row>
    <row r="677" spans="1:11" x14ac:dyDescent="0.25">
      <c r="A677" s="45"/>
      <c r="B677" s="46" t="s">
        <v>401</v>
      </c>
      <c r="C677" s="47"/>
      <c r="D677" s="49">
        <v>75</v>
      </c>
      <c r="E677" s="48">
        <v>60</v>
      </c>
      <c r="F677" s="41"/>
      <c r="G677" s="48"/>
      <c r="H677" s="49"/>
      <c r="I677" s="41"/>
      <c r="J677" s="48"/>
      <c r="K677" s="45"/>
    </row>
    <row r="678" spans="1:11" x14ac:dyDescent="0.25">
      <c r="A678" s="45"/>
      <c r="B678" s="46" t="s">
        <v>94</v>
      </c>
      <c r="C678" s="47"/>
      <c r="D678" s="49">
        <v>2</v>
      </c>
      <c r="E678" s="48">
        <v>2</v>
      </c>
      <c r="F678" s="41"/>
      <c r="G678" s="151"/>
      <c r="H678" s="49"/>
      <c r="I678" s="41"/>
      <c r="J678" s="48"/>
      <c r="K678" s="45"/>
    </row>
    <row r="679" spans="1:11" x14ac:dyDescent="0.25">
      <c r="A679" s="45"/>
      <c r="B679" s="46" t="s">
        <v>65</v>
      </c>
      <c r="C679" s="47"/>
      <c r="D679" s="49">
        <v>14.4</v>
      </c>
      <c r="E679" s="48">
        <v>12</v>
      </c>
      <c r="F679" s="41"/>
      <c r="G679" s="151"/>
      <c r="H679" s="49"/>
      <c r="I679" s="41"/>
      <c r="J679" s="48"/>
      <c r="K679" s="45"/>
    </row>
    <row r="680" spans="1:11" x14ac:dyDescent="0.25">
      <c r="A680" s="45"/>
      <c r="B680" s="46" t="s">
        <v>45</v>
      </c>
      <c r="C680" s="47"/>
      <c r="D680" s="49">
        <v>17.899999999999999</v>
      </c>
      <c r="E680" s="48">
        <v>15</v>
      </c>
      <c r="F680" s="41"/>
      <c r="G680" s="151"/>
      <c r="H680" s="49"/>
      <c r="I680" s="41"/>
      <c r="J680" s="48"/>
      <c r="K680" s="45"/>
    </row>
    <row r="681" spans="1:11" x14ac:dyDescent="0.25">
      <c r="A681" s="45"/>
      <c r="B681" s="46" t="s">
        <v>75</v>
      </c>
      <c r="C681" s="47"/>
      <c r="D681" s="49">
        <v>6</v>
      </c>
      <c r="E681" s="48">
        <v>6</v>
      </c>
      <c r="F681" s="41"/>
      <c r="G681" s="41"/>
      <c r="H681" s="41"/>
      <c r="I681" s="41"/>
      <c r="J681" s="48"/>
      <c r="K681" s="45"/>
    </row>
    <row r="682" spans="1:11" x14ac:dyDescent="0.25">
      <c r="A682" s="45"/>
      <c r="B682" s="79" t="s">
        <v>396</v>
      </c>
      <c r="C682" s="47"/>
      <c r="D682" s="49">
        <v>0.8</v>
      </c>
      <c r="E682" s="48">
        <v>0.8</v>
      </c>
      <c r="F682" s="41"/>
      <c r="G682" s="48"/>
      <c r="H682" s="49"/>
      <c r="I682" s="41"/>
      <c r="J682" s="32"/>
      <c r="K682" s="45"/>
    </row>
    <row r="683" spans="1:11" x14ac:dyDescent="0.25">
      <c r="A683" s="45"/>
      <c r="B683" s="46" t="s">
        <v>69</v>
      </c>
      <c r="C683" s="47"/>
      <c r="D683" s="49">
        <v>0.2</v>
      </c>
      <c r="E683" s="48">
        <v>0.2</v>
      </c>
      <c r="F683" s="41"/>
      <c r="G683" s="48"/>
      <c r="H683" s="49"/>
      <c r="I683" s="41"/>
      <c r="J683" s="32"/>
      <c r="K683" s="45"/>
    </row>
    <row r="684" spans="1:11" x14ac:dyDescent="0.25">
      <c r="A684" s="45"/>
      <c r="B684" s="46" t="s">
        <v>115</v>
      </c>
      <c r="C684" s="47"/>
      <c r="D684" s="49">
        <v>6</v>
      </c>
      <c r="E684" s="48">
        <v>6</v>
      </c>
      <c r="F684" s="49"/>
      <c r="G684" s="48"/>
      <c r="H684" s="49"/>
      <c r="I684" s="41"/>
      <c r="J684" s="32"/>
      <c r="K684" s="45"/>
    </row>
    <row r="685" spans="1:11" x14ac:dyDescent="0.25">
      <c r="A685" s="45"/>
      <c r="B685" s="46" t="s">
        <v>51</v>
      </c>
      <c r="C685" s="47"/>
      <c r="D685" s="49">
        <v>2</v>
      </c>
      <c r="E685" s="48">
        <v>2</v>
      </c>
      <c r="F685" s="49"/>
      <c r="G685" s="48"/>
      <c r="H685" s="49"/>
      <c r="I685" s="41"/>
      <c r="J685" s="32"/>
      <c r="K685" s="45"/>
    </row>
    <row r="686" spans="1:11" x14ac:dyDescent="0.25">
      <c r="A686" s="45"/>
      <c r="B686" s="46" t="s">
        <v>48</v>
      </c>
      <c r="C686" s="47"/>
      <c r="D686" s="49"/>
      <c r="E686" s="48">
        <v>95</v>
      </c>
      <c r="F686" s="49"/>
      <c r="G686" s="48"/>
      <c r="H686" s="49"/>
      <c r="I686" s="41"/>
      <c r="J686" s="32"/>
      <c r="K686" s="291"/>
    </row>
    <row r="687" spans="1:11" x14ac:dyDescent="0.25">
      <c r="A687" s="45"/>
      <c r="B687" s="46" t="s">
        <v>51</v>
      </c>
      <c r="C687" s="47"/>
      <c r="D687" s="49">
        <v>2</v>
      </c>
      <c r="E687" s="48">
        <v>2</v>
      </c>
      <c r="F687" s="49"/>
      <c r="G687" s="48"/>
      <c r="H687" s="49"/>
      <c r="I687" s="41"/>
      <c r="J687" s="32"/>
      <c r="K687" s="291"/>
    </row>
    <row r="688" spans="1:11" ht="23.25" x14ac:dyDescent="0.25">
      <c r="A688" s="332" t="s">
        <v>379</v>
      </c>
      <c r="B688" s="46"/>
      <c r="C688" s="47" t="s">
        <v>257</v>
      </c>
      <c r="D688" s="49"/>
      <c r="E688" s="48"/>
      <c r="F688" s="49">
        <v>6.83</v>
      </c>
      <c r="G688" s="48">
        <v>3.5</v>
      </c>
      <c r="H688" s="49">
        <v>30.66</v>
      </c>
      <c r="I688" s="41">
        <v>181.87</v>
      </c>
      <c r="J688" s="48">
        <v>0.52</v>
      </c>
      <c r="K688" s="45" t="s">
        <v>377</v>
      </c>
    </row>
    <row r="689" spans="1:11" x14ac:dyDescent="0.25">
      <c r="A689" s="45"/>
      <c r="B689" s="46" t="s">
        <v>190</v>
      </c>
      <c r="C689" s="47"/>
      <c r="D689" s="49">
        <v>54.7</v>
      </c>
      <c r="E689" s="48">
        <v>54.7</v>
      </c>
      <c r="F689" s="49"/>
      <c r="G689" s="48"/>
      <c r="H689" s="49"/>
      <c r="I689" s="41"/>
      <c r="J689" s="32"/>
      <c r="K689" s="45"/>
    </row>
    <row r="690" spans="1:11" x14ac:dyDescent="0.25">
      <c r="A690" s="45"/>
      <c r="B690" s="46" t="s">
        <v>192</v>
      </c>
      <c r="C690" s="47"/>
      <c r="D690" s="49">
        <v>82</v>
      </c>
      <c r="E690" s="151">
        <v>82</v>
      </c>
      <c r="F690" s="49"/>
      <c r="G690" s="48"/>
      <c r="H690" s="49"/>
      <c r="I690" s="41"/>
      <c r="J690" s="361"/>
      <c r="K690" s="46"/>
    </row>
    <row r="691" spans="1:11" x14ac:dyDescent="0.25">
      <c r="A691" s="45"/>
      <c r="B691" s="79" t="s">
        <v>396</v>
      </c>
      <c r="C691" s="133"/>
      <c r="D691" s="274">
        <v>0.33</v>
      </c>
      <c r="E691" s="274">
        <v>0.33</v>
      </c>
      <c r="F691" s="49"/>
      <c r="G691" s="48"/>
      <c r="H691" s="274"/>
      <c r="I691" s="49"/>
      <c r="J691" s="361"/>
      <c r="K691" s="46"/>
    </row>
    <row r="692" spans="1:11" x14ac:dyDescent="0.25">
      <c r="B692" s="266" t="s">
        <v>375</v>
      </c>
      <c r="C692" s="357"/>
      <c r="D692" s="274"/>
      <c r="E692" s="274">
        <v>115</v>
      </c>
      <c r="F692" s="359"/>
      <c r="G692" s="359"/>
      <c r="H692" s="358"/>
      <c r="J692" s="358"/>
    </row>
    <row r="693" spans="1:11" x14ac:dyDescent="0.25">
      <c r="B693" s="46" t="s">
        <v>101</v>
      </c>
      <c r="C693" s="47"/>
      <c r="D693" s="49">
        <v>22</v>
      </c>
      <c r="E693" s="48">
        <v>17</v>
      </c>
      <c r="F693" s="359"/>
      <c r="G693" s="359"/>
      <c r="H693" s="358"/>
      <c r="J693" s="358"/>
    </row>
    <row r="694" spans="1:11" x14ac:dyDescent="0.25">
      <c r="B694" s="46" t="s">
        <v>150</v>
      </c>
      <c r="C694" s="47"/>
      <c r="D694" s="49">
        <v>2.6</v>
      </c>
      <c r="E694" s="48">
        <v>1.7</v>
      </c>
      <c r="F694" s="359"/>
      <c r="G694" s="359"/>
      <c r="H694" s="358"/>
      <c r="J694" s="358"/>
    </row>
    <row r="695" spans="1:11" x14ac:dyDescent="0.25">
      <c r="B695" s="266" t="s">
        <v>376</v>
      </c>
      <c r="C695" s="357"/>
      <c r="D695" s="274"/>
      <c r="E695" s="274">
        <v>130</v>
      </c>
      <c r="F695" s="359"/>
      <c r="G695" s="359"/>
      <c r="H695" s="358"/>
      <c r="J695" s="358"/>
    </row>
    <row r="696" spans="1:11" x14ac:dyDescent="0.25">
      <c r="B696" s="266" t="s">
        <v>66</v>
      </c>
      <c r="C696" s="357"/>
      <c r="D696" s="274"/>
      <c r="E696" s="274">
        <v>3</v>
      </c>
      <c r="F696" s="359"/>
      <c r="G696" s="359"/>
      <c r="H696" s="358"/>
      <c r="J696" s="358"/>
    </row>
    <row r="697" spans="1:11" ht="23.25" x14ac:dyDescent="0.25">
      <c r="A697" s="336" t="s">
        <v>436</v>
      </c>
      <c r="B697" s="46"/>
      <c r="C697" s="224">
        <v>180</v>
      </c>
      <c r="D697" s="49"/>
      <c r="E697" s="151"/>
      <c r="F697" s="413">
        <v>0.18</v>
      </c>
      <c r="G697" s="414">
        <v>7.0000000000000007E-2</v>
      </c>
      <c r="H697" s="415">
        <v>19.32</v>
      </c>
      <c r="I697" s="416">
        <v>80.400000000000006</v>
      </c>
      <c r="J697" s="380">
        <v>36</v>
      </c>
      <c r="K697" s="46" t="s">
        <v>469</v>
      </c>
    </row>
    <row r="698" spans="1:11" x14ac:dyDescent="0.25">
      <c r="A698" s="121"/>
      <c r="B698" s="46" t="s">
        <v>437</v>
      </c>
      <c r="C698" s="47"/>
      <c r="D698" s="49">
        <v>18</v>
      </c>
      <c r="E698" s="48">
        <v>18</v>
      </c>
      <c r="F698" s="62"/>
      <c r="G698" s="47"/>
      <c r="H698" s="61"/>
      <c r="I698" s="122"/>
      <c r="J698" s="47"/>
      <c r="K698" s="46"/>
    </row>
    <row r="699" spans="1:11" x14ac:dyDescent="0.25">
      <c r="A699" s="121"/>
      <c r="B699" s="46" t="s">
        <v>75</v>
      </c>
      <c r="C699" s="47"/>
      <c r="D699" s="49">
        <v>183</v>
      </c>
      <c r="E699" s="48">
        <v>183</v>
      </c>
      <c r="F699" s="62"/>
      <c r="G699" s="47"/>
      <c r="H699" s="61"/>
      <c r="I699" s="122"/>
      <c r="J699" s="47"/>
      <c r="K699" s="46"/>
    </row>
    <row r="700" spans="1:11" x14ac:dyDescent="0.25">
      <c r="A700" s="121"/>
      <c r="B700" s="46" t="s">
        <v>29</v>
      </c>
      <c r="C700" s="47"/>
      <c r="D700" s="49">
        <v>10</v>
      </c>
      <c r="E700" s="48">
        <v>10</v>
      </c>
      <c r="F700" s="62"/>
      <c r="G700" s="47"/>
      <c r="H700" s="61"/>
      <c r="I700" s="122"/>
      <c r="J700" s="47"/>
      <c r="K700" s="46"/>
    </row>
    <row r="701" spans="1:11" ht="35.25" thickBot="1" x14ac:dyDescent="0.3">
      <c r="A701" s="337" t="s">
        <v>226</v>
      </c>
      <c r="B701" s="35"/>
      <c r="C701" s="67">
        <v>45</v>
      </c>
      <c r="D701" s="68">
        <v>45</v>
      </c>
      <c r="E701" s="68">
        <v>45</v>
      </c>
      <c r="F701" s="68">
        <v>2.98</v>
      </c>
      <c r="G701" s="69">
        <v>0.54</v>
      </c>
      <c r="H701" s="68">
        <v>17.82</v>
      </c>
      <c r="I701" s="69">
        <v>89.1</v>
      </c>
      <c r="J701" s="68"/>
      <c r="K701" s="34" t="s">
        <v>356</v>
      </c>
    </row>
    <row r="702" spans="1:11" ht="15.75" thickBot="1" x14ac:dyDescent="0.3">
      <c r="A702" s="51" t="s">
        <v>39</v>
      </c>
      <c r="B702" s="52"/>
      <c r="C702" s="53">
        <v>713</v>
      </c>
      <c r="D702" s="70"/>
      <c r="E702" s="38"/>
      <c r="F702" s="272">
        <f>F657+F663+F676+F688+F697+F701</f>
        <v>27.470000000000002</v>
      </c>
      <c r="G702" s="272">
        <f t="shared" ref="G702:J702" si="27">G657+G663+G676+G688+G697+G701</f>
        <v>17.939999999999998</v>
      </c>
      <c r="H702" s="272">
        <f t="shared" si="27"/>
        <v>90.62</v>
      </c>
      <c r="I702" s="272">
        <f t="shared" si="27"/>
        <v>636.9</v>
      </c>
      <c r="J702" s="272">
        <f t="shared" si="27"/>
        <v>65.59</v>
      </c>
      <c r="K702" s="345">
        <v>0</v>
      </c>
    </row>
    <row r="703" spans="1:11" x14ac:dyDescent="0.25">
      <c r="A703" s="46"/>
      <c r="B703" s="330" t="s">
        <v>532</v>
      </c>
      <c r="C703" s="47"/>
      <c r="D703" s="79"/>
      <c r="E703" s="48"/>
      <c r="F703" s="49"/>
      <c r="G703" s="48"/>
      <c r="H703" s="49"/>
      <c r="I703" s="48"/>
      <c r="J703" s="66"/>
      <c r="K703" s="291"/>
    </row>
    <row r="704" spans="1:11" ht="23.25" x14ac:dyDescent="0.25">
      <c r="A704" s="332" t="s">
        <v>365</v>
      </c>
      <c r="B704" s="82"/>
      <c r="C704" s="110" t="s">
        <v>514</v>
      </c>
      <c r="D704" s="119"/>
      <c r="E704" s="120"/>
      <c r="F704" s="78">
        <v>14.65</v>
      </c>
      <c r="G704" s="77">
        <v>10.54</v>
      </c>
      <c r="H704" s="78">
        <v>22.36</v>
      </c>
      <c r="I704" s="77">
        <v>243.03</v>
      </c>
      <c r="J704" s="78">
        <v>20.43</v>
      </c>
      <c r="K704" s="45" t="s">
        <v>513</v>
      </c>
    </row>
    <row r="705" spans="1:11" x14ac:dyDescent="0.25">
      <c r="A705" s="72"/>
      <c r="B705" s="73" t="s">
        <v>57</v>
      </c>
      <c r="C705" s="110"/>
      <c r="D705" s="119">
        <v>121</v>
      </c>
      <c r="E705" s="77">
        <v>96</v>
      </c>
      <c r="F705" s="78"/>
      <c r="G705" s="77"/>
      <c r="H705" s="78"/>
      <c r="I705" s="77"/>
      <c r="J705" s="85"/>
      <c r="K705" s="45"/>
    </row>
    <row r="706" spans="1:11" x14ac:dyDescent="0.25">
      <c r="A706" s="72"/>
      <c r="B706" s="73" t="s">
        <v>244</v>
      </c>
      <c r="C706" s="110"/>
      <c r="D706" s="119">
        <v>62.64</v>
      </c>
      <c r="E706" s="120">
        <v>60</v>
      </c>
      <c r="F706" s="78"/>
      <c r="G706" s="77"/>
      <c r="H706" s="78"/>
      <c r="I706" s="77"/>
      <c r="J706" s="85"/>
      <c r="K706" s="45"/>
    </row>
    <row r="707" spans="1:11" x14ac:dyDescent="0.25">
      <c r="A707" s="291"/>
      <c r="B707" s="292" t="s">
        <v>515</v>
      </c>
      <c r="C707" s="302"/>
      <c r="D707" s="119">
        <v>60</v>
      </c>
      <c r="E707" s="120">
        <v>60</v>
      </c>
      <c r="F707" s="297"/>
      <c r="G707" s="296"/>
      <c r="H707" s="297"/>
      <c r="I707" s="296"/>
      <c r="J707" s="301"/>
      <c r="K707" s="45"/>
    </row>
    <row r="708" spans="1:11" x14ac:dyDescent="0.25">
      <c r="A708" s="72"/>
      <c r="B708" s="73" t="s">
        <v>25</v>
      </c>
      <c r="C708" s="110"/>
      <c r="D708" s="119">
        <v>8</v>
      </c>
      <c r="E708" s="120">
        <v>8</v>
      </c>
      <c r="F708" s="78"/>
      <c r="G708" s="77"/>
      <c r="H708" s="78"/>
      <c r="I708" s="77"/>
      <c r="J708" s="85"/>
      <c r="K708" s="45"/>
    </row>
    <row r="709" spans="1:11" x14ac:dyDescent="0.25">
      <c r="A709" s="72"/>
      <c r="B709" s="73" t="s">
        <v>229</v>
      </c>
      <c r="C709" s="110"/>
      <c r="D709" s="119"/>
      <c r="E709" s="120">
        <v>23</v>
      </c>
      <c r="F709" s="78"/>
      <c r="G709" s="77"/>
      <c r="H709" s="78"/>
      <c r="I709" s="77"/>
      <c r="J709" s="85"/>
      <c r="K709" s="45"/>
    </row>
    <row r="710" spans="1:11" x14ac:dyDescent="0.25">
      <c r="A710" s="72"/>
      <c r="B710" s="73" t="s">
        <v>45</v>
      </c>
      <c r="C710" s="110"/>
      <c r="D710" s="78">
        <v>16</v>
      </c>
      <c r="E710" s="77">
        <v>13</v>
      </c>
      <c r="F710" s="78"/>
      <c r="G710" s="77"/>
      <c r="H710" s="78"/>
      <c r="I710" s="77"/>
      <c r="J710" s="85"/>
      <c r="K710" s="45"/>
    </row>
    <row r="711" spans="1:11" x14ac:dyDescent="0.25">
      <c r="A711" s="72"/>
      <c r="B711" s="73" t="s">
        <v>31</v>
      </c>
      <c r="C711" s="110"/>
      <c r="D711" s="120">
        <v>4</v>
      </c>
      <c r="E711" s="120">
        <v>4</v>
      </c>
      <c r="F711" s="77"/>
      <c r="G711" s="77"/>
      <c r="H711" s="77"/>
      <c r="I711" s="77"/>
      <c r="J711" s="139"/>
      <c r="K711" s="45"/>
    </row>
    <row r="712" spans="1:11" ht="23.25" x14ac:dyDescent="0.25">
      <c r="A712" s="72"/>
      <c r="B712" s="46" t="s">
        <v>230</v>
      </c>
      <c r="C712" s="110"/>
      <c r="D712" s="119"/>
      <c r="E712" s="120">
        <v>14</v>
      </c>
      <c r="F712" s="78"/>
      <c r="G712" s="77"/>
      <c r="H712" s="78"/>
      <c r="I712" s="77"/>
      <c r="J712" s="85"/>
      <c r="K712" s="45"/>
    </row>
    <row r="713" spans="1:11" x14ac:dyDescent="0.25">
      <c r="A713" s="72"/>
      <c r="B713" s="73" t="s">
        <v>46</v>
      </c>
      <c r="C713" s="110"/>
      <c r="D713" s="119">
        <v>6</v>
      </c>
      <c r="E713" s="120">
        <v>5</v>
      </c>
      <c r="F713" s="85"/>
      <c r="G713" s="77"/>
      <c r="H713" s="78"/>
      <c r="I713" s="77"/>
      <c r="J713" s="78"/>
      <c r="K713" s="45"/>
    </row>
    <row r="714" spans="1:11" x14ac:dyDescent="0.25">
      <c r="A714" s="72"/>
      <c r="B714" s="79" t="s">
        <v>396</v>
      </c>
      <c r="C714" s="110"/>
      <c r="D714" s="78">
        <v>0.6</v>
      </c>
      <c r="E714" s="77">
        <v>0.6</v>
      </c>
      <c r="F714" s="85"/>
      <c r="G714" s="77"/>
      <c r="H714" s="78"/>
      <c r="I714" s="77"/>
      <c r="J714" s="78"/>
      <c r="K714" s="45"/>
    </row>
    <row r="715" spans="1:11" x14ac:dyDescent="0.25">
      <c r="A715" s="72"/>
      <c r="B715" s="73" t="s">
        <v>133</v>
      </c>
      <c r="C715" s="110"/>
      <c r="D715" s="119"/>
      <c r="E715" s="120">
        <v>193</v>
      </c>
      <c r="F715" s="85"/>
      <c r="G715" s="77"/>
      <c r="H715" s="78"/>
      <c r="I715" s="77"/>
      <c r="J715" s="78"/>
      <c r="K715" s="45"/>
    </row>
    <row r="716" spans="1:11" x14ac:dyDescent="0.25">
      <c r="A716" s="72"/>
      <c r="B716" s="73" t="s">
        <v>51</v>
      </c>
      <c r="C716" s="110"/>
      <c r="D716" s="119">
        <v>1</v>
      </c>
      <c r="E716" s="120">
        <v>1</v>
      </c>
      <c r="F716" s="85"/>
      <c r="G716" s="77"/>
      <c r="H716" s="78"/>
      <c r="I716" s="77"/>
      <c r="J716" s="78"/>
      <c r="K716" s="45"/>
    </row>
    <row r="717" spans="1:11" x14ac:dyDescent="0.25">
      <c r="A717" s="72"/>
      <c r="B717" s="72" t="s">
        <v>116</v>
      </c>
      <c r="C717" s="110"/>
      <c r="D717" s="119"/>
      <c r="E717" s="120"/>
      <c r="F717" s="85"/>
      <c r="G717" s="77"/>
      <c r="H717" s="78"/>
      <c r="I717" s="77"/>
      <c r="J717" s="78"/>
      <c r="K717" s="45"/>
    </row>
    <row r="718" spans="1:11" x14ac:dyDescent="0.25">
      <c r="A718" s="72"/>
      <c r="B718" s="73" t="s">
        <v>58</v>
      </c>
      <c r="C718" s="110"/>
      <c r="D718" s="119">
        <v>2.25</v>
      </c>
      <c r="E718" s="120">
        <v>2.25</v>
      </c>
      <c r="F718" s="85"/>
      <c r="G718" s="77"/>
      <c r="H718" s="78"/>
      <c r="I718" s="77"/>
      <c r="J718" s="78"/>
      <c r="K718" s="45"/>
    </row>
    <row r="719" spans="1:11" x14ac:dyDescent="0.25">
      <c r="A719" s="72"/>
      <c r="B719" s="73" t="s">
        <v>28</v>
      </c>
      <c r="C719" s="110"/>
      <c r="D719" s="78">
        <v>22.5</v>
      </c>
      <c r="E719" s="77">
        <v>22.5</v>
      </c>
      <c r="F719" s="139"/>
      <c r="G719" s="77"/>
      <c r="H719" s="78"/>
      <c r="I719" s="77"/>
      <c r="J719" s="78"/>
      <c r="K719" s="45"/>
    </row>
    <row r="720" spans="1:11" x14ac:dyDescent="0.25">
      <c r="A720" s="72"/>
      <c r="B720" s="73" t="s">
        <v>84</v>
      </c>
      <c r="C720" s="110"/>
      <c r="D720" s="78">
        <v>7.5</v>
      </c>
      <c r="E720" s="77">
        <v>7.5</v>
      </c>
      <c r="F720" s="139"/>
      <c r="G720" s="77"/>
      <c r="H720" s="78"/>
      <c r="I720" s="77"/>
      <c r="J720" s="78"/>
      <c r="K720" s="45"/>
    </row>
    <row r="721" spans="1:11" x14ac:dyDescent="0.25">
      <c r="A721" s="72"/>
      <c r="B721" s="73" t="s">
        <v>59</v>
      </c>
      <c r="C721" s="110"/>
      <c r="D721" s="119">
        <v>1.2</v>
      </c>
      <c r="E721" s="120">
        <v>1.2</v>
      </c>
      <c r="F721" s="139"/>
      <c r="G721" s="77"/>
      <c r="H721" s="78"/>
      <c r="I721" s="77"/>
      <c r="J721" s="78"/>
      <c r="K721" s="45"/>
    </row>
    <row r="722" spans="1:11" x14ac:dyDescent="0.25">
      <c r="A722" s="72"/>
      <c r="B722" s="79" t="s">
        <v>396</v>
      </c>
      <c r="C722" s="110"/>
      <c r="D722" s="297">
        <v>0.24</v>
      </c>
      <c r="E722" s="296">
        <v>0.24</v>
      </c>
      <c r="F722" s="139"/>
      <c r="G722" s="77"/>
      <c r="H722" s="78"/>
      <c r="I722" s="77"/>
      <c r="J722" s="78"/>
      <c r="K722" s="45"/>
    </row>
    <row r="723" spans="1:11" x14ac:dyDescent="0.25">
      <c r="A723" s="291"/>
      <c r="B723" s="292" t="s">
        <v>351</v>
      </c>
      <c r="C723" s="110"/>
      <c r="D723" s="119"/>
      <c r="E723" s="120">
        <v>30</v>
      </c>
      <c r="F723" s="139"/>
      <c r="G723" s="296"/>
      <c r="H723" s="297"/>
      <c r="I723" s="295"/>
      <c r="J723" s="297"/>
      <c r="K723" s="45"/>
    </row>
    <row r="724" spans="1:11" ht="23.25" x14ac:dyDescent="0.25">
      <c r="A724" s="332" t="s">
        <v>247</v>
      </c>
      <c r="B724" s="46"/>
      <c r="C724" s="47" t="s">
        <v>495</v>
      </c>
      <c r="D724" s="49"/>
      <c r="E724" s="48"/>
      <c r="F724" s="151">
        <v>5.22</v>
      </c>
      <c r="G724" s="274">
        <v>4.5</v>
      </c>
      <c r="H724" s="269">
        <v>12.19</v>
      </c>
      <c r="I724" s="274">
        <v>109.95</v>
      </c>
      <c r="J724" s="274">
        <v>1.26</v>
      </c>
      <c r="K724" s="46" t="s">
        <v>200</v>
      </c>
    </row>
    <row r="725" spans="1:11" x14ac:dyDescent="0.25">
      <c r="A725" s="45" t="s">
        <v>533</v>
      </c>
      <c r="B725" s="45" t="s">
        <v>260</v>
      </c>
      <c r="C725" s="47"/>
      <c r="D725" s="49">
        <v>185</v>
      </c>
      <c r="E725" s="48">
        <v>180</v>
      </c>
      <c r="F725" s="41"/>
      <c r="G725" s="48"/>
      <c r="H725" s="49"/>
      <c r="I725" s="41"/>
      <c r="J725" s="151"/>
      <c r="K725" s="46"/>
    </row>
    <row r="726" spans="1:11" x14ac:dyDescent="0.25">
      <c r="A726" s="46"/>
      <c r="B726" s="325" t="s">
        <v>69</v>
      </c>
      <c r="C726" s="316"/>
      <c r="D726" s="317">
        <v>5</v>
      </c>
      <c r="E726" s="317">
        <v>5</v>
      </c>
      <c r="F726" s="317"/>
      <c r="G726" s="317"/>
      <c r="H726" s="317"/>
      <c r="I726" s="317"/>
      <c r="J726" s="317"/>
      <c r="K726" s="46"/>
    </row>
    <row r="727" spans="1:11" x14ac:dyDescent="0.25">
      <c r="A727" s="332" t="s">
        <v>422</v>
      </c>
      <c r="B727" s="406" t="s">
        <v>423</v>
      </c>
      <c r="C727" s="373">
        <v>19.5</v>
      </c>
      <c r="D727" s="374">
        <v>19.5</v>
      </c>
      <c r="E727" s="407">
        <v>19.5</v>
      </c>
      <c r="F727" s="408">
        <v>0</v>
      </c>
      <c r="G727" s="376">
        <v>0</v>
      </c>
      <c r="H727" s="375">
        <v>16.8</v>
      </c>
      <c r="I727" s="376">
        <v>63.38</v>
      </c>
      <c r="J727" s="375"/>
      <c r="K727" s="121"/>
    </row>
    <row r="728" spans="1:11" ht="35.25" thickBot="1" x14ac:dyDescent="0.3">
      <c r="A728" s="338" t="s">
        <v>332</v>
      </c>
      <c r="B728" s="73"/>
      <c r="C728" s="140">
        <v>30</v>
      </c>
      <c r="D728" s="74">
        <v>30</v>
      </c>
      <c r="E728" s="83">
        <v>30</v>
      </c>
      <c r="F728" s="76">
        <v>2.2799999999999998</v>
      </c>
      <c r="G728" s="77">
        <v>0.24</v>
      </c>
      <c r="H728" s="78">
        <v>14.76</v>
      </c>
      <c r="I728" s="77">
        <v>70.5</v>
      </c>
      <c r="J728" s="78">
        <v>0</v>
      </c>
      <c r="K728" s="34" t="s">
        <v>357</v>
      </c>
    </row>
    <row r="729" spans="1:11" ht="15.75" thickBot="1" x14ac:dyDescent="0.3">
      <c r="A729" s="51" t="s">
        <v>39</v>
      </c>
      <c r="B729" s="52"/>
      <c r="C729" s="53">
        <v>424.5</v>
      </c>
      <c r="D729" s="70"/>
      <c r="E729" s="37"/>
      <c r="F729" s="71">
        <f>F704+F724+F727+F728</f>
        <v>22.150000000000002</v>
      </c>
      <c r="G729" s="71">
        <f t="shared" ref="G729:J729" si="28">G704+G724+G727+G728</f>
        <v>15.28</v>
      </c>
      <c r="H729" s="71">
        <f t="shared" si="28"/>
        <v>66.11</v>
      </c>
      <c r="I729" s="71">
        <f t="shared" si="28"/>
        <v>486.86</v>
      </c>
      <c r="J729" s="71">
        <f t="shared" si="28"/>
        <v>21.69</v>
      </c>
      <c r="K729" s="45"/>
    </row>
    <row r="730" spans="1:11" ht="15.75" thickBot="1" x14ac:dyDescent="0.3">
      <c r="A730" s="51" t="s">
        <v>70</v>
      </c>
      <c r="B730" s="92"/>
      <c r="C730" s="53">
        <f>C651+C655+C702+C729</f>
        <v>1677.5</v>
      </c>
      <c r="D730" s="53"/>
      <c r="E730" s="53"/>
      <c r="F730" s="53">
        <f t="shared" ref="F730:J730" si="29">F651+F655+F702+F729</f>
        <v>64.38000000000001</v>
      </c>
      <c r="G730" s="53">
        <f t="shared" si="29"/>
        <v>52.26</v>
      </c>
      <c r="H730" s="53">
        <f t="shared" si="29"/>
        <v>237.74</v>
      </c>
      <c r="I730" s="53">
        <f t="shared" si="29"/>
        <v>1680.1599999999999</v>
      </c>
      <c r="J730" s="53">
        <f t="shared" si="29"/>
        <v>98.91</v>
      </c>
      <c r="K730" s="71"/>
    </row>
    <row r="731" spans="1:11" x14ac:dyDescent="0.25">
      <c r="A731" s="79"/>
      <c r="B731" s="79"/>
      <c r="C731" s="94"/>
      <c r="D731" s="95"/>
      <c r="E731" s="49"/>
      <c r="F731" s="116"/>
      <c r="G731" s="116"/>
      <c r="H731" s="116"/>
      <c r="I731" s="116"/>
      <c r="J731" s="117"/>
      <c r="K731" s="18"/>
    </row>
    <row r="732" spans="1:11" ht="15.75" thickBot="1" x14ac:dyDescent="0.3">
      <c r="A732" s="13" t="s">
        <v>136</v>
      </c>
      <c r="B732" s="13"/>
      <c r="C732" s="14"/>
      <c r="D732" s="15"/>
      <c r="J732" s="97"/>
      <c r="K732" s="35"/>
    </row>
    <row r="733" spans="1:11" ht="23.25" customHeight="1" x14ac:dyDescent="0.25">
      <c r="A733" s="141" t="s">
        <v>4</v>
      </c>
      <c r="B733" s="142"/>
      <c r="C733" s="40" t="s">
        <v>5</v>
      </c>
      <c r="D733" s="21" t="s">
        <v>6</v>
      </c>
      <c r="E733" s="279" t="s">
        <v>6</v>
      </c>
      <c r="F733" s="277" t="s">
        <v>7</v>
      </c>
      <c r="G733" s="278"/>
      <c r="H733" s="279"/>
      <c r="I733" s="277" t="s">
        <v>8</v>
      </c>
      <c r="J733" s="21" t="s">
        <v>9</v>
      </c>
      <c r="K733" s="346" t="s">
        <v>10</v>
      </c>
    </row>
    <row r="734" spans="1:11" ht="15.75" thickBot="1" x14ac:dyDescent="0.3">
      <c r="A734" s="24" t="s">
        <v>11</v>
      </c>
      <c r="B734" s="25"/>
      <c r="C734" s="101" t="s">
        <v>12</v>
      </c>
      <c r="D734" s="28" t="s">
        <v>13</v>
      </c>
      <c r="E734" s="102" t="s">
        <v>13</v>
      </c>
      <c r="F734" s="29"/>
      <c r="G734" s="30"/>
      <c r="H734" s="30"/>
      <c r="I734" s="27" t="s">
        <v>14</v>
      </c>
      <c r="J734" s="28"/>
      <c r="K734" s="347"/>
    </row>
    <row r="735" spans="1:11" ht="15.75" thickBot="1" x14ac:dyDescent="0.3">
      <c r="A735" s="34"/>
      <c r="B735" s="35"/>
      <c r="C735" s="67"/>
      <c r="D735" s="68" t="s">
        <v>15</v>
      </c>
      <c r="E735" s="104" t="s">
        <v>16</v>
      </c>
      <c r="F735" s="21" t="s">
        <v>17</v>
      </c>
      <c r="G735" s="21" t="s">
        <v>18</v>
      </c>
      <c r="H735" s="278" t="s">
        <v>19</v>
      </c>
      <c r="I735" s="277" t="s">
        <v>20</v>
      </c>
      <c r="J735" s="21" t="s">
        <v>21</v>
      </c>
      <c r="K735" s="34"/>
    </row>
    <row r="736" spans="1:11" x14ac:dyDescent="0.25">
      <c r="A736" s="17"/>
      <c r="B736" s="39" t="s">
        <v>22</v>
      </c>
      <c r="C736" s="47"/>
      <c r="D736" s="277"/>
      <c r="E736" s="42"/>
      <c r="F736" s="105"/>
      <c r="G736" s="42"/>
      <c r="H736" s="96"/>
      <c r="I736" s="105"/>
      <c r="J736" s="42"/>
      <c r="K736" s="45"/>
    </row>
    <row r="737" spans="1:11" ht="23.25" x14ac:dyDescent="0.25">
      <c r="A737" s="332" t="s">
        <v>389</v>
      </c>
      <c r="B737" s="46"/>
      <c r="C737" s="47">
        <v>180</v>
      </c>
      <c r="D737" s="41"/>
      <c r="E737" s="48"/>
      <c r="F737" s="48">
        <v>5.18</v>
      </c>
      <c r="G737" s="48">
        <v>4.6900000000000004</v>
      </c>
      <c r="H737" s="48">
        <v>16.95</v>
      </c>
      <c r="I737" s="41">
        <v>130.68</v>
      </c>
      <c r="J737" s="48">
        <v>0.82</v>
      </c>
      <c r="K737" s="45" t="s">
        <v>281</v>
      </c>
    </row>
    <row r="738" spans="1:11" x14ac:dyDescent="0.25">
      <c r="A738" s="45"/>
      <c r="B738" s="46" t="s">
        <v>392</v>
      </c>
      <c r="C738" s="61"/>
      <c r="D738" s="41">
        <v>14.4</v>
      </c>
      <c r="E738" s="48">
        <v>14.4</v>
      </c>
      <c r="F738" s="48"/>
      <c r="G738" s="48"/>
      <c r="H738" s="48"/>
      <c r="I738" s="41"/>
      <c r="J738" s="48"/>
      <c r="K738" s="45"/>
    </row>
    <row r="739" spans="1:11" x14ac:dyDescent="0.25">
      <c r="A739" s="45"/>
      <c r="B739" s="46" t="s">
        <v>28</v>
      </c>
      <c r="C739" s="62"/>
      <c r="D739" s="41">
        <v>54</v>
      </c>
      <c r="E739" s="48">
        <v>54</v>
      </c>
      <c r="F739" s="48"/>
      <c r="G739" s="48"/>
      <c r="H739" s="48"/>
      <c r="I739" s="41"/>
      <c r="J739" s="48"/>
      <c r="K739" s="45"/>
    </row>
    <row r="740" spans="1:11" x14ac:dyDescent="0.25">
      <c r="A740" s="45"/>
      <c r="B740" s="46" t="s">
        <v>27</v>
      </c>
      <c r="C740" s="62"/>
      <c r="D740" s="41">
        <v>126</v>
      </c>
      <c r="E740" s="48">
        <v>126</v>
      </c>
      <c r="F740" s="48"/>
      <c r="G740" s="48"/>
      <c r="H740" s="48"/>
      <c r="I740" s="41"/>
      <c r="J740" s="48"/>
      <c r="K740" s="45"/>
    </row>
    <row r="741" spans="1:11" x14ac:dyDescent="0.25">
      <c r="A741" s="45"/>
      <c r="B741" s="46" t="s">
        <v>31</v>
      </c>
      <c r="C741" s="62"/>
      <c r="D741" s="41">
        <v>1.8</v>
      </c>
      <c r="E741" s="48">
        <v>1.8</v>
      </c>
      <c r="F741" s="48"/>
      <c r="G741" s="48"/>
      <c r="H741" s="48"/>
      <c r="I741" s="41"/>
      <c r="J741" s="48"/>
      <c r="K741" s="45"/>
    </row>
    <row r="742" spans="1:11" x14ac:dyDescent="0.25">
      <c r="A742" s="45"/>
      <c r="B742" s="46" t="s">
        <v>29</v>
      </c>
      <c r="C742" s="62"/>
      <c r="D742" s="41">
        <v>1.44</v>
      </c>
      <c r="E742" s="48">
        <v>1.44</v>
      </c>
      <c r="F742" s="48"/>
      <c r="G742" s="48"/>
      <c r="H742" s="48"/>
      <c r="I742" s="41"/>
      <c r="J742" s="48"/>
      <c r="K742" s="45"/>
    </row>
    <row r="743" spans="1:11" x14ac:dyDescent="0.25">
      <c r="A743" s="45"/>
      <c r="B743" s="79" t="s">
        <v>396</v>
      </c>
      <c r="C743" s="62"/>
      <c r="D743" s="48">
        <v>1.2</v>
      </c>
      <c r="E743" s="48">
        <v>1.2</v>
      </c>
      <c r="F743" s="41"/>
      <c r="G743" s="48"/>
      <c r="H743" s="49"/>
      <c r="I743" s="41"/>
      <c r="J743" s="48"/>
      <c r="K743" s="45"/>
    </row>
    <row r="744" spans="1:11" ht="23.25" x14ac:dyDescent="0.25">
      <c r="A744" s="332" t="s">
        <v>32</v>
      </c>
      <c r="B744" s="46"/>
      <c r="C744" s="47">
        <v>180</v>
      </c>
      <c r="D744" s="32"/>
      <c r="E744" s="32"/>
      <c r="F744" s="41">
        <v>2.85</v>
      </c>
      <c r="G744" s="48">
        <v>2.41</v>
      </c>
      <c r="H744" s="48">
        <v>14.36</v>
      </c>
      <c r="I744" s="41">
        <v>91</v>
      </c>
      <c r="J744" s="48">
        <v>0.19</v>
      </c>
      <c r="K744" s="45" t="s">
        <v>33</v>
      </c>
    </row>
    <row r="745" spans="1:11" x14ac:dyDescent="0.25">
      <c r="A745" s="45"/>
      <c r="B745" s="46" t="s">
        <v>34</v>
      </c>
      <c r="C745" s="47"/>
      <c r="D745" s="48">
        <v>2.5</v>
      </c>
      <c r="E745" s="48">
        <v>2.5</v>
      </c>
      <c r="F745" s="41"/>
      <c r="G745" s="41"/>
      <c r="H745" s="41"/>
      <c r="I745" s="41"/>
      <c r="J745" s="48"/>
      <c r="K745" s="45"/>
    </row>
    <row r="746" spans="1:11" x14ac:dyDescent="0.25">
      <c r="A746" s="45"/>
      <c r="B746" s="46" t="s">
        <v>29</v>
      </c>
      <c r="C746" s="47"/>
      <c r="D746" s="48">
        <v>10</v>
      </c>
      <c r="E746" s="48">
        <v>10</v>
      </c>
      <c r="F746" s="41"/>
      <c r="G746" s="48"/>
      <c r="H746" s="48"/>
      <c r="I746" s="41"/>
      <c r="J746" s="48"/>
      <c r="K746" s="45"/>
    </row>
    <row r="747" spans="1:11" x14ac:dyDescent="0.25">
      <c r="A747" s="50"/>
      <c r="B747" s="46" t="s">
        <v>27</v>
      </c>
      <c r="C747" s="47"/>
      <c r="D747" s="48">
        <v>90</v>
      </c>
      <c r="E747" s="48">
        <v>90</v>
      </c>
      <c r="F747" s="41"/>
      <c r="G747" s="48"/>
      <c r="H747" s="48"/>
      <c r="I747" s="41"/>
      <c r="J747" s="48"/>
      <c r="K747" s="45"/>
    </row>
    <row r="748" spans="1:11" x14ac:dyDescent="0.25">
      <c r="A748" s="50"/>
      <c r="B748" s="46" t="s">
        <v>28</v>
      </c>
      <c r="C748" s="47"/>
      <c r="D748" s="48">
        <v>108</v>
      </c>
      <c r="E748" s="48">
        <v>108</v>
      </c>
      <c r="F748" s="41"/>
      <c r="G748" s="48"/>
      <c r="H748" s="48"/>
      <c r="I748" s="41"/>
      <c r="J748" s="48"/>
      <c r="K748" s="45"/>
    </row>
    <row r="749" spans="1:11" ht="23.25" x14ac:dyDescent="0.25">
      <c r="A749" s="332" t="s">
        <v>35</v>
      </c>
      <c r="B749" s="46"/>
      <c r="C749" s="60" t="s">
        <v>504</v>
      </c>
      <c r="D749" s="44"/>
      <c r="E749" s="32"/>
      <c r="F749" s="41">
        <v>2.34</v>
      </c>
      <c r="G749" s="48">
        <v>8.1199999999999992</v>
      </c>
      <c r="H749" s="49">
        <v>15.46</v>
      </c>
      <c r="I749" s="41">
        <v>144</v>
      </c>
      <c r="J749" s="48"/>
      <c r="K749" s="45" t="s">
        <v>37</v>
      </c>
    </row>
    <row r="750" spans="1:11" x14ac:dyDescent="0.25">
      <c r="A750" s="45"/>
      <c r="B750" s="46" t="s">
        <v>38</v>
      </c>
      <c r="C750" s="47"/>
      <c r="D750" s="41">
        <v>30</v>
      </c>
      <c r="E750" s="48">
        <v>30</v>
      </c>
      <c r="F750" s="41"/>
      <c r="G750" s="48"/>
      <c r="H750" s="48"/>
      <c r="I750" s="41"/>
      <c r="J750" s="48"/>
      <c r="K750" s="45"/>
    </row>
    <row r="751" spans="1:11" ht="15.75" thickBot="1" x14ac:dyDescent="0.3">
      <c r="A751" s="45"/>
      <c r="B751" s="46" t="s">
        <v>31</v>
      </c>
      <c r="C751" s="47"/>
      <c r="D751" s="41">
        <v>10</v>
      </c>
      <c r="E751" s="48">
        <v>10</v>
      </c>
      <c r="F751" s="41" t="s">
        <v>2</v>
      </c>
      <c r="G751" s="48"/>
      <c r="H751" s="48"/>
      <c r="I751" s="41"/>
      <c r="J751" s="48"/>
      <c r="K751" s="45"/>
    </row>
    <row r="752" spans="1:11" ht="15.75" thickBot="1" x14ac:dyDescent="0.3">
      <c r="A752" s="51" t="s">
        <v>39</v>
      </c>
      <c r="B752" s="52"/>
      <c r="C752" s="53">
        <v>400</v>
      </c>
      <c r="D752" s="38"/>
      <c r="E752" s="37"/>
      <c r="F752" s="71">
        <f>F737+F744+F749</f>
        <v>10.37</v>
      </c>
      <c r="G752" s="71">
        <f t="shared" ref="G752:J752" si="30">G737+G744+G749</f>
        <v>15.219999999999999</v>
      </c>
      <c r="H752" s="71">
        <f t="shared" si="30"/>
        <v>46.769999999999996</v>
      </c>
      <c r="I752" s="71">
        <f t="shared" si="30"/>
        <v>365.68</v>
      </c>
      <c r="J752" s="71">
        <f t="shared" si="30"/>
        <v>1.01</v>
      </c>
      <c r="K752" s="17"/>
    </row>
    <row r="753" spans="1:13" x14ac:dyDescent="0.25">
      <c r="A753" s="45"/>
      <c r="B753" s="79" t="s">
        <v>40</v>
      </c>
      <c r="C753" s="47"/>
      <c r="D753" s="41"/>
      <c r="E753" s="48"/>
      <c r="F753" s="48"/>
      <c r="G753" s="49"/>
      <c r="H753" s="48"/>
      <c r="I753" s="49"/>
      <c r="J753" s="48"/>
      <c r="K753" s="17"/>
    </row>
    <row r="754" spans="1:13" ht="23.25" x14ac:dyDescent="0.25">
      <c r="A754" s="332" t="s">
        <v>500</v>
      </c>
      <c r="B754" s="46"/>
      <c r="C754" s="55">
        <v>200</v>
      </c>
      <c r="D754" s="56">
        <v>200</v>
      </c>
      <c r="E754" s="55">
        <v>200</v>
      </c>
      <c r="F754" s="41">
        <v>1</v>
      </c>
      <c r="G754" s="48">
        <v>0</v>
      </c>
      <c r="H754" s="49">
        <v>20.2</v>
      </c>
      <c r="I754" s="48">
        <v>85.34</v>
      </c>
      <c r="J754" s="41">
        <v>4</v>
      </c>
      <c r="K754" s="45" t="s">
        <v>329</v>
      </c>
    </row>
    <row r="755" spans="1:13" ht="15.75" thickBot="1" x14ac:dyDescent="0.3">
      <c r="A755" s="45" t="s">
        <v>187</v>
      </c>
      <c r="B755" s="46"/>
      <c r="C755" s="55"/>
      <c r="D755" s="56"/>
      <c r="E755" s="55"/>
      <c r="F755" s="41"/>
      <c r="G755" s="48"/>
      <c r="H755" s="49"/>
      <c r="I755" s="48"/>
      <c r="J755" s="41"/>
      <c r="K755" s="45"/>
    </row>
    <row r="756" spans="1:13" ht="15.75" thickBot="1" x14ac:dyDescent="0.3">
      <c r="A756" s="51" t="s">
        <v>39</v>
      </c>
      <c r="B756" s="52"/>
      <c r="C756" s="53">
        <v>200</v>
      </c>
      <c r="D756" s="38"/>
      <c r="E756" s="57"/>
      <c r="F756" s="54">
        <f>F754</f>
        <v>1</v>
      </c>
      <c r="G756" s="54">
        <f t="shared" ref="G756:J756" si="31">G754</f>
        <v>0</v>
      </c>
      <c r="H756" s="54">
        <f t="shared" si="31"/>
        <v>20.2</v>
      </c>
      <c r="I756" s="54">
        <f t="shared" si="31"/>
        <v>85.34</v>
      </c>
      <c r="J756" s="54">
        <f t="shared" si="31"/>
        <v>4</v>
      </c>
      <c r="K756" s="341"/>
    </row>
    <row r="757" spans="1:13" x14ac:dyDescent="0.25">
      <c r="A757" s="17"/>
      <c r="B757" s="39" t="s">
        <v>42</v>
      </c>
      <c r="C757" s="40"/>
      <c r="D757" s="134"/>
      <c r="E757" s="59"/>
      <c r="F757" s="278"/>
      <c r="G757" s="21"/>
      <c r="H757" s="278"/>
      <c r="I757" s="277"/>
      <c r="J757" s="32"/>
      <c r="K757" s="17"/>
    </row>
    <row r="758" spans="1:13" ht="23.25" x14ac:dyDescent="0.25">
      <c r="A758" s="332" t="s">
        <v>261</v>
      </c>
      <c r="B758" s="46"/>
      <c r="C758" s="47">
        <v>50</v>
      </c>
      <c r="D758" s="49"/>
      <c r="E758" s="48"/>
      <c r="F758" s="49">
        <v>1.44</v>
      </c>
      <c r="G758" s="48">
        <v>3.09</v>
      </c>
      <c r="H758" s="49">
        <v>4.0199999999999996</v>
      </c>
      <c r="I758" s="41">
        <v>49.65</v>
      </c>
      <c r="J758" s="48">
        <v>4.6500000000000004</v>
      </c>
      <c r="K758" s="41" t="s">
        <v>454</v>
      </c>
    </row>
    <row r="759" spans="1:13" x14ac:dyDescent="0.25">
      <c r="A759" s="45"/>
      <c r="B759" s="46" t="s">
        <v>262</v>
      </c>
      <c r="C759" s="47"/>
      <c r="D759" s="49">
        <v>77.650000000000006</v>
      </c>
      <c r="E759" s="48">
        <v>46.5</v>
      </c>
      <c r="F759" s="49"/>
      <c r="G759" s="48"/>
      <c r="H759" s="49"/>
      <c r="I759" s="41"/>
      <c r="J759" s="48"/>
      <c r="K759" s="46"/>
    </row>
    <row r="760" spans="1:13" x14ac:dyDescent="0.25">
      <c r="A760" s="45"/>
      <c r="B760" s="46" t="s">
        <v>69</v>
      </c>
      <c r="C760" s="47"/>
      <c r="D760" s="49">
        <v>1</v>
      </c>
      <c r="E760" s="48">
        <v>1</v>
      </c>
      <c r="F760" s="49"/>
      <c r="G760" s="48"/>
      <c r="H760" s="49"/>
      <c r="I760" s="41"/>
      <c r="J760" s="48"/>
      <c r="K760" s="46"/>
    </row>
    <row r="761" spans="1:13" x14ac:dyDescent="0.25">
      <c r="A761" s="45"/>
      <c r="B761" s="46" t="s">
        <v>51</v>
      </c>
      <c r="C761" s="47"/>
      <c r="D761" s="49">
        <v>3</v>
      </c>
      <c r="E761" s="48">
        <v>3</v>
      </c>
      <c r="F761" s="49"/>
      <c r="G761" s="48"/>
      <c r="H761" s="49"/>
      <c r="I761" s="41"/>
      <c r="J761" s="48"/>
      <c r="K761" s="46"/>
    </row>
    <row r="762" spans="1:13" ht="23.25" x14ac:dyDescent="0.25">
      <c r="A762" s="332" t="s">
        <v>295</v>
      </c>
      <c r="B762" s="46"/>
      <c r="C762" s="47">
        <v>200</v>
      </c>
      <c r="D762" s="48"/>
      <c r="E762" s="48"/>
      <c r="F762" s="48">
        <v>1.58</v>
      </c>
      <c r="G762" s="48">
        <v>2.19</v>
      </c>
      <c r="H762" s="49">
        <v>11.66</v>
      </c>
      <c r="I762" s="41">
        <v>72.599999999999994</v>
      </c>
      <c r="J762" s="48">
        <v>6.6</v>
      </c>
      <c r="K762" s="45" t="s">
        <v>482</v>
      </c>
    </row>
    <row r="763" spans="1:13" x14ac:dyDescent="0.25">
      <c r="A763" s="45"/>
      <c r="B763" s="46" t="s">
        <v>49</v>
      </c>
      <c r="C763" s="47"/>
      <c r="D763" s="48">
        <v>79.8</v>
      </c>
      <c r="E763" s="48">
        <v>60</v>
      </c>
      <c r="F763" s="41"/>
      <c r="G763" s="41"/>
      <c r="H763" s="41"/>
      <c r="I763" s="41"/>
      <c r="J763" s="48"/>
      <c r="K763" s="45"/>
      <c r="L763" s="108"/>
      <c r="M763" s="108"/>
    </row>
    <row r="764" spans="1:13" x14ac:dyDescent="0.25">
      <c r="A764" s="45"/>
      <c r="B764" s="46" t="s">
        <v>50</v>
      </c>
      <c r="C764" s="47"/>
      <c r="D764" s="48">
        <v>12.5</v>
      </c>
      <c r="E764" s="48">
        <v>10</v>
      </c>
      <c r="F764" s="41"/>
      <c r="G764" s="48"/>
      <c r="H764" s="49"/>
      <c r="I764" s="41"/>
      <c r="J764" s="48"/>
      <c r="K764" s="45"/>
      <c r="L764" s="108"/>
      <c r="M764" s="108"/>
    </row>
    <row r="765" spans="1:13" x14ac:dyDescent="0.25">
      <c r="A765" s="45"/>
      <c r="B765" s="46" t="s">
        <v>45</v>
      </c>
      <c r="C765" s="47"/>
      <c r="D765" s="48">
        <v>11.9</v>
      </c>
      <c r="E765" s="48">
        <v>10</v>
      </c>
      <c r="F765" s="41"/>
      <c r="G765" s="48"/>
      <c r="H765" s="49"/>
      <c r="I765" s="41"/>
      <c r="J765" s="48"/>
      <c r="K765" s="291"/>
      <c r="L765" s="49"/>
      <c r="M765" s="108"/>
    </row>
    <row r="766" spans="1:13" x14ac:dyDescent="0.25">
      <c r="A766" s="45"/>
      <c r="B766" s="46" t="s">
        <v>123</v>
      </c>
      <c r="C766" s="47"/>
      <c r="D766" s="48">
        <v>10</v>
      </c>
      <c r="E766" s="48">
        <v>10</v>
      </c>
      <c r="F766" s="41"/>
      <c r="G766" s="48"/>
      <c r="H766" s="49"/>
      <c r="I766" s="41"/>
      <c r="J766" s="48"/>
      <c r="K766" s="291"/>
      <c r="L766" s="108"/>
      <c r="M766" s="108"/>
    </row>
    <row r="767" spans="1:13" x14ac:dyDescent="0.25">
      <c r="A767" s="45"/>
      <c r="B767" s="46" t="s">
        <v>51</v>
      </c>
      <c r="C767" s="47"/>
      <c r="D767" s="48">
        <v>2.5</v>
      </c>
      <c r="E767" s="48">
        <v>2.5</v>
      </c>
      <c r="F767" s="41"/>
      <c r="G767" s="48"/>
      <c r="H767" s="49"/>
      <c r="I767" s="41"/>
      <c r="J767" s="48"/>
      <c r="K767" s="291"/>
      <c r="L767" s="108"/>
      <c r="M767" s="108"/>
    </row>
    <row r="768" spans="1:13" x14ac:dyDescent="0.25">
      <c r="A768" s="45"/>
      <c r="B768" s="79" t="s">
        <v>396</v>
      </c>
      <c r="C768" s="47"/>
      <c r="D768" s="48">
        <v>2</v>
      </c>
      <c r="E768" s="48">
        <v>2</v>
      </c>
      <c r="F768" s="41"/>
      <c r="G768" s="48"/>
      <c r="H768" s="49"/>
      <c r="I768" s="41"/>
      <c r="J768" s="48"/>
      <c r="K768" s="291"/>
      <c r="L768" s="61"/>
      <c r="M768" s="61"/>
    </row>
    <row r="769" spans="1:13" x14ac:dyDescent="0.25">
      <c r="A769" s="45"/>
      <c r="B769" s="46" t="s">
        <v>103</v>
      </c>
      <c r="C769" s="47"/>
      <c r="D769" s="48">
        <v>150</v>
      </c>
      <c r="E769" s="48">
        <v>150</v>
      </c>
      <c r="F769" s="41"/>
      <c r="G769" s="48"/>
      <c r="H769" s="49"/>
      <c r="I769" s="41"/>
      <c r="J769" s="48"/>
      <c r="K769" s="291"/>
      <c r="L769" s="108"/>
      <c r="M769" s="108"/>
    </row>
    <row r="770" spans="1:13" ht="34.5" x14ac:dyDescent="0.25">
      <c r="A770" s="332" t="s">
        <v>438</v>
      </c>
      <c r="B770" s="46"/>
      <c r="C770" s="432" t="s">
        <v>455</v>
      </c>
      <c r="D770" s="376"/>
      <c r="E770" s="375"/>
      <c r="F770" s="433">
        <v>18.03</v>
      </c>
      <c r="G770" s="434">
        <v>15.57</v>
      </c>
      <c r="H770" s="433">
        <v>24.54</v>
      </c>
      <c r="I770" s="471">
        <v>310.62</v>
      </c>
      <c r="J770" s="434">
        <v>29.55</v>
      </c>
      <c r="K770" s="340" t="s">
        <v>457</v>
      </c>
    </row>
    <row r="771" spans="1:13" x14ac:dyDescent="0.25">
      <c r="A771" s="45"/>
      <c r="B771" s="46" t="s">
        <v>452</v>
      </c>
      <c r="C771" s="47"/>
      <c r="D771" s="49">
        <v>80</v>
      </c>
      <c r="E771" s="48">
        <v>80</v>
      </c>
      <c r="F771" s="49"/>
      <c r="G771" s="48"/>
      <c r="H771" s="49"/>
      <c r="I771" s="41"/>
      <c r="J771" s="32"/>
      <c r="K771" s="45"/>
    </row>
    <row r="772" spans="1:13" x14ac:dyDescent="0.25">
      <c r="A772" s="45"/>
      <c r="B772" s="46" t="s">
        <v>396</v>
      </c>
      <c r="C772" s="47"/>
      <c r="D772" s="49">
        <v>2</v>
      </c>
      <c r="E772" s="48">
        <v>2</v>
      </c>
      <c r="F772" s="49"/>
      <c r="G772" s="48"/>
      <c r="H772" s="49"/>
      <c r="I772" s="41"/>
      <c r="J772" s="32"/>
      <c r="K772" s="45"/>
    </row>
    <row r="773" spans="1:13" x14ac:dyDescent="0.25">
      <c r="A773" s="45"/>
      <c r="B773" s="46" t="s">
        <v>225</v>
      </c>
      <c r="C773" s="47"/>
      <c r="D773" s="49"/>
      <c r="E773" s="48">
        <v>50</v>
      </c>
      <c r="F773" s="49"/>
      <c r="G773" s="48"/>
      <c r="H773" s="49"/>
      <c r="I773" s="41"/>
      <c r="J773" s="48"/>
      <c r="K773" s="45"/>
    </row>
    <row r="774" spans="1:13" x14ac:dyDescent="0.25">
      <c r="A774" s="45"/>
      <c r="B774" s="46" t="s">
        <v>189</v>
      </c>
      <c r="C774" s="47"/>
      <c r="D774" s="49">
        <v>138</v>
      </c>
      <c r="E774" s="48">
        <v>103</v>
      </c>
      <c r="F774" s="49"/>
      <c r="G774" s="48"/>
      <c r="H774" s="49"/>
      <c r="I774" s="41"/>
      <c r="J774" s="48"/>
      <c r="K774" s="45"/>
    </row>
    <row r="775" spans="1:13" x14ac:dyDescent="0.25">
      <c r="A775" s="45"/>
      <c r="B775" s="46" t="s">
        <v>456</v>
      </c>
      <c r="C775" s="47"/>
      <c r="D775" s="49"/>
      <c r="E775" s="48">
        <v>100</v>
      </c>
      <c r="F775" s="49"/>
      <c r="G775" s="48"/>
      <c r="H775" s="49"/>
      <c r="I775" s="41"/>
      <c r="J775" s="48"/>
      <c r="K775" s="45"/>
    </row>
    <row r="776" spans="1:13" x14ac:dyDescent="0.25">
      <c r="A776" s="45"/>
      <c r="B776" s="46" t="s">
        <v>45</v>
      </c>
      <c r="C776" s="47"/>
      <c r="D776" s="49">
        <v>11.9</v>
      </c>
      <c r="E776" s="48">
        <v>10</v>
      </c>
      <c r="F776" s="49"/>
      <c r="G776" s="48"/>
      <c r="H776" s="49"/>
      <c r="I776" s="41"/>
      <c r="J776" s="48"/>
      <c r="K776" s="45"/>
    </row>
    <row r="777" spans="1:13" x14ac:dyDescent="0.25">
      <c r="A777" s="45"/>
      <c r="B777" s="46" t="s">
        <v>101</v>
      </c>
      <c r="C777" s="47"/>
      <c r="D777" s="49">
        <v>15</v>
      </c>
      <c r="E777" s="48">
        <v>12</v>
      </c>
      <c r="F777" s="49"/>
      <c r="G777" s="48"/>
      <c r="H777" s="49"/>
      <c r="I777" s="41"/>
      <c r="J777" s="48"/>
      <c r="K777" s="45"/>
    </row>
    <row r="778" spans="1:13" x14ac:dyDescent="0.25">
      <c r="A778" s="45"/>
      <c r="B778" s="46" t="s">
        <v>66</v>
      </c>
      <c r="C778" s="47"/>
      <c r="D778" s="49">
        <v>3</v>
      </c>
      <c r="E778" s="48">
        <v>3</v>
      </c>
      <c r="F778" s="49"/>
      <c r="G778" s="48"/>
      <c r="H778" s="49"/>
      <c r="I778" s="41"/>
      <c r="J778" s="48"/>
      <c r="K778" s="45"/>
    </row>
    <row r="779" spans="1:13" x14ac:dyDescent="0.25">
      <c r="A779" s="45"/>
      <c r="B779" s="46" t="s">
        <v>396</v>
      </c>
      <c r="C779" s="47"/>
      <c r="D779" s="49">
        <v>0.6</v>
      </c>
      <c r="E779" s="48">
        <v>0.6</v>
      </c>
      <c r="F779" s="49"/>
      <c r="G779" s="48"/>
      <c r="H779" s="49"/>
      <c r="I779" s="41"/>
      <c r="J779" s="48"/>
      <c r="K779" s="45"/>
    </row>
    <row r="780" spans="1:13" x14ac:dyDescent="0.25">
      <c r="A780" s="45"/>
      <c r="B780" s="79" t="s">
        <v>103</v>
      </c>
      <c r="C780" s="47"/>
      <c r="D780" s="49">
        <v>5</v>
      </c>
      <c r="E780" s="48">
        <v>5</v>
      </c>
      <c r="F780" s="49"/>
      <c r="G780" s="48"/>
      <c r="H780" s="49"/>
      <c r="I780" s="41"/>
      <c r="J780" s="48"/>
      <c r="K780" s="45"/>
    </row>
    <row r="781" spans="1:13" ht="23.25" x14ac:dyDescent="0.25">
      <c r="A781" s="332" t="s">
        <v>109</v>
      </c>
      <c r="B781" s="46"/>
      <c r="C781" s="47" t="s">
        <v>110</v>
      </c>
      <c r="D781" s="61"/>
      <c r="E781" s="47"/>
      <c r="F781" s="62">
        <v>0.61</v>
      </c>
      <c r="G781" s="47">
        <v>0.25</v>
      </c>
      <c r="H781" s="61">
        <v>18.670000000000002</v>
      </c>
      <c r="I781" s="62">
        <v>79</v>
      </c>
      <c r="J781" s="47">
        <v>1.22</v>
      </c>
      <c r="K781" s="45" t="s">
        <v>346</v>
      </c>
    </row>
    <row r="782" spans="1:13" x14ac:dyDescent="0.25">
      <c r="A782" s="45"/>
      <c r="B782" s="46" t="s">
        <v>111</v>
      </c>
      <c r="C782" s="47"/>
      <c r="D782" s="61">
        <v>12</v>
      </c>
      <c r="E782" s="47">
        <v>12</v>
      </c>
      <c r="F782" s="62"/>
      <c r="G782" s="47"/>
      <c r="H782" s="61"/>
      <c r="I782" s="62"/>
      <c r="J782" s="47"/>
      <c r="K782" s="45"/>
    </row>
    <row r="783" spans="1:13" x14ac:dyDescent="0.25">
      <c r="A783" s="45"/>
      <c r="B783" s="46" t="s">
        <v>29</v>
      </c>
      <c r="C783" s="47"/>
      <c r="D783" s="61">
        <v>10</v>
      </c>
      <c r="E783" s="47">
        <v>10</v>
      </c>
      <c r="F783" s="62"/>
      <c r="G783" s="47"/>
      <c r="H783" s="62"/>
      <c r="I783" s="62"/>
      <c r="J783" s="47"/>
      <c r="K783" s="45"/>
    </row>
    <row r="784" spans="1:13" x14ac:dyDescent="0.25">
      <c r="A784" s="45"/>
      <c r="B784" s="46" t="s">
        <v>28</v>
      </c>
      <c r="C784" s="47"/>
      <c r="D784" s="47">
        <v>180</v>
      </c>
      <c r="E784" s="47">
        <v>180</v>
      </c>
      <c r="F784" s="47"/>
      <c r="G784" s="61"/>
      <c r="H784" s="47"/>
      <c r="I784" s="61"/>
      <c r="J784" s="47"/>
      <c r="K784" s="45"/>
    </row>
    <row r="785" spans="1:11" ht="35.25" thickBot="1" x14ac:dyDescent="0.3">
      <c r="A785" s="338" t="s">
        <v>332</v>
      </c>
      <c r="B785" s="292"/>
      <c r="C785" s="140">
        <v>20</v>
      </c>
      <c r="D785" s="293">
        <v>20</v>
      </c>
      <c r="E785" s="299">
        <v>20</v>
      </c>
      <c r="F785" s="295">
        <v>1.52</v>
      </c>
      <c r="G785" s="296">
        <v>0.16</v>
      </c>
      <c r="H785" s="297">
        <v>9.84</v>
      </c>
      <c r="I785" s="296">
        <v>47</v>
      </c>
      <c r="J785" s="297">
        <v>0</v>
      </c>
      <c r="K785" s="34" t="s">
        <v>357</v>
      </c>
    </row>
    <row r="786" spans="1:11" ht="35.25" thickBot="1" x14ac:dyDescent="0.3">
      <c r="A786" s="337" t="s">
        <v>226</v>
      </c>
      <c r="B786" s="35"/>
      <c r="C786" s="67">
        <v>45</v>
      </c>
      <c r="D786" s="68">
        <v>45</v>
      </c>
      <c r="E786" s="68">
        <v>45</v>
      </c>
      <c r="F786" s="68">
        <v>2.98</v>
      </c>
      <c r="G786" s="69">
        <v>0.54</v>
      </c>
      <c r="H786" s="68">
        <v>17.82</v>
      </c>
      <c r="I786" s="69">
        <v>89.1</v>
      </c>
      <c r="J786" s="68"/>
      <c r="K786" s="34" t="s">
        <v>356</v>
      </c>
    </row>
    <row r="787" spans="1:11" ht="15.75" thickBot="1" x14ac:dyDescent="0.3">
      <c r="A787" s="51" t="s">
        <v>39</v>
      </c>
      <c r="B787" s="52"/>
      <c r="C787" s="53">
        <v>685</v>
      </c>
      <c r="D787" s="70"/>
      <c r="E787" s="37"/>
      <c r="F787" s="71">
        <f>F758+F762+F770+F781+F785+F786</f>
        <v>26.16</v>
      </c>
      <c r="G787" s="71">
        <f t="shared" ref="G787:J787" si="32">G758+G762+G770+G781+G785+G786</f>
        <v>21.8</v>
      </c>
      <c r="H787" s="71">
        <f t="shared" si="32"/>
        <v>86.550000000000011</v>
      </c>
      <c r="I787" s="71">
        <f t="shared" si="32"/>
        <v>647.97</v>
      </c>
      <c r="J787" s="71">
        <f t="shared" si="32"/>
        <v>42.019999999999996</v>
      </c>
      <c r="K787" s="17"/>
    </row>
    <row r="788" spans="1:11" ht="23.25" x14ac:dyDescent="0.25">
      <c r="A788" s="334" t="s">
        <v>398</v>
      </c>
      <c r="B788" s="322"/>
      <c r="C788" s="47">
        <v>50</v>
      </c>
      <c r="D788" s="306"/>
      <c r="E788" s="268"/>
      <c r="F788" s="297">
        <v>0.57999999999999996</v>
      </c>
      <c r="G788" s="296">
        <v>0.09</v>
      </c>
      <c r="H788" s="297">
        <v>3.6</v>
      </c>
      <c r="I788" s="295">
        <v>17.55</v>
      </c>
      <c r="J788" s="296">
        <v>7.76</v>
      </c>
      <c r="K788" s="149" t="s">
        <v>387</v>
      </c>
    </row>
    <row r="789" spans="1:11" x14ac:dyDescent="0.25">
      <c r="A789" s="313"/>
      <c r="B789" s="322" t="s">
        <v>43</v>
      </c>
      <c r="C789" s="47"/>
      <c r="D789" s="297">
        <v>10.24</v>
      </c>
      <c r="E789" s="151">
        <v>8</v>
      </c>
      <c r="F789" s="297"/>
      <c r="G789" s="296"/>
      <c r="H789" s="297"/>
      <c r="I789" s="295"/>
      <c r="J789" s="296"/>
      <c r="K789" s="149"/>
    </row>
    <row r="790" spans="1:11" x14ac:dyDescent="0.25">
      <c r="A790" s="313"/>
      <c r="B790" s="46" t="s">
        <v>101</v>
      </c>
      <c r="C790" s="47"/>
      <c r="D790" s="297">
        <v>8.1300000000000008</v>
      </c>
      <c r="E790" s="151">
        <v>6.5</v>
      </c>
      <c r="F790" s="297"/>
      <c r="G790" s="296"/>
      <c r="H790" s="297"/>
      <c r="I790" s="295"/>
      <c r="J790" s="296"/>
      <c r="K790" s="149"/>
    </row>
    <row r="791" spans="1:11" x14ac:dyDescent="0.25">
      <c r="A791" s="313"/>
      <c r="B791" s="322" t="s">
        <v>57</v>
      </c>
      <c r="C791" s="47"/>
      <c r="D791" s="294">
        <v>25</v>
      </c>
      <c r="E791" s="151">
        <v>20</v>
      </c>
      <c r="F791" s="297"/>
      <c r="G791" s="296"/>
      <c r="H791" s="297"/>
      <c r="I791" s="295"/>
      <c r="J791" s="296"/>
      <c r="K791" s="149"/>
    </row>
    <row r="792" spans="1:11" x14ac:dyDescent="0.25">
      <c r="A792" s="313"/>
      <c r="B792" s="322" t="s">
        <v>393</v>
      </c>
      <c r="C792" s="47"/>
      <c r="D792" s="294">
        <v>14.25</v>
      </c>
      <c r="E792" s="151">
        <v>12.5</v>
      </c>
      <c r="F792" s="297"/>
      <c r="G792" s="296"/>
      <c r="H792" s="297"/>
      <c r="I792" s="295"/>
      <c r="J792" s="296"/>
      <c r="K792" s="149"/>
    </row>
    <row r="793" spans="1:11" x14ac:dyDescent="0.25">
      <c r="A793" s="313"/>
      <c r="B793" s="322" t="s">
        <v>184</v>
      </c>
      <c r="C793" s="47"/>
      <c r="D793" s="294">
        <v>3</v>
      </c>
      <c r="E793" s="224">
        <v>3</v>
      </c>
      <c r="F793" s="297"/>
      <c r="G793" s="296"/>
      <c r="H793" s="297"/>
      <c r="I793" s="295"/>
      <c r="J793" s="296"/>
      <c r="K793" s="149"/>
    </row>
    <row r="794" spans="1:11" ht="23.25" x14ac:dyDescent="0.25">
      <c r="A794" s="339" t="s">
        <v>265</v>
      </c>
      <c r="B794" s="46"/>
      <c r="C794" s="47" t="s">
        <v>498</v>
      </c>
      <c r="D794" s="61"/>
      <c r="E794" s="47"/>
      <c r="F794" s="49">
        <v>23.28</v>
      </c>
      <c r="G794" s="48">
        <v>9.01</v>
      </c>
      <c r="H794" s="49">
        <v>38.909999999999997</v>
      </c>
      <c r="I794" s="48">
        <v>330.4</v>
      </c>
      <c r="J794" s="116">
        <v>0.13</v>
      </c>
      <c r="K794" s="149" t="s">
        <v>529</v>
      </c>
    </row>
    <row r="795" spans="1:11" x14ac:dyDescent="0.25">
      <c r="A795" s="46"/>
      <c r="B795" s="46" t="s">
        <v>93</v>
      </c>
      <c r="C795" s="47"/>
      <c r="D795" s="61">
        <v>122.4</v>
      </c>
      <c r="E795" s="47">
        <v>120</v>
      </c>
      <c r="F795" s="49"/>
      <c r="G795" s="48"/>
      <c r="H795" s="49"/>
      <c r="I795" s="48"/>
      <c r="J795" s="116"/>
      <c r="K795" s="45"/>
    </row>
    <row r="796" spans="1:11" x14ac:dyDescent="0.25">
      <c r="A796" s="46"/>
      <c r="B796" s="46" t="s">
        <v>58</v>
      </c>
      <c r="C796" s="47"/>
      <c r="D796" s="61">
        <v>16.8</v>
      </c>
      <c r="E796" s="47">
        <v>16.8</v>
      </c>
      <c r="F796" s="49"/>
      <c r="G796" s="48"/>
      <c r="H796" s="49"/>
      <c r="I796" s="48"/>
      <c r="J796" s="116"/>
      <c r="K796" s="45"/>
    </row>
    <row r="797" spans="1:11" x14ac:dyDescent="0.25">
      <c r="A797" s="46"/>
      <c r="B797" s="46" t="s">
        <v>46</v>
      </c>
      <c r="C797" s="47"/>
      <c r="D797" s="61">
        <v>5.76</v>
      </c>
      <c r="E797" s="47">
        <v>4.8</v>
      </c>
      <c r="F797" s="49"/>
      <c r="G797" s="48"/>
      <c r="H797" s="49"/>
      <c r="I797" s="48"/>
      <c r="J797" s="116"/>
      <c r="K797" s="45"/>
    </row>
    <row r="798" spans="1:11" x14ac:dyDescent="0.25">
      <c r="A798" s="46"/>
      <c r="B798" s="46" t="s">
        <v>69</v>
      </c>
      <c r="C798" s="47"/>
      <c r="D798" s="61">
        <v>9.6</v>
      </c>
      <c r="E798" s="47">
        <v>9.6</v>
      </c>
      <c r="F798" s="49"/>
      <c r="G798" s="48"/>
      <c r="H798" s="49"/>
      <c r="I798" s="48"/>
      <c r="J798" s="116"/>
      <c r="K798" s="45"/>
    </row>
    <row r="799" spans="1:11" x14ac:dyDescent="0.25">
      <c r="A799" s="46"/>
      <c r="B799" s="79" t="s">
        <v>396</v>
      </c>
      <c r="C799" s="47"/>
      <c r="D799" s="61">
        <v>1.2</v>
      </c>
      <c r="E799" s="47">
        <v>1.2</v>
      </c>
      <c r="F799" s="49"/>
      <c r="G799" s="48"/>
      <c r="H799" s="49"/>
      <c r="I799" s="48"/>
      <c r="J799" s="116"/>
      <c r="K799" s="45"/>
    </row>
    <row r="800" spans="1:11" x14ac:dyDescent="0.25">
      <c r="A800" s="46"/>
      <c r="B800" s="46" t="s">
        <v>48</v>
      </c>
      <c r="C800" s="47"/>
      <c r="D800" s="49"/>
      <c r="E800" s="47">
        <v>137</v>
      </c>
      <c r="F800" s="49"/>
      <c r="G800" s="48"/>
      <c r="H800" s="49"/>
      <c r="I800" s="48"/>
      <c r="J800" s="116"/>
      <c r="K800" s="45"/>
    </row>
    <row r="801" spans="1:12" x14ac:dyDescent="0.25">
      <c r="A801" s="46"/>
      <c r="B801" s="46" t="s">
        <v>184</v>
      </c>
      <c r="C801" s="47"/>
      <c r="D801" s="61">
        <v>5</v>
      </c>
      <c r="E801" s="47">
        <v>5</v>
      </c>
      <c r="F801" s="49"/>
      <c r="G801" s="48"/>
      <c r="H801" s="49"/>
      <c r="I801" s="48"/>
      <c r="J801" s="116"/>
      <c r="K801" s="45"/>
    </row>
    <row r="802" spans="1:12" x14ac:dyDescent="0.25">
      <c r="A802" s="46"/>
      <c r="B802" s="46" t="s">
        <v>95</v>
      </c>
      <c r="C802" s="47"/>
      <c r="D802" s="61">
        <v>30</v>
      </c>
      <c r="E802" s="47">
        <v>30</v>
      </c>
      <c r="F802" s="49"/>
      <c r="G802" s="48"/>
      <c r="H802" s="49"/>
      <c r="I802" s="48"/>
      <c r="J802" s="116"/>
      <c r="K802" s="45"/>
    </row>
    <row r="803" spans="1:12" ht="23.25" x14ac:dyDescent="0.25">
      <c r="A803" s="332" t="s">
        <v>247</v>
      </c>
      <c r="B803" s="46"/>
      <c r="C803" s="47">
        <v>180</v>
      </c>
      <c r="D803" s="49"/>
      <c r="E803" s="48"/>
      <c r="F803" s="296">
        <v>5.22</v>
      </c>
      <c r="G803" s="296">
        <v>4.5</v>
      </c>
      <c r="H803" s="296">
        <v>7.56</v>
      </c>
      <c r="I803" s="296">
        <v>92</v>
      </c>
      <c r="J803" s="296">
        <v>0.54</v>
      </c>
      <c r="K803" s="45" t="s">
        <v>200</v>
      </c>
    </row>
    <row r="804" spans="1:12" x14ac:dyDescent="0.25">
      <c r="A804" s="45" t="s">
        <v>537</v>
      </c>
      <c r="B804" s="45" t="s">
        <v>260</v>
      </c>
      <c r="C804" s="47"/>
      <c r="D804" s="49">
        <v>185</v>
      </c>
      <c r="E804" s="48">
        <v>180</v>
      </c>
      <c r="F804" s="41"/>
      <c r="G804" s="48"/>
      <c r="H804" s="49"/>
      <c r="I804" s="41"/>
      <c r="J804" s="48"/>
      <c r="K804" s="45"/>
    </row>
    <row r="805" spans="1:12" ht="34.5" x14ac:dyDescent="0.25">
      <c r="A805" s="332" t="s">
        <v>63</v>
      </c>
      <c r="B805" s="79" t="s">
        <v>64</v>
      </c>
      <c r="C805" s="47">
        <v>30</v>
      </c>
      <c r="D805" s="41">
        <v>30</v>
      </c>
      <c r="E805" s="48">
        <v>30</v>
      </c>
      <c r="F805" s="48">
        <v>2.2599999999999998</v>
      </c>
      <c r="G805" s="49">
        <v>2.94</v>
      </c>
      <c r="H805" s="48">
        <v>22.32</v>
      </c>
      <c r="I805" s="49">
        <v>125.1</v>
      </c>
      <c r="J805" s="48"/>
      <c r="K805" s="121" t="s">
        <v>358</v>
      </c>
    </row>
    <row r="806" spans="1:12" ht="35.25" thickBot="1" x14ac:dyDescent="0.3">
      <c r="A806" s="338" t="s">
        <v>332</v>
      </c>
      <c r="B806" s="292"/>
      <c r="C806" s="140">
        <v>20</v>
      </c>
      <c r="D806" s="293">
        <v>20</v>
      </c>
      <c r="E806" s="299">
        <v>20</v>
      </c>
      <c r="F806" s="295">
        <v>1.52</v>
      </c>
      <c r="G806" s="296">
        <v>0.16</v>
      </c>
      <c r="H806" s="297">
        <v>9.84</v>
      </c>
      <c r="I806" s="296">
        <v>47</v>
      </c>
      <c r="J806" s="297">
        <v>0</v>
      </c>
      <c r="K806" s="34" t="s">
        <v>357</v>
      </c>
    </row>
    <row r="807" spans="1:12" ht="15.75" thickBot="1" x14ac:dyDescent="0.3">
      <c r="A807" s="51" t="s">
        <v>39</v>
      </c>
      <c r="B807" s="52"/>
      <c r="C807" s="53">
        <v>410</v>
      </c>
      <c r="D807" s="38"/>
      <c r="E807" s="37"/>
      <c r="F807" s="71">
        <f>F788+F794+F803+F805+F806</f>
        <v>32.86</v>
      </c>
      <c r="G807" s="71">
        <f t="shared" ref="G807:J807" si="33">G788+G794+G803+G805+G806</f>
        <v>16.7</v>
      </c>
      <c r="H807" s="71">
        <f t="shared" si="33"/>
        <v>82.23</v>
      </c>
      <c r="I807" s="71">
        <f t="shared" si="33"/>
        <v>612.04999999999995</v>
      </c>
      <c r="J807" s="71">
        <f t="shared" si="33"/>
        <v>8.43</v>
      </c>
      <c r="K807" s="341"/>
    </row>
    <row r="808" spans="1:12" ht="15.75" thickBot="1" x14ac:dyDescent="0.3">
      <c r="A808" s="51" t="s">
        <v>70</v>
      </c>
      <c r="B808" s="92"/>
      <c r="C808" s="132">
        <f>C752+C756+C787+C807</f>
        <v>1695</v>
      </c>
      <c r="D808" s="132"/>
      <c r="E808" s="132"/>
      <c r="F808" s="132">
        <f>F752+F756+F787+F807</f>
        <v>70.39</v>
      </c>
      <c r="G808" s="132">
        <f>G752+G756+G787+G807</f>
        <v>53.72</v>
      </c>
      <c r="H808" s="132">
        <f>H752+H756+H787+H807</f>
        <v>235.75</v>
      </c>
      <c r="I808" s="132">
        <f>I752+I756+I787+I807</f>
        <v>1711.04</v>
      </c>
      <c r="J808" s="132">
        <f>J752+J756+J787+J807</f>
        <v>55.459999999999994</v>
      </c>
      <c r="K808" s="341"/>
      <c r="L808" s="348"/>
    </row>
    <row r="809" spans="1:12" x14ac:dyDescent="0.25">
      <c r="A809" s="79"/>
      <c r="B809" s="79"/>
      <c r="C809" s="94"/>
      <c r="D809" s="95"/>
      <c r="E809" s="49"/>
      <c r="F809" s="116"/>
      <c r="G809" s="116"/>
      <c r="H809" s="116"/>
      <c r="I809" s="116"/>
      <c r="J809" s="116"/>
      <c r="K809" s="46"/>
    </row>
    <row r="810" spans="1:12" ht="15.75" thickBot="1" x14ac:dyDescent="0.3">
      <c r="A810" s="13" t="s">
        <v>598</v>
      </c>
      <c r="B810" s="13"/>
      <c r="C810" s="14"/>
      <c r="D810" s="15"/>
      <c r="I810" s="97"/>
      <c r="J810" s="97"/>
      <c r="K810" s="35"/>
    </row>
    <row r="811" spans="1:12" ht="23.25" customHeight="1" x14ac:dyDescent="0.25">
      <c r="A811" s="17" t="s">
        <v>4</v>
      </c>
      <c r="B811" s="18"/>
      <c r="C811" s="19" t="s">
        <v>5</v>
      </c>
      <c r="D811" s="21" t="s">
        <v>6</v>
      </c>
      <c r="E811" s="21" t="s">
        <v>6</v>
      </c>
      <c r="F811" s="277" t="s">
        <v>7</v>
      </c>
      <c r="G811" s="278"/>
      <c r="H811" s="279"/>
      <c r="I811" s="277" t="s">
        <v>8</v>
      </c>
      <c r="J811" s="22" t="s">
        <v>9</v>
      </c>
      <c r="K811" s="346" t="s">
        <v>10</v>
      </c>
    </row>
    <row r="812" spans="1:12" ht="15.75" thickBot="1" x14ac:dyDescent="0.3">
      <c r="A812" s="24" t="s">
        <v>11</v>
      </c>
      <c r="B812" s="25"/>
      <c r="C812" s="26" t="s">
        <v>12</v>
      </c>
      <c r="D812" s="28" t="s">
        <v>13</v>
      </c>
      <c r="E812" s="28" t="s">
        <v>13</v>
      </c>
      <c r="F812" s="29"/>
      <c r="G812" s="30"/>
      <c r="H812" s="30"/>
      <c r="I812" s="27" t="s">
        <v>14</v>
      </c>
      <c r="J812" s="28"/>
      <c r="K812" s="347"/>
    </row>
    <row r="813" spans="1:12" ht="15.75" thickBot="1" x14ac:dyDescent="0.3">
      <c r="A813" s="34"/>
      <c r="B813" s="35"/>
      <c r="C813" s="36"/>
      <c r="D813" s="37" t="s">
        <v>15</v>
      </c>
      <c r="E813" s="37" t="s">
        <v>16</v>
      </c>
      <c r="F813" s="37" t="s">
        <v>17</v>
      </c>
      <c r="G813" s="37" t="s">
        <v>18</v>
      </c>
      <c r="H813" s="70" t="s">
        <v>19</v>
      </c>
      <c r="I813" s="38" t="s">
        <v>20</v>
      </c>
      <c r="J813" s="37" t="s">
        <v>21</v>
      </c>
      <c r="K813" s="34"/>
    </row>
    <row r="814" spans="1:12" x14ac:dyDescent="0.25">
      <c r="A814" s="17"/>
      <c r="B814" s="39" t="s">
        <v>22</v>
      </c>
      <c r="C814" s="40"/>
      <c r="D814" s="278"/>
      <c r="E814" s="42"/>
      <c r="F814" s="105"/>
      <c r="G814" s="42"/>
      <c r="H814" s="96"/>
      <c r="I814" s="105"/>
      <c r="J814" s="42"/>
      <c r="K814" s="45"/>
    </row>
    <row r="815" spans="1:12" ht="23.25" x14ac:dyDescent="0.25">
      <c r="A815" s="332" t="s">
        <v>371</v>
      </c>
      <c r="B815" s="46"/>
      <c r="C815" s="47" t="s">
        <v>23</v>
      </c>
      <c r="D815" s="48"/>
      <c r="E815" s="48"/>
      <c r="F815" s="41">
        <v>6</v>
      </c>
      <c r="G815" s="48">
        <v>8.5</v>
      </c>
      <c r="H815" s="48">
        <v>29.3</v>
      </c>
      <c r="I815" s="41">
        <v>220</v>
      </c>
      <c r="J815" s="48">
        <v>0.22</v>
      </c>
      <c r="K815" s="45" t="s">
        <v>137</v>
      </c>
    </row>
    <row r="816" spans="1:12" x14ac:dyDescent="0.25">
      <c r="A816" s="45"/>
      <c r="B816" s="46" t="s">
        <v>135</v>
      </c>
      <c r="C816" s="47"/>
      <c r="D816" s="48">
        <v>25</v>
      </c>
      <c r="E816" s="48">
        <v>25</v>
      </c>
      <c r="F816" s="48"/>
      <c r="G816" s="49"/>
      <c r="H816" s="48"/>
      <c r="I816" s="49"/>
      <c r="J816" s="48"/>
      <c r="K816" s="45"/>
    </row>
    <row r="817" spans="1:11" x14ac:dyDescent="0.25">
      <c r="A817" s="45"/>
      <c r="B817" s="46" t="s">
        <v>27</v>
      </c>
      <c r="C817" s="47"/>
      <c r="D817" s="48">
        <v>176</v>
      </c>
      <c r="E817" s="48">
        <v>176</v>
      </c>
      <c r="F817" s="48"/>
      <c r="G817" s="49"/>
      <c r="H817" s="48"/>
      <c r="I817" s="49"/>
      <c r="J817" s="48"/>
      <c r="K817" s="45"/>
    </row>
    <row r="818" spans="1:11" x14ac:dyDescent="0.25">
      <c r="A818" s="45"/>
      <c r="B818" s="46" t="s">
        <v>29</v>
      </c>
      <c r="C818" s="47"/>
      <c r="D818" s="48">
        <v>5</v>
      </c>
      <c r="E818" s="48">
        <v>5</v>
      </c>
      <c r="F818" s="48"/>
      <c r="G818" s="49"/>
      <c r="H818" s="48"/>
      <c r="I818" s="49"/>
      <c r="J818" s="48"/>
      <c r="K818" s="45"/>
    </row>
    <row r="819" spans="1:11" x14ac:dyDescent="0.25">
      <c r="A819" s="45"/>
      <c r="B819" s="79" t="s">
        <v>396</v>
      </c>
      <c r="C819" s="47"/>
      <c r="D819" s="48">
        <v>1</v>
      </c>
      <c r="E819" s="48">
        <v>1</v>
      </c>
      <c r="F819" s="48"/>
      <c r="G819" s="49"/>
      <c r="H819" s="48"/>
      <c r="I819" s="49"/>
      <c r="J819" s="48"/>
      <c r="K819" s="45"/>
    </row>
    <row r="820" spans="1:11" x14ac:dyDescent="0.25">
      <c r="A820" s="45"/>
      <c r="B820" s="46" t="s">
        <v>31</v>
      </c>
      <c r="C820" s="47"/>
      <c r="D820" s="48">
        <v>5</v>
      </c>
      <c r="E820" s="48">
        <v>5</v>
      </c>
      <c r="F820" s="48"/>
      <c r="G820" s="49"/>
      <c r="H820" s="48"/>
      <c r="I820" s="49"/>
      <c r="J820" s="48"/>
      <c r="K820" s="45"/>
    </row>
    <row r="821" spans="1:11" ht="23.25" x14ac:dyDescent="0.25">
      <c r="A821" s="332" t="s">
        <v>76</v>
      </c>
      <c r="B821" s="46"/>
      <c r="C821" s="47">
        <v>180</v>
      </c>
      <c r="D821" s="44"/>
      <c r="E821" s="32"/>
      <c r="F821" s="41">
        <v>3.67</v>
      </c>
      <c r="G821" s="48">
        <v>3.19</v>
      </c>
      <c r="H821" s="48">
        <v>15.82</v>
      </c>
      <c r="I821" s="41">
        <v>107</v>
      </c>
      <c r="J821" s="48">
        <v>0.39166666666666666</v>
      </c>
      <c r="K821" s="45" t="s">
        <v>77</v>
      </c>
    </row>
    <row r="822" spans="1:11" x14ac:dyDescent="0.25">
      <c r="A822" s="45"/>
      <c r="B822" s="46" t="s">
        <v>78</v>
      </c>
      <c r="C822" s="47"/>
      <c r="D822" s="41">
        <v>2</v>
      </c>
      <c r="E822" s="48">
        <v>2</v>
      </c>
      <c r="F822" s="41"/>
      <c r="G822" s="48"/>
      <c r="H822" s="48"/>
      <c r="I822" s="41"/>
      <c r="J822" s="48"/>
      <c r="K822" s="45"/>
    </row>
    <row r="823" spans="1:11" x14ac:dyDescent="0.25">
      <c r="A823" s="45"/>
      <c r="B823" s="46" t="s">
        <v>29</v>
      </c>
      <c r="C823" s="47"/>
      <c r="D823" s="41">
        <v>10</v>
      </c>
      <c r="E823" s="48">
        <v>10</v>
      </c>
      <c r="F823" s="41"/>
      <c r="G823" s="48"/>
      <c r="H823" s="48"/>
      <c r="I823" s="41"/>
      <c r="J823" s="48"/>
      <c r="K823" s="45"/>
    </row>
    <row r="824" spans="1:11" x14ac:dyDescent="0.25">
      <c r="A824" s="50"/>
      <c r="B824" s="46" t="s">
        <v>27</v>
      </c>
      <c r="C824" s="47"/>
      <c r="D824" s="41">
        <v>110</v>
      </c>
      <c r="E824" s="48">
        <v>110</v>
      </c>
      <c r="F824" s="41"/>
      <c r="G824" s="48"/>
      <c r="H824" s="48"/>
      <c r="I824" s="41"/>
      <c r="J824" s="48"/>
      <c r="K824" s="45"/>
    </row>
    <row r="825" spans="1:11" x14ac:dyDescent="0.25">
      <c r="A825" s="50"/>
      <c r="B825" s="46" t="s">
        <v>28</v>
      </c>
      <c r="C825" s="47"/>
      <c r="D825" s="41">
        <v>80</v>
      </c>
      <c r="E825" s="48">
        <v>80</v>
      </c>
      <c r="F825" s="41"/>
      <c r="G825" s="48"/>
      <c r="H825" s="48"/>
      <c r="I825" s="41"/>
      <c r="J825" s="48"/>
      <c r="K825" s="45"/>
    </row>
    <row r="826" spans="1:11" ht="23.25" x14ac:dyDescent="0.25">
      <c r="A826" s="332" t="s">
        <v>331</v>
      </c>
      <c r="B826" s="46"/>
      <c r="C826" s="60" t="s">
        <v>506</v>
      </c>
      <c r="D826" s="32"/>
      <c r="E826" s="32"/>
      <c r="F826" s="41">
        <v>5.59</v>
      </c>
      <c r="G826" s="48">
        <v>8</v>
      </c>
      <c r="H826" s="49">
        <v>15.4</v>
      </c>
      <c r="I826" s="41">
        <v>156.4</v>
      </c>
      <c r="J826" s="48">
        <v>0.21</v>
      </c>
      <c r="K826" s="45" t="s">
        <v>505</v>
      </c>
    </row>
    <row r="827" spans="1:11" x14ac:dyDescent="0.25">
      <c r="A827" s="45"/>
      <c r="B827" s="46" t="s">
        <v>38</v>
      </c>
      <c r="C827" s="47"/>
      <c r="D827" s="48">
        <v>30</v>
      </c>
      <c r="E827" s="48">
        <v>30</v>
      </c>
      <c r="F827" s="41"/>
      <c r="G827" s="48"/>
      <c r="H827" s="48"/>
      <c r="I827" s="41"/>
      <c r="J827" s="48"/>
      <c r="K827" s="45"/>
    </row>
    <row r="828" spans="1:11" x14ac:dyDescent="0.25">
      <c r="A828" s="45"/>
      <c r="B828" s="46" t="s">
        <v>79</v>
      </c>
      <c r="C828" s="47"/>
      <c r="D828" s="41">
        <v>10.199999999999999</v>
      </c>
      <c r="E828" s="48">
        <v>10</v>
      </c>
      <c r="F828" s="41"/>
      <c r="G828" s="48"/>
      <c r="H828" s="48"/>
      <c r="I828" s="41"/>
      <c r="J828" s="48"/>
      <c r="K828" s="45"/>
    </row>
    <row r="829" spans="1:11" ht="15.75" thickBot="1" x14ac:dyDescent="0.3">
      <c r="A829" s="46"/>
      <c r="B829" s="266" t="s">
        <v>31</v>
      </c>
      <c r="C829" s="268"/>
      <c r="D829" s="269">
        <v>5</v>
      </c>
      <c r="E829" s="269">
        <v>5</v>
      </c>
      <c r="F829" s="269" t="s">
        <v>2</v>
      </c>
      <c r="G829" s="269"/>
      <c r="H829" s="269"/>
      <c r="I829" s="269"/>
      <c r="J829" s="269"/>
      <c r="K829" s="46"/>
    </row>
    <row r="830" spans="1:11" ht="15.75" thickBot="1" x14ac:dyDescent="0.3">
      <c r="A830" s="51" t="s">
        <v>39</v>
      </c>
      <c r="B830" s="52"/>
      <c r="C830" s="53">
        <v>430</v>
      </c>
      <c r="D830" s="70"/>
      <c r="E830" s="37"/>
      <c r="F830" s="54">
        <f>F815+F821+F826</f>
        <v>15.26</v>
      </c>
      <c r="G830" s="54">
        <f t="shared" ref="G830:J830" si="34">G815+G821+G826</f>
        <v>19.689999999999998</v>
      </c>
      <c r="H830" s="54">
        <f t="shared" si="34"/>
        <v>60.52</v>
      </c>
      <c r="I830" s="54">
        <f t="shared" si="34"/>
        <v>483.4</v>
      </c>
      <c r="J830" s="54">
        <f t="shared" si="34"/>
        <v>0.82166666666666666</v>
      </c>
      <c r="K830" s="71"/>
    </row>
    <row r="831" spans="1:11" x14ac:dyDescent="0.25">
      <c r="A831" s="45"/>
      <c r="B831" s="79" t="s">
        <v>40</v>
      </c>
      <c r="C831" s="47"/>
      <c r="D831" s="49"/>
      <c r="E831" s="21"/>
      <c r="F831" s="48"/>
      <c r="G831" s="49"/>
      <c r="H831" s="41"/>
      <c r="I831" s="277"/>
      <c r="J831" s="48"/>
      <c r="K831" s="45"/>
    </row>
    <row r="832" spans="1:11" ht="34.5" x14ac:dyDescent="0.25">
      <c r="A832" s="333" t="s">
        <v>62</v>
      </c>
      <c r="B832" s="73"/>
      <c r="C832" s="74">
        <v>100</v>
      </c>
      <c r="D832" s="75">
        <v>135</v>
      </c>
      <c r="E832" s="74">
        <v>100</v>
      </c>
      <c r="F832" s="76">
        <v>1.6</v>
      </c>
      <c r="G832" s="77">
        <v>0.2</v>
      </c>
      <c r="H832" s="78">
        <v>7.5</v>
      </c>
      <c r="I832" s="77">
        <v>38</v>
      </c>
      <c r="J832" s="77">
        <v>38</v>
      </c>
      <c r="K832" s="45" t="s">
        <v>337</v>
      </c>
    </row>
    <row r="833" spans="1:11" ht="15.75" thickBot="1" x14ac:dyDescent="0.3">
      <c r="A833" s="291" t="s">
        <v>336</v>
      </c>
      <c r="B833" s="82"/>
      <c r="C833" s="77"/>
      <c r="D833" s="83"/>
      <c r="E833" s="84"/>
      <c r="F833" s="76"/>
      <c r="G833" s="77"/>
      <c r="H833" s="78"/>
      <c r="I833" s="77"/>
      <c r="J833" s="85"/>
      <c r="K833" s="45"/>
    </row>
    <row r="834" spans="1:11" ht="15.75" thickBot="1" x14ac:dyDescent="0.3">
      <c r="A834" s="51" t="s">
        <v>39</v>
      </c>
      <c r="B834" s="52"/>
      <c r="C834" s="53">
        <v>100</v>
      </c>
      <c r="D834" s="38"/>
      <c r="E834" s="57"/>
      <c r="F834" s="54">
        <f>F832</f>
        <v>1.6</v>
      </c>
      <c r="G834" s="54">
        <f t="shared" ref="G834:J834" si="35">G832</f>
        <v>0.2</v>
      </c>
      <c r="H834" s="54">
        <f t="shared" si="35"/>
        <v>7.5</v>
      </c>
      <c r="I834" s="54">
        <f t="shared" si="35"/>
        <v>38</v>
      </c>
      <c r="J834" s="54">
        <f t="shared" si="35"/>
        <v>38</v>
      </c>
      <c r="K834" s="341"/>
    </row>
    <row r="835" spans="1:11" x14ac:dyDescent="0.25">
      <c r="A835" s="17"/>
      <c r="B835" s="39" t="s">
        <v>42</v>
      </c>
      <c r="C835" s="40"/>
      <c r="D835" s="21"/>
      <c r="E835" s="59"/>
      <c r="F835" s="277"/>
      <c r="G835" s="21"/>
      <c r="H835" s="278"/>
      <c r="I835" s="277"/>
      <c r="J835" s="32"/>
      <c r="K835" s="45"/>
    </row>
    <row r="836" spans="1:11" ht="23.25" x14ac:dyDescent="0.25">
      <c r="A836" s="332" t="s">
        <v>439</v>
      </c>
      <c r="B836" s="79"/>
      <c r="C836" s="47">
        <v>50</v>
      </c>
      <c r="D836" s="49"/>
      <c r="E836" s="48"/>
      <c r="F836" s="49">
        <v>0.73</v>
      </c>
      <c r="G836" s="48">
        <v>5.2999999999999999E-2</v>
      </c>
      <c r="H836" s="49">
        <v>7.17</v>
      </c>
      <c r="I836" s="41">
        <v>32.1</v>
      </c>
      <c r="J836" s="48">
        <v>2.2799999999999998</v>
      </c>
      <c r="K836" s="45" t="s">
        <v>444</v>
      </c>
    </row>
    <row r="837" spans="1:11" x14ac:dyDescent="0.25">
      <c r="A837" s="45"/>
      <c r="B837" s="79" t="s">
        <v>440</v>
      </c>
      <c r="C837" s="47"/>
      <c r="D837" s="49">
        <v>58.4</v>
      </c>
      <c r="E837" s="48">
        <v>46.7</v>
      </c>
      <c r="F837" s="151"/>
      <c r="G837" s="49"/>
      <c r="H837" s="274"/>
      <c r="I837" s="49"/>
      <c r="J837" s="48"/>
      <c r="K837" s="45"/>
    </row>
    <row r="838" spans="1:11" x14ac:dyDescent="0.25">
      <c r="A838" s="45"/>
      <c r="B838" s="79" t="s">
        <v>442</v>
      </c>
      <c r="C838" s="47"/>
      <c r="D838" s="49"/>
      <c r="E838" s="48">
        <v>43</v>
      </c>
      <c r="F838" s="151"/>
      <c r="G838" s="49"/>
      <c r="H838" s="274"/>
      <c r="I838" s="49"/>
      <c r="J838" s="48"/>
      <c r="K838" s="45"/>
    </row>
    <row r="839" spans="1:11" x14ac:dyDescent="0.25">
      <c r="A839" s="45"/>
      <c r="B839" s="79" t="s">
        <v>441</v>
      </c>
      <c r="C839" s="47"/>
      <c r="D839" s="49">
        <v>3.35</v>
      </c>
      <c r="E839" s="48">
        <v>5</v>
      </c>
      <c r="F839" s="151"/>
      <c r="G839" s="49"/>
      <c r="H839" s="274"/>
      <c r="I839" s="49"/>
      <c r="J839" s="48"/>
      <c r="K839" s="45"/>
    </row>
    <row r="840" spans="1:11" x14ac:dyDescent="0.25">
      <c r="A840" s="45"/>
      <c r="B840" s="79" t="s">
        <v>69</v>
      </c>
      <c r="C840" s="47"/>
      <c r="D840" s="49">
        <v>2.5</v>
      </c>
      <c r="E840" s="48">
        <v>2.5</v>
      </c>
      <c r="F840" s="151"/>
      <c r="G840" s="49"/>
      <c r="H840" s="274"/>
      <c r="I840" s="49"/>
      <c r="J840" s="48"/>
      <c r="K840" s="45"/>
    </row>
    <row r="841" spans="1:11" ht="25.5" customHeight="1" x14ac:dyDescent="0.25">
      <c r="A841" s="335" t="s">
        <v>443</v>
      </c>
      <c r="B841" s="131"/>
      <c r="C841" s="47" t="s">
        <v>254</v>
      </c>
      <c r="D841" s="48"/>
      <c r="E841" s="48"/>
      <c r="F841" s="41">
        <v>3.48</v>
      </c>
      <c r="G841" s="41">
        <v>5.97</v>
      </c>
      <c r="H841" s="48">
        <v>7.12</v>
      </c>
      <c r="I841" s="41">
        <v>96.2</v>
      </c>
      <c r="J841" s="48">
        <v>14.9</v>
      </c>
      <c r="K841" s="45" t="s">
        <v>447</v>
      </c>
    </row>
    <row r="842" spans="1:11" x14ac:dyDescent="0.25">
      <c r="A842" s="45"/>
      <c r="B842" s="46" t="s">
        <v>57</v>
      </c>
      <c r="C842" s="47"/>
      <c r="D842" s="48">
        <v>50</v>
      </c>
      <c r="E842" s="48">
        <v>40</v>
      </c>
      <c r="F842" s="41"/>
      <c r="G842" s="41"/>
      <c r="H842" s="41"/>
      <c r="I842" s="41"/>
      <c r="J842" s="48"/>
      <c r="K842" s="45"/>
    </row>
    <row r="843" spans="1:11" x14ac:dyDescent="0.25">
      <c r="A843" s="46"/>
      <c r="B843" s="46" t="s">
        <v>49</v>
      </c>
      <c r="C843" s="47"/>
      <c r="D843" s="49">
        <v>31.92</v>
      </c>
      <c r="E843" s="41">
        <v>24</v>
      </c>
      <c r="F843" s="41"/>
      <c r="G843" s="41"/>
      <c r="H843" s="41"/>
      <c r="I843" s="151"/>
      <c r="J843" s="359"/>
      <c r="K843" s="46"/>
    </row>
    <row r="844" spans="1:11" x14ac:dyDescent="0.25">
      <c r="A844" s="45"/>
      <c r="B844" s="46" t="s">
        <v>50</v>
      </c>
      <c r="C844" s="47"/>
      <c r="D844" s="48">
        <v>12.5</v>
      </c>
      <c r="E844" s="48">
        <v>10</v>
      </c>
      <c r="F844" s="41"/>
      <c r="G844" s="41"/>
      <c r="H844" s="48"/>
      <c r="I844" s="151"/>
      <c r="J844" s="359"/>
      <c r="K844" s="46"/>
    </row>
    <row r="845" spans="1:11" ht="12.75" customHeight="1" x14ac:dyDescent="0.25">
      <c r="A845" s="45"/>
      <c r="B845" s="46" t="s">
        <v>45</v>
      </c>
      <c r="C845" s="47"/>
      <c r="D845" s="48">
        <v>9.52</v>
      </c>
      <c r="E845" s="48">
        <v>8</v>
      </c>
      <c r="F845" s="41"/>
      <c r="G845" s="41"/>
      <c r="H845" s="48"/>
      <c r="I845" s="151"/>
      <c r="J845" s="359"/>
      <c r="K845" s="46"/>
    </row>
    <row r="846" spans="1:11" ht="12" customHeight="1" x14ac:dyDescent="0.25">
      <c r="A846" s="45"/>
      <c r="B846" s="46" t="s">
        <v>51</v>
      </c>
      <c r="C846" s="47"/>
      <c r="D846" s="48">
        <v>4</v>
      </c>
      <c r="E846" s="48">
        <v>4</v>
      </c>
      <c r="F846" s="41"/>
      <c r="G846" s="41"/>
      <c r="H846" s="48"/>
      <c r="I846" s="151"/>
      <c r="J846" s="359"/>
      <c r="K846" s="46"/>
    </row>
    <row r="847" spans="1:11" ht="14.25" customHeight="1" x14ac:dyDescent="0.25">
      <c r="A847" s="45"/>
      <c r="B847" s="79" t="s">
        <v>396</v>
      </c>
      <c r="C847" s="47"/>
      <c r="D847" s="48">
        <v>1.5</v>
      </c>
      <c r="E847" s="48">
        <v>1.5</v>
      </c>
      <c r="F847" s="41"/>
      <c r="G847" s="151"/>
      <c r="H847" s="80"/>
      <c r="I847" s="151"/>
      <c r="J847" s="359"/>
      <c r="K847" s="46"/>
    </row>
    <row r="848" spans="1:11" x14ac:dyDescent="0.25">
      <c r="A848" s="45"/>
      <c r="B848" s="46" t="s">
        <v>214</v>
      </c>
      <c r="C848" s="47"/>
      <c r="D848" s="48">
        <v>160</v>
      </c>
      <c r="E848" s="48">
        <v>160</v>
      </c>
      <c r="F848" s="41"/>
      <c r="G848" s="151"/>
      <c r="H848" s="80"/>
      <c r="I848" s="151"/>
      <c r="J848" s="359"/>
      <c r="K848" s="46"/>
    </row>
    <row r="849" spans="1:11" x14ac:dyDescent="0.25">
      <c r="A849" s="45"/>
      <c r="B849" s="46" t="s">
        <v>244</v>
      </c>
      <c r="C849" s="47"/>
      <c r="D849" s="48">
        <v>11.9</v>
      </c>
      <c r="E849" s="48">
        <v>11.4</v>
      </c>
      <c r="F849" s="41"/>
      <c r="G849" s="151"/>
      <c r="H849" s="269"/>
      <c r="I849" s="274"/>
      <c r="J849" s="359"/>
      <c r="K849" s="46"/>
    </row>
    <row r="850" spans="1:11" x14ac:dyDescent="0.25">
      <c r="A850" s="45"/>
      <c r="B850" s="46" t="s">
        <v>446</v>
      </c>
      <c r="C850" s="47"/>
      <c r="D850" s="48">
        <v>11.4</v>
      </c>
      <c r="E850" s="48">
        <v>11.4</v>
      </c>
      <c r="F850" s="41"/>
      <c r="G850" s="151"/>
      <c r="H850" s="269"/>
      <c r="I850" s="274"/>
      <c r="J850" s="359"/>
      <c r="K850" s="46"/>
    </row>
    <row r="851" spans="1:11" x14ac:dyDescent="0.25">
      <c r="A851" s="45"/>
      <c r="B851" s="46" t="s">
        <v>45</v>
      </c>
      <c r="C851" s="47"/>
      <c r="D851" s="151">
        <v>1.19</v>
      </c>
      <c r="E851" s="80">
        <v>1</v>
      </c>
      <c r="F851" s="41"/>
      <c r="G851" s="151"/>
      <c r="H851" s="269"/>
      <c r="I851" s="274"/>
      <c r="J851" s="359"/>
      <c r="K851" s="46"/>
    </row>
    <row r="852" spans="1:11" x14ac:dyDescent="0.25">
      <c r="A852" s="45"/>
      <c r="B852" s="46" t="s">
        <v>75</v>
      </c>
      <c r="C852" s="47"/>
      <c r="D852" s="151">
        <v>1</v>
      </c>
      <c r="E852" s="274">
        <v>1</v>
      </c>
      <c r="F852" s="49"/>
      <c r="G852" s="151"/>
      <c r="H852" s="269"/>
      <c r="I852" s="274"/>
      <c r="J852" s="359"/>
      <c r="K852" s="46"/>
    </row>
    <row r="853" spans="1:11" x14ac:dyDescent="0.25">
      <c r="A853" s="45"/>
      <c r="B853" s="46" t="s">
        <v>445</v>
      </c>
      <c r="C853" s="47"/>
      <c r="D853" s="151">
        <v>0.96</v>
      </c>
      <c r="E853" s="274">
        <v>0.8</v>
      </c>
      <c r="F853" s="49"/>
      <c r="G853" s="151"/>
      <c r="H853" s="269"/>
      <c r="I853" s="274"/>
      <c r="J853" s="359"/>
      <c r="K853" s="46"/>
    </row>
    <row r="854" spans="1:11" x14ac:dyDescent="0.25">
      <c r="A854" s="45"/>
      <c r="B854" s="46" t="s">
        <v>396</v>
      </c>
      <c r="C854" s="224"/>
      <c r="D854" s="274">
        <v>0.9</v>
      </c>
      <c r="E854" s="269">
        <v>0.9</v>
      </c>
      <c r="F854" s="269"/>
      <c r="G854" s="274"/>
      <c r="H854" s="269"/>
      <c r="I854" s="274"/>
      <c r="J854" s="359"/>
      <c r="K854" s="46"/>
    </row>
    <row r="855" spans="1:11" ht="23.25" x14ac:dyDescent="0.25">
      <c r="A855" s="45"/>
      <c r="B855" s="46" t="s">
        <v>314</v>
      </c>
      <c r="C855" s="224"/>
      <c r="D855" s="274"/>
      <c r="E855" s="270">
        <v>14.3</v>
      </c>
      <c r="F855" s="269"/>
      <c r="G855" s="274"/>
      <c r="H855" s="269"/>
      <c r="I855" s="274"/>
      <c r="J855" s="359"/>
      <c r="K855" s="46"/>
    </row>
    <row r="856" spans="1:11" x14ac:dyDescent="0.25">
      <c r="A856" s="45"/>
      <c r="B856" s="46" t="s">
        <v>284</v>
      </c>
      <c r="C856" s="224"/>
      <c r="D856" s="274"/>
      <c r="E856" s="270">
        <v>10</v>
      </c>
      <c r="F856" s="269"/>
      <c r="G856" s="274"/>
      <c r="H856" s="269"/>
      <c r="I856" s="274"/>
      <c r="J856" s="359"/>
      <c r="K856" s="46"/>
    </row>
    <row r="857" spans="1:11" x14ac:dyDescent="0.25">
      <c r="A857" s="45"/>
      <c r="B857" s="266" t="s">
        <v>84</v>
      </c>
      <c r="C857" s="265"/>
      <c r="D857" s="274">
        <v>7</v>
      </c>
      <c r="E857" s="269">
        <v>7</v>
      </c>
      <c r="F857" s="269"/>
      <c r="G857" s="274"/>
      <c r="H857" s="269"/>
      <c r="I857" s="274"/>
      <c r="J857" s="359"/>
      <c r="K857" s="46"/>
    </row>
    <row r="858" spans="1:11" ht="23.25" x14ac:dyDescent="0.25">
      <c r="A858" s="412" t="s">
        <v>451</v>
      </c>
      <c r="B858" s="266"/>
      <c r="C858" s="265">
        <v>70</v>
      </c>
      <c r="D858" s="358"/>
      <c r="E858" s="359"/>
      <c r="F858" s="468">
        <v>10.18</v>
      </c>
      <c r="G858" s="467">
        <v>9.52</v>
      </c>
      <c r="H858" s="468">
        <v>6.33</v>
      </c>
      <c r="I858" s="467">
        <v>151.38</v>
      </c>
      <c r="J858" s="468">
        <v>0.31</v>
      </c>
      <c r="K858" s="472" t="s">
        <v>470</v>
      </c>
    </row>
    <row r="859" spans="1:11" x14ac:dyDescent="0.25">
      <c r="B859" s="79" t="s">
        <v>308</v>
      </c>
      <c r="C859" s="357"/>
      <c r="D859" s="274">
        <v>61.5</v>
      </c>
      <c r="E859" s="269">
        <v>40</v>
      </c>
      <c r="F859" s="473"/>
      <c r="G859" s="474"/>
      <c r="H859" s="473"/>
      <c r="I859" s="474"/>
      <c r="J859" s="473"/>
      <c r="K859" s="472"/>
    </row>
    <row r="860" spans="1:11" x14ac:dyDescent="0.25">
      <c r="B860" s="266" t="s">
        <v>45</v>
      </c>
      <c r="C860" s="357"/>
      <c r="D860" s="274">
        <v>14.3</v>
      </c>
      <c r="E860" s="269">
        <v>12</v>
      </c>
      <c r="F860" s="473"/>
      <c r="G860" s="474"/>
      <c r="H860" s="473"/>
      <c r="I860" s="474"/>
      <c r="J860" s="473"/>
      <c r="K860" s="472"/>
    </row>
    <row r="861" spans="1:11" x14ac:dyDescent="0.25">
      <c r="B861" s="266" t="s">
        <v>450</v>
      </c>
      <c r="C861" s="357"/>
      <c r="D861" s="274">
        <v>13</v>
      </c>
      <c r="E861" s="269">
        <v>13</v>
      </c>
      <c r="F861" s="473"/>
      <c r="G861" s="474"/>
      <c r="H861" s="473"/>
      <c r="I861" s="474"/>
      <c r="J861" s="473"/>
      <c r="K861" s="472"/>
    </row>
    <row r="862" spans="1:11" x14ac:dyDescent="0.25">
      <c r="B862" s="266" t="s">
        <v>75</v>
      </c>
      <c r="C862" s="357"/>
      <c r="D862" s="274">
        <v>18</v>
      </c>
      <c r="E862" s="269">
        <v>18</v>
      </c>
      <c r="F862" s="473"/>
      <c r="G862" s="474"/>
      <c r="H862" s="473"/>
      <c r="I862" s="474"/>
      <c r="J862" s="473"/>
      <c r="K862" s="472"/>
    </row>
    <row r="863" spans="1:11" x14ac:dyDescent="0.25">
      <c r="B863" s="266" t="s">
        <v>396</v>
      </c>
      <c r="C863" s="357"/>
      <c r="D863" s="274">
        <v>0.5</v>
      </c>
      <c r="E863" s="269">
        <v>0.5</v>
      </c>
      <c r="F863" s="473"/>
      <c r="G863" s="474"/>
      <c r="H863" s="473"/>
      <c r="I863" s="474"/>
      <c r="J863" s="473"/>
      <c r="K863" s="472"/>
    </row>
    <row r="864" spans="1:11" x14ac:dyDescent="0.25">
      <c r="B864" s="266" t="s">
        <v>115</v>
      </c>
      <c r="C864" s="357"/>
      <c r="D864" s="274">
        <v>7</v>
      </c>
      <c r="E864" s="269">
        <v>7</v>
      </c>
      <c r="F864" s="473"/>
      <c r="G864" s="474"/>
      <c r="H864" s="473"/>
      <c r="I864" s="474"/>
      <c r="J864" s="473"/>
      <c r="K864" s="472"/>
    </row>
    <row r="865" spans="1:22" x14ac:dyDescent="0.25">
      <c r="B865" s="266" t="s">
        <v>293</v>
      </c>
      <c r="C865" s="357"/>
      <c r="D865" s="274"/>
      <c r="E865" s="269">
        <v>88</v>
      </c>
      <c r="F865" s="473"/>
      <c r="G865" s="474"/>
      <c r="H865" s="473"/>
      <c r="I865" s="474"/>
      <c r="J865" s="473"/>
      <c r="K865" s="472"/>
    </row>
    <row r="866" spans="1:22" x14ac:dyDescent="0.25">
      <c r="B866" s="266" t="s">
        <v>51</v>
      </c>
      <c r="C866" s="357"/>
      <c r="D866" s="274">
        <v>1</v>
      </c>
      <c r="E866" s="269">
        <v>1</v>
      </c>
      <c r="F866" s="473"/>
      <c r="G866" s="474"/>
      <c r="H866" s="473"/>
      <c r="I866" s="474"/>
      <c r="J866" s="473"/>
      <c r="K866" s="472"/>
    </row>
    <row r="867" spans="1:22" ht="23.25" x14ac:dyDescent="0.25">
      <c r="A867" s="332" t="s">
        <v>322</v>
      </c>
      <c r="B867" s="46"/>
      <c r="C867" s="224" t="s">
        <v>257</v>
      </c>
      <c r="D867" s="274"/>
      <c r="E867" s="269"/>
      <c r="F867" s="437">
        <v>5.01</v>
      </c>
      <c r="G867" s="408">
        <v>2.89</v>
      </c>
      <c r="H867" s="437">
        <v>27.04</v>
      </c>
      <c r="I867" s="408">
        <v>154.22</v>
      </c>
      <c r="J867" s="473"/>
      <c r="K867" s="370" t="s">
        <v>276</v>
      </c>
      <c r="L867" s="46"/>
      <c r="N867" s="356"/>
      <c r="O867" s="356"/>
      <c r="P867" s="356"/>
      <c r="Q867" s="356"/>
      <c r="R867" s="356"/>
      <c r="S867" s="356"/>
      <c r="T867" s="356"/>
      <c r="U867" s="356"/>
      <c r="V867" s="46"/>
    </row>
    <row r="868" spans="1:22" x14ac:dyDescent="0.25">
      <c r="A868" s="45"/>
      <c r="B868" s="46" t="s">
        <v>129</v>
      </c>
      <c r="C868" s="224"/>
      <c r="D868" s="274">
        <v>45.5</v>
      </c>
      <c r="E868" s="274">
        <v>45.5</v>
      </c>
      <c r="F868" s="376"/>
      <c r="G868" s="407"/>
      <c r="H868" s="437"/>
      <c r="I868" s="408"/>
      <c r="J868" s="473"/>
      <c r="K868" s="370"/>
    </row>
    <row r="869" spans="1:22" x14ac:dyDescent="0.25">
      <c r="A869" s="45"/>
      <c r="B869" s="46" t="s">
        <v>31</v>
      </c>
      <c r="C869" s="224"/>
      <c r="D869" s="274">
        <v>3</v>
      </c>
      <c r="E869" s="274">
        <v>3</v>
      </c>
      <c r="F869" s="376"/>
      <c r="G869" s="375"/>
      <c r="H869" s="376"/>
      <c r="I869" s="407"/>
      <c r="J869" s="473"/>
      <c r="K869" s="370"/>
    </row>
    <row r="870" spans="1:22" x14ac:dyDescent="0.25">
      <c r="A870" s="45"/>
      <c r="B870" s="79" t="s">
        <v>396</v>
      </c>
      <c r="C870" s="47"/>
      <c r="D870" s="151">
        <v>1.3</v>
      </c>
      <c r="E870" s="274">
        <v>1.3</v>
      </c>
      <c r="F870" s="376"/>
      <c r="G870" s="375"/>
      <c r="H870" s="376"/>
      <c r="I870" s="407"/>
      <c r="J870" s="473"/>
      <c r="K870" s="370"/>
    </row>
    <row r="871" spans="1:22" x14ac:dyDescent="0.25">
      <c r="A871" s="45"/>
      <c r="B871" s="46" t="s">
        <v>28</v>
      </c>
      <c r="C871" s="47"/>
      <c r="D871" s="151">
        <v>275</v>
      </c>
      <c r="E871" s="274">
        <v>275</v>
      </c>
      <c r="F871" s="376"/>
      <c r="G871" s="375"/>
      <c r="H871" s="376"/>
      <c r="I871" s="407"/>
      <c r="J871" s="473"/>
      <c r="K871" s="370"/>
    </row>
    <row r="872" spans="1:22" ht="23.25" x14ac:dyDescent="0.25">
      <c r="A872" s="332" t="s">
        <v>448</v>
      </c>
      <c r="B872" s="46"/>
      <c r="C872" s="47">
        <v>180</v>
      </c>
      <c r="D872" s="276"/>
      <c r="E872" s="360"/>
      <c r="F872" s="376">
        <v>0.59</v>
      </c>
      <c r="G872" s="375">
        <v>0.03</v>
      </c>
      <c r="H872" s="375">
        <v>24.87</v>
      </c>
      <c r="I872" s="407">
        <v>103.32</v>
      </c>
      <c r="J872" s="475">
        <v>0.54</v>
      </c>
      <c r="K872" s="340" t="s">
        <v>211</v>
      </c>
    </row>
    <row r="873" spans="1:22" x14ac:dyDescent="0.25">
      <c r="A873" s="45"/>
      <c r="B873" s="46" t="s">
        <v>372</v>
      </c>
      <c r="C873" s="47"/>
      <c r="D873" s="410">
        <v>18</v>
      </c>
      <c r="E873" s="411">
        <v>18</v>
      </c>
      <c r="F873" s="376"/>
      <c r="G873" s="374"/>
      <c r="H873" s="375"/>
      <c r="I873" s="407"/>
      <c r="J873" s="475"/>
      <c r="K873" s="340"/>
    </row>
    <row r="874" spans="1:22" x14ac:dyDescent="0.25">
      <c r="A874" s="45"/>
      <c r="B874" s="46" t="s">
        <v>28</v>
      </c>
      <c r="C874" s="47"/>
      <c r="D874" s="151">
        <v>183</v>
      </c>
      <c r="E874" s="49">
        <v>183</v>
      </c>
      <c r="F874" s="374"/>
      <c r="G874" s="374"/>
      <c r="H874" s="375"/>
      <c r="I874" s="407"/>
      <c r="J874" s="475"/>
      <c r="K874" s="340"/>
    </row>
    <row r="875" spans="1:22" x14ac:dyDescent="0.25">
      <c r="A875" s="45"/>
      <c r="B875" s="46" t="s">
        <v>69</v>
      </c>
      <c r="C875" s="47"/>
      <c r="D875" s="276">
        <v>10</v>
      </c>
      <c r="E875" s="108">
        <v>10</v>
      </c>
      <c r="F875" s="374"/>
      <c r="G875" s="374"/>
      <c r="H875" s="375"/>
      <c r="I875" s="375"/>
      <c r="J875" s="475"/>
      <c r="K875" s="340"/>
    </row>
    <row r="876" spans="1:22" ht="35.25" thickBot="1" x14ac:dyDescent="0.3">
      <c r="A876" s="337" t="s">
        <v>226</v>
      </c>
      <c r="B876" s="35"/>
      <c r="C876" s="67">
        <v>45</v>
      </c>
      <c r="D876" s="68">
        <v>45</v>
      </c>
      <c r="E876" s="68">
        <v>45</v>
      </c>
      <c r="F876" s="476">
        <v>2.98</v>
      </c>
      <c r="G876" s="477">
        <v>0.54</v>
      </c>
      <c r="H876" s="476">
        <v>17.82</v>
      </c>
      <c r="I876" s="477">
        <v>89.1</v>
      </c>
      <c r="J876" s="476"/>
      <c r="K876" s="478" t="s">
        <v>356</v>
      </c>
    </row>
    <row r="877" spans="1:22" ht="15.75" thickBot="1" x14ac:dyDescent="0.3">
      <c r="A877" s="51" t="s">
        <v>39</v>
      </c>
      <c r="B877" s="52"/>
      <c r="C877" s="53">
        <v>695</v>
      </c>
      <c r="D877" s="70"/>
      <c r="E877" s="37"/>
      <c r="F877" s="479">
        <f>F836+F841+F858+F867+F872+F876</f>
        <v>22.97</v>
      </c>
      <c r="G877" s="479">
        <f t="shared" ref="G877:J877" si="36">G836+G841+G858+G867+G872+G876</f>
        <v>19.003</v>
      </c>
      <c r="H877" s="479">
        <f t="shared" si="36"/>
        <v>90.35</v>
      </c>
      <c r="I877" s="479">
        <f t="shared" si="36"/>
        <v>626.32000000000005</v>
      </c>
      <c r="J877" s="479">
        <f t="shared" si="36"/>
        <v>18.029999999999998</v>
      </c>
      <c r="K877" s="480"/>
    </row>
    <row r="878" spans="1:22" x14ac:dyDescent="0.25">
      <c r="A878" s="45"/>
      <c r="B878" s="46" t="s">
        <v>532</v>
      </c>
      <c r="C878" s="47"/>
      <c r="D878" s="331"/>
      <c r="E878" s="80"/>
      <c r="F878" s="49"/>
      <c r="G878" s="48"/>
      <c r="H878" s="49"/>
      <c r="I878" s="41"/>
      <c r="J878" s="48"/>
      <c r="K878" s="45"/>
    </row>
    <row r="879" spans="1:22" ht="23.25" x14ac:dyDescent="0.25">
      <c r="A879" s="332" t="s">
        <v>142</v>
      </c>
      <c r="B879" s="46"/>
      <c r="C879" s="47" t="s">
        <v>178</v>
      </c>
      <c r="D879" s="48"/>
      <c r="E879" s="80"/>
      <c r="F879" s="41">
        <v>17.28</v>
      </c>
      <c r="G879" s="48">
        <v>23.13</v>
      </c>
      <c r="H879" s="48">
        <v>2.5299999999999998</v>
      </c>
      <c r="I879" s="41">
        <v>287.5</v>
      </c>
      <c r="J879" s="48">
        <v>0.33</v>
      </c>
      <c r="K879" s="45" t="s">
        <v>361</v>
      </c>
    </row>
    <row r="880" spans="1:22" x14ac:dyDescent="0.25">
      <c r="A880" s="45"/>
      <c r="B880" s="46" t="s">
        <v>46</v>
      </c>
      <c r="C880" s="47"/>
      <c r="D880" s="48">
        <v>126</v>
      </c>
      <c r="E880" s="80">
        <v>105</v>
      </c>
      <c r="F880" s="41"/>
      <c r="G880" s="48"/>
      <c r="H880" s="48"/>
      <c r="I880" s="49"/>
      <c r="J880" s="48"/>
      <c r="K880" s="45"/>
    </row>
    <row r="881" spans="1:11" x14ac:dyDescent="0.25">
      <c r="A881" s="45"/>
      <c r="B881" s="46" t="s">
        <v>27</v>
      </c>
      <c r="C881" s="47"/>
      <c r="D881" s="48">
        <v>40</v>
      </c>
      <c r="E881" s="80">
        <v>40</v>
      </c>
      <c r="F881" s="41"/>
      <c r="G881" s="48"/>
      <c r="H881" s="48"/>
      <c r="I881" s="49"/>
      <c r="J881" s="48"/>
      <c r="K881" s="45"/>
    </row>
    <row r="882" spans="1:11" x14ac:dyDescent="0.25">
      <c r="A882" s="45"/>
      <c r="B882" s="46" t="s">
        <v>426</v>
      </c>
      <c r="C882" s="47"/>
      <c r="D882" s="48"/>
      <c r="E882" s="80">
        <v>145</v>
      </c>
      <c r="F882" s="41"/>
      <c r="G882" s="48"/>
      <c r="H882" s="48"/>
      <c r="I882" s="49"/>
      <c r="J882" s="48"/>
      <c r="K882" s="45"/>
    </row>
    <row r="883" spans="1:11" x14ac:dyDescent="0.25">
      <c r="A883" s="45"/>
      <c r="B883" s="46" t="s">
        <v>79</v>
      </c>
      <c r="C883" s="47"/>
      <c r="D883" s="48">
        <v>10.199999999999999</v>
      </c>
      <c r="E883" s="80">
        <v>10</v>
      </c>
      <c r="F883" s="41"/>
      <c r="G883" s="48"/>
      <c r="H883" s="48"/>
      <c r="I883" s="49"/>
      <c r="J883" s="48"/>
      <c r="K883" s="45"/>
    </row>
    <row r="884" spans="1:11" x14ac:dyDescent="0.25">
      <c r="A884" s="45"/>
      <c r="B884" s="46" t="s">
        <v>31</v>
      </c>
      <c r="C884" s="47"/>
      <c r="D884" s="48">
        <v>3</v>
      </c>
      <c r="E884" s="80">
        <v>3</v>
      </c>
      <c r="F884" s="41"/>
      <c r="G884" s="48"/>
      <c r="H884" s="48"/>
      <c r="I884" s="49"/>
      <c r="J884" s="48"/>
      <c r="K884" s="45"/>
    </row>
    <row r="885" spans="1:11" x14ac:dyDescent="0.25">
      <c r="A885" s="45"/>
      <c r="B885" s="79" t="s">
        <v>396</v>
      </c>
      <c r="C885" s="47"/>
      <c r="D885" s="48">
        <v>0.8</v>
      </c>
      <c r="E885" s="80">
        <v>0.8</v>
      </c>
      <c r="F885" s="41"/>
      <c r="G885" s="48"/>
      <c r="H885" s="48"/>
      <c r="I885" s="49"/>
      <c r="J885" s="48"/>
      <c r="K885" s="45"/>
    </row>
    <row r="886" spans="1:11" x14ac:dyDescent="0.25">
      <c r="A886" s="45"/>
      <c r="B886" s="79" t="s">
        <v>427</v>
      </c>
      <c r="C886" s="47"/>
      <c r="D886" s="49"/>
      <c r="E886" s="80">
        <v>150</v>
      </c>
      <c r="F886" s="41"/>
      <c r="G886" s="48"/>
      <c r="H886" s="49"/>
      <c r="I886" s="49"/>
      <c r="J886" s="48"/>
      <c r="K886" s="45"/>
    </row>
    <row r="887" spans="1:11" ht="23.25" x14ac:dyDescent="0.25">
      <c r="A887" s="332" t="s">
        <v>382</v>
      </c>
      <c r="B887" s="46"/>
      <c r="C887" s="47">
        <v>180</v>
      </c>
      <c r="D887" s="49"/>
      <c r="E887" s="48"/>
      <c r="F887" s="481">
        <v>5.48</v>
      </c>
      <c r="G887" s="481">
        <v>4.88</v>
      </c>
      <c r="H887" s="481">
        <v>9.07</v>
      </c>
      <c r="I887" s="481">
        <v>102</v>
      </c>
      <c r="J887" s="481">
        <v>2.46</v>
      </c>
      <c r="K887" s="340" t="s">
        <v>384</v>
      </c>
    </row>
    <row r="888" spans="1:11" x14ac:dyDescent="0.25">
      <c r="A888" s="45" t="s">
        <v>383</v>
      </c>
      <c r="B888" s="45" t="s">
        <v>270</v>
      </c>
      <c r="C888" s="47"/>
      <c r="D888" s="49">
        <v>189</v>
      </c>
      <c r="E888" s="48">
        <v>180</v>
      </c>
      <c r="F888" s="374"/>
      <c r="G888" s="374"/>
      <c r="H888" s="374"/>
      <c r="I888" s="374"/>
      <c r="J888" s="375"/>
      <c r="K888" s="340"/>
    </row>
    <row r="889" spans="1:11" ht="34.5" x14ac:dyDescent="0.25">
      <c r="A889" s="332" t="s">
        <v>472</v>
      </c>
      <c r="B889" s="370"/>
      <c r="C889" s="373">
        <v>50</v>
      </c>
      <c r="D889" s="376"/>
      <c r="E889" s="375"/>
      <c r="F889" s="374">
        <v>4.45</v>
      </c>
      <c r="G889" s="374">
        <v>4.95</v>
      </c>
      <c r="H889" s="375">
        <v>28.5</v>
      </c>
      <c r="I889" s="374">
        <v>176.37</v>
      </c>
      <c r="J889" s="375">
        <v>0.17</v>
      </c>
      <c r="K889" s="340" t="s">
        <v>483</v>
      </c>
    </row>
    <row r="890" spans="1:11" x14ac:dyDescent="0.25">
      <c r="A890" s="45"/>
      <c r="B890" s="46" t="s">
        <v>124</v>
      </c>
      <c r="C890" s="47"/>
      <c r="D890" s="49">
        <v>31</v>
      </c>
      <c r="E890" s="48">
        <v>31</v>
      </c>
      <c r="F890" s="374"/>
      <c r="G890" s="374"/>
      <c r="H890" s="375"/>
      <c r="I890" s="374"/>
      <c r="J890" s="375"/>
      <c r="K890" s="340"/>
    </row>
    <row r="891" spans="1:11" x14ac:dyDescent="0.25">
      <c r="A891" s="45"/>
      <c r="B891" s="46" t="s">
        <v>208</v>
      </c>
      <c r="C891" s="47"/>
      <c r="D891" s="49">
        <v>1</v>
      </c>
      <c r="E891" s="48">
        <v>1</v>
      </c>
      <c r="F891" s="374"/>
      <c r="G891" s="374"/>
      <c r="H891" s="375"/>
      <c r="I891" s="374"/>
      <c r="J891" s="375"/>
      <c r="K891" s="340"/>
    </row>
    <row r="892" spans="1:11" x14ac:dyDescent="0.25">
      <c r="A892" s="45"/>
      <c r="B892" s="46" t="s">
        <v>445</v>
      </c>
      <c r="C892" s="47"/>
      <c r="D892" s="49">
        <v>3</v>
      </c>
      <c r="E892" s="48">
        <v>2.5</v>
      </c>
      <c r="F892" s="41"/>
      <c r="G892" s="41"/>
      <c r="H892" s="48"/>
      <c r="I892" s="41"/>
      <c r="J892" s="48"/>
      <c r="K892" s="45"/>
    </row>
    <row r="893" spans="1:11" x14ac:dyDescent="0.25">
      <c r="A893" s="45"/>
      <c r="B893" s="46" t="s">
        <v>31</v>
      </c>
      <c r="C893" s="47"/>
      <c r="D893" s="49">
        <v>2.5</v>
      </c>
      <c r="E893" s="48">
        <v>2.5</v>
      </c>
      <c r="F893" s="41"/>
      <c r="G893" s="41"/>
      <c r="H893" s="48"/>
      <c r="I893" s="41"/>
      <c r="J893" s="48"/>
      <c r="K893" s="45"/>
    </row>
    <row r="894" spans="1:11" x14ac:dyDescent="0.25">
      <c r="A894" s="45"/>
      <c r="B894" s="46" t="s">
        <v>270</v>
      </c>
      <c r="C894" s="47"/>
      <c r="D894" s="49">
        <v>12.5</v>
      </c>
      <c r="E894" s="48">
        <v>12.5</v>
      </c>
      <c r="F894" s="41"/>
      <c r="G894" s="41"/>
      <c r="H894" s="48"/>
      <c r="I894" s="41"/>
      <c r="J894" s="48"/>
      <c r="K894" s="45"/>
    </row>
    <row r="895" spans="1:11" x14ac:dyDescent="0.25">
      <c r="A895" s="45"/>
      <c r="B895" s="46" t="s">
        <v>69</v>
      </c>
      <c r="C895" s="47"/>
      <c r="D895" s="49">
        <v>1</v>
      </c>
      <c r="E895" s="48">
        <v>1</v>
      </c>
      <c r="F895" s="41"/>
      <c r="G895" s="41"/>
      <c r="H895" s="48"/>
      <c r="I895" s="41"/>
      <c r="J895" s="48"/>
      <c r="K895" s="45"/>
    </row>
    <row r="896" spans="1:11" x14ac:dyDescent="0.25">
      <c r="A896" s="45"/>
      <c r="B896" s="46" t="s">
        <v>125</v>
      </c>
      <c r="C896" s="47"/>
      <c r="D896" s="49">
        <v>0.4</v>
      </c>
      <c r="E896" s="48">
        <v>0.4</v>
      </c>
      <c r="F896" s="41"/>
      <c r="G896" s="41"/>
      <c r="H896" s="48"/>
      <c r="I896" s="41"/>
      <c r="J896" s="48"/>
      <c r="K896" s="45"/>
    </row>
    <row r="897" spans="1:12" x14ac:dyDescent="0.25">
      <c r="A897" s="45"/>
      <c r="B897" s="46" t="s">
        <v>396</v>
      </c>
      <c r="C897" s="47"/>
      <c r="D897" s="49">
        <v>0.4</v>
      </c>
      <c r="E897" s="48">
        <v>0.4</v>
      </c>
      <c r="F897" s="41"/>
      <c r="G897" s="41"/>
      <c r="H897" s="48"/>
      <c r="I897" s="41"/>
      <c r="J897" s="48"/>
      <c r="K897" s="45"/>
    </row>
    <row r="898" spans="1:12" x14ac:dyDescent="0.25">
      <c r="A898" s="45"/>
      <c r="B898" s="79" t="s">
        <v>223</v>
      </c>
      <c r="C898" s="47"/>
      <c r="D898" s="48"/>
      <c r="E898" s="48">
        <v>50</v>
      </c>
      <c r="F898" s="48"/>
      <c r="G898" s="48"/>
      <c r="H898" s="49"/>
      <c r="I898" s="48"/>
      <c r="J898" s="48"/>
      <c r="K898" s="45"/>
    </row>
    <row r="899" spans="1:12" x14ac:dyDescent="0.25">
      <c r="A899" s="45"/>
      <c r="B899" s="46" t="s">
        <v>473</v>
      </c>
      <c r="C899" s="47"/>
      <c r="D899" s="49"/>
      <c r="E899" s="48"/>
      <c r="F899" s="49"/>
      <c r="G899" s="48"/>
      <c r="H899" s="49"/>
      <c r="I899" s="41"/>
      <c r="J899" s="48"/>
      <c r="K899" s="45"/>
    </row>
    <row r="900" spans="1:12" x14ac:dyDescent="0.25">
      <c r="A900" s="45"/>
      <c r="B900" s="46" t="s">
        <v>69</v>
      </c>
      <c r="C900" s="47"/>
      <c r="D900" s="49">
        <v>5</v>
      </c>
      <c r="E900" s="48">
        <v>5</v>
      </c>
      <c r="F900" s="49"/>
      <c r="G900" s="48"/>
      <c r="H900" s="49"/>
      <c r="I900" s="41"/>
      <c r="J900" s="48"/>
      <c r="K900" s="45"/>
    </row>
    <row r="901" spans="1:12" x14ac:dyDescent="0.25">
      <c r="A901" s="45"/>
      <c r="B901" s="46" t="s">
        <v>31</v>
      </c>
      <c r="C901" s="47"/>
      <c r="D901" s="49">
        <v>2.5</v>
      </c>
      <c r="E901" s="48">
        <v>2.5</v>
      </c>
      <c r="F901" s="49"/>
      <c r="G901" s="48"/>
      <c r="H901" s="49"/>
      <c r="I901" s="41"/>
      <c r="J901" s="48"/>
      <c r="K901" s="45"/>
    </row>
    <row r="902" spans="1:12" x14ac:dyDescent="0.25">
      <c r="A902" s="45"/>
      <c r="B902" s="45" t="s">
        <v>54</v>
      </c>
      <c r="C902" s="47"/>
      <c r="D902" s="49"/>
      <c r="E902" s="48">
        <v>57.5</v>
      </c>
      <c r="F902" s="49"/>
      <c r="G902" s="48"/>
      <c r="H902" s="49"/>
      <c r="I902" s="41"/>
      <c r="J902" s="48"/>
      <c r="K902" s="45"/>
    </row>
    <row r="903" spans="1:12" x14ac:dyDescent="0.25">
      <c r="A903" s="45"/>
      <c r="B903" s="46" t="s">
        <v>466</v>
      </c>
      <c r="C903" s="47"/>
      <c r="D903" s="49">
        <v>0.9</v>
      </c>
      <c r="E903" s="48">
        <v>0.75</v>
      </c>
      <c r="F903" s="49"/>
      <c r="G903" s="48"/>
      <c r="H903" s="49"/>
      <c r="I903" s="41"/>
      <c r="J903" s="48"/>
      <c r="K903" s="45"/>
    </row>
    <row r="904" spans="1:12" ht="23.25" x14ac:dyDescent="0.25">
      <c r="A904" s="45"/>
      <c r="B904" s="46" t="s">
        <v>224</v>
      </c>
      <c r="C904" s="47"/>
      <c r="D904" s="49">
        <v>0.13</v>
      </c>
      <c r="E904" s="48">
        <v>0.13</v>
      </c>
      <c r="F904" s="49" t="s">
        <v>2</v>
      </c>
      <c r="G904" s="48"/>
      <c r="H904" s="49"/>
      <c r="I904" s="41"/>
      <c r="J904" s="48"/>
      <c r="K904" s="45"/>
    </row>
    <row r="905" spans="1:12" ht="35.25" thickBot="1" x14ac:dyDescent="0.3">
      <c r="A905" s="332" t="s">
        <v>332</v>
      </c>
      <c r="B905" s="266"/>
      <c r="C905" s="265">
        <v>25</v>
      </c>
      <c r="D905" s="80">
        <v>25</v>
      </c>
      <c r="E905" s="48">
        <v>25</v>
      </c>
      <c r="F905" s="48">
        <v>1.9</v>
      </c>
      <c r="G905" s="49">
        <v>0.2</v>
      </c>
      <c r="H905" s="48">
        <v>12.3</v>
      </c>
      <c r="I905" s="49">
        <v>58.75</v>
      </c>
      <c r="J905" s="48">
        <v>0</v>
      </c>
      <c r="K905" s="34" t="s">
        <v>357</v>
      </c>
    </row>
    <row r="906" spans="1:12" ht="15.75" thickBot="1" x14ac:dyDescent="0.3">
      <c r="A906" s="51" t="s">
        <v>39</v>
      </c>
      <c r="B906" s="52"/>
      <c r="C906" s="53">
        <v>415</v>
      </c>
      <c r="D906" s="70"/>
      <c r="E906" s="37"/>
      <c r="F906" s="71">
        <f>F879+F887+F889+F905</f>
        <v>29.11</v>
      </c>
      <c r="G906" s="71">
        <f t="shared" ref="G906:J906" si="37">G879+G887+G889+G905</f>
        <v>33.160000000000004</v>
      </c>
      <c r="H906" s="71">
        <f t="shared" si="37"/>
        <v>52.400000000000006</v>
      </c>
      <c r="I906" s="71">
        <f t="shared" si="37"/>
        <v>624.62</v>
      </c>
      <c r="J906" s="71">
        <f t="shared" si="37"/>
        <v>2.96</v>
      </c>
      <c r="K906" s="17"/>
    </row>
    <row r="907" spans="1:12" ht="15.75" thickBot="1" x14ac:dyDescent="0.3">
      <c r="A907" s="143" t="s">
        <v>70</v>
      </c>
      <c r="B907" s="144"/>
      <c r="C907" s="145">
        <f>C830+C834+C877+C906</f>
        <v>1640</v>
      </c>
      <c r="D907" s="145"/>
      <c r="E907" s="145"/>
      <c r="F907" s="281">
        <f t="shared" ref="F907:J907" si="38">F830+F834+F877+F906</f>
        <v>68.94</v>
      </c>
      <c r="G907" s="281">
        <f t="shared" si="38"/>
        <v>72.052999999999997</v>
      </c>
      <c r="H907" s="281">
        <f t="shared" si="38"/>
        <v>210.77</v>
      </c>
      <c r="I907" s="281">
        <f t="shared" si="38"/>
        <v>1772.3400000000001</v>
      </c>
      <c r="J907" s="281">
        <f t="shared" si="38"/>
        <v>59.81166666666666</v>
      </c>
      <c r="K907" s="341"/>
      <c r="L907" s="348"/>
    </row>
    <row r="908" spans="1:12" x14ac:dyDescent="0.25">
      <c r="A908" s="13"/>
      <c r="F908" s="147"/>
      <c r="G908" s="147"/>
      <c r="H908" s="147"/>
      <c r="I908" s="116"/>
      <c r="J908" s="66"/>
      <c r="K908" s="46"/>
    </row>
    <row r="909" spans="1:12" ht="15.75" thickBot="1" x14ac:dyDescent="0.3">
      <c r="A909" s="13" t="s">
        <v>145</v>
      </c>
      <c r="B909" s="13"/>
      <c r="C909" s="14"/>
      <c r="D909" s="15"/>
      <c r="I909" s="97"/>
      <c r="J909" s="97"/>
      <c r="K909" s="35"/>
    </row>
    <row r="910" spans="1:12" ht="23.25" customHeight="1" x14ac:dyDescent="0.25">
      <c r="A910" s="17" t="s">
        <v>4</v>
      </c>
      <c r="B910" s="18"/>
      <c r="C910" s="19" t="s">
        <v>5</v>
      </c>
      <c r="D910" s="277" t="s">
        <v>6</v>
      </c>
      <c r="E910" s="21" t="s">
        <v>6</v>
      </c>
      <c r="F910" s="277" t="s">
        <v>7</v>
      </c>
      <c r="G910" s="278"/>
      <c r="H910" s="279"/>
      <c r="I910" s="277" t="s">
        <v>8</v>
      </c>
      <c r="J910" s="22" t="s">
        <v>9</v>
      </c>
      <c r="K910" s="346" t="s">
        <v>10</v>
      </c>
    </row>
    <row r="911" spans="1:12" ht="15.75" thickBot="1" x14ac:dyDescent="0.3">
      <c r="A911" s="24" t="s">
        <v>11</v>
      </c>
      <c r="B911" s="148"/>
      <c r="C911" s="26" t="s">
        <v>12</v>
      </c>
      <c r="D911" s="27" t="s">
        <v>13</v>
      </c>
      <c r="E911" s="28" t="s">
        <v>13</v>
      </c>
      <c r="F911" s="29"/>
      <c r="G911" s="30"/>
      <c r="H911" s="30"/>
      <c r="I911" s="27" t="s">
        <v>14</v>
      </c>
      <c r="J911" s="32"/>
      <c r="K911" s="347"/>
    </row>
    <row r="912" spans="1:12" ht="15.75" thickBot="1" x14ac:dyDescent="0.3">
      <c r="A912" s="45"/>
      <c r="B912" s="46"/>
      <c r="C912" s="62"/>
      <c r="D912" s="37" t="s">
        <v>15</v>
      </c>
      <c r="E912" s="37" t="s">
        <v>16</v>
      </c>
      <c r="F912" s="21" t="s">
        <v>17</v>
      </c>
      <c r="G912" s="21" t="s">
        <v>18</v>
      </c>
      <c r="H912" s="278" t="s">
        <v>19</v>
      </c>
      <c r="I912" s="277" t="s">
        <v>20</v>
      </c>
      <c r="J912" s="21" t="s">
        <v>21</v>
      </c>
      <c r="K912" s="45"/>
    </row>
    <row r="913" spans="1:11" x14ac:dyDescent="0.25">
      <c r="A913" s="17"/>
      <c r="B913" s="39" t="s">
        <v>22</v>
      </c>
      <c r="C913" s="40"/>
      <c r="D913" s="278"/>
      <c r="E913" s="42"/>
      <c r="F913" s="105"/>
      <c r="G913" s="42"/>
      <c r="H913" s="96"/>
      <c r="I913" s="105"/>
      <c r="J913" s="42"/>
      <c r="K913" s="17"/>
    </row>
    <row r="914" spans="1:11" x14ac:dyDescent="0.25">
      <c r="A914" s="332" t="s">
        <v>97</v>
      </c>
      <c r="B914" s="46"/>
      <c r="C914" s="47" t="s">
        <v>23</v>
      </c>
      <c r="D914" s="48"/>
      <c r="E914" s="48"/>
      <c r="F914" s="48">
        <v>6</v>
      </c>
      <c r="G914" s="48">
        <v>7</v>
      </c>
      <c r="H914" s="48">
        <v>28</v>
      </c>
      <c r="I914" s="48">
        <v>199</v>
      </c>
      <c r="J914" s="48">
        <v>0.22</v>
      </c>
      <c r="K914" s="45" t="s">
        <v>98</v>
      </c>
    </row>
    <row r="915" spans="1:11" x14ac:dyDescent="0.25">
      <c r="A915" s="45"/>
      <c r="B915" s="273" t="s">
        <v>99</v>
      </c>
      <c r="C915" s="61"/>
      <c r="D915" s="48">
        <v>25</v>
      </c>
      <c r="E915" s="80">
        <v>25</v>
      </c>
      <c r="F915" s="48"/>
      <c r="G915" s="49"/>
      <c r="H915" s="48"/>
      <c r="I915" s="49"/>
      <c r="J915" s="48"/>
      <c r="K915" s="45"/>
    </row>
    <row r="916" spans="1:11" x14ac:dyDescent="0.25">
      <c r="A916" s="45"/>
      <c r="B916" s="46" t="s">
        <v>27</v>
      </c>
      <c r="C916" s="62"/>
      <c r="D916" s="41">
        <v>100</v>
      </c>
      <c r="E916" s="48">
        <v>100</v>
      </c>
      <c r="F916" s="48"/>
      <c r="G916" s="49"/>
      <c r="H916" s="48"/>
      <c r="I916" s="49"/>
      <c r="J916" s="48"/>
      <c r="K916" s="45"/>
    </row>
    <row r="917" spans="1:11" x14ac:dyDescent="0.25">
      <c r="A917" s="45"/>
      <c r="B917" s="46" t="s">
        <v>28</v>
      </c>
      <c r="C917" s="62"/>
      <c r="D917" s="41">
        <v>76</v>
      </c>
      <c r="E917" s="48">
        <v>76</v>
      </c>
      <c r="F917" s="48"/>
      <c r="G917" s="49"/>
      <c r="H917" s="48"/>
      <c r="I917" s="49"/>
      <c r="J917" s="48"/>
      <c r="K917" s="45"/>
    </row>
    <row r="918" spans="1:11" x14ac:dyDescent="0.25">
      <c r="A918" s="45"/>
      <c r="B918" s="46" t="s">
        <v>29</v>
      </c>
      <c r="C918" s="62"/>
      <c r="D918" s="41">
        <v>5</v>
      </c>
      <c r="E918" s="48">
        <v>5</v>
      </c>
      <c r="F918" s="48"/>
      <c r="G918" s="49"/>
      <c r="H918" s="48"/>
      <c r="I918" s="49"/>
      <c r="J918" s="48"/>
      <c r="K918" s="45"/>
    </row>
    <row r="919" spans="1:11" x14ac:dyDescent="0.25">
      <c r="A919" s="45"/>
      <c r="B919" s="79" t="s">
        <v>396</v>
      </c>
      <c r="C919" s="62"/>
      <c r="D919" s="41">
        <v>1</v>
      </c>
      <c r="E919" s="48">
        <v>1</v>
      </c>
      <c r="F919" s="48"/>
      <c r="G919" s="49"/>
      <c r="H919" s="48"/>
      <c r="I919" s="49"/>
      <c r="J919" s="48"/>
      <c r="K919" s="45"/>
    </row>
    <row r="920" spans="1:11" x14ac:dyDescent="0.25">
      <c r="A920" s="45"/>
      <c r="B920" s="46" t="s">
        <v>31</v>
      </c>
      <c r="C920" s="62"/>
      <c r="D920" s="41">
        <v>5</v>
      </c>
      <c r="E920" s="48">
        <v>5</v>
      </c>
      <c r="F920" s="48"/>
      <c r="G920" s="49"/>
      <c r="H920" s="48"/>
      <c r="I920" s="49"/>
      <c r="J920" s="48"/>
      <c r="K920" s="45"/>
    </row>
    <row r="921" spans="1:11" ht="23.25" x14ac:dyDescent="0.25">
      <c r="A921" s="333" t="s">
        <v>100</v>
      </c>
      <c r="B921" s="292"/>
      <c r="C921" s="293" t="s">
        <v>110</v>
      </c>
      <c r="D921" s="119"/>
      <c r="E921" s="120"/>
      <c r="F921" s="295">
        <v>2.67</v>
      </c>
      <c r="G921" s="296">
        <v>2.34</v>
      </c>
      <c r="H921" s="297">
        <v>14.31</v>
      </c>
      <c r="I921" s="296">
        <v>89</v>
      </c>
      <c r="J921" s="295">
        <v>1.2</v>
      </c>
      <c r="K921" s="45" t="s">
        <v>349</v>
      </c>
    </row>
    <row r="922" spans="1:11" x14ac:dyDescent="0.25">
      <c r="A922" s="291"/>
      <c r="B922" s="292" t="s">
        <v>68</v>
      </c>
      <c r="C922" s="302"/>
      <c r="D922" s="294">
        <v>0.5</v>
      </c>
      <c r="E922" s="293">
        <v>0.5</v>
      </c>
      <c r="F922" s="295"/>
      <c r="G922" s="295"/>
      <c r="H922" s="296"/>
      <c r="I922" s="296"/>
      <c r="J922" s="295"/>
      <c r="K922" s="45"/>
    </row>
    <row r="923" spans="1:11" x14ac:dyDescent="0.25">
      <c r="A923" s="291"/>
      <c r="B923" s="292" t="s">
        <v>29</v>
      </c>
      <c r="C923" s="302"/>
      <c r="D923" s="294">
        <v>10</v>
      </c>
      <c r="E923" s="293">
        <v>10</v>
      </c>
      <c r="F923" s="295"/>
      <c r="G923" s="295"/>
      <c r="H923" s="296"/>
      <c r="I923" s="295"/>
      <c r="J923" s="295"/>
      <c r="K923" s="45"/>
    </row>
    <row r="924" spans="1:11" x14ac:dyDescent="0.25">
      <c r="A924" s="291"/>
      <c r="B924" s="292" t="s">
        <v>27</v>
      </c>
      <c r="C924" s="302"/>
      <c r="D924" s="294">
        <v>92</v>
      </c>
      <c r="E924" s="293">
        <v>90</v>
      </c>
      <c r="F924" s="295"/>
      <c r="G924" s="295"/>
      <c r="H924" s="296"/>
      <c r="I924" s="295"/>
      <c r="J924" s="295"/>
      <c r="K924" s="45"/>
    </row>
    <row r="925" spans="1:11" x14ac:dyDescent="0.25">
      <c r="A925" s="291"/>
      <c r="B925" s="292" t="s">
        <v>28</v>
      </c>
      <c r="C925" s="302"/>
      <c r="D925" s="294">
        <v>90</v>
      </c>
      <c r="E925" s="293">
        <v>90</v>
      </c>
      <c r="F925" s="295"/>
      <c r="G925" s="295"/>
      <c r="H925" s="296"/>
      <c r="I925" s="295"/>
      <c r="J925" s="295"/>
      <c r="K925" s="45"/>
    </row>
    <row r="926" spans="1:11" ht="23.25" x14ac:dyDescent="0.25">
      <c r="A926" s="332" t="s">
        <v>35</v>
      </c>
      <c r="B926" s="46"/>
      <c r="C926" s="47" t="s">
        <v>36</v>
      </c>
      <c r="D926" s="44"/>
      <c r="E926" s="32"/>
      <c r="F926" s="41">
        <v>2.2999999999999998</v>
      </c>
      <c r="G926" s="48">
        <v>4.5</v>
      </c>
      <c r="H926" s="49">
        <v>15.4</v>
      </c>
      <c r="I926" s="41">
        <v>111</v>
      </c>
      <c r="J926" s="48"/>
      <c r="K926" s="45" t="s">
        <v>37</v>
      </c>
    </row>
    <row r="927" spans="1:11" x14ac:dyDescent="0.25">
      <c r="A927" s="45"/>
      <c r="B927" s="46" t="s">
        <v>38</v>
      </c>
      <c r="C927" s="47"/>
      <c r="D927" s="41">
        <v>30</v>
      </c>
      <c r="E927" s="48">
        <v>30</v>
      </c>
      <c r="F927" s="41"/>
      <c r="G927" s="48"/>
      <c r="H927" s="48"/>
      <c r="I927" s="41"/>
      <c r="J927" s="48"/>
      <c r="K927" s="45"/>
    </row>
    <row r="928" spans="1:11" ht="15.75" thickBot="1" x14ac:dyDescent="0.3">
      <c r="A928" s="45"/>
      <c r="B928" s="46" t="s">
        <v>31</v>
      </c>
      <c r="C928" s="47"/>
      <c r="D928" s="41">
        <v>5</v>
      </c>
      <c r="E928" s="48">
        <v>5</v>
      </c>
      <c r="F928" s="41" t="s">
        <v>2</v>
      </c>
      <c r="G928" s="48"/>
      <c r="H928" s="48"/>
      <c r="I928" s="41"/>
      <c r="J928" s="48"/>
      <c r="K928" s="45"/>
    </row>
    <row r="929" spans="1:11" ht="15.75" thickBot="1" x14ac:dyDescent="0.3">
      <c r="A929" s="51" t="s">
        <v>39</v>
      </c>
      <c r="B929" s="52"/>
      <c r="C929" s="53">
        <v>430</v>
      </c>
      <c r="D929" s="70"/>
      <c r="E929" s="37"/>
      <c r="F929" s="54">
        <f>F914+F921+F926</f>
        <v>10.969999999999999</v>
      </c>
      <c r="G929" s="54">
        <f t="shared" ref="G929:J929" si="39">G914+G921+G926</f>
        <v>13.84</v>
      </c>
      <c r="H929" s="54">
        <f t="shared" si="39"/>
        <v>57.71</v>
      </c>
      <c r="I929" s="54">
        <f t="shared" si="39"/>
        <v>399</v>
      </c>
      <c r="J929" s="54">
        <f t="shared" si="39"/>
        <v>1.42</v>
      </c>
      <c r="K929" s="17"/>
    </row>
    <row r="930" spans="1:11" x14ac:dyDescent="0.25">
      <c r="A930" s="17"/>
      <c r="B930" s="39" t="s">
        <v>40</v>
      </c>
      <c r="C930" s="40"/>
      <c r="D930" s="277"/>
      <c r="E930" s="21"/>
      <c r="F930" s="277"/>
      <c r="G930" s="21"/>
      <c r="H930" s="278"/>
      <c r="I930" s="277"/>
      <c r="J930" s="48"/>
      <c r="K930" s="17"/>
    </row>
    <row r="931" spans="1:11" ht="23.25" x14ac:dyDescent="0.25">
      <c r="A931" s="332" t="s">
        <v>500</v>
      </c>
      <c r="B931" s="46"/>
      <c r="C931" s="55">
        <v>200</v>
      </c>
      <c r="D931" s="56">
        <v>200</v>
      </c>
      <c r="E931" s="55">
        <v>200</v>
      </c>
      <c r="F931" s="41">
        <v>1</v>
      </c>
      <c r="G931" s="48">
        <v>0</v>
      </c>
      <c r="H931" s="49">
        <v>20.2</v>
      </c>
      <c r="I931" s="48">
        <v>85.34</v>
      </c>
      <c r="J931" s="41">
        <v>4</v>
      </c>
      <c r="K931" s="45" t="s">
        <v>329</v>
      </c>
    </row>
    <row r="932" spans="1:11" ht="15.75" thickBot="1" x14ac:dyDescent="0.3">
      <c r="A932" s="45" t="s">
        <v>187</v>
      </c>
      <c r="B932" s="46"/>
      <c r="C932" s="55"/>
      <c r="D932" s="56"/>
      <c r="E932" s="55"/>
      <c r="F932" s="41"/>
      <c r="G932" s="48"/>
      <c r="H932" s="49"/>
      <c r="I932" s="48"/>
      <c r="J932" s="41"/>
      <c r="K932" s="45"/>
    </row>
    <row r="933" spans="1:11" ht="15.75" thickBot="1" x14ac:dyDescent="0.3">
      <c r="A933" s="51" t="s">
        <v>39</v>
      </c>
      <c r="B933" s="52"/>
      <c r="C933" s="53">
        <v>200</v>
      </c>
      <c r="D933" s="38"/>
      <c r="E933" s="57"/>
      <c r="F933" s="54">
        <f>F931</f>
        <v>1</v>
      </c>
      <c r="G933" s="54">
        <f t="shared" ref="G933:J933" si="40">G931</f>
        <v>0</v>
      </c>
      <c r="H933" s="54">
        <f t="shared" si="40"/>
        <v>20.2</v>
      </c>
      <c r="I933" s="54">
        <f t="shared" si="40"/>
        <v>85.34</v>
      </c>
      <c r="J933" s="54">
        <f t="shared" si="40"/>
        <v>4</v>
      </c>
      <c r="K933" s="341"/>
    </row>
    <row r="934" spans="1:11" x14ac:dyDescent="0.25">
      <c r="A934" s="17"/>
      <c r="B934" s="39" t="s">
        <v>42</v>
      </c>
      <c r="C934" s="40"/>
      <c r="D934" s="278"/>
      <c r="E934" s="59"/>
      <c r="F934" s="277"/>
      <c r="G934" s="21"/>
      <c r="H934" s="278"/>
      <c r="I934" s="277"/>
      <c r="J934" s="32"/>
      <c r="K934" s="17"/>
    </row>
    <row r="935" spans="1:11" ht="34.5" x14ac:dyDescent="0.25">
      <c r="A935" s="332" t="s">
        <v>297</v>
      </c>
      <c r="B935" s="46"/>
      <c r="C935" s="47">
        <v>60</v>
      </c>
      <c r="D935" s="49"/>
      <c r="E935" s="48"/>
      <c r="F935" s="49">
        <v>0.82</v>
      </c>
      <c r="G935" s="48">
        <v>3.71</v>
      </c>
      <c r="H935" s="49">
        <v>5.0599999999999996</v>
      </c>
      <c r="I935" s="41">
        <v>56.9</v>
      </c>
      <c r="J935" s="48"/>
      <c r="K935" s="41" t="s">
        <v>298</v>
      </c>
    </row>
    <row r="936" spans="1:11" x14ac:dyDescent="0.25">
      <c r="A936" s="45"/>
      <c r="B936" s="46" t="s">
        <v>49</v>
      </c>
      <c r="C936" s="47"/>
      <c r="D936" s="49">
        <v>20.55</v>
      </c>
      <c r="E936" s="48">
        <v>15</v>
      </c>
      <c r="F936" s="49"/>
      <c r="G936" s="48"/>
      <c r="H936" s="49"/>
      <c r="I936" s="41"/>
      <c r="J936" s="48"/>
      <c r="K936" s="49"/>
    </row>
    <row r="937" spans="1:11" x14ac:dyDescent="0.25">
      <c r="A937" s="45"/>
      <c r="B937" s="46" t="s">
        <v>83</v>
      </c>
      <c r="C937" s="47"/>
      <c r="D937" s="49">
        <v>15.4</v>
      </c>
      <c r="E937" s="48">
        <v>12</v>
      </c>
      <c r="F937" s="49"/>
      <c r="G937" s="48"/>
      <c r="H937" s="49"/>
      <c r="I937" s="41"/>
      <c r="J937" s="48"/>
      <c r="K937" s="49"/>
    </row>
    <row r="938" spans="1:11" x14ac:dyDescent="0.25">
      <c r="A938" s="45"/>
      <c r="B938" s="46" t="s">
        <v>50</v>
      </c>
      <c r="C938" s="47"/>
      <c r="D938" s="49">
        <v>11.4</v>
      </c>
      <c r="E938" s="48">
        <v>9</v>
      </c>
      <c r="F938" s="49"/>
      <c r="G938" s="48"/>
      <c r="H938" s="49"/>
      <c r="I938" s="41"/>
      <c r="J938" s="48"/>
      <c r="K938" s="49"/>
    </row>
    <row r="939" spans="1:11" x14ac:dyDescent="0.25">
      <c r="A939" s="45"/>
      <c r="B939" s="46" t="s">
        <v>299</v>
      </c>
      <c r="C939" s="47"/>
      <c r="D939" s="49">
        <v>27.3</v>
      </c>
      <c r="E939" s="48">
        <v>12</v>
      </c>
      <c r="F939" s="49"/>
      <c r="G939" s="48"/>
      <c r="H939" s="49"/>
      <c r="I939" s="41"/>
      <c r="J939" s="48"/>
      <c r="K939" s="49"/>
    </row>
    <row r="940" spans="1:11" x14ac:dyDescent="0.25">
      <c r="A940" s="45"/>
      <c r="B940" s="46" t="s">
        <v>45</v>
      </c>
      <c r="C940" s="47"/>
      <c r="D940" s="49">
        <v>10.71</v>
      </c>
      <c r="E940" s="48">
        <v>9</v>
      </c>
      <c r="F940" s="49"/>
      <c r="G940" s="48"/>
      <c r="H940" s="49"/>
      <c r="I940" s="41"/>
      <c r="J940" s="48"/>
      <c r="K940" s="49"/>
    </row>
    <row r="941" spans="1:11" x14ac:dyDescent="0.25">
      <c r="A941" s="45"/>
      <c r="B941" s="46" t="s">
        <v>51</v>
      </c>
      <c r="C941" s="47"/>
      <c r="D941" s="49">
        <v>3.6</v>
      </c>
      <c r="E941" s="48">
        <v>3.6</v>
      </c>
      <c r="F941" s="49"/>
      <c r="G941" s="48"/>
      <c r="H941" s="49"/>
      <c r="I941" s="41"/>
      <c r="J941" s="48"/>
      <c r="K941" s="46"/>
    </row>
    <row r="942" spans="1:11" ht="23.25" x14ac:dyDescent="0.25">
      <c r="A942" s="332" t="s">
        <v>604</v>
      </c>
      <c r="B942" s="46"/>
      <c r="C942" s="47" t="s">
        <v>227</v>
      </c>
      <c r="D942" s="41"/>
      <c r="E942" s="48"/>
      <c r="F942" s="41">
        <v>4.7300000000000004</v>
      </c>
      <c r="G942" s="48">
        <v>9.68</v>
      </c>
      <c r="H942" s="49">
        <v>12.59</v>
      </c>
      <c r="I942" s="41">
        <v>156.35</v>
      </c>
      <c r="J942" s="48">
        <v>5.32</v>
      </c>
      <c r="K942" s="45" t="s">
        <v>453</v>
      </c>
    </row>
    <row r="943" spans="1:11" x14ac:dyDescent="0.25">
      <c r="A943" s="340"/>
      <c r="B943" s="46" t="s">
        <v>452</v>
      </c>
      <c r="C943" s="47"/>
      <c r="D943" s="41">
        <v>16</v>
      </c>
      <c r="E943" s="48">
        <v>16</v>
      </c>
      <c r="F943" s="41"/>
      <c r="G943" s="49"/>
      <c r="H943" s="49"/>
      <c r="I943" s="41"/>
      <c r="J943" s="48"/>
      <c r="K943" s="45"/>
    </row>
    <row r="944" spans="1:11" x14ac:dyDescent="0.25">
      <c r="A944" s="340"/>
      <c r="B944" s="46" t="s">
        <v>432</v>
      </c>
      <c r="C944" s="47"/>
      <c r="D944" s="41"/>
      <c r="E944" s="48">
        <v>10</v>
      </c>
      <c r="F944" s="41"/>
      <c r="G944" s="49"/>
      <c r="H944" s="49"/>
      <c r="I944" s="41"/>
      <c r="J944" s="48"/>
      <c r="K944" s="45"/>
    </row>
    <row r="945" spans="1:11" x14ac:dyDescent="0.25">
      <c r="A945" s="45"/>
      <c r="B945" s="46" t="s">
        <v>49</v>
      </c>
      <c r="C945" s="47"/>
      <c r="D945" s="41">
        <v>79.8</v>
      </c>
      <c r="E945" s="48">
        <v>60</v>
      </c>
      <c r="F945" s="48"/>
      <c r="G945" s="49"/>
      <c r="H945" s="48"/>
      <c r="I945" s="41"/>
      <c r="J945" s="32"/>
      <c r="K945" s="45"/>
    </row>
    <row r="946" spans="1:11" x14ac:dyDescent="0.25">
      <c r="A946" s="45"/>
      <c r="B946" s="46" t="s">
        <v>131</v>
      </c>
      <c r="C946" s="47"/>
      <c r="D946" s="41">
        <v>8</v>
      </c>
      <c r="E946" s="48">
        <v>8</v>
      </c>
      <c r="F946" s="48"/>
      <c r="G946" s="49"/>
      <c r="H946" s="48"/>
      <c r="I946" s="41"/>
      <c r="J946" s="48"/>
      <c r="K946" s="45"/>
    </row>
    <row r="947" spans="1:11" x14ac:dyDescent="0.25">
      <c r="A947" s="45"/>
      <c r="B947" s="46" t="s">
        <v>50</v>
      </c>
      <c r="C947" s="47"/>
      <c r="D947" s="41">
        <v>10</v>
      </c>
      <c r="E947" s="48">
        <v>8</v>
      </c>
      <c r="F947" s="48"/>
      <c r="G947" s="49"/>
      <c r="H947" s="48"/>
      <c r="I947" s="41"/>
      <c r="J947" s="32"/>
      <c r="K947" s="45"/>
    </row>
    <row r="948" spans="1:11" x14ac:dyDescent="0.25">
      <c r="A948" s="45"/>
      <c r="B948" s="46" t="s">
        <v>45</v>
      </c>
      <c r="C948" s="47"/>
      <c r="D948" s="41">
        <v>4.76</v>
      </c>
      <c r="E948" s="48">
        <v>4</v>
      </c>
      <c r="F948" s="48"/>
      <c r="G948" s="49"/>
      <c r="H948" s="48"/>
      <c r="I948" s="41"/>
      <c r="J948" s="32"/>
      <c r="K948" s="45"/>
    </row>
    <row r="949" spans="1:11" x14ac:dyDescent="0.25">
      <c r="A949" s="45"/>
      <c r="B949" s="46" t="s">
        <v>51</v>
      </c>
      <c r="C949" s="47"/>
      <c r="D949" s="41">
        <v>3</v>
      </c>
      <c r="E949" s="48">
        <v>3</v>
      </c>
      <c r="F949" s="48"/>
      <c r="G949" s="49"/>
      <c r="H949" s="48"/>
      <c r="I949" s="41"/>
      <c r="J949" s="32"/>
      <c r="K949" s="45"/>
    </row>
    <row r="950" spans="1:11" x14ac:dyDescent="0.25">
      <c r="A950" s="45"/>
      <c r="B950" s="46" t="s">
        <v>151</v>
      </c>
      <c r="C950" s="47"/>
      <c r="D950" s="41">
        <v>27.3</v>
      </c>
      <c r="E950" s="48">
        <v>12</v>
      </c>
      <c r="F950" s="48"/>
      <c r="G950" s="49"/>
      <c r="H950" s="48"/>
      <c r="I950" s="41"/>
      <c r="J950" s="32"/>
      <c r="K950" s="45"/>
    </row>
    <row r="951" spans="1:11" x14ac:dyDescent="0.25">
      <c r="A951" s="45"/>
      <c r="B951" s="79" t="s">
        <v>396</v>
      </c>
      <c r="C951" s="47"/>
      <c r="D951" s="41">
        <v>1</v>
      </c>
      <c r="E951" s="48">
        <v>1</v>
      </c>
      <c r="F951" s="48"/>
      <c r="G951" s="49"/>
      <c r="H951" s="48"/>
      <c r="I951" s="41"/>
      <c r="J951" s="32"/>
      <c r="K951" s="45"/>
    </row>
    <row r="952" spans="1:11" x14ac:dyDescent="0.25">
      <c r="A952" s="45"/>
      <c r="B952" s="46" t="s">
        <v>214</v>
      </c>
      <c r="C952" s="47"/>
      <c r="D952" s="41">
        <v>152</v>
      </c>
      <c r="E952" s="48">
        <v>152</v>
      </c>
      <c r="F952" s="48"/>
      <c r="G952" s="49"/>
      <c r="H952" s="48"/>
      <c r="I952" s="41"/>
      <c r="J952" s="32"/>
      <c r="K952" s="45"/>
    </row>
    <row r="953" spans="1:11" x14ac:dyDescent="0.25">
      <c r="A953" s="45"/>
      <c r="B953" s="46" t="s">
        <v>84</v>
      </c>
      <c r="C953" s="47"/>
      <c r="D953" s="41">
        <v>7</v>
      </c>
      <c r="E953" s="48">
        <v>7</v>
      </c>
      <c r="F953" s="49"/>
      <c r="G953" s="49"/>
      <c r="H953" s="49"/>
      <c r="I953" s="41"/>
      <c r="J953" s="32"/>
      <c r="K953" s="45"/>
    </row>
    <row r="954" spans="1:11" ht="23.25" x14ac:dyDescent="0.25">
      <c r="A954" s="332" t="s">
        <v>477</v>
      </c>
      <c r="B954" s="46"/>
      <c r="C954" s="47" t="s">
        <v>420</v>
      </c>
      <c r="D954" s="109"/>
      <c r="E954" s="108"/>
      <c r="F954" s="48">
        <v>11.57</v>
      </c>
      <c r="G954" s="49">
        <v>9.3000000000000007</v>
      </c>
      <c r="H954" s="48">
        <v>2.97</v>
      </c>
      <c r="I954" s="48">
        <v>141.75</v>
      </c>
      <c r="J954" s="49">
        <v>0.45</v>
      </c>
      <c r="K954" s="391" t="s">
        <v>478</v>
      </c>
    </row>
    <row r="955" spans="1:11" x14ac:dyDescent="0.25">
      <c r="A955" s="45"/>
      <c r="B955" s="46" t="s">
        <v>452</v>
      </c>
      <c r="C955" s="60"/>
      <c r="D955" s="48">
        <v>72</v>
      </c>
      <c r="E955" s="108">
        <v>72</v>
      </c>
      <c r="F955" s="48"/>
      <c r="G955" s="48"/>
      <c r="H955" s="48"/>
      <c r="I955" s="48"/>
      <c r="J955" s="48"/>
      <c r="K955" s="391"/>
    </row>
    <row r="956" spans="1:11" x14ac:dyDescent="0.25">
      <c r="A956" s="45"/>
      <c r="B956" s="46" t="s">
        <v>143</v>
      </c>
      <c r="C956" s="60"/>
      <c r="D956" s="109"/>
      <c r="E956" s="108">
        <v>45</v>
      </c>
      <c r="F956" s="48"/>
      <c r="G956" s="48"/>
      <c r="H956" s="48"/>
      <c r="I956" s="48"/>
      <c r="J956" s="49"/>
      <c r="K956" s="391"/>
    </row>
    <row r="957" spans="1:11" x14ac:dyDescent="0.25">
      <c r="A957" s="45"/>
      <c r="B957" s="46" t="s">
        <v>28</v>
      </c>
      <c r="C957" s="60"/>
      <c r="D957" s="109">
        <v>33.75</v>
      </c>
      <c r="E957" s="108">
        <v>33.75</v>
      </c>
      <c r="F957" s="48"/>
      <c r="G957" s="48"/>
      <c r="H957" s="48"/>
      <c r="I957" s="48"/>
      <c r="J957" s="66"/>
      <c r="K957" s="391"/>
    </row>
    <row r="958" spans="1:11" x14ac:dyDescent="0.25">
      <c r="A958" s="45"/>
      <c r="B958" s="46" t="s">
        <v>50</v>
      </c>
      <c r="C958" s="60"/>
      <c r="D958" s="109">
        <v>23.63</v>
      </c>
      <c r="E958" s="108">
        <v>15.75</v>
      </c>
      <c r="F958" s="48"/>
      <c r="G958" s="48"/>
      <c r="H958" s="48"/>
      <c r="I958" s="48"/>
      <c r="J958" s="66"/>
      <c r="K958" s="391"/>
    </row>
    <row r="959" spans="1:11" x14ac:dyDescent="0.25">
      <c r="A959" s="45"/>
      <c r="B959" s="46" t="s">
        <v>45</v>
      </c>
      <c r="C959" s="60"/>
      <c r="D959" s="48">
        <v>9.3699999999999992</v>
      </c>
      <c r="E959" s="108">
        <v>7.88</v>
      </c>
      <c r="F959" s="48"/>
      <c r="G959" s="48"/>
      <c r="H959" s="48"/>
      <c r="I959" s="48"/>
      <c r="J959" s="66"/>
      <c r="K959" s="391"/>
    </row>
    <row r="960" spans="1:11" x14ac:dyDescent="0.25">
      <c r="A960" s="45"/>
      <c r="B960" s="46" t="s">
        <v>58</v>
      </c>
      <c r="C960" s="60"/>
      <c r="D960" s="109">
        <v>2.25</v>
      </c>
      <c r="E960" s="108">
        <v>2.25</v>
      </c>
      <c r="F960" s="48"/>
      <c r="G960" s="48"/>
      <c r="H960" s="48"/>
      <c r="I960" s="48"/>
      <c r="J960" s="66"/>
      <c r="K960" s="391"/>
    </row>
    <row r="961" spans="1:11" x14ac:dyDescent="0.25">
      <c r="A961" s="45"/>
      <c r="B961" s="46" t="s">
        <v>51</v>
      </c>
      <c r="C961" s="60"/>
      <c r="D961" s="109">
        <v>3</v>
      </c>
      <c r="E961" s="108">
        <v>3</v>
      </c>
      <c r="F961" s="48"/>
      <c r="G961" s="48"/>
      <c r="H961" s="48"/>
      <c r="I961" s="48"/>
      <c r="J961" s="66"/>
      <c r="K961" s="391"/>
    </row>
    <row r="962" spans="1:11" x14ac:dyDescent="0.25">
      <c r="A962" s="45"/>
      <c r="B962" s="79" t="s">
        <v>396</v>
      </c>
      <c r="C962" s="60"/>
      <c r="D962" s="109">
        <v>0.8</v>
      </c>
      <c r="E962" s="108">
        <v>0.8</v>
      </c>
      <c r="F962" s="48"/>
      <c r="G962" s="48"/>
      <c r="H962" s="48"/>
      <c r="I962" s="48"/>
      <c r="J962" s="66"/>
      <c r="K962" s="391"/>
    </row>
    <row r="963" spans="1:11" x14ac:dyDescent="0.25">
      <c r="A963" s="45"/>
      <c r="B963" s="46" t="s">
        <v>479</v>
      </c>
      <c r="C963" s="60"/>
      <c r="D963" s="109"/>
      <c r="E963" s="108">
        <v>45</v>
      </c>
      <c r="F963" s="48"/>
      <c r="G963" s="48"/>
      <c r="H963" s="48"/>
      <c r="I963" s="48"/>
      <c r="J963" s="66"/>
      <c r="K963" s="391"/>
    </row>
    <row r="964" spans="1:11" x14ac:dyDescent="0.25">
      <c r="A964" s="332" t="s">
        <v>67</v>
      </c>
      <c r="B964" s="46"/>
      <c r="C964" s="224">
        <v>140</v>
      </c>
      <c r="D964" s="269"/>
      <c r="E964" s="274"/>
      <c r="F964" s="49">
        <v>2.86</v>
      </c>
      <c r="G964" s="48">
        <v>4.4800000000000004</v>
      </c>
      <c r="H964" s="49">
        <v>19.07</v>
      </c>
      <c r="I964" s="41">
        <v>128.1</v>
      </c>
      <c r="J964" s="48">
        <v>0.23</v>
      </c>
      <c r="K964" s="45"/>
    </row>
    <row r="965" spans="1:11" x14ac:dyDescent="0.25">
      <c r="A965" s="45"/>
      <c r="B965" s="46" t="s">
        <v>49</v>
      </c>
      <c r="C965" s="47"/>
      <c r="D965" s="49">
        <v>159.6</v>
      </c>
      <c r="E965" s="151">
        <v>119.7</v>
      </c>
      <c r="F965" s="49"/>
      <c r="G965" s="48"/>
      <c r="H965" s="49"/>
      <c r="I965" s="41"/>
      <c r="J965" s="48"/>
      <c r="K965" s="45"/>
    </row>
    <row r="966" spans="1:11" x14ac:dyDescent="0.25">
      <c r="A966" s="45"/>
      <c r="B966" s="46" t="s">
        <v>27</v>
      </c>
      <c r="C966" s="47"/>
      <c r="D966" s="49">
        <v>22.12</v>
      </c>
      <c r="E966" s="48">
        <v>21</v>
      </c>
      <c r="F966" s="49"/>
      <c r="G966" s="48"/>
      <c r="H966" s="49"/>
      <c r="I966" s="41"/>
      <c r="J966" s="48"/>
      <c r="K966" s="45"/>
    </row>
    <row r="967" spans="1:11" x14ac:dyDescent="0.25">
      <c r="A967" s="45"/>
      <c r="B967" s="46" t="s">
        <v>31</v>
      </c>
      <c r="C967" s="47"/>
      <c r="D967" s="49">
        <v>5</v>
      </c>
      <c r="E967" s="48">
        <v>5</v>
      </c>
      <c r="F967" s="49"/>
      <c r="G967" s="48"/>
      <c r="H967" s="49"/>
      <c r="I967" s="41"/>
      <c r="J967" s="48"/>
      <c r="K967" s="45"/>
    </row>
    <row r="968" spans="1:11" ht="22.5" customHeight="1" x14ac:dyDescent="0.25">
      <c r="A968" s="45"/>
      <c r="B968" s="79" t="s">
        <v>399</v>
      </c>
      <c r="C968" s="47"/>
      <c r="D968" s="49">
        <v>0.52</v>
      </c>
      <c r="E968" s="48">
        <v>0.52</v>
      </c>
      <c r="F968" s="49"/>
      <c r="G968" s="48"/>
      <c r="H968" s="49"/>
      <c r="I968" s="41"/>
      <c r="J968" s="48"/>
      <c r="K968" s="45"/>
    </row>
    <row r="969" spans="1:11" ht="23.25" x14ac:dyDescent="0.25">
      <c r="A969" s="332" t="s">
        <v>60</v>
      </c>
      <c r="B969" s="46"/>
      <c r="C969" s="47">
        <v>180</v>
      </c>
      <c r="D969" s="49"/>
      <c r="E969" s="48"/>
      <c r="F969" s="49">
        <v>0.4</v>
      </c>
      <c r="G969" s="48">
        <v>0.02</v>
      </c>
      <c r="H969" s="49">
        <v>25</v>
      </c>
      <c r="I969" s="41">
        <v>101.7</v>
      </c>
      <c r="J969" s="48">
        <v>0.36</v>
      </c>
      <c r="K969" s="45" t="s">
        <v>496</v>
      </c>
    </row>
    <row r="970" spans="1:11" x14ac:dyDescent="0.25">
      <c r="A970" s="45"/>
      <c r="B970" s="46" t="s">
        <v>61</v>
      </c>
      <c r="C970" s="47"/>
      <c r="D970" s="49">
        <v>18</v>
      </c>
      <c r="E970" s="48">
        <v>18</v>
      </c>
      <c r="F970" s="49"/>
      <c r="G970" s="48"/>
      <c r="H970" s="49"/>
      <c r="I970" s="41"/>
      <c r="J970" s="48"/>
      <c r="K970" s="45"/>
    </row>
    <row r="971" spans="1:11" x14ac:dyDescent="0.25">
      <c r="A971" s="45"/>
      <c r="B971" s="46" t="s">
        <v>497</v>
      </c>
      <c r="C971" s="47"/>
      <c r="D971" s="49"/>
      <c r="E971" s="48">
        <v>45</v>
      </c>
      <c r="F971" s="49"/>
      <c r="G971" s="48"/>
      <c r="H971" s="49"/>
      <c r="I971" s="41"/>
      <c r="J971" s="48"/>
      <c r="K971" s="45"/>
    </row>
    <row r="972" spans="1:11" x14ac:dyDescent="0.25">
      <c r="A972" s="45"/>
      <c r="B972" s="46" t="s">
        <v>29</v>
      </c>
      <c r="C972" s="47"/>
      <c r="D972" s="49">
        <v>10</v>
      </c>
      <c r="E972" s="48">
        <v>10</v>
      </c>
      <c r="F972" s="49"/>
      <c r="G972" s="48"/>
      <c r="H972" s="49"/>
      <c r="I972" s="41"/>
      <c r="J972" s="48"/>
      <c r="K972" s="45"/>
    </row>
    <row r="973" spans="1:11" x14ac:dyDescent="0.25">
      <c r="A973" s="45"/>
      <c r="B973" s="46" t="s">
        <v>28</v>
      </c>
      <c r="C973" s="47"/>
      <c r="D973" s="49">
        <v>183</v>
      </c>
      <c r="E973" s="48">
        <v>183</v>
      </c>
      <c r="F973" s="49"/>
      <c r="G973" s="48"/>
      <c r="H973" s="49"/>
      <c r="I973" s="41"/>
      <c r="J973" s="48"/>
      <c r="K973" s="45"/>
    </row>
    <row r="974" spans="1:11" ht="35.25" thickBot="1" x14ac:dyDescent="0.3">
      <c r="A974" s="337" t="s">
        <v>226</v>
      </c>
      <c r="B974" s="35"/>
      <c r="C974" s="67">
        <v>45</v>
      </c>
      <c r="D974" s="68">
        <v>45</v>
      </c>
      <c r="E974" s="68">
        <v>45</v>
      </c>
      <c r="F974" s="68">
        <v>2.98</v>
      </c>
      <c r="G974" s="69">
        <v>0.54</v>
      </c>
      <c r="H974" s="68">
        <v>17.82</v>
      </c>
      <c r="I974" s="69">
        <v>89.1</v>
      </c>
      <c r="J974" s="68"/>
      <c r="K974" s="45" t="s">
        <v>356</v>
      </c>
    </row>
    <row r="975" spans="1:11" ht="15.75" thickBot="1" x14ac:dyDescent="0.3">
      <c r="A975" s="51" t="s">
        <v>39</v>
      </c>
      <c r="B975" s="52"/>
      <c r="C975" s="53">
        <v>722</v>
      </c>
      <c r="D975" s="38"/>
      <c r="E975" s="37"/>
      <c r="F975" s="54">
        <f>F935+F942+F954++F964+F969+F974</f>
        <v>23.36</v>
      </c>
      <c r="G975" s="54">
        <f t="shared" ref="G975:J975" si="41">G935+G942+G954++G964+G969+G974</f>
        <v>27.73</v>
      </c>
      <c r="H975" s="54">
        <f t="shared" si="41"/>
        <v>82.509999999999991</v>
      </c>
      <c r="I975" s="54">
        <f t="shared" si="41"/>
        <v>673.90000000000009</v>
      </c>
      <c r="J975" s="54">
        <f t="shared" si="41"/>
        <v>6.3600000000000012</v>
      </c>
      <c r="K975" s="314"/>
    </row>
    <row r="976" spans="1:11" x14ac:dyDescent="0.25">
      <c r="A976" s="45"/>
      <c r="B976" s="399" t="s">
        <v>532</v>
      </c>
      <c r="C976" s="400"/>
      <c r="D976" s="429"/>
      <c r="E976" s="400"/>
      <c r="F976" s="329"/>
      <c r="G976" s="329"/>
      <c r="H976" s="329"/>
      <c r="I976" s="329"/>
      <c r="J976" s="329"/>
      <c r="K976" s="46"/>
    </row>
    <row r="977" spans="1:11" x14ac:dyDescent="0.25">
      <c r="A977" s="333" t="s">
        <v>62</v>
      </c>
      <c r="B977" s="292"/>
      <c r="C977" s="293">
        <v>100</v>
      </c>
      <c r="D977" s="294">
        <v>114</v>
      </c>
      <c r="E977" s="293">
        <v>100</v>
      </c>
      <c r="F977" s="295">
        <v>0.4</v>
      </c>
      <c r="G977" s="296">
        <v>0.4</v>
      </c>
      <c r="H977" s="297">
        <v>9.8000000000000007</v>
      </c>
      <c r="I977" s="296">
        <v>44</v>
      </c>
      <c r="J977" s="296">
        <v>10</v>
      </c>
      <c r="K977" s="45" t="s">
        <v>204</v>
      </c>
    </row>
    <row r="978" spans="1:11" x14ac:dyDescent="0.25">
      <c r="A978" s="291" t="s">
        <v>333</v>
      </c>
      <c r="B978" s="298"/>
      <c r="C978" s="296"/>
      <c r="D978" s="299"/>
      <c r="E978" s="300"/>
      <c r="F978" s="295"/>
      <c r="G978" s="296"/>
      <c r="H978" s="297"/>
      <c r="I978" s="296"/>
      <c r="J978" s="301"/>
      <c r="K978" s="45" t="s">
        <v>205</v>
      </c>
    </row>
    <row r="979" spans="1:11" ht="34.5" customHeight="1" x14ac:dyDescent="0.25">
      <c r="A979" s="412" t="s">
        <v>421</v>
      </c>
      <c r="B979" s="266"/>
      <c r="C979" s="268">
        <v>150</v>
      </c>
      <c r="D979" s="358"/>
      <c r="E979" s="359"/>
      <c r="F979" s="269">
        <v>9.1</v>
      </c>
      <c r="G979" s="269">
        <v>7.47</v>
      </c>
      <c r="H979" s="269">
        <v>49.86</v>
      </c>
      <c r="I979" s="269">
        <v>303</v>
      </c>
      <c r="J979" s="269">
        <v>0.08</v>
      </c>
      <c r="K979" s="7" t="s">
        <v>476</v>
      </c>
    </row>
    <row r="980" spans="1:11" x14ac:dyDescent="0.25">
      <c r="B980" s="266" t="s">
        <v>123</v>
      </c>
      <c r="C980" s="428"/>
      <c r="D980" s="274">
        <v>36</v>
      </c>
      <c r="E980" s="269">
        <v>36</v>
      </c>
      <c r="F980" s="359"/>
      <c r="G980" s="359"/>
      <c r="H980" s="359"/>
      <c r="I980" s="359"/>
      <c r="J980" s="359"/>
    </row>
    <row r="981" spans="1:11" x14ac:dyDescent="0.25">
      <c r="B981" s="266" t="s">
        <v>75</v>
      </c>
      <c r="C981" s="428"/>
      <c r="D981" s="274">
        <v>75</v>
      </c>
      <c r="E981" s="269">
        <v>75</v>
      </c>
      <c r="F981" s="359"/>
      <c r="G981" s="359"/>
      <c r="H981" s="359"/>
      <c r="I981" s="359"/>
      <c r="J981" s="359"/>
    </row>
    <row r="982" spans="1:11" x14ac:dyDescent="0.25">
      <c r="B982" s="266" t="s">
        <v>474</v>
      </c>
      <c r="C982" s="428"/>
      <c r="D982" s="274">
        <v>15.5</v>
      </c>
      <c r="E982" s="269">
        <v>15</v>
      </c>
      <c r="F982" s="359"/>
      <c r="G982" s="359"/>
      <c r="H982" s="359"/>
      <c r="I982" s="359"/>
      <c r="J982" s="359"/>
    </row>
    <row r="983" spans="1:11" x14ac:dyDescent="0.25">
      <c r="B983" s="266" t="s">
        <v>464</v>
      </c>
      <c r="C983" s="428"/>
      <c r="D983" s="274">
        <v>30.5</v>
      </c>
      <c r="E983" s="269">
        <v>30</v>
      </c>
      <c r="F983" s="359"/>
      <c r="G983" s="359"/>
      <c r="H983" s="359"/>
      <c r="I983" s="359"/>
      <c r="J983" s="359"/>
    </row>
    <row r="984" spans="1:11" x14ac:dyDescent="0.25">
      <c r="B984" s="266" t="s">
        <v>475</v>
      </c>
      <c r="C984" s="428"/>
      <c r="D984" s="274">
        <v>6</v>
      </c>
      <c r="E984" s="269">
        <v>5</v>
      </c>
      <c r="F984" s="359"/>
      <c r="G984" s="359"/>
      <c r="H984" s="359"/>
      <c r="I984" s="359"/>
      <c r="J984" s="359"/>
    </row>
    <row r="985" spans="1:11" x14ac:dyDescent="0.25">
      <c r="B985" s="266" t="s">
        <v>69</v>
      </c>
      <c r="C985" s="428"/>
      <c r="D985" s="274">
        <v>11</v>
      </c>
      <c r="E985" s="269">
        <v>11</v>
      </c>
      <c r="F985" s="359"/>
      <c r="G985" s="359"/>
      <c r="H985" s="359"/>
      <c r="I985" s="359"/>
      <c r="J985" s="359"/>
    </row>
    <row r="986" spans="1:11" x14ac:dyDescent="0.25">
      <c r="B986" s="266" t="s">
        <v>66</v>
      </c>
      <c r="C986" s="428"/>
      <c r="D986" s="274">
        <v>4</v>
      </c>
      <c r="E986" s="269">
        <v>4</v>
      </c>
      <c r="F986" s="359"/>
      <c r="G986" s="359"/>
      <c r="H986" s="359"/>
      <c r="I986" s="359"/>
      <c r="J986" s="359"/>
    </row>
    <row r="987" spans="1:11" x14ac:dyDescent="0.25">
      <c r="B987" s="266" t="s">
        <v>115</v>
      </c>
      <c r="C987" s="428"/>
      <c r="D987" s="274">
        <v>4</v>
      </c>
      <c r="E987" s="269">
        <v>4</v>
      </c>
      <c r="F987" s="359"/>
      <c r="G987" s="359"/>
      <c r="H987" s="359"/>
      <c r="I987" s="359"/>
      <c r="J987" s="359"/>
    </row>
    <row r="988" spans="1:11" x14ac:dyDescent="0.25">
      <c r="B988" s="266" t="s">
        <v>107</v>
      </c>
      <c r="C988" s="428"/>
      <c r="D988" s="274">
        <v>4</v>
      </c>
      <c r="E988" s="269">
        <v>4</v>
      </c>
      <c r="F988" s="359"/>
      <c r="G988" s="359"/>
      <c r="H988" s="359"/>
      <c r="I988" s="359"/>
      <c r="J988" s="359"/>
    </row>
    <row r="989" spans="1:11" x14ac:dyDescent="0.25">
      <c r="B989" s="266" t="s">
        <v>54</v>
      </c>
      <c r="C989" s="428"/>
      <c r="D989" s="274"/>
      <c r="E989" s="269">
        <v>170</v>
      </c>
      <c r="F989" s="359"/>
      <c r="G989" s="359"/>
      <c r="H989" s="359"/>
      <c r="I989" s="359"/>
      <c r="J989" s="359"/>
    </row>
    <row r="990" spans="1:11" ht="23.25" x14ac:dyDescent="0.25">
      <c r="A990" s="332" t="s">
        <v>247</v>
      </c>
      <c r="B990" s="46"/>
      <c r="C990" s="47">
        <v>180</v>
      </c>
      <c r="D990" s="49"/>
      <c r="E990" s="151"/>
      <c r="F990" s="469">
        <f>2.9*0.9</f>
        <v>2.61</v>
      </c>
      <c r="G990" s="469">
        <v>2.25</v>
      </c>
      <c r="H990" s="469">
        <v>9.9</v>
      </c>
      <c r="I990" s="470">
        <f>69*0.9</f>
        <v>62.1</v>
      </c>
      <c r="J990" s="445">
        <v>1.44</v>
      </c>
      <c r="K990" s="45" t="s">
        <v>200</v>
      </c>
    </row>
    <row r="991" spans="1:11" x14ac:dyDescent="0.25">
      <c r="A991" s="45" t="s">
        <v>535</v>
      </c>
      <c r="B991" s="45" t="s">
        <v>536</v>
      </c>
      <c r="C991" s="47"/>
      <c r="D991" s="49">
        <v>185</v>
      </c>
      <c r="E991" s="48">
        <v>180</v>
      </c>
      <c r="F991" s="151"/>
      <c r="G991" s="274"/>
      <c r="H991" s="274"/>
      <c r="I991" s="269"/>
      <c r="J991" s="80"/>
      <c r="K991" s="45"/>
    </row>
    <row r="992" spans="1:11" ht="34.5" x14ac:dyDescent="0.25">
      <c r="A992" s="332" t="s">
        <v>63</v>
      </c>
      <c r="B992" s="79" t="s">
        <v>64</v>
      </c>
      <c r="C992" s="47">
        <v>30</v>
      </c>
      <c r="D992" s="41">
        <v>30</v>
      </c>
      <c r="E992" s="48">
        <v>30</v>
      </c>
      <c r="F992" s="48">
        <v>2.2599999999999998</v>
      </c>
      <c r="G992" s="49">
        <v>2.94</v>
      </c>
      <c r="H992" s="48">
        <v>22.32</v>
      </c>
      <c r="I992" s="49">
        <v>125.1</v>
      </c>
      <c r="J992" s="48"/>
      <c r="K992" s="121" t="s">
        <v>358</v>
      </c>
    </row>
    <row r="993" spans="1:11" ht="35.25" thickBot="1" x14ac:dyDescent="0.3">
      <c r="A993" s="332" t="s">
        <v>332</v>
      </c>
      <c r="B993" s="266"/>
      <c r="C993" s="265">
        <v>25</v>
      </c>
      <c r="D993" s="80">
        <v>25</v>
      </c>
      <c r="E993" s="48">
        <v>25</v>
      </c>
      <c r="F993" s="48">
        <v>1.9</v>
      </c>
      <c r="G993" s="49">
        <v>0.2</v>
      </c>
      <c r="H993" s="48">
        <v>12.3</v>
      </c>
      <c r="I993" s="49">
        <v>58.75</v>
      </c>
      <c r="J993" s="48">
        <v>0</v>
      </c>
      <c r="K993" s="34" t="s">
        <v>357</v>
      </c>
    </row>
    <row r="994" spans="1:11" x14ac:dyDescent="0.25">
      <c r="A994" s="509" t="s">
        <v>39</v>
      </c>
      <c r="B994" s="510"/>
      <c r="C994" s="431">
        <v>485</v>
      </c>
      <c r="D994" s="323"/>
      <c r="E994" s="323"/>
      <c r="F994" s="272">
        <f>F977+F979+F990+F992+F993</f>
        <v>16.27</v>
      </c>
      <c r="G994" s="272">
        <f t="shared" ref="G994:J994" si="42">G977+G979+G990+G992+G993</f>
        <v>13.26</v>
      </c>
      <c r="H994" s="272">
        <f t="shared" si="42"/>
        <v>104.17999999999999</v>
      </c>
      <c r="I994" s="272">
        <f t="shared" si="42"/>
        <v>592.95000000000005</v>
      </c>
      <c r="J994" s="272">
        <f t="shared" si="42"/>
        <v>11.52</v>
      </c>
      <c r="K994" s="272"/>
    </row>
    <row r="995" spans="1:11" x14ac:dyDescent="0.25">
      <c r="A995" s="509" t="s">
        <v>70</v>
      </c>
      <c r="B995" s="510"/>
      <c r="C995" s="431">
        <f>C929+C933+C975+C994</f>
        <v>1837</v>
      </c>
      <c r="D995" s="431"/>
      <c r="E995" s="431"/>
      <c r="F995" s="431">
        <f>F929+F933+F975+F994</f>
        <v>51.599999999999994</v>
      </c>
      <c r="G995" s="431">
        <f>G929+G933+G975+G994</f>
        <v>54.83</v>
      </c>
      <c r="H995" s="431">
        <f>H929+H933+H975+H994</f>
        <v>264.59999999999997</v>
      </c>
      <c r="I995" s="272">
        <f>I929+I933+I975+I994</f>
        <v>1751.1900000000003</v>
      </c>
      <c r="J995" s="431">
        <f>J929+J933+J975+J994</f>
        <v>23.3</v>
      </c>
      <c r="K995" s="430"/>
    </row>
    <row r="996" spans="1:11" x14ac:dyDescent="0.25">
      <c r="A996" s="149"/>
      <c r="B996" s="79"/>
      <c r="C996" s="94"/>
      <c r="D996" s="95"/>
      <c r="E996" s="49"/>
      <c r="F996" s="116"/>
      <c r="G996" s="116"/>
      <c r="H996" s="116"/>
      <c r="I996" s="116"/>
      <c r="J996" s="116"/>
      <c r="K996" s="46"/>
    </row>
    <row r="997" spans="1:11" ht="15.75" thickBot="1" x14ac:dyDescent="0.3">
      <c r="A997" s="13" t="s">
        <v>566</v>
      </c>
      <c r="B997" s="13"/>
      <c r="C997" s="14"/>
      <c r="D997" s="15"/>
      <c r="I997" s="97"/>
      <c r="J997" s="97"/>
      <c r="K997" s="349"/>
    </row>
    <row r="998" spans="1:11" ht="23.25" customHeight="1" x14ac:dyDescent="0.25">
      <c r="A998" s="17" t="s">
        <v>4</v>
      </c>
      <c r="B998" s="18"/>
      <c r="C998" s="40" t="s">
        <v>5</v>
      </c>
      <c r="D998" s="21" t="s">
        <v>6</v>
      </c>
      <c r="E998" s="21" t="s">
        <v>6</v>
      </c>
      <c r="F998" s="277" t="s">
        <v>7</v>
      </c>
      <c r="G998" s="278"/>
      <c r="H998" s="279"/>
      <c r="I998" s="277" t="s">
        <v>8</v>
      </c>
      <c r="J998" s="350" t="s">
        <v>9</v>
      </c>
      <c r="K998" s="507" t="s">
        <v>10</v>
      </c>
    </row>
    <row r="999" spans="1:11" ht="15.75" thickBot="1" x14ac:dyDescent="0.3">
      <c r="A999" s="99" t="s">
        <v>11</v>
      </c>
      <c r="B999" s="100"/>
      <c r="C999" s="101" t="s">
        <v>12</v>
      </c>
      <c r="D999" s="28" t="s">
        <v>13</v>
      </c>
      <c r="E999" s="28" t="s">
        <v>13</v>
      </c>
      <c r="F999" s="29"/>
      <c r="G999" s="30"/>
      <c r="H999" s="30"/>
      <c r="I999" s="27" t="s">
        <v>14</v>
      </c>
      <c r="J999" s="351"/>
      <c r="K999" s="508"/>
    </row>
    <row r="1000" spans="1:11" ht="15.75" thickBot="1" x14ac:dyDescent="0.3">
      <c r="A1000" s="34"/>
      <c r="B1000" s="35"/>
      <c r="C1000" s="67"/>
      <c r="D1000" s="37" t="s">
        <v>15</v>
      </c>
      <c r="E1000" s="37" t="s">
        <v>16</v>
      </c>
      <c r="F1000" s="37" t="s">
        <v>17</v>
      </c>
      <c r="G1000" s="37" t="s">
        <v>18</v>
      </c>
      <c r="H1000" s="70" t="s">
        <v>19</v>
      </c>
      <c r="I1000" s="38" t="s">
        <v>20</v>
      </c>
      <c r="J1000" s="38" t="s">
        <v>21</v>
      </c>
      <c r="K1000" s="314"/>
    </row>
    <row r="1001" spans="1:11" x14ac:dyDescent="0.25">
      <c r="A1001" s="17"/>
      <c r="B1001" s="39" t="s">
        <v>22</v>
      </c>
      <c r="C1001" s="47"/>
      <c r="D1001" s="21"/>
      <c r="E1001" s="43"/>
      <c r="F1001" s="44"/>
      <c r="G1001" s="42"/>
      <c r="H1001" s="43"/>
      <c r="I1001" s="44"/>
      <c r="J1001" s="32"/>
      <c r="K1001" s="45"/>
    </row>
    <row r="1002" spans="1:11" x14ac:dyDescent="0.25">
      <c r="A1002" s="438" t="s">
        <v>146</v>
      </c>
      <c r="B1002" s="46"/>
      <c r="C1002" s="47" t="s">
        <v>23</v>
      </c>
      <c r="D1002" s="41"/>
      <c r="E1002" s="48"/>
      <c r="F1002" s="41">
        <v>6.7</v>
      </c>
      <c r="G1002" s="48">
        <v>5.5</v>
      </c>
      <c r="H1002" s="48">
        <v>23</v>
      </c>
      <c r="I1002" s="41">
        <v>168</v>
      </c>
      <c r="J1002" s="48">
        <v>0.23</v>
      </c>
      <c r="K1002" s="45" t="s">
        <v>147</v>
      </c>
    </row>
    <row r="1003" spans="1:11" x14ac:dyDescent="0.25">
      <c r="A1003" s="45"/>
      <c r="B1003" s="46" t="s">
        <v>113</v>
      </c>
      <c r="C1003" s="47"/>
      <c r="D1003" s="41">
        <v>25</v>
      </c>
      <c r="E1003" s="48">
        <v>25</v>
      </c>
      <c r="F1003" s="41"/>
      <c r="G1003" s="48"/>
      <c r="H1003" s="48"/>
      <c r="I1003" s="49"/>
      <c r="J1003" s="48"/>
      <c r="K1003" s="45"/>
    </row>
    <row r="1004" spans="1:11" x14ac:dyDescent="0.25">
      <c r="A1004" s="45"/>
      <c r="B1004" s="46" t="s">
        <v>27</v>
      </c>
      <c r="C1004" s="62"/>
      <c r="D1004" s="41">
        <v>176</v>
      </c>
      <c r="E1004" s="48">
        <v>176</v>
      </c>
      <c r="F1004" s="41"/>
      <c r="G1004" s="48"/>
      <c r="H1004" s="48"/>
      <c r="I1004" s="49"/>
      <c r="J1004" s="48"/>
      <c r="K1004" s="45"/>
    </row>
    <row r="1005" spans="1:11" x14ac:dyDescent="0.25">
      <c r="A1005" s="45"/>
      <c r="B1005" s="46" t="s">
        <v>29</v>
      </c>
      <c r="C1005" s="47"/>
      <c r="D1005" s="41">
        <v>5</v>
      </c>
      <c r="E1005" s="48">
        <v>5</v>
      </c>
      <c r="F1005" s="41"/>
      <c r="G1005" s="48"/>
      <c r="H1005" s="48"/>
      <c r="I1005" s="49"/>
      <c r="J1005" s="48"/>
      <c r="K1005" s="45"/>
    </row>
    <row r="1006" spans="1:11" x14ac:dyDescent="0.25">
      <c r="A1006" s="45"/>
      <c r="B1006" s="79" t="s">
        <v>396</v>
      </c>
      <c r="C1006" s="47"/>
      <c r="D1006" s="41">
        <v>1</v>
      </c>
      <c r="E1006" s="48">
        <v>1</v>
      </c>
      <c r="F1006" s="41"/>
      <c r="G1006" s="48"/>
      <c r="H1006" s="48"/>
      <c r="I1006" s="49"/>
      <c r="J1006" s="48"/>
      <c r="K1006" s="45"/>
    </row>
    <row r="1007" spans="1:11" x14ac:dyDescent="0.25">
      <c r="A1007" s="45"/>
      <c r="B1007" s="46" t="s">
        <v>31</v>
      </c>
      <c r="C1007" s="47"/>
      <c r="D1007" s="41">
        <v>5</v>
      </c>
      <c r="E1007" s="48">
        <v>5</v>
      </c>
      <c r="F1007" s="41"/>
      <c r="G1007" s="48"/>
      <c r="H1007" s="48"/>
      <c r="I1007" s="49"/>
      <c r="J1007" s="48"/>
      <c r="K1007" s="45"/>
    </row>
    <row r="1008" spans="1:11" ht="23.25" x14ac:dyDescent="0.25">
      <c r="A1008" s="332" t="s">
        <v>32</v>
      </c>
      <c r="B1008" s="46"/>
      <c r="C1008" s="47">
        <v>180</v>
      </c>
      <c r="D1008" s="32"/>
      <c r="E1008" s="32"/>
      <c r="F1008" s="41">
        <v>2.85</v>
      </c>
      <c r="G1008" s="48">
        <v>2.41</v>
      </c>
      <c r="H1008" s="48">
        <v>14.36</v>
      </c>
      <c r="I1008" s="41">
        <v>91</v>
      </c>
      <c r="J1008" s="48">
        <v>0.19</v>
      </c>
      <c r="K1008" s="45" t="s">
        <v>33</v>
      </c>
    </row>
    <row r="1009" spans="1:11" x14ac:dyDescent="0.25">
      <c r="A1009" s="45"/>
      <c r="B1009" s="46" t="s">
        <v>34</v>
      </c>
      <c r="C1009" s="47"/>
      <c r="D1009" s="48">
        <v>2.5</v>
      </c>
      <c r="E1009" s="48">
        <v>2.5</v>
      </c>
      <c r="F1009" s="41"/>
      <c r="G1009" s="41"/>
      <c r="H1009" s="41"/>
      <c r="I1009" s="41"/>
      <c r="J1009" s="48"/>
      <c r="K1009" s="45"/>
    </row>
    <row r="1010" spans="1:11" x14ac:dyDescent="0.25">
      <c r="A1010" s="45"/>
      <c r="B1010" s="46" t="s">
        <v>29</v>
      </c>
      <c r="C1010" s="47"/>
      <c r="D1010" s="48">
        <v>10</v>
      </c>
      <c r="E1010" s="48">
        <v>10</v>
      </c>
      <c r="F1010" s="41"/>
      <c r="G1010" s="48"/>
      <c r="H1010" s="48"/>
      <c r="I1010" s="41"/>
      <c r="J1010" s="48"/>
      <c r="K1010" s="45"/>
    </row>
    <row r="1011" spans="1:11" x14ac:dyDescent="0.25">
      <c r="A1011" s="50"/>
      <c r="B1011" s="46" t="s">
        <v>27</v>
      </c>
      <c r="C1011" s="47"/>
      <c r="D1011" s="48">
        <v>90</v>
      </c>
      <c r="E1011" s="48">
        <v>90</v>
      </c>
      <c r="F1011" s="41"/>
      <c r="G1011" s="48"/>
      <c r="H1011" s="48"/>
      <c r="I1011" s="41"/>
      <c r="J1011" s="48"/>
      <c r="K1011" s="45"/>
    </row>
    <row r="1012" spans="1:11" x14ac:dyDescent="0.25">
      <c r="A1012" s="50"/>
      <c r="B1012" s="46" t="s">
        <v>28</v>
      </c>
      <c r="C1012" s="47"/>
      <c r="D1012" s="48">
        <v>108</v>
      </c>
      <c r="E1012" s="48">
        <v>108</v>
      </c>
      <c r="F1012" s="41"/>
      <c r="G1012" s="48"/>
      <c r="H1012" s="48"/>
      <c r="I1012" s="41"/>
      <c r="J1012" s="48"/>
      <c r="K1012" s="45"/>
    </row>
    <row r="1013" spans="1:11" ht="23.25" x14ac:dyDescent="0.25">
      <c r="A1013" s="332" t="s">
        <v>331</v>
      </c>
      <c r="B1013" s="46"/>
      <c r="C1013" s="60" t="s">
        <v>506</v>
      </c>
      <c r="D1013" s="32"/>
      <c r="E1013" s="32"/>
      <c r="F1013" s="41">
        <v>5.59</v>
      </c>
      <c r="G1013" s="48">
        <v>8</v>
      </c>
      <c r="H1013" s="49">
        <v>15.4</v>
      </c>
      <c r="I1013" s="41">
        <v>156.4</v>
      </c>
      <c r="J1013" s="48">
        <v>0.21</v>
      </c>
      <c r="K1013" s="45" t="s">
        <v>505</v>
      </c>
    </row>
    <row r="1014" spans="1:11" x14ac:dyDescent="0.25">
      <c r="A1014" s="45"/>
      <c r="B1014" s="46" t="s">
        <v>38</v>
      </c>
      <c r="C1014" s="47"/>
      <c r="D1014" s="48">
        <v>30</v>
      </c>
      <c r="E1014" s="48">
        <v>30</v>
      </c>
      <c r="F1014" s="41"/>
      <c r="G1014" s="48"/>
      <c r="H1014" s="48"/>
      <c r="I1014" s="41"/>
      <c r="J1014" s="48"/>
      <c r="K1014" s="45"/>
    </row>
    <row r="1015" spans="1:11" x14ac:dyDescent="0.25">
      <c r="A1015" s="45"/>
      <c r="B1015" s="46" t="s">
        <v>79</v>
      </c>
      <c r="C1015" s="47"/>
      <c r="D1015" s="41">
        <v>10.199999999999999</v>
      </c>
      <c r="E1015" s="48">
        <v>10</v>
      </c>
      <c r="F1015" s="41"/>
      <c r="G1015" s="48"/>
      <c r="H1015" s="48"/>
      <c r="I1015" s="41"/>
      <c r="J1015" s="48"/>
      <c r="K1015" s="45"/>
    </row>
    <row r="1016" spans="1:11" ht="15.75" thickBot="1" x14ac:dyDescent="0.3">
      <c r="A1016" s="46"/>
      <c r="B1016" s="266" t="s">
        <v>31</v>
      </c>
      <c r="C1016" s="268"/>
      <c r="D1016" s="269">
        <v>5</v>
      </c>
      <c r="E1016" s="269">
        <v>5</v>
      </c>
      <c r="F1016" s="269" t="s">
        <v>2</v>
      </c>
      <c r="G1016" s="269"/>
      <c r="H1016" s="269"/>
      <c r="I1016" s="269"/>
      <c r="J1016" s="269"/>
      <c r="K1016" s="46"/>
    </row>
    <row r="1017" spans="1:11" ht="15.75" thickBot="1" x14ac:dyDescent="0.3">
      <c r="A1017" s="51" t="s">
        <v>39</v>
      </c>
      <c r="B1017" s="52"/>
      <c r="C1017" s="53">
        <v>430</v>
      </c>
      <c r="D1017" s="37"/>
      <c r="E1017" s="70"/>
      <c r="F1017" s="54">
        <f>F1002+F1008+F1013</f>
        <v>15.14</v>
      </c>
      <c r="G1017" s="54">
        <f t="shared" ref="G1017:J1017" si="43">G1002+G1008+G1013</f>
        <v>15.91</v>
      </c>
      <c r="H1017" s="54">
        <f t="shared" si="43"/>
        <v>52.76</v>
      </c>
      <c r="I1017" s="54">
        <f t="shared" si="43"/>
        <v>415.4</v>
      </c>
      <c r="J1017" s="54">
        <f t="shared" si="43"/>
        <v>0.63</v>
      </c>
      <c r="K1017" s="71"/>
    </row>
    <row r="1018" spans="1:11" x14ac:dyDescent="0.25">
      <c r="A1018" s="17"/>
      <c r="B1018" s="39" t="s">
        <v>40</v>
      </c>
      <c r="C1018" s="47"/>
      <c r="D1018" s="21"/>
      <c r="E1018" s="21"/>
      <c r="F1018" s="48"/>
      <c r="G1018" s="49"/>
      <c r="H1018" s="48"/>
      <c r="I1018" s="49"/>
      <c r="J1018" s="48"/>
      <c r="K1018" s="17"/>
    </row>
    <row r="1019" spans="1:11" ht="34.5" x14ac:dyDescent="0.25">
      <c r="A1019" s="333" t="s">
        <v>62</v>
      </c>
      <c r="B1019" s="292"/>
      <c r="C1019" s="293">
        <v>100</v>
      </c>
      <c r="D1019" s="294">
        <v>149</v>
      </c>
      <c r="E1019" s="293">
        <v>100</v>
      </c>
      <c r="F1019" s="295">
        <v>0.9</v>
      </c>
      <c r="G1019" s="296">
        <v>0.2</v>
      </c>
      <c r="H1019" s="297">
        <v>8.1</v>
      </c>
      <c r="I1019" s="296">
        <v>43</v>
      </c>
      <c r="J1019" s="296">
        <v>60</v>
      </c>
      <c r="K1019" s="45" t="s">
        <v>338</v>
      </c>
    </row>
    <row r="1020" spans="1:11" ht="15.75" thickBot="1" x14ac:dyDescent="0.3">
      <c r="A1020" s="291" t="s">
        <v>334</v>
      </c>
      <c r="B1020" s="292"/>
      <c r="C1020" s="293"/>
      <c r="D1020" s="294"/>
      <c r="E1020" s="293"/>
      <c r="F1020" s="297"/>
      <c r="G1020" s="296"/>
      <c r="H1020" s="297"/>
      <c r="I1020" s="295"/>
      <c r="J1020" s="296"/>
      <c r="K1020" s="45"/>
    </row>
    <row r="1021" spans="1:11" ht="15.75" thickBot="1" x14ac:dyDescent="0.3">
      <c r="A1021" s="51" t="s">
        <v>39</v>
      </c>
      <c r="B1021" s="52"/>
      <c r="C1021" s="53">
        <v>100</v>
      </c>
      <c r="D1021" s="38"/>
      <c r="E1021" s="57"/>
      <c r="F1021" s="54">
        <f>F1019</f>
        <v>0.9</v>
      </c>
      <c r="G1021" s="54">
        <f t="shared" ref="G1021:J1021" si="44">G1019</f>
        <v>0.2</v>
      </c>
      <c r="H1021" s="54">
        <f t="shared" si="44"/>
        <v>8.1</v>
      </c>
      <c r="I1021" s="54">
        <f t="shared" si="44"/>
        <v>43</v>
      </c>
      <c r="J1021" s="54">
        <f t="shared" si="44"/>
        <v>60</v>
      </c>
      <c r="K1021" s="341"/>
    </row>
    <row r="1022" spans="1:11" x14ac:dyDescent="0.25">
      <c r="A1022" s="45"/>
      <c r="B1022" s="79" t="s">
        <v>42</v>
      </c>
      <c r="C1022" s="47"/>
      <c r="D1022" s="80"/>
      <c r="E1022" s="48"/>
      <c r="F1022" s="44"/>
      <c r="G1022" s="32"/>
      <c r="H1022" s="66"/>
      <c r="I1022" s="41"/>
      <c r="J1022" s="48"/>
      <c r="K1022" s="45"/>
    </row>
    <row r="1023" spans="1:11" ht="23.25" x14ac:dyDescent="0.25">
      <c r="A1023" s="332" t="s">
        <v>261</v>
      </c>
      <c r="B1023" s="46"/>
      <c r="C1023" s="47">
        <v>50</v>
      </c>
      <c r="D1023" s="49"/>
      <c r="E1023" s="48"/>
      <c r="F1023" s="49">
        <v>1.44</v>
      </c>
      <c r="G1023" s="48">
        <v>3.09</v>
      </c>
      <c r="H1023" s="49">
        <v>4.0199999999999996</v>
      </c>
      <c r="I1023" s="41">
        <v>49.65</v>
      </c>
      <c r="J1023" s="48">
        <v>4.6500000000000004</v>
      </c>
      <c r="K1023" s="41" t="s">
        <v>454</v>
      </c>
    </row>
    <row r="1024" spans="1:11" x14ac:dyDescent="0.25">
      <c r="A1024" s="45"/>
      <c r="B1024" s="46" t="s">
        <v>262</v>
      </c>
      <c r="C1024" s="47"/>
      <c r="D1024" s="49">
        <v>77.650000000000006</v>
      </c>
      <c r="E1024" s="48">
        <v>46.5</v>
      </c>
      <c r="F1024" s="49"/>
      <c r="G1024" s="48"/>
      <c r="H1024" s="49"/>
      <c r="I1024" s="41"/>
      <c r="J1024" s="48"/>
      <c r="K1024" s="46"/>
    </row>
    <row r="1025" spans="1:11" x14ac:dyDescent="0.25">
      <c r="A1025" s="45"/>
      <c r="B1025" s="46" t="s">
        <v>69</v>
      </c>
      <c r="C1025" s="47"/>
      <c r="D1025" s="49">
        <v>1</v>
      </c>
      <c r="E1025" s="48">
        <v>1</v>
      </c>
      <c r="F1025" s="49"/>
      <c r="G1025" s="48"/>
      <c r="H1025" s="49"/>
      <c r="I1025" s="41"/>
      <c r="J1025" s="48"/>
      <c r="K1025" s="46"/>
    </row>
    <row r="1026" spans="1:11" x14ac:dyDescent="0.25">
      <c r="A1026" s="45"/>
      <c r="B1026" s="46" t="s">
        <v>51</v>
      </c>
      <c r="C1026" s="47"/>
      <c r="D1026" s="49">
        <v>3</v>
      </c>
      <c r="E1026" s="48">
        <v>3</v>
      </c>
      <c r="F1026" s="49"/>
      <c r="G1026" s="48"/>
      <c r="H1026" s="49"/>
      <c r="I1026" s="41"/>
      <c r="J1026" s="48"/>
      <c r="K1026" s="46"/>
    </row>
    <row r="1027" spans="1:11" ht="23.25" x14ac:dyDescent="0.25">
      <c r="A1027" s="332" t="s">
        <v>605</v>
      </c>
      <c r="B1027" s="46"/>
      <c r="C1027" s="47" t="s">
        <v>81</v>
      </c>
      <c r="D1027" s="80"/>
      <c r="E1027" s="48"/>
      <c r="F1027" s="41">
        <v>3.88</v>
      </c>
      <c r="G1027" s="48">
        <v>5.41</v>
      </c>
      <c r="H1027" s="49">
        <v>9.5399999999999991</v>
      </c>
      <c r="I1027" s="41">
        <v>102.46</v>
      </c>
      <c r="J1027" s="48">
        <v>0.5</v>
      </c>
      <c r="K1027" s="45" t="s">
        <v>364</v>
      </c>
    </row>
    <row r="1028" spans="1:11" x14ac:dyDescent="0.25">
      <c r="A1028" s="340"/>
      <c r="B1028" s="79" t="s">
        <v>308</v>
      </c>
      <c r="C1028" s="308"/>
      <c r="D1028" s="130">
        <v>29.5</v>
      </c>
      <c r="E1028" s="312">
        <v>26.2</v>
      </c>
      <c r="F1028" s="41"/>
      <c r="G1028" s="48"/>
      <c r="H1028" s="49"/>
      <c r="I1028" s="41"/>
      <c r="J1028" s="48"/>
      <c r="K1028" s="45"/>
    </row>
    <row r="1029" spans="1:11" x14ac:dyDescent="0.25">
      <c r="A1029" s="340"/>
      <c r="B1029" s="79" t="s">
        <v>309</v>
      </c>
      <c r="C1029" s="308"/>
      <c r="D1029" s="311"/>
      <c r="E1029" s="312">
        <v>10</v>
      </c>
      <c r="F1029" s="41"/>
      <c r="G1029" s="48"/>
      <c r="H1029" s="49"/>
      <c r="I1029" s="41"/>
      <c r="J1029" s="48"/>
      <c r="K1029" s="45"/>
    </row>
    <row r="1030" spans="1:11" x14ac:dyDescent="0.25">
      <c r="A1030" s="45"/>
      <c r="B1030" s="46" t="s">
        <v>58</v>
      </c>
      <c r="C1030" s="47"/>
      <c r="D1030" s="80">
        <v>15</v>
      </c>
      <c r="E1030" s="48">
        <v>15</v>
      </c>
      <c r="F1030" s="44"/>
      <c r="G1030" s="32"/>
      <c r="H1030" s="66"/>
      <c r="I1030" s="41"/>
      <c r="J1030" s="48"/>
      <c r="K1030" s="45"/>
    </row>
    <row r="1031" spans="1:11" x14ac:dyDescent="0.25">
      <c r="A1031" s="45"/>
      <c r="B1031" s="46" t="s">
        <v>46</v>
      </c>
      <c r="C1031" s="47"/>
      <c r="D1031" s="80">
        <v>4.8</v>
      </c>
      <c r="E1031" s="48">
        <v>4</v>
      </c>
      <c r="F1031" s="48"/>
      <c r="G1031" s="49"/>
      <c r="H1031" s="48"/>
      <c r="I1031" s="49"/>
      <c r="J1031" s="41"/>
      <c r="K1031" s="45"/>
    </row>
    <row r="1032" spans="1:11" x14ac:dyDescent="0.25">
      <c r="A1032" s="45"/>
      <c r="B1032" s="46" t="s">
        <v>75</v>
      </c>
      <c r="C1032" s="47"/>
      <c r="D1032" s="80">
        <v>2.8</v>
      </c>
      <c r="E1032" s="48">
        <v>2.8</v>
      </c>
      <c r="F1032" s="44"/>
      <c r="G1032" s="32"/>
      <c r="H1032" s="66"/>
      <c r="I1032" s="41"/>
      <c r="J1032" s="48"/>
      <c r="K1032" s="45"/>
    </row>
    <row r="1033" spans="1:11" x14ac:dyDescent="0.25">
      <c r="A1033" s="45"/>
      <c r="B1033" s="79" t="s">
        <v>396</v>
      </c>
      <c r="C1033" s="47"/>
      <c r="D1033" s="80">
        <v>0.2</v>
      </c>
      <c r="E1033" s="48">
        <v>0.2</v>
      </c>
      <c r="F1033" s="44"/>
      <c r="G1033" s="32"/>
      <c r="H1033" s="66"/>
      <c r="I1033" s="41"/>
      <c r="J1033" s="48"/>
      <c r="K1033" s="45"/>
    </row>
    <row r="1034" spans="1:11" x14ac:dyDescent="0.25">
      <c r="A1034" s="45"/>
      <c r="B1034" s="46" t="s">
        <v>148</v>
      </c>
      <c r="C1034" s="47"/>
      <c r="D1034" s="80"/>
      <c r="E1034" s="48">
        <v>16</v>
      </c>
      <c r="F1034" s="44"/>
      <c r="G1034" s="32"/>
      <c r="H1034" s="66"/>
      <c r="I1034" s="41"/>
      <c r="J1034" s="48"/>
      <c r="K1034" s="45"/>
    </row>
    <row r="1035" spans="1:11" x14ac:dyDescent="0.25">
      <c r="A1035" s="45"/>
      <c r="B1035" s="46" t="s">
        <v>50</v>
      </c>
      <c r="C1035" s="47"/>
      <c r="D1035" s="80">
        <v>10</v>
      </c>
      <c r="E1035" s="48">
        <v>8</v>
      </c>
      <c r="F1035" s="44"/>
      <c r="G1035" s="32"/>
      <c r="H1035" s="66"/>
      <c r="I1035" s="41"/>
      <c r="J1035" s="48"/>
      <c r="K1035" s="45"/>
    </row>
    <row r="1036" spans="1:11" x14ac:dyDescent="0.25">
      <c r="A1036" s="45"/>
      <c r="B1036" s="46" t="s">
        <v>45</v>
      </c>
      <c r="C1036" s="47"/>
      <c r="D1036" s="80">
        <v>9.52</v>
      </c>
      <c r="E1036" s="48">
        <v>8</v>
      </c>
      <c r="F1036" s="44"/>
      <c r="G1036" s="32"/>
      <c r="H1036" s="66"/>
      <c r="I1036" s="41"/>
      <c r="J1036" s="48"/>
      <c r="K1036" s="45"/>
    </row>
    <row r="1037" spans="1:11" x14ac:dyDescent="0.25">
      <c r="A1037" s="45"/>
      <c r="B1037" s="46" t="s">
        <v>51</v>
      </c>
      <c r="C1037" s="47"/>
      <c r="D1037" s="80">
        <v>4</v>
      </c>
      <c r="E1037" s="48">
        <v>4</v>
      </c>
      <c r="F1037" s="44"/>
      <c r="G1037" s="32"/>
      <c r="H1037" s="66"/>
      <c r="I1037" s="41"/>
      <c r="J1037" s="48"/>
      <c r="K1037" s="45"/>
    </row>
    <row r="1038" spans="1:11" x14ac:dyDescent="0.25">
      <c r="A1038" s="45"/>
      <c r="B1038" s="46" t="s">
        <v>103</v>
      </c>
      <c r="C1038" s="47"/>
      <c r="D1038" s="80">
        <v>190</v>
      </c>
      <c r="E1038" s="48">
        <v>190</v>
      </c>
      <c r="F1038" s="44"/>
      <c r="G1038" s="32"/>
      <c r="H1038" s="66"/>
      <c r="I1038" s="41"/>
      <c r="J1038" s="48"/>
      <c r="K1038" s="45"/>
    </row>
    <row r="1039" spans="1:11" x14ac:dyDescent="0.25">
      <c r="A1039" s="45"/>
      <c r="B1039" s="79" t="s">
        <v>396</v>
      </c>
      <c r="C1039" s="47"/>
      <c r="D1039" s="49">
        <v>1</v>
      </c>
      <c r="E1039" s="48">
        <v>1</v>
      </c>
      <c r="F1039" s="66"/>
      <c r="G1039" s="32"/>
      <c r="H1039" s="66"/>
      <c r="I1039" s="41"/>
      <c r="J1039" s="48"/>
      <c r="K1039" s="45"/>
    </row>
    <row r="1040" spans="1:11" ht="34.5" x14ac:dyDescent="0.25">
      <c r="A1040" s="332" t="s">
        <v>449</v>
      </c>
      <c r="B1040" s="46"/>
      <c r="C1040" s="47" t="s">
        <v>149</v>
      </c>
      <c r="D1040" s="151"/>
      <c r="E1040" s="274"/>
      <c r="F1040" s="49">
        <v>11.92</v>
      </c>
      <c r="G1040" s="151">
        <v>8.8000000000000007</v>
      </c>
      <c r="H1040" s="49">
        <v>11.64</v>
      </c>
      <c r="I1040" s="41">
        <v>173</v>
      </c>
      <c r="J1040" s="48"/>
      <c r="K1040" s="45" t="s">
        <v>381</v>
      </c>
    </row>
    <row r="1041" spans="1:11" x14ac:dyDescent="0.25">
      <c r="A1041" s="45"/>
      <c r="B1041" s="131" t="s">
        <v>244</v>
      </c>
      <c r="C1041" s="364"/>
      <c r="D1041" s="365">
        <v>58.5</v>
      </c>
      <c r="E1041" s="366">
        <v>56</v>
      </c>
      <c r="F1041" s="49"/>
      <c r="G1041" s="151"/>
      <c r="H1041" s="49"/>
      <c r="I1041" s="41"/>
      <c r="J1041" s="48"/>
      <c r="K1041" s="45"/>
    </row>
    <row r="1042" spans="1:11" x14ac:dyDescent="0.25">
      <c r="A1042" s="45"/>
      <c r="B1042" s="131" t="s">
        <v>150</v>
      </c>
      <c r="C1042" s="364"/>
      <c r="D1042" s="365">
        <v>16.66</v>
      </c>
      <c r="E1042" s="366">
        <v>14</v>
      </c>
      <c r="F1042" s="49"/>
      <c r="G1042" s="151"/>
      <c r="H1042" s="49"/>
      <c r="I1042" s="41"/>
      <c r="J1042" s="48"/>
      <c r="K1042" s="45"/>
    </row>
    <row r="1043" spans="1:11" x14ac:dyDescent="0.25">
      <c r="A1043" s="45"/>
      <c r="B1043" s="131" t="s">
        <v>332</v>
      </c>
      <c r="C1043" s="364"/>
      <c r="D1043" s="365">
        <v>13</v>
      </c>
      <c r="E1043" s="366">
        <v>13</v>
      </c>
      <c r="F1043" s="66"/>
      <c r="G1043" s="361"/>
      <c r="H1043" s="66"/>
      <c r="I1043" s="44"/>
      <c r="J1043" s="32"/>
      <c r="K1043" s="45"/>
    </row>
    <row r="1044" spans="1:11" x14ac:dyDescent="0.25">
      <c r="A1044" s="45"/>
      <c r="B1044" s="131" t="s">
        <v>28</v>
      </c>
      <c r="C1044" s="364"/>
      <c r="D1044" s="365">
        <v>11</v>
      </c>
      <c r="E1044" s="366">
        <v>11</v>
      </c>
      <c r="F1044" s="66"/>
      <c r="G1044" s="151"/>
      <c r="H1044" s="49"/>
      <c r="I1044" s="41"/>
      <c r="J1044" s="48"/>
      <c r="K1044" s="45"/>
    </row>
    <row r="1045" spans="1:11" x14ac:dyDescent="0.25">
      <c r="A1045" s="45"/>
      <c r="B1045" s="131" t="s">
        <v>115</v>
      </c>
      <c r="C1045" s="364"/>
      <c r="D1045" s="365">
        <v>4.5</v>
      </c>
      <c r="E1045" s="366">
        <v>4.5</v>
      </c>
      <c r="F1045" s="66"/>
      <c r="G1045" s="151"/>
      <c r="H1045" s="49"/>
      <c r="I1045" s="41"/>
      <c r="J1045" s="48"/>
      <c r="K1045" s="45"/>
    </row>
    <row r="1046" spans="1:11" x14ac:dyDescent="0.25">
      <c r="A1046" s="46"/>
      <c r="B1046" s="79" t="s">
        <v>396</v>
      </c>
      <c r="C1046" s="364"/>
      <c r="D1046" s="365">
        <v>0.7</v>
      </c>
      <c r="E1046" s="366">
        <v>0.7</v>
      </c>
      <c r="F1046" s="43"/>
      <c r="G1046" s="80"/>
      <c r="H1046" s="80"/>
      <c r="I1046" s="49"/>
      <c r="J1046" s="48"/>
      <c r="K1046" s="45"/>
    </row>
    <row r="1047" spans="1:11" x14ac:dyDescent="0.25">
      <c r="A1047" s="46"/>
      <c r="B1047" s="131" t="s">
        <v>54</v>
      </c>
      <c r="C1047" s="364"/>
      <c r="D1047" s="365"/>
      <c r="E1047" s="366">
        <v>99</v>
      </c>
      <c r="F1047" s="43"/>
      <c r="G1047" s="80"/>
      <c r="H1047" s="80"/>
      <c r="I1047" s="49"/>
      <c r="J1047" s="151"/>
      <c r="K1047" s="45"/>
    </row>
    <row r="1048" spans="1:11" ht="23.25" x14ac:dyDescent="0.25">
      <c r="A1048" s="412" t="s">
        <v>486</v>
      </c>
      <c r="B1048" s="266"/>
      <c r="C1048" s="268">
        <v>130</v>
      </c>
      <c r="D1048" s="359"/>
      <c r="E1048" s="359"/>
      <c r="F1048" s="269">
        <v>2.71</v>
      </c>
      <c r="G1048" s="269">
        <v>3.54</v>
      </c>
      <c r="H1048" s="269">
        <v>5.24</v>
      </c>
      <c r="I1048" s="269">
        <v>63.61</v>
      </c>
      <c r="J1048" s="269">
        <v>44.1</v>
      </c>
      <c r="K1048" s="7" t="s">
        <v>488</v>
      </c>
    </row>
    <row r="1049" spans="1:11" x14ac:dyDescent="0.25">
      <c r="B1049" s="266" t="s">
        <v>101</v>
      </c>
      <c r="C1049" s="428"/>
      <c r="D1049" s="269">
        <v>62.5</v>
      </c>
      <c r="E1049" s="269">
        <v>50</v>
      </c>
      <c r="F1049" s="359"/>
      <c r="G1049" s="359"/>
      <c r="H1049" s="359"/>
      <c r="I1049" s="359"/>
      <c r="J1049" s="359"/>
    </row>
    <row r="1050" spans="1:11" x14ac:dyDescent="0.25">
      <c r="B1050" s="266" t="s">
        <v>487</v>
      </c>
      <c r="C1050" s="428"/>
      <c r="D1050" s="269">
        <v>89</v>
      </c>
      <c r="E1050" s="269">
        <v>80</v>
      </c>
      <c r="F1050" s="359"/>
      <c r="G1050" s="359"/>
      <c r="H1050" s="359"/>
      <c r="I1050" s="359"/>
      <c r="J1050" s="359"/>
    </row>
    <row r="1051" spans="1:11" x14ac:dyDescent="0.25">
      <c r="B1051" s="266" t="s">
        <v>396</v>
      </c>
      <c r="C1051" s="428"/>
      <c r="D1051" s="269">
        <v>1.3</v>
      </c>
      <c r="E1051" s="269">
        <v>1.3</v>
      </c>
      <c r="F1051" s="359"/>
      <c r="G1051" s="359"/>
      <c r="H1051" s="359"/>
      <c r="I1051" s="359"/>
      <c r="J1051" s="359"/>
    </row>
    <row r="1052" spans="1:11" x14ac:dyDescent="0.25">
      <c r="B1052" s="266" t="s">
        <v>494</v>
      </c>
      <c r="C1052" s="428"/>
      <c r="D1052" s="359"/>
      <c r="E1052" s="269">
        <v>126</v>
      </c>
      <c r="F1052" s="359"/>
      <c r="G1052" s="359"/>
      <c r="H1052" s="359"/>
      <c r="I1052" s="359"/>
      <c r="J1052" s="359"/>
    </row>
    <row r="1053" spans="1:11" x14ac:dyDescent="0.25">
      <c r="B1053" s="266" t="s">
        <v>66</v>
      </c>
      <c r="C1053" s="428"/>
      <c r="D1053" s="269">
        <v>4.5</v>
      </c>
      <c r="E1053" s="269">
        <v>4.5</v>
      </c>
      <c r="F1053" s="359"/>
      <c r="G1053" s="359"/>
      <c r="H1053" s="359"/>
      <c r="I1053" s="359"/>
      <c r="J1053" s="359"/>
    </row>
    <row r="1054" spans="1:11" ht="23.25" x14ac:dyDescent="0.25">
      <c r="A1054" s="332" t="s">
        <v>89</v>
      </c>
      <c r="B1054" s="46"/>
      <c r="C1054" s="47">
        <v>180</v>
      </c>
      <c r="D1054" s="49"/>
      <c r="E1054" s="48"/>
      <c r="F1054" s="41"/>
      <c r="G1054" s="48"/>
      <c r="H1054" s="49">
        <v>18</v>
      </c>
      <c r="I1054" s="41">
        <v>72</v>
      </c>
      <c r="J1054" s="48"/>
      <c r="K1054" s="45" t="s">
        <v>90</v>
      </c>
    </row>
    <row r="1055" spans="1:11" x14ac:dyDescent="0.25">
      <c r="A1055" s="45"/>
      <c r="B1055" s="46" t="s">
        <v>91</v>
      </c>
      <c r="C1055" s="47"/>
      <c r="D1055" s="49">
        <v>21</v>
      </c>
      <c r="E1055" s="48">
        <v>21</v>
      </c>
      <c r="F1055" s="41"/>
      <c r="G1055" s="48"/>
      <c r="H1055" s="49"/>
      <c r="I1055" s="41"/>
      <c r="J1055" s="48"/>
      <c r="K1055" s="45"/>
    </row>
    <row r="1056" spans="1:11" x14ac:dyDescent="0.25">
      <c r="A1056" s="45"/>
      <c r="B1056" s="46" t="s">
        <v>29</v>
      </c>
      <c r="C1056" s="47"/>
      <c r="D1056" s="48">
        <v>9</v>
      </c>
      <c r="E1056" s="48">
        <v>9</v>
      </c>
      <c r="F1056" s="48"/>
      <c r="G1056" s="48"/>
      <c r="H1056" s="48"/>
      <c r="I1056" s="48"/>
      <c r="J1056" s="48"/>
      <c r="K1056" s="45"/>
    </row>
    <row r="1057" spans="1:25" x14ac:dyDescent="0.25">
      <c r="A1057" s="45"/>
      <c r="B1057" s="46" t="s">
        <v>75</v>
      </c>
      <c r="C1057" s="47"/>
      <c r="D1057" s="48">
        <v>180</v>
      </c>
      <c r="E1057" s="48">
        <v>180</v>
      </c>
      <c r="F1057" s="48"/>
      <c r="G1057" s="48"/>
      <c r="H1057" s="48"/>
      <c r="I1057" s="48"/>
      <c r="J1057" s="48"/>
      <c r="K1057" s="45"/>
    </row>
    <row r="1058" spans="1:25" ht="34.5" x14ac:dyDescent="0.25">
      <c r="A1058" s="339" t="s">
        <v>63</v>
      </c>
      <c r="B1058" s="266" t="s">
        <v>92</v>
      </c>
      <c r="C1058" s="268">
        <v>30</v>
      </c>
      <c r="D1058" s="269">
        <v>30</v>
      </c>
      <c r="E1058" s="269">
        <v>30</v>
      </c>
      <c r="F1058" s="274">
        <v>1.18</v>
      </c>
      <c r="G1058" s="269">
        <v>9.18</v>
      </c>
      <c r="H1058" s="269">
        <v>18.760000000000002</v>
      </c>
      <c r="I1058" s="269">
        <v>162.6</v>
      </c>
      <c r="J1058" s="269"/>
      <c r="K1058" s="121" t="s">
        <v>360</v>
      </c>
    </row>
    <row r="1059" spans="1:25" ht="35.25" thickBot="1" x14ac:dyDescent="0.3">
      <c r="A1059" s="337" t="s">
        <v>226</v>
      </c>
      <c r="B1059" s="35"/>
      <c r="C1059" s="67">
        <v>45</v>
      </c>
      <c r="D1059" s="68">
        <v>45</v>
      </c>
      <c r="E1059" s="68">
        <v>45</v>
      </c>
      <c r="F1059" s="68">
        <v>2.98</v>
      </c>
      <c r="G1059" s="69">
        <v>0.54</v>
      </c>
      <c r="H1059" s="68">
        <v>17.82</v>
      </c>
      <c r="I1059" s="69">
        <v>89.1</v>
      </c>
      <c r="J1059" s="68"/>
      <c r="K1059" s="34" t="s">
        <v>356</v>
      </c>
    </row>
    <row r="1060" spans="1:25" ht="15.75" thickBot="1" x14ac:dyDescent="0.3">
      <c r="A1060" s="51" t="s">
        <v>39</v>
      </c>
      <c r="B1060" s="52"/>
      <c r="C1060" s="53">
        <v>725</v>
      </c>
      <c r="D1060" s="152"/>
      <c r="E1060" s="37"/>
      <c r="F1060" s="71">
        <f>F1023+F1027+F1040+F1048+F1054+F1058+F1059</f>
        <v>24.110000000000003</v>
      </c>
      <c r="G1060" s="71">
        <f t="shared" ref="G1060:J1060" si="45">G1023+G1027+G1040+G1048+G1054+G1058+G1059</f>
        <v>30.56</v>
      </c>
      <c r="H1060" s="71">
        <f t="shared" si="45"/>
        <v>85.02000000000001</v>
      </c>
      <c r="I1060" s="71">
        <f t="shared" si="45"/>
        <v>712.42000000000007</v>
      </c>
      <c r="J1060" s="71">
        <f t="shared" si="45"/>
        <v>49.25</v>
      </c>
      <c r="K1060" s="71"/>
    </row>
    <row r="1061" spans="1:25" x14ac:dyDescent="0.25">
      <c r="A1061" s="45"/>
      <c r="B1061" s="46" t="s">
        <v>532</v>
      </c>
      <c r="C1061" s="47"/>
      <c r="D1061" s="49"/>
      <c r="E1061" s="48"/>
      <c r="F1061" s="41"/>
      <c r="G1061" s="48"/>
      <c r="H1061" s="49"/>
      <c r="I1061" s="41"/>
      <c r="J1061" s="48"/>
      <c r="K1061" s="45"/>
    </row>
    <row r="1062" spans="1:25" ht="23.25" x14ac:dyDescent="0.25">
      <c r="A1062" s="332" t="s">
        <v>196</v>
      </c>
      <c r="B1062" s="46"/>
      <c r="C1062" s="47" t="s">
        <v>194</v>
      </c>
      <c r="D1062" s="49"/>
      <c r="E1062" s="48"/>
      <c r="F1062" s="41">
        <v>9.2799999999999994</v>
      </c>
      <c r="G1062" s="48">
        <v>2.99</v>
      </c>
      <c r="H1062" s="49">
        <v>9.68</v>
      </c>
      <c r="I1062" s="41">
        <v>103</v>
      </c>
      <c r="J1062" s="48"/>
      <c r="K1062" s="45" t="s">
        <v>213</v>
      </c>
    </row>
    <row r="1063" spans="1:25" x14ac:dyDescent="0.25">
      <c r="A1063" s="45"/>
      <c r="B1063" s="46" t="s">
        <v>401</v>
      </c>
      <c r="C1063" s="47"/>
      <c r="D1063" s="49">
        <v>67.5</v>
      </c>
      <c r="E1063" s="48">
        <v>54</v>
      </c>
      <c r="F1063" s="41"/>
      <c r="G1063" s="41"/>
      <c r="H1063" s="41"/>
      <c r="I1063" s="41"/>
      <c r="J1063" s="48"/>
      <c r="K1063" s="45"/>
    </row>
    <row r="1064" spans="1:25" x14ac:dyDescent="0.25">
      <c r="A1064" s="45"/>
      <c r="B1064" s="131" t="s">
        <v>332</v>
      </c>
      <c r="C1064" s="47"/>
      <c r="D1064" s="49">
        <v>8</v>
      </c>
      <c r="E1064" s="48">
        <v>8</v>
      </c>
      <c r="F1064" s="41"/>
      <c r="G1064" s="48"/>
      <c r="H1064" s="49"/>
      <c r="I1064" s="41"/>
      <c r="J1064" s="48"/>
      <c r="K1064" s="45"/>
    </row>
    <row r="1065" spans="1:25" x14ac:dyDescent="0.25">
      <c r="A1065" s="45"/>
      <c r="B1065" s="46" t="s">
        <v>75</v>
      </c>
      <c r="C1065" s="47"/>
      <c r="D1065" s="49">
        <v>8</v>
      </c>
      <c r="E1065" s="48">
        <v>8</v>
      </c>
      <c r="F1065" s="49"/>
      <c r="G1065" s="48"/>
      <c r="H1065" s="49"/>
      <c r="I1065" s="41"/>
      <c r="J1065" s="32"/>
      <c r="K1065" s="45"/>
    </row>
    <row r="1066" spans="1:25" x14ac:dyDescent="0.25">
      <c r="A1066" s="45"/>
      <c r="B1066" s="46" t="s">
        <v>65</v>
      </c>
      <c r="C1066" s="47"/>
      <c r="D1066" s="49">
        <v>8.4</v>
      </c>
      <c r="E1066" s="48">
        <v>7</v>
      </c>
      <c r="F1066" s="49"/>
      <c r="G1066" s="48"/>
      <c r="H1066" s="49"/>
      <c r="I1066" s="41"/>
      <c r="J1066" s="32"/>
      <c r="K1066" s="45"/>
    </row>
    <row r="1067" spans="1:25" x14ac:dyDescent="0.25">
      <c r="A1067" s="45"/>
      <c r="B1067" s="46" t="s">
        <v>45</v>
      </c>
      <c r="C1067" s="47"/>
      <c r="D1067" s="49">
        <v>16</v>
      </c>
      <c r="E1067" s="48">
        <v>12</v>
      </c>
      <c r="F1067" s="49"/>
      <c r="G1067" s="48"/>
      <c r="H1067" s="49"/>
      <c r="I1067" s="41"/>
      <c r="J1067" s="32"/>
      <c r="K1067" s="45"/>
      <c r="N1067" s="46"/>
      <c r="O1067" s="46"/>
      <c r="P1067" s="61"/>
      <c r="Q1067" s="49"/>
      <c r="R1067" s="49"/>
      <c r="S1067" s="49"/>
      <c r="T1067" s="49"/>
      <c r="U1067" s="49"/>
      <c r="V1067" s="49"/>
      <c r="W1067" s="66"/>
      <c r="X1067" s="46"/>
      <c r="Y1067" s="356"/>
    </row>
    <row r="1068" spans="1:25" x14ac:dyDescent="0.25">
      <c r="A1068" s="45"/>
      <c r="B1068" s="46" t="s">
        <v>58</v>
      </c>
      <c r="C1068" s="47"/>
      <c r="D1068" s="49">
        <v>5</v>
      </c>
      <c r="E1068" s="48">
        <v>5</v>
      </c>
      <c r="F1068" s="49"/>
      <c r="G1068" s="48"/>
      <c r="H1068" s="49"/>
      <c r="I1068" s="41"/>
      <c r="J1068" s="32"/>
      <c r="K1068" s="45"/>
      <c r="N1068" s="46"/>
      <c r="O1068" s="46"/>
      <c r="P1068" s="61"/>
      <c r="Q1068" s="49"/>
      <c r="R1068" s="49"/>
      <c r="S1068" s="49"/>
      <c r="T1068" s="49"/>
      <c r="U1068" s="49"/>
      <c r="V1068" s="49"/>
      <c r="W1068" s="66"/>
      <c r="X1068" s="46"/>
      <c r="Y1068" s="356"/>
    </row>
    <row r="1069" spans="1:25" x14ac:dyDescent="0.25">
      <c r="A1069" s="45"/>
      <c r="B1069" s="79" t="s">
        <v>396</v>
      </c>
      <c r="C1069" s="47"/>
      <c r="D1069" s="49">
        <v>0.5</v>
      </c>
      <c r="E1069" s="48">
        <v>0.5</v>
      </c>
      <c r="F1069" s="49"/>
      <c r="G1069" s="48"/>
      <c r="H1069" s="49"/>
      <c r="I1069" s="41"/>
      <c r="J1069" s="48"/>
      <c r="K1069" s="45"/>
      <c r="N1069" s="46"/>
      <c r="O1069" s="46"/>
      <c r="P1069" s="61"/>
      <c r="Q1069" s="49"/>
      <c r="R1069" s="49"/>
      <c r="S1069" s="49"/>
      <c r="T1069" s="49"/>
      <c r="U1069" s="49"/>
      <c r="V1069" s="49"/>
      <c r="W1069" s="66"/>
      <c r="X1069" s="46"/>
      <c r="Y1069" s="356"/>
    </row>
    <row r="1070" spans="1:25" x14ac:dyDescent="0.25">
      <c r="A1070" s="45"/>
      <c r="B1070" s="46" t="s">
        <v>48</v>
      </c>
      <c r="C1070" s="47"/>
      <c r="D1070" s="49"/>
      <c r="E1070" s="48">
        <v>94</v>
      </c>
      <c r="F1070" s="49"/>
      <c r="G1070" s="48"/>
      <c r="H1070" s="49"/>
      <c r="I1070" s="41"/>
      <c r="J1070" s="48"/>
      <c r="K1070" s="45"/>
      <c r="N1070" s="46"/>
      <c r="O1070" s="46"/>
      <c r="P1070" s="61"/>
      <c r="Q1070" s="49"/>
      <c r="R1070" s="49"/>
      <c r="S1070" s="49"/>
      <c r="T1070" s="49"/>
      <c r="U1070" s="49"/>
      <c r="V1070" s="49"/>
      <c r="W1070" s="66"/>
      <c r="X1070" s="46"/>
      <c r="Y1070" s="356"/>
    </row>
    <row r="1071" spans="1:25" x14ac:dyDescent="0.25">
      <c r="A1071" s="45"/>
      <c r="B1071" s="46" t="s">
        <v>51</v>
      </c>
      <c r="C1071" s="47"/>
      <c r="D1071" s="49">
        <v>3</v>
      </c>
      <c r="E1071" s="48">
        <v>3</v>
      </c>
      <c r="F1071" s="49"/>
      <c r="G1071" s="48"/>
      <c r="H1071" s="49"/>
      <c r="I1071" s="41"/>
      <c r="J1071" s="48"/>
      <c r="K1071" s="45"/>
      <c r="N1071" s="46"/>
      <c r="O1071" s="46"/>
      <c r="P1071" s="61"/>
      <c r="Q1071" s="49"/>
      <c r="R1071" s="49"/>
      <c r="S1071" s="49"/>
      <c r="T1071" s="49"/>
      <c r="U1071" s="49"/>
      <c r="V1071" s="49"/>
      <c r="W1071" s="66"/>
      <c r="X1071" s="46"/>
      <c r="Y1071" s="356"/>
    </row>
    <row r="1072" spans="1:25" ht="23.25" x14ac:dyDescent="0.25">
      <c r="A1072" s="45"/>
      <c r="B1072" s="46" t="s">
        <v>106</v>
      </c>
      <c r="C1072" s="47"/>
      <c r="D1072" s="49"/>
      <c r="E1072" s="48"/>
      <c r="F1072" s="49"/>
      <c r="G1072" s="48"/>
      <c r="H1072" s="49"/>
      <c r="I1072" s="41"/>
      <c r="J1072" s="48"/>
      <c r="K1072" s="45" t="s">
        <v>202</v>
      </c>
      <c r="N1072" s="46"/>
      <c r="O1072" s="46"/>
      <c r="P1072" s="61"/>
      <c r="Q1072" s="49"/>
      <c r="R1072" s="49"/>
      <c r="S1072" s="49"/>
      <c r="T1072" s="49"/>
      <c r="U1072" s="49"/>
      <c r="V1072" s="49"/>
      <c r="W1072" s="66"/>
      <c r="X1072" s="46"/>
      <c r="Y1072" s="356"/>
    </row>
    <row r="1073" spans="1:11" x14ac:dyDescent="0.25">
      <c r="A1073" s="45"/>
      <c r="B1073" s="46" t="s">
        <v>107</v>
      </c>
      <c r="C1073" s="47"/>
      <c r="D1073" s="49">
        <v>7.5</v>
      </c>
      <c r="E1073" s="48">
        <v>7.5</v>
      </c>
      <c r="F1073" s="49"/>
      <c r="G1073" s="48"/>
      <c r="H1073" s="49"/>
      <c r="I1073" s="41"/>
      <c r="J1073" s="48"/>
      <c r="K1073" s="45"/>
    </row>
    <row r="1074" spans="1:11" x14ac:dyDescent="0.25">
      <c r="A1074" s="45"/>
      <c r="B1074" s="46" t="s">
        <v>75</v>
      </c>
      <c r="C1074" s="47"/>
      <c r="D1074" s="49">
        <v>22.5</v>
      </c>
      <c r="E1074" s="48">
        <v>22.5</v>
      </c>
      <c r="F1074" s="49"/>
      <c r="G1074" s="48"/>
      <c r="H1074" s="49"/>
      <c r="I1074" s="41"/>
      <c r="J1074" s="48"/>
      <c r="K1074" s="45"/>
    </row>
    <row r="1075" spans="1:11" x14ac:dyDescent="0.25">
      <c r="A1075" s="45"/>
      <c r="B1075" s="46" t="s">
        <v>58</v>
      </c>
      <c r="C1075" s="47"/>
      <c r="D1075" s="49">
        <v>2.2999999999999998</v>
      </c>
      <c r="E1075" s="48">
        <v>2.2999999999999998</v>
      </c>
      <c r="F1075" s="49"/>
      <c r="G1075" s="48"/>
      <c r="H1075" s="49"/>
      <c r="I1075" s="41"/>
      <c r="J1075" s="48"/>
      <c r="K1075" s="45"/>
    </row>
    <row r="1076" spans="1:11" x14ac:dyDescent="0.25">
      <c r="A1076" s="45"/>
      <c r="B1076" s="79" t="s">
        <v>396</v>
      </c>
      <c r="C1076" s="47"/>
      <c r="D1076" s="49">
        <v>0.2</v>
      </c>
      <c r="E1076" s="48">
        <v>0.2</v>
      </c>
      <c r="F1076" s="49"/>
      <c r="G1076" s="48"/>
      <c r="H1076" s="49"/>
      <c r="I1076" s="41"/>
      <c r="J1076" s="48"/>
      <c r="K1076" s="45"/>
    </row>
    <row r="1077" spans="1:11" x14ac:dyDescent="0.25">
      <c r="A1077" s="45"/>
      <c r="B1077" s="46" t="s">
        <v>108</v>
      </c>
      <c r="C1077" s="47"/>
      <c r="D1077" s="49"/>
      <c r="E1077" s="48">
        <v>30</v>
      </c>
      <c r="F1077" s="49"/>
      <c r="G1077" s="48"/>
      <c r="H1077" s="49"/>
      <c r="I1077" s="41"/>
      <c r="J1077" s="48"/>
      <c r="K1077" s="45"/>
    </row>
    <row r="1078" spans="1:11" ht="23.25" x14ac:dyDescent="0.25">
      <c r="A1078" s="332" t="s">
        <v>328</v>
      </c>
      <c r="B1078" s="46"/>
      <c r="C1078" s="47" t="s">
        <v>257</v>
      </c>
      <c r="D1078" s="48"/>
      <c r="E1078" s="48"/>
      <c r="F1078" s="48">
        <v>4.03</v>
      </c>
      <c r="G1078" s="48">
        <v>3.25</v>
      </c>
      <c r="H1078" s="48">
        <v>18.14</v>
      </c>
      <c r="I1078" s="48">
        <v>117.73</v>
      </c>
      <c r="J1078" s="48"/>
      <c r="K1078" s="121" t="s">
        <v>544</v>
      </c>
    </row>
    <row r="1079" spans="1:11" x14ac:dyDescent="0.25">
      <c r="A1079" s="45"/>
      <c r="B1079" s="46" t="s">
        <v>144</v>
      </c>
      <c r="C1079" s="47"/>
      <c r="D1079" s="49">
        <v>32.5</v>
      </c>
      <c r="E1079" s="48">
        <v>32.5</v>
      </c>
      <c r="F1079" s="49"/>
      <c r="G1079" s="48"/>
      <c r="H1079" s="49"/>
      <c r="I1079" s="41"/>
      <c r="J1079" s="48"/>
      <c r="K1079" s="45"/>
    </row>
    <row r="1080" spans="1:11" x14ac:dyDescent="0.25">
      <c r="A1080" s="45"/>
      <c r="B1080" s="46" t="s">
        <v>28</v>
      </c>
      <c r="C1080" s="47"/>
      <c r="D1080" s="49">
        <v>108.3</v>
      </c>
      <c r="E1080" s="48">
        <v>108.3</v>
      </c>
      <c r="F1080" s="49"/>
      <c r="G1080" s="48"/>
      <c r="H1080" s="49"/>
      <c r="I1080" s="41"/>
      <c r="J1080" s="48"/>
      <c r="K1080" s="45"/>
    </row>
    <row r="1081" spans="1:11" x14ac:dyDescent="0.25">
      <c r="A1081" s="45"/>
      <c r="B1081" s="46" t="s">
        <v>31</v>
      </c>
      <c r="C1081" s="47"/>
      <c r="D1081" s="49">
        <v>3</v>
      </c>
      <c r="E1081" s="48">
        <v>3</v>
      </c>
      <c r="F1081" s="49"/>
      <c r="G1081" s="48"/>
      <c r="H1081" s="49"/>
      <c r="I1081" s="41"/>
      <c r="J1081" s="48"/>
      <c r="K1081" s="45"/>
    </row>
    <row r="1082" spans="1:11" x14ac:dyDescent="0.25">
      <c r="A1082" s="45"/>
      <c r="B1082" s="79" t="s">
        <v>396</v>
      </c>
      <c r="C1082" s="47"/>
      <c r="D1082" s="49">
        <v>0.5</v>
      </c>
      <c r="E1082" s="48">
        <v>0.5</v>
      </c>
      <c r="F1082" s="49"/>
      <c r="G1082" s="48"/>
      <c r="H1082" s="49"/>
      <c r="I1082" s="41"/>
      <c r="J1082" s="32"/>
      <c r="K1082" s="45"/>
    </row>
    <row r="1083" spans="1:11" ht="23.25" x14ac:dyDescent="0.25">
      <c r="A1083" s="332" t="s">
        <v>382</v>
      </c>
      <c r="B1083" s="46"/>
      <c r="C1083" s="47">
        <v>180</v>
      </c>
      <c r="D1083" s="49"/>
      <c r="E1083" s="48"/>
      <c r="F1083" s="296">
        <v>5.48</v>
      </c>
      <c r="G1083" s="296">
        <v>4.88</v>
      </c>
      <c r="H1083" s="296">
        <v>9.07</v>
      </c>
      <c r="I1083" s="296">
        <v>102</v>
      </c>
      <c r="J1083" s="296">
        <v>2.46</v>
      </c>
      <c r="K1083" s="45" t="s">
        <v>384</v>
      </c>
    </row>
    <row r="1084" spans="1:11" x14ac:dyDescent="0.25">
      <c r="A1084" s="45" t="s">
        <v>383</v>
      </c>
      <c r="B1084" s="45" t="s">
        <v>270</v>
      </c>
      <c r="C1084" s="47"/>
      <c r="D1084" s="49">
        <v>189</v>
      </c>
      <c r="E1084" s="48">
        <v>180</v>
      </c>
      <c r="F1084" s="41"/>
      <c r="G1084" s="41"/>
      <c r="H1084" s="41"/>
      <c r="I1084" s="41"/>
      <c r="J1084" s="48"/>
      <c r="K1084" s="45"/>
    </row>
    <row r="1085" spans="1:11" ht="34.5" x14ac:dyDescent="0.25">
      <c r="A1085" s="332" t="s">
        <v>517</v>
      </c>
      <c r="B1085" s="79"/>
      <c r="C1085" s="47">
        <v>75</v>
      </c>
      <c r="D1085" s="151"/>
      <c r="E1085" s="80"/>
      <c r="F1085" s="151">
        <v>6.83</v>
      </c>
      <c r="G1085" s="269">
        <v>3</v>
      </c>
      <c r="H1085" s="269">
        <v>33.53</v>
      </c>
      <c r="I1085" s="49">
        <v>179.85</v>
      </c>
      <c r="J1085" s="48"/>
      <c r="K1085" s="45" t="s">
        <v>519</v>
      </c>
    </row>
    <row r="1086" spans="1:11" x14ac:dyDescent="0.25">
      <c r="A1086" s="45"/>
      <c r="B1086" s="79" t="s">
        <v>124</v>
      </c>
      <c r="C1086" s="47"/>
      <c r="D1086" s="151">
        <v>63.2</v>
      </c>
      <c r="E1086" s="80">
        <v>63.2</v>
      </c>
      <c r="F1086" s="151"/>
      <c r="G1086" s="269"/>
      <c r="H1086" s="269"/>
      <c r="I1086" s="49"/>
      <c r="J1086" s="48"/>
      <c r="K1086" s="45"/>
    </row>
    <row r="1087" spans="1:11" x14ac:dyDescent="0.25">
      <c r="A1087" s="45"/>
      <c r="B1087" s="46" t="s">
        <v>29</v>
      </c>
      <c r="C1087" s="47"/>
      <c r="D1087" s="151">
        <v>4.3</v>
      </c>
      <c r="E1087" s="80">
        <v>4.3</v>
      </c>
      <c r="F1087" s="151"/>
      <c r="G1087" s="269"/>
      <c r="H1087" s="269"/>
      <c r="I1087" s="49"/>
      <c r="J1087" s="48"/>
      <c r="K1087" s="45"/>
    </row>
    <row r="1088" spans="1:11" x14ac:dyDescent="0.25">
      <c r="A1088" s="45"/>
      <c r="B1088" s="79" t="s">
        <v>445</v>
      </c>
      <c r="C1088" s="47"/>
      <c r="D1088" s="151">
        <v>1.92</v>
      </c>
      <c r="E1088" s="80">
        <v>1.6</v>
      </c>
      <c r="F1088" s="151"/>
      <c r="G1088" s="269"/>
      <c r="H1088" s="269"/>
      <c r="I1088" s="49"/>
      <c r="J1088" s="48"/>
      <c r="K1088" s="45"/>
    </row>
    <row r="1089" spans="1:11" x14ac:dyDescent="0.25">
      <c r="A1089" s="45"/>
      <c r="B1089" s="79" t="s">
        <v>531</v>
      </c>
      <c r="C1089" s="47"/>
      <c r="D1089" s="151">
        <v>0.8</v>
      </c>
      <c r="E1089" s="80">
        <v>0.8</v>
      </c>
      <c r="F1089" s="151"/>
      <c r="G1089" s="269"/>
      <c r="H1089" s="269"/>
      <c r="I1089" s="49"/>
      <c r="J1089" s="48"/>
      <c r="K1089" s="45"/>
    </row>
    <row r="1090" spans="1:11" x14ac:dyDescent="0.25">
      <c r="A1090" s="45"/>
      <c r="B1090" s="79" t="s">
        <v>518</v>
      </c>
      <c r="C1090" s="47"/>
      <c r="D1090" s="151">
        <v>0.4</v>
      </c>
      <c r="E1090" s="80">
        <v>0.4</v>
      </c>
      <c r="F1090" s="151"/>
      <c r="G1090" s="269"/>
      <c r="H1090" s="269"/>
      <c r="I1090" s="49"/>
      <c r="J1090" s="48"/>
      <c r="K1090" s="45"/>
    </row>
    <row r="1091" spans="1:11" x14ac:dyDescent="0.25">
      <c r="A1091" s="45"/>
      <c r="B1091" s="79" t="s">
        <v>445</v>
      </c>
      <c r="C1091" s="47"/>
      <c r="D1091" s="151">
        <v>16.8</v>
      </c>
      <c r="E1091" s="80">
        <v>14</v>
      </c>
      <c r="F1091" s="151"/>
      <c r="G1091" s="269"/>
      <c r="H1091" s="269"/>
      <c r="I1091" s="49"/>
      <c r="J1091" s="48"/>
      <c r="K1091" s="45"/>
    </row>
    <row r="1092" spans="1:11" x14ac:dyDescent="0.25">
      <c r="A1092" s="45"/>
      <c r="B1092" s="79" t="s">
        <v>107</v>
      </c>
      <c r="C1092" s="47"/>
      <c r="D1092" s="151">
        <v>6.1</v>
      </c>
      <c r="E1092" s="80">
        <v>6.1</v>
      </c>
      <c r="F1092" s="151"/>
      <c r="G1092" s="269"/>
      <c r="H1092" s="269"/>
      <c r="I1092" s="49"/>
      <c r="J1092" s="48"/>
      <c r="K1092" s="45"/>
    </row>
    <row r="1093" spans="1:11" x14ac:dyDescent="0.25">
      <c r="A1093" s="45"/>
      <c r="B1093" s="79" t="s">
        <v>184</v>
      </c>
      <c r="C1093" s="47"/>
      <c r="D1093" s="151">
        <v>0.15</v>
      </c>
      <c r="E1093" s="80">
        <v>0.15</v>
      </c>
      <c r="F1093" s="151"/>
      <c r="G1093" s="269"/>
      <c r="H1093" s="269"/>
      <c r="I1093" s="49"/>
      <c r="J1093" s="48"/>
      <c r="K1093" s="45"/>
    </row>
    <row r="1094" spans="1:11" x14ac:dyDescent="0.25">
      <c r="A1094" s="45"/>
      <c r="B1094" s="46" t="s">
        <v>29</v>
      </c>
      <c r="C1094" s="47"/>
      <c r="D1094" s="41">
        <v>0.6</v>
      </c>
      <c r="E1094" s="80">
        <v>0.6</v>
      </c>
      <c r="F1094" s="151"/>
      <c r="G1094" s="269"/>
      <c r="H1094" s="269"/>
      <c r="I1094" s="49"/>
      <c r="J1094" s="48"/>
      <c r="K1094" s="45"/>
    </row>
    <row r="1095" spans="1:11" ht="35.25" thickBot="1" x14ac:dyDescent="0.3">
      <c r="A1095" s="332" t="s">
        <v>332</v>
      </c>
      <c r="B1095" s="266"/>
      <c r="C1095" s="265">
        <v>20</v>
      </c>
      <c r="D1095" s="80">
        <v>20</v>
      </c>
      <c r="E1095" s="48">
        <v>20</v>
      </c>
      <c r="F1095" s="48">
        <v>1.52</v>
      </c>
      <c r="G1095" s="49">
        <v>0.16</v>
      </c>
      <c r="H1095" s="48">
        <v>9.84</v>
      </c>
      <c r="I1095" s="49">
        <v>47</v>
      </c>
      <c r="J1095" s="48">
        <v>0</v>
      </c>
      <c r="K1095" s="34" t="s">
        <v>357</v>
      </c>
    </row>
    <row r="1096" spans="1:11" ht="15.75" thickBot="1" x14ac:dyDescent="0.3">
      <c r="A1096" s="51" t="s">
        <v>39</v>
      </c>
      <c r="B1096" s="92"/>
      <c r="C1096" s="53">
        <f>80+133+180+75+20</f>
        <v>488</v>
      </c>
      <c r="D1096" s="136"/>
      <c r="E1096" s="54"/>
      <c r="F1096" s="405">
        <f>F277+F1078+F1083+F1085+F1095</f>
        <v>27.599999999999998</v>
      </c>
      <c r="G1096" s="405">
        <f>G277+G1078+G1083+G1085+G1095</f>
        <v>17.39</v>
      </c>
      <c r="H1096" s="405">
        <f>H277+H1078+H1083+H1085+H1095</f>
        <v>84.43</v>
      </c>
      <c r="I1096" s="405">
        <f>I277+I1078+I1083+I1085+I1095</f>
        <v>595.58000000000004</v>
      </c>
      <c r="J1096" s="405">
        <f>J277+J1078+J1083+J1085+J1095</f>
        <v>2.46</v>
      </c>
      <c r="K1096" s="341"/>
    </row>
    <row r="1097" spans="1:11" ht="15.75" thickBot="1" x14ac:dyDescent="0.3">
      <c r="A1097" s="51" t="s">
        <v>70</v>
      </c>
      <c r="B1097" s="92"/>
      <c r="C1097" s="53">
        <f>C1017+C1021+C1060+C1096</f>
        <v>1743</v>
      </c>
      <c r="D1097" s="53"/>
      <c r="E1097" s="53"/>
      <c r="F1097" s="53">
        <f>F1017+F1021+F1060+F1096</f>
        <v>67.75</v>
      </c>
      <c r="G1097" s="53">
        <f>G1017+G1021+G1060+G1096</f>
        <v>64.06</v>
      </c>
      <c r="H1097" s="53">
        <f>H1017+H1021+H1060+H1096</f>
        <v>230.31</v>
      </c>
      <c r="I1097" s="53">
        <f>I1017+I1021+I1060+I1096</f>
        <v>1766.4</v>
      </c>
      <c r="J1097" s="53">
        <f>J1017+J1021+J1060+J1096</f>
        <v>112.33999999999999</v>
      </c>
      <c r="K1097" s="52"/>
    </row>
    <row r="1098" spans="1:11" x14ac:dyDescent="0.25">
      <c r="A1098" s="79"/>
      <c r="B1098" s="79"/>
      <c r="C1098" s="116"/>
      <c r="D1098" s="116"/>
      <c r="E1098" s="116"/>
      <c r="F1098" s="116"/>
      <c r="G1098" s="116"/>
      <c r="H1098" s="116"/>
      <c r="I1098" s="116"/>
      <c r="J1098" s="116"/>
      <c r="K1098" s="46"/>
    </row>
    <row r="1099" spans="1:11" ht="15.75" thickBot="1" x14ac:dyDescent="0.3">
      <c r="A1099" s="181" t="s">
        <v>579</v>
      </c>
      <c r="B1099" s="181"/>
      <c r="C1099" s="183"/>
      <c r="D1099" s="181"/>
      <c r="E1099" s="7"/>
      <c r="K1099" s="183"/>
    </row>
    <row r="1100" spans="1:11" ht="23.25" customHeight="1" x14ac:dyDescent="0.25">
      <c r="A1100" s="17" t="s">
        <v>4</v>
      </c>
      <c r="B1100" s="18"/>
      <c r="C1100" s="98" t="s">
        <v>5</v>
      </c>
      <c r="D1100" s="208" t="s">
        <v>6</v>
      </c>
      <c r="E1100" s="98" t="s">
        <v>6</v>
      </c>
      <c r="F1100" s="501" t="s">
        <v>7</v>
      </c>
      <c r="G1100" s="502"/>
      <c r="H1100" s="503"/>
      <c r="I1100" s="21" t="s">
        <v>8</v>
      </c>
      <c r="J1100" s="184" t="s">
        <v>9</v>
      </c>
      <c r="K1100" s="141" t="s">
        <v>72</v>
      </c>
    </row>
    <row r="1101" spans="1:11" ht="24" thickBot="1" x14ac:dyDescent="0.3">
      <c r="A1101" s="45" t="s">
        <v>11</v>
      </c>
      <c r="B1101" s="46"/>
      <c r="C1101" s="55" t="s">
        <v>12</v>
      </c>
      <c r="D1101" s="185" t="s">
        <v>13</v>
      </c>
      <c r="E1101" s="55" t="s">
        <v>13</v>
      </c>
      <c r="F1101" s="106"/>
      <c r="G1101" s="69"/>
      <c r="H1101" s="69"/>
      <c r="I1101" s="32" t="s">
        <v>171</v>
      </c>
      <c r="J1101" s="66"/>
      <c r="K1101" s="50" t="s">
        <v>73</v>
      </c>
    </row>
    <row r="1102" spans="1:11" ht="15.75" thickBot="1" x14ac:dyDescent="0.3">
      <c r="A1102" s="34"/>
      <c r="B1102" s="35"/>
      <c r="C1102" s="185"/>
      <c r="D1102" s="225" t="s">
        <v>15</v>
      </c>
      <c r="E1102" s="186" t="s">
        <v>16</v>
      </c>
      <c r="F1102" s="37" t="s">
        <v>17</v>
      </c>
      <c r="G1102" s="37" t="s">
        <v>18</v>
      </c>
      <c r="H1102" s="70" t="s">
        <v>19</v>
      </c>
      <c r="I1102" s="37" t="s">
        <v>20</v>
      </c>
      <c r="J1102" s="38" t="s">
        <v>21</v>
      </c>
      <c r="K1102" s="352"/>
    </row>
    <row r="1103" spans="1:11" x14ac:dyDescent="0.25">
      <c r="A1103" s="45"/>
      <c r="B1103" s="187" t="s">
        <v>22</v>
      </c>
      <c r="C1103" s="98"/>
      <c r="D1103" s="56"/>
      <c r="E1103" s="23"/>
      <c r="F1103" s="42"/>
      <c r="G1103" s="96"/>
      <c r="H1103" s="42"/>
      <c r="I1103" s="226"/>
      <c r="J1103" s="105"/>
      <c r="K1103" s="45"/>
    </row>
    <row r="1104" spans="1:11" x14ac:dyDescent="0.25">
      <c r="A1104" s="333" t="s">
        <v>580</v>
      </c>
      <c r="B1104" s="298"/>
      <c r="C1104" s="302" t="s">
        <v>118</v>
      </c>
      <c r="D1104" s="294"/>
      <c r="E1104" s="293"/>
      <c r="F1104" s="297">
        <v>14.23</v>
      </c>
      <c r="G1104" s="296">
        <v>18.55</v>
      </c>
      <c r="H1104" s="297">
        <v>2.6</v>
      </c>
      <c r="I1104" s="261">
        <v>235</v>
      </c>
      <c r="J1104" s="297">
        <v>0.25</v>
      </c>
      <c r="K1104" s="45" t="s">
        <v>581</v>
      </c>
    </row>
    <row r="1105" spans="1:11" x14ac:dyDescent="0.25">
      <c r="A1105" s="291"/>
      <c r="B1105" s="46" t="s">
        <v>65</v>
      </c>
      <c r="C1105" s="302"/>
      <c r="D1105" s="294">
        <v>138</v>
      </c>
      <c r="E1105" s="293">
        <v>115</v>
      </c>
      <c r="F1105" s="297"/>
      <c r="G1105" s="296"/>
      <c r="H1105" s="297"/>
      <c r="I1105" s="261"/>
      <c r="J1105" s="297"/>
      <c r="K1105" s="45"/>
    </row>
    <row r="1106" spans="1:11" x14ac:dyDescent="0.25">
      <c r="A1106" s="291"/>
      <c r="B1106" s="298" t="s">
        <v>270</v>
      </c>
      <c r="C1106" s="302"/>
      <c r="D1106" s="294">
        <v>40</v>
      </c>
      <c r="E1106" s="293">
        <v>40</v>
      </c>
      <c r="F1106" s="297"/>
      <c r="G1106" s="296"/>
      <c r="H1106" s="297"/>
      <c r="I1106" s="261"/>
      <c r="J1106" s="297"/>
      <c r="K1106" s="45"/>
    </row>
    <row r="1107" spans="1:11" x14ac:dyDescent="0.25">
      <c r="A1107" s="291"/>
      <c r="B1107" s="298" t="s">
        <v>426</v>
      </c>
      <c r="C1107" s="302"/>
      <c r="D1107" s="294"/>
      <c r="E1107" s="293">
        <v>155</v>
      </c>
      <c r="F1107" s="297"/>
      <c r="G1107" s="296"/>
      <c r="H1107" s="297"/>
      <c r="I1107" s="261"/>
      <c r="J1107" s="297"/>
      <c r="K1107" s="45"/>
    </row>
    <row r="1108" spans="1:11" x14ac:dyDescent="0.25">
      <c r="A1108" s="291"/>
      <c r="B1108" s="298" t="s">
        <v>66</v>
      </c>
      <c r="C1108" s="302"/>
      <c r="D1108" s="294">
        <v>5</v>
      </c>
      <c r="E1108" s="293">
        <v>5</v>
      </c>
      <c r="F1108" s="297"/>
      <c r="G1108" s="296"/>
      <c r="H1108" s="297"/>
      <c r="I1108" s="261"/>
      <c r="J1108" s="297"/>
      <c r="K1108" s="45"/>
    </row>
    <row r="1109" spans="1:11" x14ac:dyDescent="0.25">
      <c r="A1109" s="291"/>
      <c r="B1109" s="298" t="s">
        <v>427</v>
      </c>
      <c r="C1109" s="302"/>
      <c r="D1109" s="294"/>
      <c r="E1109" s="293">
        <v>150</v>
      </c>
      <c r="F1109" s="297"/>
      <c r="G1109" s="296"/>
      <c r="H1109" s="297"/>
      <c r="I1109" s="261"/>
      <c r="J1109" s="297"/>
      <c r="K1109" s="45"/>
    </row>
    <row r="1110" spans="1:11" ht="23.25" x14ac:dyDescent="0.25">
      <c r="A1110" s="332" t="s">
        <v>547</v>
      </c>
      <c r="B1110" s="46"/>
      <c r="C1110" s="60" t="s">
        <v>110</v>
      </c>
      <c r="D1110" s="108"/>
      <c r="E1110" s="109"/>
      <c r="F1110" s="41">
        <v>0.06</v>
      </c>
      <c r="G1110" s="48">
        <v>0.02</v>
      </c>
      <c r="H1110" s="49">
        <v>9.99</v>
      </c>
      <c r="I1110" s="41">
        <v>40</v>
      </c>
      <c r="J1110" s="41">
        <v>0.03</v>
      </c>
      <c r="K1110" s="45" t="s">
        <v>548</v>
      </c>
    </row>
    <row r="1111" spans="1:11" x14ac:dyDescent="0.25">
      <c r="A1111" s="45"/>
      <c r="B1111" s="46" t="s">
        <v>68</v>
      </c>
      <c r="C1111" s="60"/>
      <c r="D1111" s="61">
        <v>0.5</v>
      </c>
      <c r="E1111" s="47">
        <v>0.5</v>
      </c>
      <c r="F1111" s="41"/>
      <c r="G1111" s="48"/>
      <c r="H1111" s="49"/>
      <c r="I1111" s="41"/>
      <c r="J1111" s="41"/>
      <c r="K1111" s="45"/>
    </row>
    <row r="1112" spans="1:11" x14ac:dyDescent="0.25">
      <c r="A1112" s="45"/>
      <c r="B1112" s="46" t="s">
        <v>29</v>
      </c>
      <c r="C1112" s="60"/>
      <c r="D1112" s="61">
        <v>10</v>
      </c>
      <c r="E1112" s="47">
        <v>10</v>
      </c>
      <c r="F1112" s="41"/>
      <c r="G1112" s="48"/>
      <c r="H1112" s="41"/>
      <c r="I1112" s="41"/>
      <c r="J1112" s="41"/>
      <c r="K1112" s="45"/>
    </row>
    <row r="1113" spans="1:11" x14ac:dyDescent="0.25">
      <c r="A1113" s="45"/>
      <c r="B1113" s="46" t="s">
        <v>28</v>
      </c>
      <c r="C1113" s="60"/>
      <c r="D1113" s="109">
        <v>180</v>
      </c>
      <c r="E1113" s="109">
        <v>180</v>
      </c>
      <c r="F1113" s="48"/>
      <c r="G1113" s="49"/>
      <c r="H1113" s="48"/>
      <c r="I1113" s="49"/>
      <c r="J1113" s="41"/>
      <c r="K1113" s="45"/>
    </row>
    <row r="1114" spans="1:11" ht="23.25" x14ac:dyDescent="0.25">
      <c r="A1114" s="332" t="s">
        <v>35</v>
      </c>
      <c r="B1114" s="46"/>
      <c r="C1114" s="47" t="s">
        <v>36</v>
      </c>
      <c r="D1114" s="44"/>
      <c r="E1114" s="32"/>
      <c r="F1114" s="41">
        <v>2.2999999999999998</v>
      </c>
      <c r="G1114" s="48">
        <v>4.5</v>
      </c>
      <c r="H1114" s="49">
        <v>15.4</v>
      </c>
      <c r="I1114" s="41">
        <v>111</v>
      </c>
      <c r="J1114" s="48"/>
      <c r="K1114" s="45" t="s">
        <v>37</v>
      </c>
    </row>
    <row r="1115" spans="1:11" x14ac:dyDescent="0.25">
      <c r="A1115" s="45"/>
      <c r="B1115" s="46" t="s">
        <v>38</v>
      </c>
      <c r="C1115" s="47"/>
      <c r="D1115" s="41">
        <v>30</v>
      </c>
      <c r="E1115" s="48">
        <v>30</v>
      </c>
      <c r="F1115" s="41"/>
      <c r="G1115" s="48"/>
      <c r="H1115" s="48"/>
      <c r="I1115" s="41"/>
      <c r="J1115" s="48"/>
      <c r="K1115" s="45"/>
    </row>
    <row r="1116" spans="1:11" ht="15.75" thickBot="1" x14ac:dyDescent="0.3">
      <c r="A1116" s="45"/>
      <c r="B1116" s="46" t="s">
        <v>31</v>
      </c>
      <c r="C1116" s="47"/>
      <c r="D1116" s="41">
        <v>5</v>
      </c>
      <c r="E1116" s="48">
        <v>5</v>
      </c>
      <c r="F1116" s="41" t="s">
        <v>2</v>
      </c>
      <c r="G1116" s="48"/>
      <c r="H1116" s="48"/>
      <c r="I1116" s="41"/>
      <c r="J1116" s="48"/>
      <c r="K1116" s="45"/>
    </row>
    <row r="1117" spans="1:11" ht="15.75" thickBot="1" x14ac:dyDescent="0.3">
      <c r="A1117" s="188" t="s">
        <v>39</v>
      </c>
      <c r="B1117" s="52"/>
      <c r="C1117" s="192">
        <v>375</v>
      </c>
      <c r="D1117" s="190"/>
      <c r="E1117" s="186"/>
      <c r="F1117" s="191">
        <f>F1104+F1110+F1114</f>
        <v>16.59</v>
      </c>
      <c r="G1117" s="191">
        <f t="shared" ref="G1117:J1117" si="46">G1104+G1110+G1114</f>
        <v>23.07</v>
      </c>
      <c r="H1117" s="191">
        <f t="shared" si="46"/>
        <v>27.990000000000002</v>
      </c>
      <c r="I1117" s="191">
        <f t="shared" si="46"/>
        <v>386</v>
      </c>
      <c r="J1117" s="191">
        <f t="shared" si="46"/>
        <v>0.28000000000000003</v>
      </c>
      <c r="K1117" s="341"/>
    </row>
    <row r="1118" spans="1:11" x14ac:dyDescent="0.25">
      <c r="A1118" s="45"/>
      <c r="B1118" s="182" t="s">
        <v>40</v>
      </c>
      <c r="C1118" s="60"/>
      <c r="D1118" s="50"/>
      <c r="E1118" s="55"/>
      <c r="F1118" s="48"/>
      <c r="G1118" s="49"/>
      <c r="H1118" s="48"/>
      <c r="I1118" s="49"/>
      <c r="J1118" s="41"/>
      <c r="K1118" s="45"/>
    </row>
    <row r="1119" spans="1:11" x14ac:dyDescent="0.25">
      <c r="A1119" s="333" t="s">
        <v>62</v>
      </c>
      <c r="B1119" s="292"/>
      <c r="C1119" s="293">
        <v>100</v>
      </c>
      <c r="D1119" s="294">
        <v>114</v>
      </c>
      <c r="E1119" s="293">
        <v>100</v>
      </c>
      <c r="F1119" s="295">
        <v>0.4</v>
      </c>
      <c r="G1119" s="296">
        <v>0.4</v>
      </c>
      <c r="H1119" s="297">
        <v>9.8000000000000007</v>
      </c>
      <c r="I1119" s="296">
        <v>44</v>
      </c>
      <c r="J1119" s="296">
        <v>10</v>
      </c>
      <c r="K1119" s="45" t="s">
        <v>204</v>
      </c>
    </row>
    <row r="1120" spans="1:11" ht="15.75" thickBot="1" x14ac:dyDescent="0.3">
      <c r="A1120" s="291" t="s">
        <v>333</v>
      </c>
      <c r="B1120" s="298"/>
      <c r="C1120" s="296"/>
      <c r="D1120" s="299"/>
      <c r="E1120" s="300"/>
      <c r="F1120" s="295"/>
      <c r="G1120" s="296"/>
      <c r="H1120" s="297"/>
      <c r="I1120" s="296"/>
      <c r="J1120" s="301"/>
      <c r="K1120" s="45" t="s">
        <v>205</v>
      </c>
    </row>
    <row r="1121" spans="1:11" ht="15.75" thickBot="1" x14ac:dyDescent="0.3">
      <c r="A1121" s="188" t="s">
        <v>39</v>
      </c>
      <c r="B1121" s="52"/>
      <c r="C1121" s="192">
        <v>100</v>
      </c>
      <c r="D1121" s="193"/>
      <c r="E1121" s="194"/>
      <c r="F1121" s="191">
        <f>F1119</f>
        <v>0.4</v>
      </c>
      <c r="G1121" s="191">
        <f t="shared" ref="G1121:J1121" si="47">G1119</f>
        <v>0.4</v>
      </c>
      <c r="H1121" s="191">
        <f t="shared" si="47"/>
        <v>9.8000000000000007</v>
      </c>
      <c r="I1121" s="191">
        <f t="shared" si="47"/>
        <v>44</v>
      </c>
      <c r="J1121" s="191">
        <f t="shared" si="47"/>
        <v>10</v>
      </c>
      <c r="K1121" s="341"/>
    </row>
    <row r="1122" spans="1:11" x14ac:dyDescent="0.25">
      <c r="A1122" s="227"/>
      <c r="B1122" s="187" t="s">
        <v>42</v>
      </c>
      <c r="C1122" s="98"/>
      <c r="D1122" s="98"/>
      <c r="E1122" s="18"/>
      <c r="F1122" s="457"/>
      <c r="G1122" s="460"/>
      <c r="H1122" s="460"/>
      <c r="I1122" s="460"/>
      <c r="J1122" s="460"/>
      <c r="K1122" s="18"/>
    </row>
    <row r="1123" spans="1:11" ht="23.25" x14ac:dyDescent="0.25">
      <c r="A1123" s="339" t="s">
        <v>582</v>
      </c>
      <c r="B1123" s="46"/>
      <c r="C1123" s="47">
        <v>50</v>
      </c>
      <c r="D1123" s="49"/>
      <c r="E1123" s="48"/>
      <c r="F1123" s="274">
        <v>0.69</v>
      </c>
      <c r="G1123" s="269">
        <v>2.6</v>
      </c>
      <c r="H1123" s="269">
        <v>4.29</v>
      </c>
      <c r="I1123" s="269">
        <v>43.3</v>
      </c>
      <c r="J1123" s="269">
        <v>6</v>
      </c>
      <c r="K1123" s="46" t="s">
        <v>585</v>
      </c>
    </row>
    <row r="1124" spans="1:11" x14ac:dyDescent="0.25">
      <c r="A1124" s="370"/>
      <c r="B1124" s="46" t="s">
        <v>151</v>
      </c>
      <c r="C1124" s="47"/>
      <c r="D1124" s="49">
        <v>27.3</v>
      </c>
      <c r="E1124" s="48">
        <v>15</v>
      </c>
      <c r="F1124" s="274"/>
      <c r="G1124" s="269"/>
      <c r="H1124" s="269"/>
      <c r="I1124" s="269"/>
      <c r="J1124" s="269"/>
      <c r="K1124" s="46"/>
    </row>
    <row r="1125" spans="1:11" x14ac:dyDescent="0.25">
      <c r="A1125" s="353"/>
      <c r="B1125" s="79" t="s">
        <v>189</v>
      </c>
      <c r="C1125" s="55"/>
      <c r="D1125" s="389">
        <v>27.4</v>
      </c>
      <c r="E1125" s="390">
        <v>20</v>
      </c>
      <c r="F1125" s="493"/>
      <c r="G1125" s="493"/>
      <c r="H1125" s="493"/>
      <c r="I1125" s="493"/>
      <c r="J1125" s="493"/>
      <c r="K1125" s="46"/>
    </row>
    <row r="1126" spans="1:11" x14ac:dyDescent="0.25">
      <c r="A1126" s="353"/>
      <c r="B1126" s="79" t="s">
        <v>101</v>
      </c>
      <c r="C1126" s="55"/>
      <c r="D1126" s="389">
        <v>12.5</v>
      </c>
      <c r="E1126" s="390">
        <v>10</v>
      </c>
      <c r="F1126" s="493"/>
      <c r="G1126" s="493"/>
      <c r="H1126" s="493"/>
      <c r="I1126" s="493"/>
      <c r="J1126" s="493"/>
      <c r="K1126" s="46"/>
    </row>
    <row r="1127" spans="1:11" x14ac:dyDescent="0.25">
      <c r="A1127" s="353"/>
      <c r="B1127" s="79" t="s">
        <v>150</v>
      </c>
      <c r="C1127" s="55"/>
      <c r="D1127" s="389">
        <v>3</v>
      </c>
      <c r="E1127" s="390">
        <v>2.5</v>
      </c>
      <c r="F1127" s="493"/>
      <c r="G1127" s="493"/>
      <c r="H1127" s="493"/>
      <c r="I1127" s="493"/>
      <c r="J1127" s="493"/>
      <c r="K1127" s="46"/>
    </row>
    <row r="1128" spans="1:11" x14ac:dyDescent="0.25">
      <c r="A1128" s="353"/>
      <c r="B1128" s="79" t="s">
        <v>184</v>
      </c>
      <c r="C1128" s="55"/>
      <c r="D1128" s="389">
        <v>3</v>
      </c>
      <c r="E1128" s="390">
        <v>3</v>
      </c>
      <c r="F1128" s="493"/>
      <c r="G1128" s="493"/>
      <c r="H1128" s="493"/>
      <c r="I1128" s="493"/>
      <c r="J1128" s="493"/>
      <c r="K1128" s="46"/>
    </row>
    <row r="1129" spans="1:11" ht="23.25" x14ac:dyDescent="0.25">
      <c r="A1129" s="334" t="s">
        <v>596</v>
      </c>
      <c r="B1129" s="46"/>
      <c r="C1129" s="60" t="s">
        <v>81</v>
      </c>
      <c r="D1129" s="108"/>
      <c r="E1129" s="109"/>
      <c r="F1129" s="495">
        <v>4.82</v>
      </c>
      <c r="G1129" s="496">
        <v>2.62</v>
      </c>
      <c r="H1129" s="496">
        <v>13.65</v>
      </c>
      <c r="I1129" s="496">
        <v>97.43</v>
      </c>
      <c r="J1129" s="496">
        <v>6.65</v>
      </c>
      <c r="K1129" s="46" t="s">
        <v>203</v>
      </c>
    </row>
    <row r="1130" spans="1:11" x14ac:dyDescent="0.25">
      <c r="A1130" s="334"/>
      <c r="B1130" s="46" t="s">
        <v>452</v>
      </c>
      <c r="C1130" s="60"/>
      <c r="D1130" s="108">
        <v>16</v>
      </c>
      <c r="E1130" s="109">
        <v>16</v>
      </c>
      <c r="F1130" s="495"/>
      <c r="G1130" s="496"/>
      <c r="H1130" s="496"/>
      <c r="I1130" s="496"/>
      <c r="J1130" s="496"/>
      <c r="K1130" s="46"/>
    </row>
    <row r="1131" spans="1:11" x14ac:dyDescent="0.25">
      <c r="A1131" s="334"/>
      <c r="B1131" s="46" t="s">
        <v>432</v>
      </c>
      <c r="C1131" s="60"/>
      <c r="D1131" s="108"/>
      <c r="E1131" s="109">
        <v>10</v>
      </c>
      <c r="F1131" s="495"/>
      <c r="G1131" s="496"/>
      <c r="H1131" s="496"/>
      <c r="I1131" s="496"/>
      <c r="J1131" s="496"/>
      <c r="K1131" s="46"/>
    </row>
    <row r="1132" spans="1:11" x14ac:dyDescent="0.25">
      <c r="A1132" s="45"/>
      <c r="B1132" s="46" t="s">
        <v>425</v>
      </c>
      <c r="C1132" s="60"/>
      <c r="D1132" s="61">
        <v>12</v>
      </c>
      <c r="E1132" s="47">
        <v>12</v>
      </c>
      <c r="F1132" s="274"/>
      <c r="G1132" s="269"/>
      <c r="H1132" s="269"/>
      <c r="I1132" s="269"/>
      <c r="J1132" s="359"/>
      <c r="K1132" s="46"/>
    </row>
    <row r="1133" spans="1:11" x14ac:dyDescent="0.25">
      <c r="A1133" s="45"/>
      <c r="B1133" s="46" t="s">
        <v>189</v>
      </c>
      <c r="C1133" s="60"/>
      <c r="D1133" s="61">
        <v>80</v>
      </c>
      <c r="E1133" s="47">
        <v>60</v>
      </c>
      <c r="F1133" s="274"/>
      <c r="G1133" s="269"/>
      <c r="H1133" s="269"/>
      <c r="I1133" s="269"/>
      <c r="J1133" s="359"/>
      <c r="K1133" s="46"/>
    </row>
    <row r="1134" spans="1:11" x14ac:dyDescent="0.25">
      <c r="A1134" s="45"/>
      <c r="B1134" s="46" t="s">
        <v>50</v>
      </c>
      <c r="C1134" s="60"/>
      <c r="D1134" s="61">
        <v>10</v>
      </c>
      <c r="E1134" s="48">
        <v>8</v>
      </c>
      <c r="F1134" s="274"/>
      <c r="G1134" s="269"/>
      <c r="H1134" s="269"/>
      <c r="I1134" s="269"/>
      <c r="J1134" s="359"/>
      <c r="K1134" s="46"/>
    </row>
    <row r="1135" spans="1:11" x14ac:dyDescent="0.25">
      <c r="A1135" s="45"/>
      <c r="B1135" s="46" t="s">
        <v>45</v>
      </c>
      <c r="C1135" s="60"/>
      <c r="D1135" s="61">
        <v>9.52</v>
      </c>
      <c r="E1135" s="48">
        <v>8</v>
      </c>
      <c r="F1135" s="274"/>
      <c r="G1135" s="269"/>
      <c r="H1135" s="269"/>
      <c r="I1135" s="269"/>
      <c r="J1135" s="359"/>
      <c r="K1135" s="46"/>
    </row>
    <row r="1136" spans="1:11" x14ac:dyDescent="0.25">
      <c r="A1136" s="45"/>
      <c r="B1136" s="46" t="s">
        <v>51</v>
      </c>
      <c r="C1136" s="60"/>
      <c r="D1136" s="61">
        <v>2</v>
      </c>
      <c r="E1136" s="47">
        <v>2</v>
      </c>
      <c r="F1136" s="274"/>
      <c r="G1136" s="269"/>
      <c r="H1136" s="269"/>
      <c r="I1136" s="269"/>
      <c r="J1136" s="359"/>
      <c r="K1136" s="46"/>
    </row>
    <row r="1137" spans="1:11" x14ac:dyDescent="0.25">
      <c r="A1137" s="45"/>
      <c r="B1137" s="79" t="s">
        <v>396</v>
      </c>
      <c r="C1137" s="60"/>
      <c r="D1137" s="61">
        <v>1.3</v>
      </c>
      <c r="E1137" s="47">
        <v>1.3</v>
      </c>
      <c r="F1137" s="274"/>
      <c r="G1137" s="269"/>
      <c r="H1137" s="269"/>
      <c r="I1137" s="269"/>
      <c r="J1137" s="359"/>
      <c r="K1137" s="46"/>
    </row>
    <row r="1138" spans="1:11" x14ac:dyDescent="0.25">
      <c r="A1138" s="45"/>
      <c r="B1138" s="46" t="s">
        <v>75</v>
      </c>
      <c r="C1138" s="60"/>
      <c r="D1138" s="61">
        <v>140</v>
      </c>
      <c r="E1138" s="47">
        <v>140</v>
      </c>
      <c r="F1138" s="274"/>
      <c r="G1138" s="269"/>
      <c r="H1138" s="269"/>
      <c r="I1138" s="269"/>
      <c r="J1138" s="359"/>
      <c r="K1138" s="46"/>
    </row>
    <row r="1139" spans="1:11" ht="23.25" x14ac:dyDescent="0.25">
      <c r="A1139" s="412" t="s">
        <v>586</v>
      </c>
      <c r="B1139" s="266"/>
      <c r="C1139" s="265" t="s">
        <v>597</v>
      </c>
      <c r="D1139" s="358"/>
      <c r="E1139" s="359"/>
      <c r="F1139" s="424">
        <v>9.06</v>
      </c>
      <c r="G1139" s="425">
        <v>8.1199999999999992</v>
      </c>
      <c r="H1139" s="424">
        <v>7.04</v>
      </c>
      <c r="I1139" s="425">
        <v>137.19999999999999</v>
      </c>
      <c r="J1139" s="424">
        <v>0.27</v>
      </c>
      <c r="K1139" s="423" t="s">
        <v>590</v>
      </c>
    </row>
    <row r="1140" spans="1:11" x14ac:dyDescent="0.25">
      <c r="B1140" s="79" t="s">
        <v>308</v>
      </c>
      <c r="C1140" s="357"/>
      <c r="D1140" s="274">
        <v>67.8</v>
      </c>
      <c r="E1140" s="269">
        <v>44</v>
      </c>
      <c r="F1140" s="421"/>
      <c r="G1140" s="422"/>
      <c r="H1140" s="421"/>
      <c r="I1140" s="422"/>
      <c r="J1140" s="421"/>
    </row>
    <row r="1141" spans="1:11" x14ac:dyDescent="0.25">
      <c r="B1141" s="266" t="s">
        <v>450</v>
      </c>
      <c r="C1141" s="357"/>
      <c r="D1141" s="274">
        <v>11</v>
      </c>
      <c r="E1141" s="269">
        <v>11</v>
      </c>
      <c r="F1141" s="421"/>
      <c r="G1141" s="422"/>
      <c r="H1141" s="421"/>
      <c r="I1141" s="422"/>
      <c r="J1141" s="421"/>
    </row>
    <row r="1142" spans="1:11" x14ac:dyDescent="0.25">
      <c r="B1142" s="266" t="s">
        <v>75</v>
      </c>
      <c r="C1142" s="357"/>
      <c r="D1142" s="274">
        <v>14</v>
      </c>
      <c r="E1142" s="269">
        <v>14</v>
      </c>
      <c r="F1142" s="421"/>
      <c r="G1142" s="422"/>
      <c r="H1142" s="421"/>
      <c r="I1142" s="422"/>
      <c r="J1142" s="421"/>
    </row>
    <row r="1143" spans="1:11" x14ac:dyDescent="0.25">
      <c r="B1143" s="266" t="s">
        <v>396</v>
      </c>
      <c r="C1143" s="357"/>
      <c r="D1143" s="274">
        <v>0.4</v>
      </c>
      <c r="E1143" s="269">
        <v>0.4</v>
      </c>
      <c r="F1143" s="421"/>
      <c r="G1143" s="422"/>
      <c r="H1143" s="421"/>
      <c r="I1143" s="422"/>
      <c r="J1143" s="421"/>
    </row>
    <row r="1144" spans="1:11" x14ac:dyDescent="0.25">
      <c r="B1144" s="266" t="s">
        <v>293</v>
      </c>
      <c r="C1144" s="357"/>
      <c r="D1144" s="274"/>
      <c r="E1144" s="269">
        <v>69</v>
      </c>
      <c r="F1144" s="421"/>
      <c r="G1144" s="422"/>
      <c r="H1144" s="421"/>
      <c r="I1144" s="422"/>
      <c r="J1144" s="421"/>
    </row>
    <row r="1145" spans="1:11" x14ac:dyDescent="0.25">
      <c r="B1145" s="266" t="s">
        <v>51</v>
      </c>
      <c r="C1145" s="357"/>
      <c r="D1145" s="274">
        <v>0.8</v>
      </c>
      <c r="E1145" s="269">
        <v>0.8</v>
      </c>
      <c r="F1145" s="421"/>
      <c r="G1145" s="422"/>
      <c r="H1145" s="421"/>
      <c r="I1145" s="422"/>
      <c r="J1145" s="421"/>
    </row>
    <row r="1146" spans="1:11" x14ac:dyDescent="0.25">
      <c r="A1146" s="46"/>
      <c r="B1146" s="46" t="s">
        <v>284</v>
      </c>
      <c r="C1146" s="60"/>
      <c r="D1146" s="62"/>
      <c r="E1146" s="276">
        <v>60</v>
      </c>
      <c r="F1146" s="274"/>
      <c r="G1146" s="269"/>
      <c r="H1146" s="269"/>
      <c r="I1146" s="269"/>
      <c r="J1146" s="269"/>
      <c r="K1146" s="46"/>
    </row>
    <row r="1147" spans="1:11" x14ac:dyDescent="0.25">
      <c r="A1147" s="46" t="s">
        <v>589</v>
      </c>
      <c r="B1147" s="46"/>
      <c r="C1147" s="60"/>
      <c r="D1147" s="135"/>
      <c r="E1147" s="276">
        <v>30</v>
      </c>
      <c r="F1147" s="274"/>
      <c r="G1147" s="269"/>
      <c r="H1147" s="269"/>
      <c r="I1147" s="269"/>
      <c r="J1147" s="269"/>
      <c r="K1147" s="46"/>
    </row>
    <row r="1148" spans="1:11" x14ac:dyDescent="0.25">
      <c r="A1148" s="46"/>
      <c r="B1148" s="46" t="s">
        <v>107</v>
      </c>
      <c r="C1148" s="60"/>
      <c r="D1148" s="62">
        <v>7.5</v>
      </c>
      <c r="E1148" s="276">
        <v>7.5</v>
      </c>
      <c r="F1148" s="274"/>
      <c r="G1148" s="269"/>
      <c r="H1148" s="269"/>
      <c r="I1148" s="269"/>
      <c r="J1148" s="269"/>
      <c r="K1148" s="46"/>
    </row>
    <row r="1149" spans="1:11" x14ac:dyDescent="0.25">
      <c r="A1149" s="46"/>
      <c r="B1149" s="46" t="s">
        <v>124</v>
      </c>
      <c r="C1149" s="60"/>
      <c r="D1149" s="62">
        <v>2.25</v>
      </c>
      <c r="E1149" s="276">
        <v>2.25</v>
      </c>
      <c r="F1149" s="274"/>
      <c r="G1149" s="269"/>
      <c r="H1149" s="269"/>
      <c r="I1149" s="269"/>
      <c r="J1149" s="269"/>
      <c r="K1149" s="46"/>
    </row>
    <row r="1150" spans="1:11" x14ac:dyDescent="0.25">
      <c r="A1150" s="46"/>
      <c r="B1150" s="46" t="s">
        <v>75</v>
      </c>
      <c r="C1150" s="60"/>
      <c r="D1150" s="61">
        <v>22.5</v>
      </c>
      <c r="E1150" s="151">
        <v>22.5</v>
      </c>
      <c r="F1150" s="274"/>
      <c r="G1150" s="269"/>
      <c r="H1150" s="269"/>
      <c r="I1150" s="269"/>
      <c r="J1150" s="269"/>
      <c r="K1150" s="46"/>
    </row>
    <row r="1151" spans="1:11" x14ac:dyDescent="0.25">
      <c r="A1151" s="45"/>
      <c r="B1151" s="79" t="s">
        <v>396</v>
      </c>
      <c r="C1151" s="60"/>
      <c r="D1151" s="61">
        <v>0.24</v>
      </c>
      <c r="E1151" s="276">
        <v>0.24</v>
      </c>
      <c r="F1151" s="274"/>
      <c r="G1151" s="269"/>
      <c r="H1151" s="269"/>
      <c r="I1151" s="269"/>
      <c r="J1151" s="269"/>
      <c r="K1151" s="46"/>
    </row>
    <row r="1152" spans="1:11" ht="23.25" x14ac:dyDescent="0.25">
      <c r="A1152" s="332" t="s">
        <v>275</v>
      </c>
      <c r="B1152" s="46"/>
      <c r="C1152" s="47" t="s">
        <v>257</v>
      </c>
      <c r="D1152" s="49"/>
      <c r="E1152" s="48"/>
      <c r="F1152" s="49">
        <v>5.0199999999999996</v>
      </c>
      <c r="G1152" s="296">
        <v>2.89</v>
      </c>
      <c r="H1152" s="49">
        <v>27.04</v>
      </c>
      <c r="I1152" s="41">
        <v>154.22</v>
      </c>
      <c r="J1152" s="48"/>
      <c r="K1152" s="45" t="s">
        <v>277</v>
      </c>
    </row>
    <row r="1153" spans="1:11" x14ac:dyDescent="0.25">
      <c r="A1153" s="45"/>
      <c r="B1153" s="46" t="s">
        <v>191</v>
      </c>
      <c r="C1153" s="47"/>
      <c r="D1153" s="49">
        <v>45.5</v>
      </c>
      <c r="E1153" s="48">
        <v>45.5</v>
      </c>
      <c r="F1153" s="49"/>
      <c r="G1153" s="296"/>
      <c r="H1153" s="49"/>
      <c r="I1153" s="41"/>
      <c r="J1153" s="48"/>
      <c r="K1153" s="45"/>
    </row>
    <row r="1154" spans="1:11" x14ac:dyDescent="0.25">
      <c r="A1154" s="45"/>
      <c r="B1154" s="46" t="s">
        <v>75</v>
      </c>
      <c r="C1154" s="47"/>
      <c r="D1154" s="49">
        <v>275</v>
      </c>
      <c r="E1154" s="48">
        <v>275</v>
      </c>
      <c r="F1154" s="49"/>
      <c r="G1154" s="296"/>
      <c r="H1154" s="49"/>
      <c r="I1154" s="41"/>
      <c r="J1154" s="48"/>
      <c r="K1154" s="45"/>
    </row>
    <row r="1155" spans="1:11" x14ac:dyDescent="0.25">
      <c r="A1155" s="45"/>
      <c r="B1155" s="79" t="s">
        <v>396</v>
      </c>
      <c r="C1155" s="47"/>
      <c r="D1155" s="49">
        <v>1.3</v>
      </c>
      <c r="E1155" s="151">
        <v>1.3</v>
      </c>
      <c r="F1155" s="49"/>
      <c r="G1155" s="296"/>
      <c r="H1155" s="49"/>
      <c r="I1155" s="151"/>
      <c r="J1155" s="49"/>
      <c r="K1155" s="45"/>
    </row>
    <row r="1156" spans="1:11" x14ac:dyDescent="0.25">
      <c r="A1156" s="45"/>
      <c r="B1156" s="46" t="s">
        <v>31</v>
      </c>
      <c r="C1156" s="47"/>
      <c r="D1156" s="49">
        <v>3</v>
      </c>
      <c r="E1156" s="151">
        <v>3</v>
      </c>
      <c r="F1156" s="49"/>
      <c r="G1156" s="296"/>
      <c r="H1156" s="49"/>
      <c r="I1156" s="151"/>
      <c r="J1156" s="49"/>
      <c r="K1156" s="45"/>
    </row>
    <row r="1157" spans="1:11" ht="23.25" x14ac:dyDescent="0.25">
      <c r="A1157" s="332" t="s">
        <v>448</v>
      </c>
      <c r="B1157" s="46"/>
      <c r="C1157" s="47">
        <v>180</v>
      </c>
      <c r="D1157" s="47"/>
      <c r="E1157" s="61"/>
      <c r="F1157" s="151">
        <v>0.4</v>
      </c>
      <c r="G1157" s="269">
        <v>0.02</v>
      </c>
      <c r="H1157" s="269">
        <v>25</v>
      </c>
      <c r="I1157" s="269">
        <v>101.7</v>
      </c>
      <c r="J1157" s="269">
        <v>0.28999999999999998</v>
      </c>
      <c r="K1157" s="46" t="s">
        <v>521</v>
      </c>
    </row>
    <row r="1158" spans="1:11" x14ac:dyDescent="0.25">
      <c r="A1158" s="45"/>
      <c r="B1158" s="46" t="s">
        <v>372</v>
      </c>
      <c r="C1158" s="47"/>
      <c r="D1158" s="47">
        <v>18</v>
      </c>
      <c r="E1158" s="61">
        <v>18</v>
      </c>
      <c r="F1158" s="151"/>
      <c r="G1158" s="269"/>
      <c r="H1158" s="269"/>
      <c r="I1158" s="269"/>
      <c r="J1158" s="269"/>
      <c r="K1158" s="46"/>
    </row>
    <row r="1159" spans="1:11" x14ac:dyDescent="0.25">
      <c r="A1159" s="45"/>
      <c r="B1159" s="46" t="s">
        <v>497</v>
      </c>
      <c r="C1159" s="47"/>
      <c r="D1159" s="47"/>
      <c r="E1159" s="61">
        <v>45</v>
      </c>
      <c r="F1159" s="151"/>
      <c r="G1159" s="269"/>
      <c r="H1159" s="269"/>
      <c r="I1159" s="269"/>
      <c r="J1159" s="269"/>
      <c r="K1159" s="46"/>
    </row>
    <row r="1160" spans="1:11" x14ac:dyDescent="0.25">
      <c r="A1160" s="45"/>
      <c r="B1160" s="46" t="s">
        <v>75</v>
      </c>
      <c r="C1160" s="47"/>
      <c r="D1160" s="47">
        <v>182</v>
      </c>
      <c r="E1160" s="61">
        <v>182</v>
      </c>
      <c r="F1160" s="151"/>
      <c r="G1160" s="269"/>
      <c r="H1160" s="269"/>
      <c r="I1160" s="269"/>
      <c r="J1160" s="269"/>
      <c r="K1160" s="46"/>
    </row>
    <row r="1161" spans="1:11" x14ac:dyDescent="0.25">
      <c r="A1161" s="45"/>
      <c r="B1161" s="46" t="s">
        <v>29</v>
      </c>
      <c r="C1161" s="47"/>
      <c r="D1161" s="47">
        <v>10</v>
      </c>
      <c r="E1161" s="61">
        <v>10</v>
      </c>
      <c r="F1161" s="151"/>
      <c r="G1161" s="269"/>
      <c r="H1161" s="269"/>
      <c r="I1161" s="269"/>
      <c r="J1161" s="269"/>
      <c r="K1161" s="46"/>
    </row>
    <row r="1162" spans="1:11" ht="35.25" thickBot="1" x14ac:dyDescent="0.3">
      <c r="A1162" s="332" t="s">
        <v>231</v>
      </c>
      <c r="B1162" s="46"/>
      <c r="C1162" s="47">
        <v>40</v>
      </c>
      <c r="D1162" s="47">
        <v>40</v>
      </c>
      <c r="E1162" s="61">
        <v>40</v>
      </c>
      <c r="F1162" s="459">
        <v>2.64</v>
      </c>
      <c r="G1162" s="462">
        <v>0.48</v>
      </c>
      <c r="H1162" s="462">
        <v>15.84</v>
      </c>
      <c r="I1162" s="462">
        <v>79.2</v>
      </c>
      <c r="J1162" s="462"/>
      <c r="K1162" s="35" t="s">
        <v>356</v>
      </c>
    </row>
    <row r="1163" spans="1:11" ht="15.75" thickBot="1" x14ac:dyDescent="0.3">
      <c r="A1163" s="188" t="s">
        <v>39</v>
      </c>
      <c r="B1163" s="52"/>
      <c r="C1163" s="192">
        <v>703</v>
      </c>
      <c r="D1163" s="197"/>
      <c r="E1163" s="198"/>
      <c r="F1163" s="199">
        <f>F1123+F1129+F1139+F1152+F1157+F1162</f>
        <v>22.63</v>
      </c>
      <c r="G1163" s="199">
        <f t="shared" ref="G1163:J1163" si="48">G1123+G1129+G1139+G1152+G1157+G1162</f>
        <v>16.73</v>
      </c>
      <c r="H1163" s="199">
        <f t="shared" si="48"/>
        <v>92.86</v>
      </c>
      <c r="I1163" s="199">
        <f t="shared" si="48"/>
        <v>613.05000000000007</v>
      </c>
      <c r="J1163" s="199">
        <f t="shared" si="48"/>
        <v>13.209999999999999</v>
      </c>
      <c r="K1163" s="341"/>
    </row>
    <row r="1164" spans="1:11" ht="22.5" x14ac:dyDescent="0.25">
      <c r="A1164" s="46"/>
      <c r="B1164" s="319" t="s">
        <v>532</v>
      </c>
      <c r="C1164" s="320"/>
      <c r="D1164" s="320"/>
      <c r="E1164" s="320"/>
      <c r="F1164" s="274"/>
      <c r="G1164" s="269"/>
      <c r="H1164" s="269"/>
      <c r="I1164" s="269"/>
      <c r="J1164" s="321"/>
      <c r="K1164" s="354"/>
    </row>
    <row r="1165" spans="1:11" ht="34.5" x14ac:dyDescent="0.25">
      <c r="A1165" s="333" t="s">
        <v>591</v>
      </c>
      <c r="B1165" s="298"/>
      <c r="C1165" s="302" t="s">
        <v>118</v>
      </c>
      <c r="D1165" s="294"/>
      <c r="E1165" s="293"/>
      <c r="F1165" s="297">
        <v>10.9</v>
      </c>
      <c r="G1165" s="296">
        <v>10.38</v>
      </c>
      <c r="H1165" s="297">
        <v>23.65</v>
      </c>
      <c r="I1165" s="261">
        <v>231.62</v>
      </c>
      <c r="J1165" s="297">
        <v>7.0000000000000007E-2</v>
      </c>
      <c r="K1165" s="391" t="s">
        <v>592</v>
      </c>
    </row>
    <row r="1166" spans="1:11" x14ac:dyDescent="0.25">
      <c r="A1166" s="291"/>
      <c r="B1166" s="298" t="s">
        <v>58</v>
      </c>
      <c r="C1166" s="302"/>
      <c r="D1166" s="294">
        <v>53.5</v>
      </c>
      <c r="E1166" s="293">
        <v>53.5</v>
      </c>
      <c r="F1166" s="297"/>
      <c r="G1166" s="296"/>
      <c r="H1166" s="297"/>
      <c r="I1166" s="261"/>
      <c r="J1166" s="297"/>
      <c r="K1166" s="391"/>
    </row>
    <row r="1167" spans="1:11" x14ac:dyDescent="0.25">
      <c r="A1167" s="291"/>
      <c r="B1167" s="298" t="s">
        <v>29</v>
      </c>
      <c r="C1167" s="302"/>
      <c r="D1167" s="294">
        <v>17.13</v>
      </c>
      <c r="E1167" s="293">
        <v>17.13</v>
      </c>
      <c r="F1167" s="297"/>
      <c r="G1167" s="296"/>
      <c r="H1167" s="297"/>
      <c r="I1167" s="261"/>
      <c r="J1167" s="297"/>
      <c r="K1167" s="391"/>
    </row>
    <row r="1168" spans="1:11" x14ac:dyDescent="0.25">
      <c r="A1168" s="291"/>
      <c r="B1168" s="298" t="s">
        <v>31</v>
      </c>
      <c r="C1168" s="302"/>
      <c r="D1168" s="294">
        <v>21.4</v>
      </c>
      <c r="E1168" s="293">
        <v>21.4</v>
      </c>
      <c r="F1168" s="297"/>
      <c r="G1168" s="296"/>
      <c r="H1168" s="297"/>
      <c r="I1168" s="261"/>
      <c r="J1168" s="297"/>
      <c r="K1168" s="391"/>
    </row>
    <row r="1169" spans="1:11" x14ac:dyDescent="0.25">
      <c r="A1169" s="291"/>
      <c r="B1169" s="298" t="s">
        <v>593</v>
      </c>
      <c r="C1169" s="302"/>
      <c r="D1169" s="294"/>
      <c r="E1169" s="293">
        <v>92.3</v>
      </c>
      <c r="F1169" s="297"/>
      <c r="G1169" s="296"/>
      <c r="H1169" s="297"/>
      <c r="I1169" s="261"/>
      <c r="J1169" s="297"/>
      <c r="K1169" s="391"/>
    </row>
    <row r="1170" spans="1:11" x14ac:dyDescent="0.25">
      <c r="A1170" s="291"/>
      <c r="B1170" s="298" t="s">
        <v>93</v>
      </c>
      <c r="C1170" s="302"/>
      <c r="D1170" s="294">
        <v>48.06</v>
      </c>
      <c r="E1170" s="293">
        <v>47.13</v>
      </c>
      <c r="F1170" s="297"/>
      <c r="G1170" s="296"/>
      <c r="H1170" s="297"/>
      <c r="I1170" s="261"/>
      <c r="J1170" s="297"/>
      <c r="K1170" s="391"/>
    </row>
    <row r="1171" spans="1:11" x14ac:dyDescent="0.25">
      <c r="A1171" s="291"/>
      <c r="B1171" s="298" t="s">
        <v>29</v>
      </c>
      <c r="C1171" s="302"/>
      <c r="D1171" s="294">
        <v>17.07</v>
      </c>
      <c r="E1171" s="293">
        <v>17.07</v>
      </c>
      <c r="F1171" s="297"/>
      <c r="G1171" s="296"/>
      <c r="H1171" s="297"/>
      <c r="I1171" s="261"/>
      <c r="J1171" s="297"/>
      <c r="K1171" s="391"/>
    </row>
    <row r="1172" spans="1:11" x14ac:dyDescent="0.25">
      <c r="A1172" s="291"/>
      <c r="B1172" s="298" t="s">
        <v>46</v>
      </c>
      <c r="C1172" s="302"/>
      <c r="D1172" s="294">
        <v>12.96</v>
      </c>
      <c r="E1172" s="293">
        <v>10.8</v>
      </c>
      <c r="F1172" s="297"/>
      <c r="G1172" s="296"/>
      <c r="H1172" s="297"/>
      <c r="I1172" s="261"/>
      <c r="J1172" s="297"/>
      <c r="K1172" s="391"/>
    </row>
    <row r="1173" spans="1:11" x14ac:dyDescent="0.25">
      <c r="A1173" s="291"/>
      <c r="B1173" s="298" t="s">
        <v>54</v>
      </c>
      <c r="C1173" s="302"/>
      <c r="D1173" s="294"/>
      <c r="E1173" s="293">
        <v>169.26</v>
      </c>
      <c r="F1173" s="297"/>
      <c r="G1173" s="296"/>
      <c r="H1173" s="297"/>
      <c r="I1173" s="261"/>
      <c r="J1173" s="297"/>
      <c r="K1173" s="391"/>
    </row>
    <row r="1174" spans="1:11" ht="23.25" x14ac:dyDescent="0.25">
      <c r="A1174" s="333" t="s">
        <v>247</v>
      </c>
      <c r="B1174" s="292"/>
      <c r="C1174" s="293">
        <v>150</v>
      </c>
      <c r="D1174" s="300"/>
      <c r="E1174" s="293"/>
      <c r="F1174" s="296">
        <v>4.3499999999999996</v>
      </c>
      <c r="G1174" s="296">
        <v>3.75</v>
      </c>
      <c r="H1174" s="296">
        <v>6.3</v>
      </c>
      <c r="I1174" s="296">
        <v>76</v>
      </c>
      <c r="J1174" s="296">
        <v>0.45</v>
      </c>
      <c r="K1174" s="391" t="s">
        <v>201</v>
      </c>
    </row>
    <row r="1175" spans="1:11" x14ac:dyDescent="0.25">
      <c r="A1175" s="46" t="s">
        <v>541</v>
      </c>
      <c r="B1175" s="46" t="s">
        <v>260</v>
      </c>
      <c r="C1175" s="293"/>
      <c r="D1175" s="300">
        <v>155</v>
      </c>
      <c r="E1175" s="293">
        <v>150</v>
      </c>
      <c r="F1175" s="296"/>
      <c r="G1175" s="297"/>
      <c r="H1175" s="296"/>
      <c r="I1175" s="297"/>
      <c r="J1175" s="295"/>
      <c r="K1175" s="391"/>
    </row>
    <row r="1176" spans="1:11" ht="34.5" x14ac:dyDescent="0.25">
      <c r="A1176" s="332" t="s">
        <v>63</v>
      </c>
      <c r="B1176" s="79" t="s">
        <v>64</v>
      </c>
      <c r="C1176" s="47">
        <v>30</v>
      </c>
      <c r="D1176" s="41">
        <v>30</v>
      </c>
      <c r="E1176" s="48">
        <v>30</v>
      </c>
      <c r="F1176" s="48">
        <v>2.2599999999999998</v>
      </c>
      <c r="G1176" s="49">
        <v>2.94</v>
      </c>
      <c r="H1176" s="48">
        <v>22.32</v>
      </c>
      <c r="I1176" s="49">
        <v>125.1</v>
      </c>
      <c r="J1176" s="48"/>
      <c r="K1176" s="391" t="s">
        <v>358</v>
      </c>
    </row>
    <row r="1177" spans="1:11" ht="35.25" thickBot="1" x14ac:dyDescent="0.3">
      <c r="A1177" s="332" t="s">
        <v>332</v>
      </c>
      <c r="B1177" s="266"/>
      <c r="C1177" s="265">
        <v>25</v>
      </c>
      <c r="D1177" s="80">
        <v>25</v>
      </c>
      <c r="E1177" s="48">
        <v>25</v>
      </c>
      <c r="F1177" s="48">
        <v>1.9</v>
      </c>
      <c r="G1177" s="49">
        <v>0.2</v>
      </c>
      <c r="H1177" s="48">
        <v>12.3</v>
      </c>
      <c r="I1177" s="49">
        <v>58.75</v>
      </c>
      <c r="J1177" s="48">
        <v>0</v>
      </c>
      <c r="K1177" s="497" t="s">
        <v>357</v>
      </c>
    </row>
    <row r="1178" spans="1:11" ht="15.75" thickBot="1" x14ac:dyDescent="0.3">
      <c r="A1178" s="230" t="s">
        <v>39</v>
      </c>
      <c r="B1178" s="52"/>
      <c r="C1178" s="231">
        <v>355</v>
      </c>
      <c r="D1178" s="232"/>
      <c r="E1178" s="231"/>
      <c r="F1178" s="233">
        <f>F1165+F1174+F1176+F1177</f>
        <v>19.409999999999997</v>
      </c>
      <c r="G1178" s="233">
        <f t="shared" ref="G1178:J1178" si="49">G1165+G1174+G1176+G1177</f>
        <v>17.27</v>
      </c>
      <c r="H1178" s="233">
        <f t="shared" si="49"/>
        <v>64.569999999999993</v>
      </c>
      <c r="I1178" s="233">
        <f>I1165+I1174+I1176+I1177</f>
        <v>491.47</v>
      </c>
      <c r="J1178" s="233">
        <f t="shared" si="49"/>
        <v>0.52</v>
      </c>
      <c r="K1178" s="498"/>
    </row>
    <row r="1179" spans="1:11" ht="15.75" thickBot="1" x14ac:dyDescent="0.3">
      <c r="A1179" s="234" t="s">
        <v>70</v>
      </c>
      <c r="B1179" s="183"/>
      <c r="C1179" s="235">
        <f>C1117+C1121+C1163+C1178</f>
        <v>1533</v>
      </c>
      <c r="D1179" s="235"/>
      <c r="E1179" s="235"/>
      <c r="F1179" s="235">
        <f t="shared" ref="F1179:J1179" si="50">F1117+F1121+F1163+F1178</f>
        <v>59.029999999999994</v>
      </c>
      <c r="G1179" s="235">
        <f t="shared" si="50"/>
        <v>57.47</v>
      </c>
      <c r="H1179" s="235">
        <f t="shared" si="50"/>
        <v>195.22</v>
      </c>
      <c r="I1179" s="235">
        <f t="shared" si="50"/>
        <v>1534.5200000000002</v>
      </c>
      <c r="J1179" s="235">
        <f t="shared" si="50"/>
        <v>24.009999999999998</v>
      </c>
      <c r="K1179" s="391"/>
    </row>
    <row r="1180" spans="1:11" ht="15.75" thickBot="1" x14ac:dyDescent="0.3">
      <c r="A1180" s="188" t="s">
        <v>578</v>
      </c>
      <c r="B1180" s="203"/>
      <c r="C1180" s="191">
        <f>C124+C204+C305+C423+C528+C627+C730+C808+C907+C995+C1097+C1179</f>
        <v>20843</v>
      </c>
      <c r="D1180" s="191"/>
      <c r="E1180" s="191"/>
      <c r="F1180" s="191">
        <f>F124+F204+F305+F423+F528+F627+F730+F808+F907+F995+F1097+F1179</f>
        <v>770.24999999999989</v>
      </c>
      <c r="G1180" s="191">
        <f>G124+G204+G305+G423+G528+G627+G730+G808+G907+G995+G1097+G1179</f>
        <v>718.48800000000006</v>
      </c>
      <c r="H1180" s="191">
        <f>H124+H204+H305+H423+H528+H627+H730+H808+H907+H995+H1097+H1179</f>
        <v>2835.0599999999995</v>
      </c>
      <c r="I1180" s="191">
        <f>I124+I204+I305+I423+I528+I627+I730+I808+I907+I995+I1097+I1179</f>
        <v>20844.52</v>
      </c>
      <c r="J1180" s="191">
        <f>J124+J204+J305+J423+J528+J627+J730+J808+J907+J995+J1097+J1179</f>
        <v>713.90124999999989</v>
      </c>
      <c r="K1180" s="499"/>
    </row>
    <row r="1181" spans="1:11" x14ac:dyDescent="0.25">
      <c r="A1181" s="79"/>
      <c r="B1181" s="79"/>
      <c r="C1181" s="116"/>
      <c r="D1181" s="116"/>
      <c r="E1181" s="116"/>
      <c r="F1181" s="116"/>
      <c r="G1181" s="116"/>
      <c r="H1181" s="116"/>
      <c r="I1181" s="116"/>
      <c r="J1181" s="116"/>
      <c r="K1181" s="46"/>
    </row>
    <row r="1182" spans="1:11" x14ac:dyDescent="0.25">
      <c r="A1182" s="7" t="s">
        <v>152</v>
      </c>
      <c r="B1182" s="46"/>
      <c r="C1182" s="46"/>
      <c r="D1182" s="64"/>
      <c r="E1182" s="153"/>
      <c r="F1182" s="154"/>
      <c r="G1182" s="154"/>
      <c r="H1182" s="154"/>
      <c r="I1182" s="154"/>
      <c r="K1182" s="46"/>
    </row>
    <row r="1183" spans="1:11" ht="21.75" customHeight="1" x14ac:dyDescent="0.25">
      <c r="A1183" s="504" t="s">
        <v>345</v>
      </c>
      <c r="B1183" s="504"/>
      <c r="C1183" s="504"/>
      <c r="D1183" s="504"/>
      <c r="E1183" s="504"/>
      <c r="F1183" s="504"/>
      <c r="G1183" s="504"/>
      <c r="H1183" s="504"/>
      <c r="I1183" s="504"/>
      <c r="J1183" s="504"/>
      <c r="K1183" s="504"/>
    </row>
    <row r="1184" spans="1:11" ht="15" customHeight="1" x14ac:dyDescent="0.25">
      <c r="A1184" s="504" t="s">
        <v>153</v>
      </c>
      <c r="B1184" s="504"/>
      <c r="C1184" s="504"/>
      <c r="D1184" s="504"/>
      <c r="E1184" s="504"/>
      <c r="F1184" s="504"/>
      <c r="G1184" s="504"/>
      <c r="H1184" s="504"/>
      <c r="I1184" s="504"/>
      <c r="J1184" s="504"/>
      <c r="K1184" s="504"/>
    </row>
    <row r="1185" spans="1:11" ht="15" customHeight="1" x14ac:dyDescent="0.25">
      <c r="A1185" s="504" t="s">
        <v>154</v>
      </c>
      <c r="B1185" s="504"/>
      <c r="C1185" s="504"/>
      <c r="D1185" s="504"/>
      <c r="E1185" s="504"/>
      <c r="F1185" s="504"/>
      <c r="G1185" s="504"/>
      <c r="H1185" s="504"/>
      <c r="I1185" s="504"/>
      <c r="J1185" s="504"/>
      <c r="K1185" s="504"/>
    </row>
    <row r="1186" spans="1:11" ht="15" customHeight="1" x14ac:dyDescent="0.25">
      <c r="A1186" s="504" t="s">
        <v>155</v>
      </c>
      <c r="B1186" s="504"/>
      <c r="C1186" s="504"/>
      <c r="D1186" s="504"/>
      <c r="E1186" s="504"/>
      <c r="F1186" s="504"/>
      <c r="G1186" s="504"/>
      <c r="H1186" s="504"/>
      <c r="I1186" s="504"/>
      <c r="J1186" s="504"/>
      <c r="K1186" s="504"/>
    </row>
    <row r="1187" spans="1:11" ht="15" customHeight="1" x14ac:dyDescent="0.25">
      <c r="A1187" s="505" t="s">
        <v>156</v>
      </c>
      <c r="B1187" s="505"/>
      <c r="C1187" s="505"/>
      <c r="D1187" s="505"/>
      <c r="E1187" s="505"/>
      <c r="F1187" s="505"/>
      <c r="G1187" s="505"/>
      <c r="H1187" s="505"/>
      <c r="I1187" s="505"/>
      <c r="J1187" s="505"/>
      <c r="K1187" s="505"/>
    </row>
    <row r="1188" spans="1:11" ht="15" customHeight="1" x14ac:dyDescent="0.25">
      <c r="A1188" s="504" t="s">
        <v>157</v>
      </c>
      <c r="B1188" s="504"/>
      <c r="C1188" s="504"/>
      <c r="D1188" s="504"/>
      <c r="E1188" s="504"/>
      <c r="F1188" s="504"/>
      <c r="G1188" s="504"/>
      <c r="H1188" s="504"/>
      <c r="I1188" s="504"/>
      <c r="J1188" s="504"/>
      <c r="K1188" s="504"/>
    </row>
    <row r="1189" spans="1:11" ht="15" customHeight="1" x14ac:dyDescent="0.25">
      <c r="A1189" s="505" t="s">
        <v>158</v>
      </c>
      <c r="B1189" s="505"/>
      <c r="C1189" s="505"/>
      <c r="D1189" s="505"/>
      <c r="E1189" s="505"/>
      <c r="F1189" s="505"/>
      <c r="G1189" s="505"/>
      <c r="H1189" s="505"/>
      <c r="I1189" s="505"/>
      <c r="J1189" s="505"/>
      <c r="K1189" s="505"/>
    </row>
    <row r="1190" spans="1:11" ht="15" customHeight="1" x14ac:dyDescent="0.25">
      <c r="A1190" s="504" t="s">
        <v>159</v>
      </c>
      <c r="B1190" s="504"/>
      <c r="C1190" s="504"/>
      <c r="D1190" s="504"/>
      <c r="E1190" s="504"/>
      <c r="F1190" s="504"/>
      <c r="G1190" s="504"/>
      <c r="H1190" s="504"/>
      <c r="I1190" s="504"/>
      <c r="J1190" s="504"/>
      <c r="K1190" s="504"/>
    </row>
    <row r="1191" spans="1:11" ht="15" customHeight="1" x14ac:dyDescent="0.25">
      <c r="A1191" s="505" t="s">
        <v>160</v>
      </c>
      <c r="B1191" s="505"/>
      <c r="C1191" s="505"/>
      <c r="D1191" s="505"/>
      <c r="E1191" s="505"/>
      <c r="F1191" s="505"/>
      <c r="G1191" s="505"/>
      <c r="H1191" s="505"/>
      <c r="I1191" s="505"/>
      <c r="J1191" s="505"/>
      <c r="K1191" s="505"/>
    </row>
    <row r="1192" spans="1:11" ht="15" customHeight="1" x14ac:dyDescent="0.25">
      <c r="A1192" s="504" t="s">
        <v>363</v>
      </c>
      <c r="B1192" s="504"/>
      <c r="C1192" s="504"/>
      <c r="D1192" s="504"/>
      <c r="E1192" s="504"/>
      <c r="F1192" s="504"/>
      <c r="G1192" s="504"/>
      <c r="H1192" s="504"/>
      <c r="I1192" s="504"/>
      <c r="J1192" s="504"/>
      <c r="K1192" s="504"/>
    </row>
    <row r="1193" spans="1:11" ht="15" customHeight="1" x14ac:dyDescent="0.25">
      <c r="A1193" s="504" t="s">
        <v>161</v>
      </c>
      <c r="B1193" s="504"/>
      <c r="C1193" s="504"/>
      <c r="D1193" s="504"/>
      <c r="E1193" s="504"/>
      <c r="F1193" s="504"/>
      <c r="G1193" s="504"/>
      <c r="H1193" s="504"/>
      <c r="I1193" s="504"/>
      <c r="J1193" s="504"/>
      <c r="K1193" s="504"/>
    </row>
    <row r="1194" spans="1:11" ht="15" customHeight="1" x14ac:dyDescent="0.25">
      <c r="A1194" s="504" t="s">
        <v>162</v>
      </c>
      <c r="B1194" s="504"/>
      <c r="C1194" s="504"/>
      <c r="D1194" s="504"/>
      <c r="E1194" s="504"/>
      <c r="F1194" s="504"/>
      <c r="G1194" s="504"/>
      <c r="H1194" s="504"/>
      <c r="I1194" s="504"/>
      <c r="J1194" s="504"/>
      <c r="K1194" s="504"/>
    </row>
    <row r="1195" spans="1:11" ht="15" customHeight="1" x14ac:dyDescent="0.25">
      <c r="A1195" s="505" t="s">
        <v>256</v>
      </c>
      <c r="B1195" s="505"/>
      <c r="C1195" s="505"/>
      <c r="D1195" s="505"/>
      <c r="E1195" s="505"/>
      <c r="F1195" s="505"/>
      <c r="G1195" s="505"/>
      <c r="H1195" s="505"/>
      <c r="I1195" s="505"/>
      <c r="J1195" s="505"/>
      <c r="K1195" s="505"/>
    </row>
    <row r="1196" spans="1:11" ht="15" customHeight="1" x14ac:dyDescent="0.25">
      <c r="A1196" s="504" t="s">
        <v>249</v>
      </c>
      <c r="B1196" s="504"/>
      <c r="C1196" s="504"/>
      <c r="D1196" s="504"/>
      <c r="E1196" s="504"/>
      <c r="F1196" s="504"/>
      <c r="G1196" s="504"/>
      <c r="H1196" s="504"/>
      <c r="I1196" s="504"/>
      <c r="J1196" s="504"/>
      <c r="K1196" s="504"/>
    </row>
    <row r="1197" spans="1:11" ht="15" customHeight="1" x14ac:dyDescent="0.25">
      <c r="A1197" s="504" t="s">
        <v>163</v>
      </c>
      <c r="B1197" s="504"/>
      <c r="C1197" s="504"/>
      <c r="D1197" s="504"/>
      <c r="E1197" s="504"/>
      <c r="F1197" s="504"/>
      <c r="G1197" s="504"/>
      <c r="H1197" s="504"/>
      <c r="I1197" s="504"/>
      <c r="J1197" s="504"/>
      <c r="K1197" s="504"/>
    </row>
    <row r="1198" spans="1:11" x14ac:dyDescent="0.25">
      <c r="A1198" s="504" t="s">
        <v>164</v>
      </c>
      <c r="B1198" s="504"/>
      <c r="C1198" s="504"/>
      <c r="D1198" s="504"/>
      <c r="E1198" s="504"/>
      <c r="F1198" s="504"/>
      <c r="G1198" s="504"/>
      <c r="H1198" s="504"/>
      <c r="I1198" s="504"/>
      <c r="J1198" s="504"/>
      <c r="K1198" s="504"/>
    </row>
    <row r="1199" spans="1:11" ht="15" customHeight="1" x14ac:dyDescent="0.25">
      <c r="A1199" s="504" t="s">
        <v>250</v>
      </c>
      <c r="B1199" s="504"/>
      <c r="C1199" s="504"/>
      <c r="D1199" s="504"/>
      <c r="E1199" s="504"/>
      <c r="F1199" s="504"/>
      <c r="G1199" s="504"/>
      <c r="H1199" s="504"/>
      <c r="I1199" s="504"/>
      <c r="J1199" s="504"/>
      <c r="K1199" s="504"/>
    </row>
    <row r="1200" spans="1:11" ht="15" customHeight="1" x14ac:dyDescent="0.25">
      <c r="A1200" s="504" t="s">
        <v>165</v>
      </c>
      <c r="B1200" s="504"/>
      <c r="C1200" s="504"/>
      <c r="D1200" s="504"/>
      <c r="E1200" s="504"/>
      <c r="F1200" s="504"/>
      <c r="G1200" s="504"/>
      <c r="H1200" s="504"/>
      <c r="I1200" s="504"/>
      <c r="J1200" s="504"/>
      <c r="K1200" s="504"/>
    </row>
    <row r="1201" spans="1:11" ht="15" customHeight="1" x14ac:dyDescent="0.25">
      <c r="A1201" s="504" t="s">
        <v>251</v>
      </c>
      <c r="B1201" s="504"/>
      <c r="C1201" s="504"/>
      <c r="D1201" s="504"/>
      <c r="E1201" s="504"/>
      <c r="F1201" s="504"/>
      <c r="G1201" s="504"/>
      <c r="H1201" s="504"/>
      <c r="I1201" s="504"/>
      <c r="J1201" s="504"/>
      <c r="K1201" s="504"/>
    </row>
    <row r="1202" spans="1:11" ht="15" customHeight="1" x14ac:dyDescent="0.25">
      <c r="A1202" s="504" t="s">
        <v>166</v>
      </c>
      <c r="B1202" s="504"/>
      <c r="C1202" s="504"/>
      <c r="D1202" s="504"/>
      <c r="E1202" s="504"/>
      <c r="F1202" s="504"/>
      <c r="G1202" s="504"/>
      <c r="H1202" s="504"/>
      <c r="I1202" s="504"/>
      <c r="J1202" s="504"/>
      <c r="K1202" s="504"/>
    </row>
    <row r="1203" spans="1:11" ht="15" customHeight="1" x14ac:dyDescent="0.25">
      <c r="A1203" s="504" t="s">
        <v>167</v>
      </c>
      <c r="B1203" s="504"/>
      <c r="C1203" s="504"/>
      <c r="D1203" s="504"/>
      <c r="E1203" s="504"/>
      <c r="F1203" s="504"/>
      <c r="G1203" s="504"/>
      <c r="H1203" s="504"/>
      <c r="I1203" s="504"/>
      <c r="J1203" s="504"/>
      <c r="K1203" s="504"/>
    </row>
    <row r="1204" spans="1:11" ht="15" customHeight="1" x14ac:dyDescent="0.25">
      <c r="A1204" s="504" t="s">
        <v>252</v>
      </c>
      <c r="B1204" s="504"/>
      <c r="C1204" s="504"/>
      <c r="D1204" s="504"/>
      <c r="E1204" s="504"/>
      <c r="F1204" s="504"/>
      <c r="G1204" s="504"/>
      <c r="H1204" s="504"/>
      <c r="I1204" s="504"/>
      <c r="J1204" s="504"/>
      <c r="K1204" s="504"/>
    </row>
    <row r="1205" spans="1:11" x14ac:dyDescent="0.25">
      <c r="A1205" s="504" t="s">
        <v>168</v>
      </c>
      <c r="B1205" s="504"/>
      <c r="C1205" s="504"/>
      <c r="D1205" s="504"/>
      <c r="E1205" s="504"/>
      <c r="F1205" s="504"/>
      <c r="G1205" s="504"/>
      <c r="H1205" s="504"/>
      <c r="I1205" s="504"/>
      <c r="J1205" s="504"/>
      <c r="K1205" s="504"/>
    </row>
    <row r="1206" spans="1:11" ht="15" customHeight="1" x14ac:dyDescent="0.25">
      <c r="A1206" s="504" t="s">
        <v>169</v>
      </c>
      <c r="B1206" s="504"/>
      <c r="C1206" s="504"/>
      <c r="D1206" s="504"/>
      <c r="E1206" s="504"/>
      <c r="F1206" s="504"/>
      <c r="G1206" s="504"/>
      <c r="H1206" s="504"/>
      <c r="I1206" s="504"/>
      <c r="J1206" s="504"/>
      <c r="K1206" s="504"/>
    </row>
    <row r="1207" spans="1:11" x14ac:dyDescent="0.25">
      <c r="B1207" s="13"/>
      <c r="E1207" s="155"/>
      <c r="F1207" s="154"/>
      <c r="G1207" s="154"/>
      <c r="H1207" s="154"/>
      <c r="I1207" s="154"/>
    </row>
    <row r="1208" spans="1:11" x14ac:dyDescent="0.25">
      <c r="E1208" s="155"/>
      <c r="F1208" s="154"/>
      <c r="G1208" s="154"/>
      <c r="H1208" s="154"/>
      <c r="I1208" s="154"/>
    </row>
    <row r="1220" spans="1:11" x14ac:dyDescent="0.25">
      <c r="F1220" s="154"/>
      <c r="G1220" s="154"/>
      <c r="H1220" s="154"/>
      <c r="I1220" s="154"/>
    </row>
    <row r="1221" spans="1:11" x14ac:dyDescent="0.25">
      <c r="A1221" s="46"/>
      <c r="B1221" s="46"/>
      <c r="C1221" s="61"/>
      <c r="D1221" s="49"/>
      <c r="E1221" s="49"/>
      <c r="F1221" s="49"/>
      <c r="G1221" s="49"/>
      <c r="H1221" s="49"/>
      <c r="I1221" s="49"/>
      <c r="J1221" s="49"/>
      <c r="K1221" s="46"/>
    </row>
    <row r="1222" spans="1:11" x14ac:dyDescent="0.25">
      <c r="A1222" s="46"/>
      <c r="B1222" s="46"/>
      <c r="C1222" s="61"/>
      <c r="D1222" s="49"/>
      <c r="E1222" s="49"/>
      <c r="F1222" s="49"/>
      <c r="G1222" s="49"/>
      <c r="H1222" s="49"/>
      <c r="I1222" s="49"/>
      <c r="J1222" s="49"/>
      <c r="K1222" s="66"/>
    </row>
    <row r="1223" spans="1:11" x14ac:dyDescent="0.25">
      <c r="A1223" s="46"/>
      <c r="B1223" s="46"/>
      <c r="C1223" s="61"/>
      <c r="D1223" s="49"/>
      <c r="E1223" s="49"/>
      <c r="F1223" s="49"/>
      <c r="G1223" s="49"/>
      <c r="H1223" s="49"/>
      <c r="I1223" s="49"/>
      <c r="J1223" s="49"/>
      <c r="K1223" s="46"/>
    </row>
    <row r="1224" spans="1:11" x14ac:dyDescent="0.25">
      <c r="A1224" s="46"/>
      <c r="B1224" s="46"/>
      <c r="C1224" s="61"/>
      <c r="D1224" s="49"/>
      <c r="E1224" s="49"/>
      <c r="F1224" s="49"/>
      <c r="G1224" s="49"/>
      <c r="H1224" s="49"/>
      <c r="I1224" s="49"/>
      <c r="J1224" s="49"/>
      <c r="K1224" s="46"/>
    </row>
    <row r="1225" spans="1:11" x14ac:dyDescent="0.25">
      <c r="A1225" s="46"/>
      <c r="B1225" s="46"/>
      <c r="C1225" s="61"/>
      <c r="D1225" s="49"/>
      <c r="E1225" s="49"/>
      <c r="F1225" s="49"/>
      <c r="G1225" s="49"/>
      <c r="H1225" s="49"/>
      <c r="I1225" s="49"/>
      <c r="J1225" s="49"/>
      <c r="K1225" s="46"/>
    </row>
    <row r="1226" spans="1:11" x14ac:dyDescent="0.25">
      <c r="A1226" s="46"/>
      <c r="B1226" s="46"/>
      <c r="C1226" s="61"/>
      <c r="D1226" s="49"/>
      <c r="E1226" s="49"/>
      <c r="F1226" s="49"/>
      <c r="G1226" s="49"/>
      <c r="H1226" s="49"/>
      <c r="I1226" s="49"/>
      <c r="J1226" s="49"/>
      <c r="K1226" s="46"/>
    </row>
    <row r="1227" spans="1:11" x14ac:dyDescent="0.25">
      <c r="A1227" s="46"/>
      <c r="B1227" s="46"/>
      <c r="C1227" s="61"/>
      <c r="D1227" s="49"/>
      <c r="E1227" s="49"/>
      <c r="F1227" s="49"/>
      <c r="G1227" s="49"/>
      <c r="H1227" s="49"/>
      <c r="I1227" s="49"/>
      <c r="J1227" s="49"/>
      <c r="K1227" s="46"/>
    </row>
    <row r="1228" spans="1:11" x14ac:dyDescent="0.25">
      <c r="A1228" s="46"/>
      <c r="B1228" s="79"/>
      <c r="C1228" s="61"/>
      <c r="D1228" s="49"/>
      <c r="E1228" s="49"/>
      <c r="F1228" s="49"/>
      <c r="G1228" s="49"/>
      <c r="H1228" s="49"/>
      <c r="I1228" s="49"/>
      <c r="J1228" s="49"/>
      <c r="K1228" s="46"/>
    </row>
    <row r="1229" spans="1:11" x14ac:dyDescent="0.25">
      <c r="A1229" s="46"/>
      <c r="B1229" s="46"/>
      <c r="C1229" s="61"/>
      <c r="D1229" s="49"/>
      <c r="E1229" s="49"/>
      <c r="F1229" s="49"/>
      <c r="G1229" s="49"/>
      <c r="H1229" s="49"/>
      <c r="I1229" s="49"/>
      <c r="J1229" s="49"/>
      <c r="K1229" s="46"/>
    </row>
    <row r="1230" spans="1:11" x14ac:dyDescent="0.25">
      <c r="A1230" s="46"/>
      <c r="B1230" s="46"/>
      <c r="C1230" s="61"/>
      <c r="D1230" s="49"/>
      <c r="E1230" s="49"/>
      <c r="F1230" s="49"/>
      <c r="G1230" s="49"/>
      <c r="H1230" s="49"/>
      <c r="I1230" s="49"/>
      <c r="J1230" s="49"/>
      <c r="K1230" s="46"/>
    </row>
    <row r="1231" spans="1:11" x14ac:dyDescent="0.25">
      <c r="A1231" s="46"/>
      <c r="B1231" s="46"/>
      <c r="C1231" s="61"/>
      <c r="D1231" s="49"/>
      <c r="E1231" s="49"/>
      <c r="F1231" s="49"/>
      <c r="G1231" s="49"/>
      <c r="H1231" s="49"/>
      <c r="I1231" s="49"/>
      <c r="J1231" s="49"/>
      <c r="K1231" s="46"/>
    </row>
    <row r="1232" spans="1:11" x14ac:dyDescent="0.25">
      <c r="A1232" s="46"/>
      <c r="B1232" s="46"/>
      <c r="C1232" s="61"/>
      <c r="D1232" s="49"/>
      <c r="E1232" s="49"/>
      <c r="F1232" s="49"/>
      <c r="G1232" s="49"/>
      <c r="H1232" s="49"/>
      <c r="I1232" s="49"/>
      <c r="J1232" s="49"/>
      <c r="K1232" s="46"/>
    </row>
    <row r="1233" spans="1:11" x14ac:dyDescent="0.25">
      <c r="A1233" s="46"/>
      <c r="B1233" s="46"/>
      <c r="C1233" s="61"/>
      <c r="D1233" s="49"/>
      <c r="E1233" s="49"/>
      <c r="F1233" s="49"/>
      <c r="G1233" s="49"/>
      <c r="H1233" s="49"/>
      <c r="I1233" s="49"/>
      <c r="J1233" s="49"/>
      <c r="K1233" s="46"/>
    </row>
    <row r="1234" spans="1:11" x14ac:dyDescent="0.25">
      <c r="A1234" s="46"/>
      <c r="B1234" s="46"/>
      <c r="C1234" s="61"/>
      <c r="D1234" s="49"/>
      <c r="E1234" s="49"/>
      <c r="F1234" s="49"/>
      <c r="G1234" s="49"/>
      <c r="H1234" s="49"/>
      <c r="I1234" s="49"/>
      <c r="J1234" s="49"/>
      <c r="K1234" s="46"/>
    </row>
    <row r="1235" spans="1:11" x14ac:dyDescent="0.25">
      <c r="A1235" s="46"/>
      <c r="B1235" s="46"/>
      <c r="C1235" s="61"/>
      <c r="D1235" s="49"/>
      <c r="E1235" s="49"/>
      <c r="F1235" s="49"/>
      <c r="G1235" s="49"/>
      <c r="H1235" s="49"/>
      <c r="I1235" s="49"/>
      <c r="J1235" s="49"/>
      <c r="K1235" s="46"/>
    </row>
    <row r="1236" spans="1:11" x14ac:dyDescent="0.25">
      <c r="A1236" s="46"/>
      <c r="B1236" s="46"/>
      <c r="C1236" s="61"/>
      <c r="D1236" s="49"/>
      <c r="E1236" s="49"/>
      <c r="F1236" s="49"/>
      <c r="G1236" s="49"/>
      <c r="H1236" s="49"/>
      <c r="I1236" s="49"/>
      <c r="J1236" s="49"/>
      <c r="K1236" s="46"/>
    </row>
    <row r="1237" spans="1:11" x14ac:dyDescent="0.25">
      <c r="A1237" s="79"/>
      <c r="B1237" s="79"/>
      <c r="C1237" s="160"/>
      <c r="D1237" s="161"/>
      <c r="E1237" s="161"/>
      <c r="F1237" s="116"/>
      <c r="G1237" s="116"/>
      <c r="H1237" s="116"/>
      <c r="I1237" s="116"/>
      <c r="J1237" s="66"/>
      <c r="K1237" s="46"/>
    </row>
    <row r="1238" spans="1:11" x14ac:dyDescent="0.25">
      <c r="A1238" s="79"/>
      <c r="B1238" s="79"/>
      <c r="C1238" s="160"/>
      <c r="D1238" s="161"/>
      <c r="E1238" s="161"/>
      <c r="F1238" s="116"/>
      <c r="G1238" s="116"/>
      <c r="H1238" s="116"/>
      <c r="I1238" s="116"/>
      <c r="J1238" s="66"/>
      <c r="K1238" s="46"/>
    </row>
    <row r="1239" spans="1:11" x14ac:dyDescent="0.25">
      <c r="A1239" s="46"/>
      <c r="B1239" s="46"/>
      <c r="C1239" s="61"/>
      <c r="D1239" s="49"/>
      <c r="E1239" s="49"/>
      <c r="F1239" s="49"/>
      <c r="G1239" s="49"/>
      <c r="H1239" s="49"/>
      <c r="I1239" s="49"/>
      <c r="J1239" s="49"/>
      <c r="K1239" s="46"/>
    </row>
    <row r="1240" spans="1:11" x14ac:dyDescent="0.25">
      <c r="A1240" s="46"/>
      <c r="B1240" s="46"/>
      <c r="C1240" s="207"/>
      <c r="D1240" s="61"/>
      <c r="E1240" s="61"/>
      <c r="F1240" s="49"/>
      <c r="G1240" s="49"/>
      <c r="H1240" s="49"/>
      <c r="I1240" s="49"/>
      <c r="J1240" s="49"/>
      <c r="K1240" s="46"/>
    </row>
    <row r="1241" spans="1:11" x14ac:dyDescent="0.25">
      <c r="A1241" s="46"/>
      <c r="B1241" s="46"/>
      <c r="C1241" s="207"/>
      <c r="D1241" s="61"/>
      <c r="E1241" s="49"/>
      <c r="F1241" s="49"/>
      <c r="G1241" s="49"/>
      <c r="H1241" s="49"/>
      <c r="I1241" s="49"/>
      <c r="J1241" s="49"/>
      <c r="K1241" s="46"/>
    </row>
    <row r="1242" spans="1:11" x14ac:dyDescent="0.25">
      <c r="A1242" s="46"/>
      <c r="B1242" s="46"/>
      <c r="C1242" s="207"/>
      <c r="D1242" s="61"/>
      <c r="E1242" s="61"/>
      <c r="F1242" s="49"/>
      <c r="G1242" s="49"/>
      <c r="H1242" s="49"/>
      <c r="I1242" s="49"/>
      <c r="J1242" s="49"/>
      <c r="K1242" s="46"/>
    </row>
    <row r="1243" spans="1:11" x14ac:dyDescent="0.25">
      <c r="A1243" s="46"/>
      <c r="B1243" s="46"/>
      <c r="C1243" s="207"/>
      <c r="D1243" s="61"/>
      <c r="E1243" s="61"/>
      <c r="F1243" s="49"/>
      <c r="G1243" s="49"/>
      <c r="H1243" s="49"/>
      <c r="I1243" s="49"/>
      <c r="J1243" s="49"/>
      <c r="K1243" s="46"/>
    </row>
    <row r="1244" spans="1:11" x14ac:dyDescent="0.25">
      <c r="A1244" s="46"/>
      <c r="B1244" s="46"/>
      <c r="C1244" s="207"/>
      <c r="D1244" s="207"/>
      <c r="E1244" s="61"/>
      <c r="F1244" s="49"/>
      <c r="G1244" s="49"/>
      <c r="H1244" s="49"/>
      <c r="I1244" s="49"/>
      <c r="J1244" s="49"/>
      <c r="K1244" s="46"/>
    </row>
    <row r="1245" spans="1:11" x14ac:dyDescent="0.25">
      <c r="A1245" s="46"/>
      <c r="B1245" s="46"/>
      <c r="C1245" s="61"/>
      <c r="D1245" s="49"/>
      <c r="E1245" s="49"/>
      <c r="F1245" s="49"/>
      <c r="G1245" s="49"/>
      <c r="H1245" s="49"/>
      <c r="I1245" s="49"/>
      <c r="J1245" s="66"/>
      <c r="K1245" s="46"/>
    </row>
    <row r="1246" spans="1:11" x14ac:dyDescent="0.25">
      <c r="A1246" s="46"/>
      <c r="B1246" s="46"/>
      <c r="C1246" s="61"/>
      <c r="D1246" s="49"/>
      <c r="E1246" s="49"/>
      <c r="F1246" s="49"/>
      <c r="G1246" s="49"/>
      <c r="H1246" s="49"/>
      <c r="I1246" s="49"/>
      <c r="J1246" s="49"/>
      <c r="K1246" s="46"/>
    </row>
    <row r="1247" spans="1:11" x14ac:dyDescent="0.25">
      <c r="A1247" s="46"/>
      <c r="B1247" s="46"/>
      <c r="C1247" s="61"/>
      <c r="D1247" s="49"/>
      <c r="E1247" s="49"/>
      <c r="F1247" s="49"/>
      <c r="G1247" s="49"/>
      <c r="H1247" s="49"/>
      <c r="I1247" s="49"/>
      <c r="J1247" s="66"/>
      <c r="K1247" s="46"/>
    </row>
    <row r="1248" spans="1:11" x14ac:dyDescent="0.25">
      <c r="A1248" s="46"/>
      <c r="B1248" s="46"/>
      <c r="C1248" s="61"/>
      <c r="D1248" s="49"/>
      <c r="E1248" s="49"/>
      <c r="F1248" s="49"/>
      <c r="G1248" s="49"/>
      <c r="H1248" s="49"/>
      <c r="I1248" s="49"/>
      <c r="J1248" s="66"/>
      <c r="K1248" s="46"/>
    </row>
    <row r="1249" spans="1:11" x14ac:dyDescent="0.25">
      <c r="A1249" s="46"/>
      <c r="B1249" s="46"/>
      <c r="C1249" s="61"/>
      <c r="D1249" s="49"/>
      <c r="E1249" s="49"/>
      <c r="F1249" s="49"/>
      <c r="G1249" s="49"/>
      <c r="H1249" s="49"/>
      <c r="I1249" s="49"/>
      <c r="J1249" s="66"/>
      <c r="K1249" s="46"/>
    </row>
    <row r="1250" spans="1:11" x14ac:dyDescent="0.25">
      <c r="A1250" s="46"/>
      <c r="B1250" s="46"/>
      <c r="C1250" s="61"/>
      <c r="D1250" s="49"/>
      <c r="E1250" s="49"/>
      <c r="F1250" s="49"/>
      <c r="G1250" s="49"/>
      <c r="H1250" s="49"/>
      <c r="I1250" s="49"/>
      <c r="J1250" s="66"/>
      <c r="K1250" s="46"/>
    </row>
    <row r="1251" spans="1:11" x14ac:dyDescent="0.25">
      <c r="A1251" s="46"/>
      <c r="B1251" s="46"/>
      <c r="C1251" s="61"/>
      <c r="D1251" s="49"/>
      <c r="E1251" s="49"/>
      <c r="F1251" s="49"/>
      <c r="G1251" s="49"/>
      <c r="H1251" s="49"/>
      <c r="I1251" s="49"/>
      <c r="J1251" s="66"/>
      <c r="K1251" s="46"/>
    </row>
    <row r="1252" spans="1:11" x14ac:dyDescent="0.25">
      <c r="A1252" s="46"/>
      <c r="B1252" s="46"/>
      <c r="C1252" s="61"/>
      <c r="D1252" s="49"/>
      <c r="E1252" s="49"/>
      <c r="F1252" s="49"/>
      <c r="G1252" s="49"/>
      <c r="H1252" s="49"/>
      <c r="I1252" s="49"/>
      <c r="J1252" s="66"/>
      <c r="K1252" s="46"/>
    </row>
    <row r="1253" spans="1:11" x14ac:dyDescent="0.25">
      <c r="A1253" s="46"/>
      <c r="B1253" s="46"/>
      <c r="C1253" s="61"/>
      <c r="D1253" s="49"/>
      <c r="E1253" s="49"/>
      <c r="F1253" s="49"/>
      <c r="G1253" s="49"/>
      <c r="H1253" s="49"/>
      <c r="I1253" s="49"/>
      <c r="J1253" s="66"/>
      <c r="K1253" s="46"/>
    </row>
    <row r="1254" spans="1:11" x14ac:dyDescent="0.25">
      <c r="A1254" s="46"/>
      <c r="B1254" s="46"/>
      <c r="C1254" s="64"/>
      <c r="D1254" s="66"/>
      <c r="E1254" s="66"/>
      <c r="F1254" s="49"/>
      <c r="G1254" s="49"/>
      <c r="H1254" s="49"/>
      <c r="I1254" s="49"/>
      <c r="J1254" s="66"/>
      <c r="K1254" s="46"/>
    </row>
    <row r="1255" spans="1:11" x14ac:dyDescent="0.25">
      <c r="A1255" s="46"/>
      <c r="B1255" s="46"/>
      <c r="C1255" s="64"/>
      <c r="D1255" s="66"/>
      <c r="E1255" s="66"/>
      <c r="F1255" s="49"/>
      <c r="G1255" s="49"/>
      <c r="H1255" s="49"/>
      <c r="I1255" s="49"/>
      <c r="J1255" s="66"/>
      <c r="K1255" s="46"/>
    </row>
    <row r="1256" spans="1:11" x14ac:dyDescent="0.25">
      <c r="A1256" s="79"/>
      <c r="B1256" s="46"/>
      <c r="C1256" s="64"/>
      <c r="D1256" s="66"/>
      <c r="E1256" s="66"/>
      <c r="F1256" s="116"/>
      <c r="G1256" s="116"/>
      <c r="H1256" s="116"/>
      <c r="I1256" s="116"/>
      <c r="J1256" s="66"/>
      <c r="K1256" s="46"/>
    </row>
    <row r="1257" spans="1:11" x14ac:dyDescent="0.25">
      <c r="A1257" s="46"/>
      <c r="B1257" s="46"/>
      <c r="C1257" s="64"/>
      <c r="D1257" s="66"/>
      <c r="E1257" s="66"/>
      <c r="F1257" s="49"/>
      <c r="G1257" s="49"/>
      <c r="H1257" s="49"/>
      <c r="I1257" s="49"/>
      <c r="J1257" s="66"/>
      <c r="K1257" s="46"/>
    </row>
    <row r="1258" spans="1:11" x14ac:dyDescent="0.25">
      <c r="A1258" s="79"/>
      <c r="B1258" s="46"/>
      <c r="C1258" s="64"/>
      <c r="D1258" s="66"/>
      <c r="E1258" s="66"/>
      <c r="F1258" s="49"/>
      <c r="G1258" s="49"/>
      <c r="H1258" s="49"/>
      <c r="I1258" s="49"/>
      <c r="J1258" s="66"/>
      <c r="K1258" s="46"/>
    </row>
    <row r="1259" spans="1:11" x14ac:dyDescent="0.25">
      <c r="A1259" s="46"/>
      <c r="B1259" s="46"/>
      <c r="C1259" s="64"/>
      <c r="D1259" s="66"/>
      <c r="E1259" s="66"/>
      <c r="F1259" s="49"/>
      <c r="G1259" s="49"/>
      <c r="H1259" s="49"/>
      <c r="I1259" s="49"/>
      <c r="J1259" s="66"/>
      <c r="K1259" s="46"/>
    </row>
    <row r="1260" spans="1:11" x14ac:dyDescent="0.25">
      <c r="A1260" s="79"/>
      <c r="B1260" s="79"/>
      <c r="C1260" s="160"/>
      <c r="D1260" s="161"/>
      <c r="E1260" s="161"/>
      <c r="F1260" s="116"/>
      <c r="G1260" s="116"/>
      <c r="H1260" s="116"/>
      <c r="I1260" s="116"/>
      <c r="J1260" s="66"/>
      <c r="K1260" s="46"/>
    </row>
    <row r="1261" spans="1:11" x14ac:dyDescent="0.25">
      <c r="A1261" s="46"/>
      <c r="B1261" s="46"/>
      <c r="C1261" s="64"/>
      <c r="D1261" s="66"/>
      <c r="E1261" s="95"/>
      <c r="F1261" s="66"/>
      <c r="G1261" s="66"/>
      <c r="H1261" s="66"/>
      <c r="I1261" s="66"/>
      <c r="J1261" s="66"/>
      <c r="K1261" s="46"/>
    </row>
    <row r="1262" spans="1:11" x14ac:dyDescent="0.25">
      <c r="A1262" s="46"/>
      <c r="B1262" s="46"/>
      <c r="C1262" s="64"/>
      <c r="D1262" s="66"/>
      <c r="E1262" s="95"/>
      <c r="F1262" s="66"/>
      <c r="G1262" s="66"/>
      <c r="H1262" s="66"/>
      <c r="I1262" s="66"/>
      <c r="J1262" s="66"/>
      <c r="K1262" s="46"/>
    </row>
    <row r="1263" spans="1:11" x14ac:dyDescent="0.25">
      <c r="A1263" s="46"/>
      <c r="B1263" s="46"/>
      <c r="C1263" s="64"/>
      <c r="D1263" s="66"/>
      <c r="E1263" s="66"/>
      <c r="F1263" s="66"/>
      <c r="G1263" s="66"/>
      <c r="H1263" s="66"/>
      <c r="I1263" s="66"/>
      <c r="J1263" s="66"/>
      <c r="K1263" s="46"/>
    </row>
    <row r="1264" spans="1:11" x14ac:dyDescent="0.25">
      <c r="A1264" s="46"/>
      <c r="B1264" s="46"/>
      <c r="C1264" s="64"/>
      <c r="D1264" s="66"/>
      <c r="E1264" s="66"/>
      <c r="F1264" s="66"/>
      <c r="G1264" s="66"/>
      <c r="H1264" s="66"/>
      <c r="I1264" s="66"/>
      <c r="J1264" s="66"/>
      <c r="K1264" s="46"/>
    </row>
    <row r="1265" spans="1:11" x14ac:dyDescent="0.25">
      <c r="A1265" s="46"/>
      <c r="B1265" s="46"/>
      <c r="C1265" s="64"/>
      <c r="D1265" s="66"/>
      <c r="E1265" s="66"/>
      <c r="F1265" s="66"/>
      <c r="G1265" s="66"/>
      <c r="H1265" s="66"/>
      <c r="I1265" s="66"/>
      <c r="J1265" s="66"/>
      <c r="K1265" s="46"/>
    </row>
    <row r="1266" spans="1:11" x14ac:dyDescent="0.25">
      <c r="A1266" s="79"/>
      <c r="B1266" s="46"/>
      <c r="C1266" s="64"/>
      <c r="D1266" s="66"/>
      <c r="E1266" s="66"/>
      <c r="F1266" s="161"/>
      <c r="G1266" s="161"/>
      <c r="H1266" s="161"/>
      <c r="I1266" s="161"/>
      <c r="J1266" s="66"/>
      <c r="K1266" s="46"/>
    </row>
    <row r="1267" spans="1:11" x14ac:dyDescent="0.25">
      <c r="A1267" s="46"/>
      <c r="B1267" s="46"/>
      <c r="C1267" s="64"/>
      <c r="D1267" s="66"/>
      <c r="E1267" s="66"/>
      <c r="F1267" s="66"/>
      <c r="G1267" s="66"/>
      <c r="H1267" s="66"/>
      <c r="I1267" s="66"/>
      <c r="J1267" s="66"/>
      <c r="K1267" s="46"/>
    </row>
    <row r="1268" spans="1:11" x14ac:dyDescent="0.25">
      <c r="A1268" s="46"/>
      <c r="B1268" s="46"/>
      <c r="C1268" s="64"/>
      <c r="D1268" s="66"/>
      <c r="E1268" s="66"/>
      <c r="F1268" s="66"/>
      <c r="G1268" s="66"/>
      <c r="H1268" s="66"/>
      <c r="I1268" s="66"/>
      <c r="J1268" s="66"/>
      <c r="K1268" s="46"/>
    </row>
    <row r="1269" spans="1:11" x14ac:dyDescent="0.25">
      <c r="A1269" s="46"/>
      <c r="B1269" s="46"/>
      <c r="C1269" s="64"/>
      <c r="D1269" s="66"/>
      <c r="E1269" s="66"/>
      <c r="F1269" s="66"/>
      <c r="G1269" s="66"/>
      <c r="H1269" s="66"/>
      <c r="I1269" s="66"/>
      <c r="J1269" s="66"/>
      <c r="K1269" s="46"/>
    </row>
    <row r="1270" spans="1:11" x14ac:dyDescent="0.25">
      <c r="A1270" s="46"/>
      <c r="B1270" s="46"/>
      <c r="C1270" s="64"/>
      <c r="D1270" s="66"/>
      <c r="E1270" s="66"/>
      <c r="F1270" s="66"/>
      <c r="G1270" s="66"/>
      <c r="H1270" s="66"/>
      <c r="I1270" s="66"/>
      <c r="J1270" s="66"/>
      <c r="K1270" s="46"/>
    </row>
    <row r="1271" spans="1:11" x14ac:dyDescent="0.25">
      <c r="A1271" s="46"/>
      <c r="B1271" s="46"/>
      <c r="C1271" s="64"/>
      <c r="D1271" s="66"/>
      <c r="E1271" s="66"/>
      <c r="F1271" s="66"/>
      <c r="G1271" s="66"/>
      <c r="H1271" s="66"/>
      <c r="I1271" s="66"/>
      <c r="J1271" s="66"/>
      <c r="K1271" s="46"/>
    </row>
    <row r="1272" spans="1:11" x14ac:dyDescent="0.25">
      <c r="A1272" s="46"/>
      <c r="B1272" s="46"/>
      <c r="C1272" s="64"/>
      <c r="D1272" s="66"/>
      <c r="E1272" s="66"/>
      <c r="F1272" s="66"/>
      <c r="G1272" s="66"/>
      <c r="H1272" s="66"/>
      <c r="I1272" s="66"/>
      <c r="J1272" s="66"/>
      <c r="K1272" s="46"/>
    </row>
    <row r="1273" spans="1:11" x14ac:dyDescent="0.25">
      <c r="A1273" s="46"/>
      <c r="B1273" s="46"/>
      <c r="C1273" s="64"/>
      <c r="D1273" s="66"/>
      <c r="E1273" s="66"/>
      <c r="F1273" s="66"/>
      <c r="G1273" s="66"/>
      <c r="H1273" s="66"/>
      <c r="I1273" s="66"/>
      <c r="J1273" s="66"/>
      <c r="K1273" s="46"/>
    </row>
    <row r="1274" spans="1:11" x14ac:dyDescent="0.25">
      <c r="A1274" s="46"/>
      <c r="B1274" s="46"/>
      <c r="C1274" s="64"/>
      <c r="D1274" s="66"/>
      <c r="E1274" s="66"/>
      <c r="F1274" s="66"/>
      <c r="G1274" s="66"/>
      <c r="H1274" s="66"/>
      <c r="I1274" s="66"/>
      <c r="J1274" s="66"/>
      <c r="K1274" s="46"/>
    </row>
    <row r="1275" spans="1:11" x14ac:dyDescent="0.25">
      <c r="A1275" s="46"/>
      <c r="B1275" s="46"/>
      <c r="C1275" s="64"/>
      <c r="D1275" s="66"/>
      <c r="E1275" s="66"/>
      <c r="F1275" s="66"/>
      <c r="G1275" s="66"/>
      <c r="H1275" s="66"/>
      <c r="I1275" s="66"/>
      <c r="J1275" s="66"/>
      <c r="K1275" s="46"/>
    </row>
    <row r="1276" spans="1:11" x14ac:dyDescent="0.25">
      <c r="A1276" s="79"/>
      <c r="B1276" s="79"/>
      <c r="C1276" s="64"/>
      <c r="D1276" s="66"/>
      <c r="E1276" s="66"/>
      <c r="F1276" s="66"/>
      <c r="G1276" s="66"/>
      <c r="H1276" s="66"/>
      <c r="I1276" s="66"/>
      <c r="J1276" s="66"/>
      <c r="K1276" s="46"/>
    </row>
    <row r="1277" spans="1:11" x14ac:dyDescent="0.25">
      <c r="A1277" s="46"/>
      <c r="B1277" s="46"/>
      <c r="C1277" s="64"/>
      <c r="D1277" s="66"/>
      <c r="E1277" s="66"/>
      <c r="F1277" s="66"/>
      <c r="G1277" s="66"/>
      <c r="H1277" s="66"/>
      <c r="I1277" s="66"/>
      <c r="J1277" s="66"/>
      <c r="K1277" s="46"/>
    </row>
    <row r="1278" spans="1:11" x14ac:dyDescent="0.25">
      <c r="A1278" s="46"/>
      <c r="B1278" s="46"/>
      <c r="C1278" s="64"/>
      <c r="D1278" s="66"/>
      <c r="E1278" s="66"/>
      <c r="F1278" s="66"/>
      <c r="G1278" s="66"/>
      <c r="H1278" s="66"/>
      <c r="I1278" s="66"/>
      <c r="J1278" s="66"/>
      <c r="K1278" s="46"/>
    </row>
    <row r="1279" spans="1:11" x14ac:dyDescent="0.25">
      <c r="A1279" s="79"/>
      <c r="B1279" s="79"/>
      <c r="C1279" s="160"/>
      <c r="D1279" s="161"/>
      <c r="E1279" s="161"/>
      <c r="F1279" s="161"/>
      <c r="G1279" s="161"/>
      <c r="H1279" s="161"/>
      <c r="I1279" s="161"/>
      <c r="J1279" s="66"/>
      <c r="K1279" s="46"/>
    </row>
    <row r="1280" spans="1:11" x14ac:dyDescent="0.25">
      <c r="A1280" s="46"/>
      <c r="B1280" s="46"/>
      <c r="C1280" s="64"/>
      <c r="D1280" s="66"/>
      <c r="E1280" s="66"/>
      <c r="F1280" s="66"/>
      <c r="G1280" s="66"/>
      <c r="H1280" s="66"/>
      <c r="I1280" s="66"/>
      <c r="J1280" s="66"/>
      <c r="K1280" s="46"/>
    </row>
    <row r="1281" spans="1:11" x14ac:dyDescent="0.25">
      <c r="A1281" s="79"/>
      <c r="B1281" s="79"/>
      <c r="C1281" s="160"/>
      <c r="D1281" s="161"/>
      <c r="E1281" s="161"/>
      <c r="F1281" s="161"/>
      <c r="G1281" s="161"/>
      <c r="H1281" s="161"/>
      <c r="I1281" s="66"/>
      <c r="J1281" s="66"/>
      <c r="K1281" s="46"/>
    </row>
    <row r="1282" spans="1:11" x14ac:dyDescent="0.25">
      <c r="A1282" s="79"/>
      <c r="B1282" s="79"/>
      <c r="C1282" s="160"/>
      <c r="D1282" s="161"/>
      <c r="E1282" s="161"/>
      <c r="F1282" s="161"/>
      <c r="G1282" s="161"/>
      <c r="H1282" s="161"/>
      <c r="I1282" s="66"/>
      <c r="J1282" s="66"/>
      <c r="K1282" s="46"/>
    </row>
    <row r="1283" spans="1:11" x14ac:dyDescent="0.25">
      <c r="A1283" s="79"/>
      <c r="B1283" s="79"/>
      <c r="C1283" s="160"/>
      <c r="D1283" s="161"/>
      <c r="E1283" s="161"/>
      <c r="F1283" s="161"/>
      <c r="G1283" s="161"/>
      <c r="H1283" s="161"/>
      <c r="I1283" s="66"/>
      <c r="J1283" s="66"/>
      <c r="K1283" s="46"/>
    </row>
    <row r="1284" spans="1:11" x14ac:dyDescent="0.25">
      <c r="A1284" s="79"/>
      <c r="B1284" s="79"/>
      <c r="C1284" s="160"/>
      <c r="D1284" s="161"/>
      <c r="E1284" s="161"/>
      <c r="F1284" s="161"/>
      <c r="G1284" s="161"/>
      <c r="H1284" s="161"/>
      <c r="I1284" s="66"/>
      <c r="J1284" s="66"/>
      <c r="K1284" s="46"/>
    </row>
    <row r="1285" spans="1:11" x14ac:dyDescent="0.25">
      <c r="A1285" s="79"/>
      <c r="B1285" s="79"/>
      <c r="C1285" s="160"/>
      <c r="D1285" s="161"/>
      <c r="E1285" s="161"/>
      <c r="F1285" s="161"/>
      <c r="G1285" s="161"/>
      <c r="H1285" s="161"/>
      <c r="I1285" s="66"/>
      <c r="J1285" s="66"/>
      <c r="K1285" s="46"/>
    </row>
    <row r="1286" spans="1:11" x14ac:dyDescent="0.25">
      <c r="A1286" s="13"/>
      <c r="B1286" s="13"/>
      <c r="C1286" s="14"/>
      <c r="D1286" s="15"/>
      <c r="E1286" s="15"/>
      <c r="F1286" s="15"/>
      <c r="G1286" s="15"/>
      <c r="H1286" s="15"/>
    </row>
    <row r="1287" spans="1:11" x14ac:dyDescent="0.25">
      <c r="A1287" s="280"/>
      <c r="B1287" s="275"/>
      <c r="C1287" s="157"/>
      <c r="D1287" s="158"/>
      <c r="E1287" s="158"/>
      <c r="F1287" s="158"/>
      <c r="G1287" s="158"/>
      <c r="H1287" s="158"/>
    </row>
    <row r="1288" spans="1:11" x14ac:dyDescent="0.25">
      <c r="A1288" s="280"/>
      <c r="B1288" s="275"/>
      <c r="C1288" s="157"/>
      <c r="D1288" s="158"/>
      <c r="E1288" s="158"/>
      <c r="F1288" s="158"/>
      <c r="G1288" s="158"/>
      <c r="H1288" s="159"/>
    </row>
    <row r="1289" spans="1:11" x14ac:dyDescent="0.25">
      <c r="A1289" s="79"/>
      <c r="B1289" s="79"/>
      <c r="C1289" s="160"/>
      <c r="D1289" s="161"/>
      <c r="E1289" s="161"/>
      <c r="F1289" s="161"/>
      <c r="G1289" s="161"/>
      <c r="H1289" s="161"/>
      <c r="I1289" s="161"/>
    </row>
    <row r="1290" spans="1:11" x14ac:dyDescent="0.25">
      <c r="A1290" s="13"/>
      <c r="B1290" s="13"/>
      <c r="C1290" s="14"/>
      <c r="D1290" s="15"/>
      <c r="E1290" s="15"/>
      <c r="F1290" s="15"/>
      <c r="G1290" s="15"/>
      <c r="H1290" s="15"/>
      <c r="I1290" s="15"/>
    </row>
    <row r="1291" spans="1:11" x14ac:dyDescent="0.25">
      <c r="A1291" s="13"/>
      <c r="B1291" s="13"/>
      <c r="C1291" s="14"/>
      <c r="D1291" s="15"/>
      <c r="E1291" s="15"/>
      <c r="F1291" s="15"/>
      <c r="G1291" s="15"/>
      <c r="H1291" s="15"/>
      <c r="I1291" s="15"/>
    </row>
    <row r="1292" spans="1:11" x14ac:dyDescent="0.25">
      <c r="A1292" s="13"/>
      <c r="B1292" s="13"/>
      <c r="C1292" s="14"/>
      <c r="D1292" s="15"/>
      <c r="E1292" s="147"/>
      <c r="F1292" s="147"/>
      <c r="G1292" s="147"/>
      <c r="H1292" s="147"/>
      <c r="I1292" s="147"/>
    </row>
    <row r="1293" spans="1:11" x14ac:dyDescent="0.25">
      <c r="A1293" s="13"/>
      <c r="B1293" s="13"/>
      <c r="C1293" s="14"/>
      <c r="D1293" s="15"/>
      <c r="E1293" s="15"/>
      <c r="F1293" s="162"/>
      <c r="G1293" s="162"/>
      <c r="H1293" s="162"/>
    </row>
    <row r="1294" spans="1:11" x14ac:dyDescent="0.25">
      <c r="A1294" s="13"/>
      <c r="B1294" s="13"/>
      <c r="C1294" s="14"/>
      <c r="D1294" s="15"/>
      <c r="E1294" s="162"/>
      <c r="F1294" s="147"/>
      <c r="G1294" s="147"/>
      <c r="H1294" s="147"/>
      <c r="I1294" s="154"/>
    </row>
    <row r="1295" spans="1:11" x14ac:dyDescent="0.25">
      <c r="E1295" s="155"/>
      <c r="F1295" s="154"/>
      <c r="G1295" s="154"/>
      <c r="H1295" s="154"/>
      <c r="I1295" s="154"/>
    </row>
    <row r="1296" spans="1:11" x14ac:dyDescent="0.25">
      <c r="E1296" s="155"/>
      <c r="F1296" s="154"/>
      <c r="G1296" s="154"/>
      <c r="H1296" s="154"/>
      <c r="I1296" s="154"/>
    </row>
    <row r="1297" spans="1:9" x14ac:dyDescent="0.25">
      <c r="E1297" s="155"/>
      <c r="F1297" s="154"/>
      <c r="G1297" s="154"/>
      <c r="H1297" s="154"/>
      <c r="I1297" s="154"/>
    </row>
    <row r="1298" spans="1:9" x14ac:dyDescent="0.25">
      <c r="E1298" s="155"/>
      <c r="F1298" s="154"/>
      <c r="G1298" s="154"/>
      <c r="H1298" s="154"/>
      <c r="I1298" s="154"/>
    </row>
    <row r="1299" spans="1:9" x14ac:dyDescent="0.25">
      <c r="E1299" s="155"/>
      <c r="F1299" s="154"/>
      <c r="G1299" s="154"/>
      <c r="H1299" s="154"/>
      <c r="I1299" s="154"/>
    </row>
    <row r="1300" spans="1:9" x14ac:dyDescent="0.25">
      <c r="E1300" s="155"/>
      <c r="F1300" s="154"/>
      <c r="G1300" s="154"/>
      <c r="H1300" s="154"/>
      <c r="I1300" s="154"/>
    </row>
    <row r="1301" spans="1:9" x14ac:dyDescent="0.25">
      <c r="A1301" s="13"/>
      <c r="B1301" s="13"/>
      <c r="C1301" s="14"/>
      <c r="D1301" s="15"/>
      <c r="E1301" s="162"/>
      <c r="F1301" s="147"/>
      <c r="G1301" s="147"/>
      <c r="H1301" s="147"/>
      <c r="I1301" s="147"/>
    </row>
    <row r="1302" spans="1:9" x14ac:dyDescent="0.25">
      <c r="A1302" s="13"/>
      <c r="B1302" s="13"/>
      <c r="C1302" s="14"/>
      <c r="D1302" s="15"/>
      <c r="E1302" s="162"/>
      <c r="F1302" s="147"/>
      <c r="G1302" s="147"/>
      <c r="H1302" s="147"/>
      <c r="I1302" s="147"/>
    </row>
    <row r="1303" spans="1:9" x14ac:dyDescent="0.25">
      <c r="A1303" s="13"/>
      <c r="B1303" s="13"/>
      <c r="C1303" s="14"/>
      <c r="D1303" s="15"/>
      <c r="E1303" s="162"/>
      <c r="F1303" s="147"/>
      <c r="G1303" s="147"/>
      <c r="H1303" s="147"/>
      <c r="I1303" s="147"/>
    </row>
    <row r="1304" spans="1:9" x14ac:dyDescent="0.25">
      <c r="A1304" s="13"/>
      <c r="B1304" s="13"/>
      <c r="C1304" s="14"/>
      <c r="D1304" s="15"/>
      <c r="E1304" s="162"/>
      <c r="F1304" s="147"/>
      <c r="G1304" s="147"/>
      <c r="H1304" s="147"/>
      <c r="I1304" s="147"/>
    </row>
    <row r="1305" spans="1:9" x14ac:dyDescent="0.25">
      <c r="A1305" s="13"/>
      <c r="B1305" s="13"/>
      <c r="C1305" s="14"/>
      <c r="D1305" s="15"/>
      <c r="E1305" s="162"/>
      <c r="F1305" s="147"/>
      <c r="G1305" s="147"/>
      <c r="H1305" s="147"/>
      <c r="I1305" s="147"/>
    </row>
    <row r="1306" spans="1:9" x14ac:dyDescent="0.25">
      <c r="C1306" s="14"/>
      <c r="D1306" s="15"/>
      <c r="E1306" s="155"/>
      <c r="F1306" s="154"/>
      <c r="G1306" s="154"/>
      <c r="H1306" s="154"/>
      <c r="I1306" s="154"/>
    </row>
    <row r="1307" spans="1:9" x14ac:dyDescent="0.25">
      <c r="C1307" s="14"/>
      <c r="D1307" s="15"/>
      <c r="E1307" s="155"/>
      <c r="F1307" s="154"/>
      <c r="G1307" s="154"/>
      <c r="H1307" s="154"/>
      <c r="I1307" s="154"/>
    </row>
    <row r="1308" spans="1:9" x14ac:dyDescent="0.25">
      <c r="C1308" s="14"/>
      <c r="D1308" s="15"/>
      <c r="E1308" s="155"/>
      <c r="F1308" s="154"/>
      <c r="G1308" s="154"/>
      <c r="H1308" s="154"/>
      <c r="I1308" s="154"/>
    </row>
    <row r="1309" spans="1:9" x14ac:dyDescent="0.25">
      <c r="E1309" s="155"/>
      <c r="F1309" s="154"/>
      <c r="G1309" s="154"/>
      <c r="H1309" s="154"/>
      <c r="I1309" s="154"/>
    </row>
    <row r="1310" spans="1:9" x14ac:dyDescent="0.25">
      <c r="E1310" s="155"/>
      <c r="F1310" s="154"/>
      <c r="G1310" s="154"/>
      <c r="H1310" s="154"/>
      <c r="I1310" s="154"/>
    </row>
    <row r="1311" spans="1:9" x14ac:dyDescent="0.25">
      <c r="E1311" s="155"/>
      <c r="F1311" s="154"/>
      <c r="G1311" s="154"/>
      <c r="H1311" s="154"/>
      <c r="I1311" s="154"/>
    </row>
    <row r="1312" spans="1:9" x14ac:dyDescent="0.25">
      <c r="E1312" s="155"/>
      <c r="F1312" s="154"/>
      <c r="G1312" s="154"/>
      <c r="H1312" s="154"/>
      <c r="I1312" s="154"/>
    </row>
    <row r="1313" spans="1:11" x14ac:dyDescent="0.25">
      <c r="E1313" s="155"/>
      <c r="F1313" s="154"/>
      <c r="G1313" s="154"/>
      <c r="H1313" s="154"/>
      <c r="I1313" s="154"/>
    </row>
    <row r="1314" spans="1:11" x14ac:dyDescent="0.25">
      <c r="E1314" s="155"/>
      <c r="F1314" s="154"/>
      <c r="G1314" s="154"/>
      <c r="H1314" s="154"/>
      <c r="I1314" s="154"/>
    </row>
    <row r="1315" spans="1:11" x14ac:dyDescent="0.25">
      <c r="A1315" s="13"/>
      <c r="B1315" s="13"/>
      <c r="C1315" s="14"/>
      <c r="D1315" s="15"/>
      <c r="E1315" s="162"/>
      <c r="F1315" s="147"/>
      <c r="G1315" s="147"/>
      <c r="H1315" s="147"/>
      <c r="I1315" s="147"/>
    </row>
    <row r="1316" spans="1:11" x14ac:dyDescent="0.25">
      <c r="A1316" s="13"/>
      <c r="B1316" s="13"/>
      <c r="C1316" s="14"/>
      <c r="D1316" s="15"/>
      <c r="E1316" s="162"/>
      <c r="F1316" s="147"/>
      <c r="G1316" s="147"/>
      <c r="H1316" s="147"/>
      <c r="I1316" s="147"/>
    </row>
    <row r="1317" spans="1:11" x14ac:dyDescent="0.25">
      <c r="A1317" s="13"/>
      <c r="B1317" s="13"/>
      <c r="C1317" s="14"/>
      <c r="D1317" s="15"/>
      <c r="E1317" s="162"/>
      <c r="F1317" s="147"/>
      <c r="G1317" s="147"/>
      <c r="H1317" s="147"/>
      <c r="I1317" s="147"/>
    </row>
    <row r="1318" spans="1:11" x14ac:dyDescent="0.25">
      <c r="A1318" s="13"/>
      <c r="B1318" s="13"/>
      <c r="C1318" s="14"/>
      <c r="D1318" s="15"/>
      <c r="E1318" s="162"/>
      <c r="F1318" s="147"/>
      <c r="G1318" s="147"/>
      <c r="H1318" s="147"/>
      <c r="I1318" s="147"/>
    </row>
    <row r="1319" spans="1:11" x14ac:dyDescent="0.25">
      <c r="A1319" s="13"/>
      <c r="B1319" s="13"/>
      <c r="C1319" s="14"/>
      <c r="D1319" s="15"/>
      <c r="E1319" s="162"/>
      <c r="F1319" s="147"/>
      <c r="G1319" s="147"/>
      <c r="H1319" s="147"/>
      <c r="I1319" s="147"/>
    </row>
    <row r="1320" spans="1:11" x14ac:dyDescent="0.25">
      <c r="E1320" s="155"/>
      <c r="F1320" s="154"/>
      <c r="G1320" s="154"/>
      <c r="H1320" s="154"/>
      <c r="I1320" s="154"/>
    </row>
    <row r="1321" spans="1:11" x14ac:dyDescent="0.25">
      <c r="E1321" s="155"/>
      <c r="F1321" s="154"/>
      <c r="G1321" s="154"/>
      <c r="H1321" s="154"/>
      <c r="I1321" s="154"/>
    </row>
    <row r="1322" spans="1:11" x14ac:dyDescent="0.25">
      <c r="E1322" s="155"/>
      <c r="F1322" s="154"/>
      <c r="G1322" s="154"/>
      <c r="H1322" s="154"/>
      <c r="I1322" s="154"/>
    </row>
    <row r="1323" spans="1:11" x14ac:dyDescent="0.25">
      <c r="A1323" s="13"/>
      <c r="B1323" s="13"/>
      <c r="C1323" s="14"/>
      <c r="D1323" s="15"/>
      <c r="E1323" s="162"/>
      <c r="F1323" s="147"/>
      <c r="G1323" s="147"/>
      <c r="H1323" s="147"/>
      <c r="I1323" s="147"/>
      <c r="K1323" s="163"/>
    </row>
    <row r="1324" spans="1:11" x14ac:dyDescent="0.25">
      <c r="A1324" s="13"/>
      <c r="B1324" s="13"/>
      <c r="C1324" s="14"/>
      <c r="D1324" s="15"/>
      <c r="E1324" s="162"/>
      <c r="F1324" s="147"/>
      <c r="G1324" s="147"/>
      <c r="H1324" s="147"/>
      <c r="I1324" s="147"/>
      <c r="K1324" s="163"/>
    </row>
    <row r="1325" spans="1:11" x14ac:dyDescent="0.25">
      <c r="A1325" s="13"/>
      <c r="E1325" s="155"/>
      <c r="F1325" s="147"/>
      <c r="G1325" s="147"/>
      <c r="H1325" s="147"/>
      <c r="I1325" s="147"/>
      <c r="K1325" s="163"/>
    </row>
    <row r="1326" spans="1:11" x14ac:dyDescent="0.25">
      <c r="A1326" s="13"/>
      <c r="E1326" s="155"/>
      <c r="F1326" s="147"/>
      <c r="G1326" s="147"/>
      <c r="H1326" s="147"/>
      <c r="I1326" s="147"/>
      <c r="K1326" s="163"/>
    </row>
    <row r="1327" spans="1:11" x14ac:dyDescent="0.25">
      <c r="A1327" s="13"/>
      <c r="E1327" s="155"/>
      <c r="F1327" s="147"/>
      <c r="G1327" s="147"/>
      <c r="H1327" s="147"/>
      <c r="I1327" s="147"/>
      <c r="K1327" s="163"/>
    </row>
    <row r="1328" spans="1:11" x14ac:dyDescent="0.25">
      <c r="A1328" s="13"/>
      <c r="B1328" s="13"/>
      <c r="C1328" s="14"/>
      <c r="D1328" s="15"/>
      <c r="E1328" s="162"/>
      <c r="F1328" s="147"/>
      <c r="G1328" s="147"/>
      <c r="H1328" s="147"/>
      <c r="I1328" s="154"/>
      <c r="K1328" s="163"/>
    </row>
    <row r="1329" spans="1:11" x14ac:dyDescent="0.25">
      <c r="A1329" s="13"/>
      <c r="B1329" s="13"/>
      <c r="C1329" s="14"/>
      <c r="D1329" s="15"/>
      <c r="E1329" s="162"/>
      <c r="F1329" s="147"/>
      <c r="G1329" s="147"/>
      <c r="H1329" s="147"/>
      <c r="I1329" s="154"/>
      <c r="K1329" s="163"/>
    </row>
    <row r="1330" spans="1:11" x14ac:dyDescent="0.25">
      <c r="A1330" s="13"/>
      <c r="B1330" s="13"/>
      <c r="C1330" s="14"/>
      <c r="D1330" s="15"/>
      <c r="E1330" s="162"/>
      <c r="F1330" s="147"/>
      <c r="G1330" s="147"/>
      <c r="H1330" s="147"/>
      <c r="I1330" s="154"/>
      <c r="K1330" s="164"/>
    </row>
    <row r="1331" spans="1:11" x14ac:dyDescent="0.25">
      <c r="A1331" s="13"/>
      <c r="B1331" s="13"/>
      <c r="C1331" s="14"/>
      <c r="D1331" s="15"/>
      <c r="E1331" s="162"/>
      <c r="F1331" s="147"/>
      <c r="G1331" s="147"/>
      <c r="H1331" s="147"/>
      <c r="I1331" s="154"/>
      <c r="K1331" s="164"/>
    </row>
    <row r="1332" spans="1:11" x14ac:dyDescent="0.25">
      <c r="A1332" s="13"/>
      <c r="B1332" s="13"/>
      <c r="C1332" s="14"/>
      <c r="D1332" s="15"/>
      <c r="E1332" s="162"/>
      <c r="F1332" s="147"/>
      <c r="G1332" s="147"/>
      <c r="H1332" s="147"/>
      <c r="I1332" s="154"/>
      <c r="K1332" s="164"/>
    </row>
    <row r="1333" spans="1:11" x14ac:dyDescent="0.25">
      <c r="A1333" s="13"/>
      <c r="B1333" s="13"/>
      <c r="C1333" s="14"/>
      <c r="D1333" s="15"/>
      <c r="E1333" s="162"/>
      <c r="F1333" s="147"/>
      <c r="G1333" s="147"/>
      <c r="H1333" s="147"/>
      <c r="I1333" s="154"/>
      <c r="K1333" s="163"/>
    </row>
    <row r="1334" spans="1:11" x14ac:dyDescent="0.25">
      <c r="E1334" s="155"/>
      <c r="F1334" s="154"/>
      <c r="G1334" s="154"/>
      <c r="H1334" s="154"/>
      <c r="I1334" s="154"/>
      <c r="K1334" s="163"/>
    </row>
    <row r="1335" spans="1:11" x14ac:dyDescent="0.25">
      <c r="E1335" s="155"/>
      <c r="F1335" s="154"/>
      <c r="G1335" s="154"/>
      <c r="H1335" s="154"/>
      <c r="I1335" s="154"/>
      <c r="K1335" s="165"/>
    </row>
    <row r="1336" spans="1:11" x14ac:dyDescent="0.25">
      <c r="E1336" s="155"/>
      <c r="F1336" s="154"/>
      <c r="G1336" s="154"/>
      <c r="H1336" s="154"/>
      <c r="I1336" s="154"/>
      <c r="K1336" s="163"/>
    </row>
    <row r="1337" spans="1:11" x14ac:dyDescent="0.25">
      <c r="E1337" s="155"/>
      <c r="F1337" s="154"/>
      <c r="G1337" s="154"/>
      <c r="H1337" s="154"/>
      <c r="I1337" s="154"/>
      <c r="K1337" s="163"/>
    </row>
    <row r="1338" spans="1:11" x14ac:dyDescent="0.25">
      <c r="E1338" s="155"/>
      <c r="F1338" s="154"/>
      <c r="G1338" s="154"/>
      <c r="H1338" s="154"/>
      <c r="I1338" s="154"/>
      <c r="K1338" s="163"/>
    </row>
    <row r="1339" spans="1:11" x14ac:dyDescent="0.25">
      <c r="E1339" s="155"/>
      <c r="F1339" s="154"/>
      <c r="G1339" s="154"/>
      <c r="H1339" s="154"/>
      <c r="I1339" s="154"/>
      <c r="K1339" s="163"/>
    </row>
    <row r="1340" spans="1:11" x14ac:dyDescent="0.25">
      <c r="A1340" s="13"/>
      <c r="B1340" s="13"/>
      <c r="C1340" s="14"/>
      <c r="D1340" s="15"/>
      <c r="E1340" s="162"/>
      <c r="F1340" s="147"/>
      <c r="G1340" s="147"/>
      <c r="H1340" s="147"/>
      <c r="I1340" s="147"/>
      <c r="K1340" s="163"/>
    </row>
    <row r="1341" spans="1:11" x14ac:dyDescent="0.25">
      <c r="A1341" s="13"/>
      <c r="B1341" s="13"/>
      <c r="C1341" s="14"/>
      <c r="D1341" s="15"/>
      <c r="E1341" s="162"/>
      <c r="F1341" s="147"/>
      <c r="G1341" s="147"/>
      <c r="H1341" s="147"/>
      <c r="I1341" s="147"/>
      <c r="K1341" s="163"/>
    </row>
    <row r="1342" spans="1:11" x14ac:dyDescent="0.25">
      <c r="A1342" s="13"/>
      <c r="B1342" s="13"/>
      <c r="C1342" s="14"/>
      <c r="D1342" s="15"/>
      <c r="E1342" s="162"/>
      <c r="F1342" s="147"/>
      <c r="G1342" s="147"/>
      <c r="H1342" s="147"/>
      <c r="I1342" s="147"/>
      <c r="K1342" s="163"/>
    </row>
    <row r="1343" spans="1:11" x14ac:dyDescent="0.25">
      <c r="A1343" s="13"/>
      <c r="B1343" s="13"/>
      <c r="C1343" s="14"/>
      <c r="D1343" s="15"/>
      <c r="E1343" s="162"/>
      <c r="F1343" s="147"/>
      <c r="G1343" s="147"/>
      <c r="H1343" s="147"/>
      <c r="I1343" s="147"/>
      <c r="K1343" s="163"/>
    </row>
    <row r="1344" spans="1:11" x14ac:dyDescent="0.25">
      <c r="A1344" s="13"/>
      <c r="B1344" s="13"/>
      <c r="C1344" s="14"/>
      <c r="D1344" s="15"/>
      <c r="E1344" s="162"/>
      <c r="F1344" s="147"/>
      <c r="G1344" s="147"/>
      <c r="H1344" s="147"/>
      <c r="I1344" s="154"/>
      <c r="K1344" s="164"/>
    </row>
    <row r="1345" spans="1:11" x14ac:dyDescent="0.25">
      <c r="E1345" s="155"/>
      <c r="F1345" s="154"/>
      <c r="G1345" s="154"/>
      <c r="H1345" s="154"/>
      <c r="I1345" s="154"/>
      <c r="K1345" s="164"/>
    </row>
    <row r="1346" spans="1:11" x14ac:dyDescent="0.25">
      <c r="E1346" s="155"/>
      <c r="F1346" s="154"/>
      <c r="G1346" s="154"/>
      <c r="H1346" s="154"/>
      <c r="I1346" s="154"/>
      <c r="K1346" s="164"/>
    </row>
    <row r="1347" spans="1:11" x14ac:dyDescent="0.25">
      <c r="E1347" s="155"/>
      <c r="F1347" s="154"/>
      <c r="G1347" s="154"/>
      <c r="H1347" s="154"/>
      <c r="I1347" s="154"/>
      <c r="K1347" s="163"/>
    </row>
    <row r="1348" spans="1:11" x14ac:dyDescent="0.25">
      <c r="E1348" s="155"/>
      <c r="F1348" s="154"/>
      <c r="G1348" s="154"/>
      <c r="H1348" s="154"/>
      <c r="I1348" s="154"/>
      <c r="K1348" s="163"/>
    </row>
    <row r="1349" spans="1:11" x14ac:dyDescent="0.25">
      <c r="E1349" s="155"/>
      <c r="F1349" s="154"/>
      <c r="G1349" s="154"/>
      <c r="H1349" s="154"/>
      <c r="I1349" s="154"/>
      <c r="K1349" s="163"/>
    </row>
    <row r="1350" spans="1:11" x14ac:dyDescent="0.25">
      <c r="E1350" s="155"/>
      <c r="F1350" s="154"/>
      <c r="G1350" s="154"/>
      <c r="H1350" s="154"/>
      <c r="I1350" s="154"/>
      <c r="K1350" s="163"/>
    </row>
    <row r="1351" spans="1:11" x14ac:dyDescent="0.25">
      <c r="E1351" s="155"/>
      <c r="F1351" s="154"/>
      <c r="G1351" s="154"/>
      <c r="H1351" s="154"/>
      <c r="I1351" s="154"/>
      <c r="K1351" s="163"/>
    </row>
    <row r="1352" spans="1:11" x14ac:dyDescent="0.25">
      <c r="E1352" s="155"/>
      <c r="F1352" s="154"/>
      <c r="G1352" s="154"/>
      <c r="H1352" s="154"/>
      <c r="I1352" s="154"/>
      <c r="K1352" s="164"/>
    </row>
    <row r="1353" spans="1:11" x14ac:dyDescent="0.25">
      <c r="E1353" s="155"/>
      <c r="F1353" s="154"/>
      <c r="G1353" s="154"/>
      <c r="H1353" s="154"/>
      <c r="I1353" s="154"/>
      <c r="K1353" s="163"/>
    </row>
    <row r="1354" spans="1:11" x14ac:dyDescent="0.25">
      <c r="A1354" s="13"/>
      <c r="E1354" s="155"/>
      <c r="F1354" s="147"/>
      <c r="G1354" s="147"/>
      <c r="H1354" s="147"/>
      <c r="I1354" s="147"/>
      <c r="K1354" s="163"/>
    </row>
    <row r="1355" spans="1:11" x14ac:dyDescent="0.25">
      <c r="A1355" s="13"/>
      <c r="E1355" s="155"/>
      <c r="F1355" s="147"/>
      <c r="G1355" s="147"/>
      <c r="H1355" s="147"/>
      <c r="I1355" s="147"/>
      <c r="K1355" s="163"/>
    </row>
    <row r="1356" spans="1:11" x14ac:dyDescent="0.25">
      <c r="A1356" s="13"/>
      <c r="E1356" s="155"/>
      <c r="F1356" s="147"/>
      <c r="G1356" s="147"/>
      <c r="H1356" s="147"/>
      <c r="I1356" s="147"/>
      <c r="K1356" s="164"/>
    </row>
    <row r="1357" spans="1:11" x14ac:dyDescent="0.25">
      <c r="A1357" s="13"/>
      <c r="E1357" s="155"/>
      <c r="F1357" s="147"/>
      <c r="G1357" s="147"/>
      <c r="H1357" s="147"/>
      <c r="I1357" s="147"/>
      <c r="K1357" s="163"/>
    </row>
    <row r="1358" spans="1:11" x14ac:dyDescent="0.25">
      <c r="A1358" s="13"/>
      <c r="B1358" s="13"/>
      <c r="C1358" s="14"/>
      <c r="D1358" s="15"/>
      <c r="E1358" s="162"/>
      <c r="F1358" s="147"/>
      <c r="G1358" s="147"/>
      <c r="H1358" s="147"/>
      <c r="I1358" s="154"/>
      <c r="K1358" s="163"/>
    </row>
    <row r="1359" spans="1:11" x14ac:dyDescent="0.25">
      <c r="E1359" s="155"/>
      <c r="F1359" s="154"/>
      <c r="G1359" s="154"/>
      <c r="H1359" s="154"/>
      <c r="I1359" s="154"/>
    </row>
    <row r="1360" spans="1:11" x14ac:dyDescent="0.25">
      <c r="E1360" s="155"/>
      <c r="F1360" s="154"/>
      <c r="G1360" s="154"/>
      <c r="H1360" s="154"/>
      <c r="I1360" s="154"/>
    </row>
    <row r="1361" spans="1:11" x14ac:dyDescent="0.25">
      <c r="E1361" s="155"/>
      <c r="F1361" s="154"/>
      <c r="G1361" s="154"/>
      <c r="H1361" s="154"/>
      <c r="I1361" s="154"/>
    </row>
    <row r="1362" spans="1:11" x14ac:dyDescent="0.25">
      <c r="A1362" s="13"/>
      <c r="E1362" s="155"/>
      <c r="F1362" s="147"/>
      <c r="G1362" s="147"/>
      <c r="H1362" s="147"/>
      <c r="I1362" s="147"/>
    </row>
    <row r="1363" spans="1:11" x14ac:dyDescent="0.25">
      <c r="A1363" s="13"/>
      <c r="E1363" s="155"/>
      <c r="F1363" s="147"/>
      <c r="G1363" s="147"/>
      <c r="H1363" s="147"/>
      <c r="I1363" s="147"/>
    </row>
    <row r="1364" spans="1:11" x14ac:dyDescent="0.25">
      <c r="A1364" s="13"/>
      <c r="B1364" s="13"/>
      <c r="C1364" s="14"/>
      <c r="D1364" s="15"/>
      <c r="E1364" s="162"/>
      <c r="F1364" s="147"/>
      <c r="G1364" s="147"/>
      <c r="H1364" s="147"/>
      <c r="I1364" s="154"/>
    </row>
    <row r="1365" spans="1:11" x14ac:dyDescent="0.25">
      <c r="A1365" s="13"/>
      <c r="E1365" s="155"/>
      <c r="F1365" s="147"/>
      <c r="G1365" s="147"/>
      <c r="H1365" s="147"/>
      <c r="I1365" s="147"/>
    </row>
    <row r="1366" spans="1:11" x14ac:dyDescent="0.25">
      <c r="A1366" s="13"/>
      <c r="E1366" s="155"/>
      <c r="F1366" s="147"/>
      <c r="G1366" s="147"/>
      <c r="H1366" s="147"/>
      <c r="I1366" s="147"/>
    </row>
    <row r="1367" spans="1:11" x14ac:dyDescent="0.25">
      <c r="A1367" s="13"/>
      <c r="E1367" s="155"/>
      <c r="F1367" s="154"/>
      <c r="G1367" s="147"/>
      <c r="H1367" s="147"/>
      <c r="I1367" s="154"/>
    </row>
    <row r="1368" spans="1:11" x14ac:dyDescent="0.25">
      <c r="A1368" s="13"/>
      <c r="B1368" s="13"/>
      <c r="C1368" s="14"/>
      <c r="D1368" s="15"/>
      <c r="E1368" s="162"/>
      <c r="F1368" s="147"/>
      <c r="G1368" s="147"/>
      <c r="H1368" s="147"/>
      <c r="I1368" s="154"/>
    </row>
    <row r="1369" spans="1:11" x14ac:dyDescent="0.25">
      <c r="A1369" s="13"/>
      <c r="B1369" s="13"/>
      <c r="C1369" s="14"/>
      <c r="D1369" s="15"/>
      <c r="E1369" s="162"/>
      <c r="F1369" s="147"/>
      <c r="G1369" s="147"/>
      <c r="H1369" s="147"/>
      <c r="I1369" s="154"/>
    </row>
    <row r="1370" spans="1:11" x14ac:dyDescent="0.25">
      <c r="A1370" s="13"/>
      <c r="B1370" s="13"/>
      <c r="C1370" s="14"/>
      <c r="D1370" s="15"/>
      <c r="E1370" s="162"/>
      <c r="F1370" s="147"/>
      <c r="G1370" s="147"/>
      <c r="H1370" s="147"/>
      <c r="I1370" s="154"/>
    </row>
    <row r="1371" spans="1:11" x14ac:dyDescent="0.25">
      <c r="A1371" s="13"/>
      <c r="B1371" s="13"/>
      <c r="C1371" s="14"/>
      <c r="D1371" s="15"/>
      <c r="E1371" s="162"/>
      <c r="F1371" s="147"/>
      <c r="G1371" s="147"/>
      <c r="H1371" s="147"/>
      <c r="I1371" s="154"/>
    </row>
    <row r="1372" spans="1:11" x14ac:dyDescent="0.25">
      <c r="A1372" s="13"/>
      <c r="B1372" s="13"/>
      <c r="C1372" s="14"/>
      <c r="D1372" s="15"/>
      <c r="E1372" s="162"/>
      <c r="F1372" s="147"/>
      <c r="G1372" s="147"/>
      <c r="H1372" s="147"/>
      <c r="I1372" s="154"/>
      <c r="K1372" s="163"/>
    </row>
    <row r="1373" spans="1:11" x14ac:dyDescent="0.25">
      <c r="A1373" s="13"/>
      <c r="B1373" s="13"/>
      <c r="C1373" s="14"/>
      <c r="D1373" s="15"/>
      <c r="E1373" s="162"/>
      <c r="F1373" s="147"/>
      <c r="G1373" s="147"/>
      <c r="H1373" s="147"/>
      <c r="I1373" s="154"/>
      <c r="K1373" s="163"/>
    </row>
    <row r="1374" spans="1:11" x14ac:dyDescent="0.25">
      <c r="A1374" s="13"/>
      <c r="E1374" s="155"/>
      <c r="F1374" s="154"/>
      <c r="G1374" s="147"/>
      <c r="H1374" s="147"/>
      <c r="I1374" s="154"/>
      <c r="K1374" s="163"/>
    </row>
    <row r="1375" spans="1:11" x14ac:dyDescent="0.25">
      <c r="A1375" s="13"/>
      <c r="E1375" s="155"/>
      <c r="F1375" s="154"/>
      <c r="G1375" s="147"/>
      <c r="H1375" s="147"/>
      <c r="I1375" s="154"/>
      <c r="K1375" s="163"/>
    </row>
    <row r="1376" spans="1:11" x14ac:dyDescent="0.25">
      <c r="A1376" s="13"/>
      <c r="E1376" s="155"/>
      <c r="F1376" s="154"/>
      <c r="G1376" s="147"/>
      <c r="H1376" s="147"/>
      <c r="I1376" s="154"/>
      <c r="K1376" s="163"/>
    </row>
    <row r="1377" spans="1:11" x14ac:dyDescent="0.25">
      <c r="A1377" s="13"/>
      <c r="E1377" s="155"/>
      <c r="F1377" s="154"/>
      <c r="G1377" s="147"/>
      <c r="H1377" s="147"/>
      <c r="I1377" s="154"/>
      <c r="K1377" s="163"/>
    </row>
    <row r="1378" spans="1:11" x14ac:dyDescent="0.25">
      <c r="A1378" s="13"/>
      <c r="E1378" s="155"/>
      <c r="F1378" s="154"/>
      <c r="G1378" s="147"/>
      <c r="H1378" s="147"/>
      <c r="I1378" s="154"/>
      <c r="K1378" s="163"/>
    </row>
    <row r="1379" spans="1:11" x14ac:dyDescent="0.25">
      <c r="A1379" s="13"/>
      <c r="E1379" s="155"/>
      <c r="F1379" s="154"/>
      <c r="G1379" s="147"/>
      <c r="H1379" s="147"/>
      <c r="I1379" s="154"/>
      <c r="K1379" s="164"/>
    </row>
    <row r="1380" spans="1:11" x14ac:dyDescent="0.25">
      <c r="A1380" s="13"/>
      <c r="B1380" s="13"/>
      <c r="C1380" s="14"/>
      <c r="D1380" s="15"/>
      <c r="E1380" s="162"/>
      <c r="F1380" s="147"/>
      <c r="G1380" s="147"/>
      <c r="H1380" s="147"/>
      <c r="I1380" s="154"/>
      <c r="K1380" s="164"/>
    </row>
    <row r="1381" spans="1:11" x14ac:dyDescent="0.25">
      <c r="A1381" s="13"/>
      <c r="B1381" s="13"/>
      <c r="C1381" s="14"/>
      <c r="D1381" s="15"/>
      <c r="E1381" s="162"/>
      <c r="F1381" s="147"/>
      <c r="G1381" s="147"/>
      <c r="H1381" s="147"/>
      <c r="I1381" s="154"/>
      <c r="K1381" s="164"/>
    </row>
    <row r="1382" spans="1:11" x14ac:dyDescent="0.25">
      <c r="E1382" s="155"/>
      <c r="F1382" s="154"/>
      <c r="G1382" s="154"/>
      <c r="H1382" s="154"/>
      <c r="I1382" s="154"/>
      <c r="K1382" s="163"/>
    </row>
    <row r="1383" spans="1:11" x14ac:dyDescent="0.25">
      <c r="E1383" s="155"/>
      <c r="F1383" s="154"/>
      <c r="G1383" s="154"/>
      <c r="H1383" s="154"/>
      <c r="I1383" s="154"/>
      <c r="K1383" s="163"/>
    </row>
    <row r="1384" spans="1:11" x14ac:dyDescent="0.25">
      <c r="E1384" s="155"/>
      <c r="F1384" s="154"/>
      <c r="G1384" s="154"/>
      <c r="H1384" s="154"/>
      <c r="I1384" s="154"/>
      <c r="K1384" s="165"/>
    </row>
    <row r="1385" spans="1:11" x14ac:dyDescent="0.25">
      <c r="E1385" s="155"/>
      <c r="F1385" s="154"/>
      <c r="G1385" s="154"/>
      <c r="H1385" s="154"/>
      <c r="I1385" s="154"/>
      <c r="K1385" s="163"/>
    </row>
    <row r="1386" spans="1:11" x14ac:dyDescent="0.25">
      <c r="E1386" s="155"/>
      <c r="F1386" s="154"/>
      <c r="G1386" s="154"/>
      <c r="H1386" s="154"/>
      <c r="I1386" s="154"/>
      <c r="K1386" s="163"/>
    </row>
    <row r="1387" spans="1:11" x14ac:dyDescent="0.25">
      <c r="E1387" s="155"/>
      <c r="F1387" s="154"/>
      <c r="G1387" s="154"/>
      <c r="H1387" s="154"/>
      <c r="I1387" s="154"/>
      <c r="K1387" s="163"/>
    </row>
    <row r="1388" spans="1:11" x14ac:dyDescent="0.25">
      <c r="A1388" s="13"/>
      <c r="B1388" s="13"/>
      <c r="C1388" s="14"/>
      <c r="D1388" s="15"/>
      <c r="E1388" s="162"/>
      <c r="F1388" s="147"/>
      <c r="G1388" s="147"/>
      <c r="H1388" s="147"/>
      <c r="I1388" s="147"/>
      <c r="K1388" s="163"/>
    </row>
    <row r="1389" spans="1:11" x14ac:dyDescent="0.25">
      <c r="A1389" s="13"/>
      <c r="B1389" s="13"/>
      <c r="C1389" s="14"/>
      <c r="D1389" s="15"/>
      <c r="E1389" s="162"/>
      <c r="F1389" s="147"/>
      <c r="G1389" s="147"/>
      <c r="H1389" s="147"/>
      <c r="I1389" s="147"/>
      <c r="K1389" s="163"/>
    </row>
    <row r="1390" spans="1:11" x14ac:dyDescent="0.25">
      <c r="A1390" s="13"/>
      <c r="B1390" s="13"/>
      <c r="C1390" s="14"/>
      <c r="D1390" s="15"/>
      <c r="E1390" s="162"/>
      <c r="F1390" s="147"/>
      <c r="G1390" s="147"/>
      <c r="H1390" s="147"/>
      <c r="I1390" s="147"/>
      <c r="K1390" s="163"/>
    </row>
    <row r="1391" spans="1:11" x14ac:dyDescent="0.25">
      <c r="A1391" s="13"/>
      <c r="B1391" s="13"/>
      <c r="C1391" s="14"/>
      <c r="D1391" s="15"/>
      <c r="E1391" s="162"/>
      <c r="F1391" s="147"/>
      <c r="G1391" s="147"/>
      <c r="H1391" s="147"/>
      <c r="I1391" s="147"/>
      <c r="K1391" s="163"/>
    </row>
    <row r="1392" spans="1:11" x14ac:dyDescent="0.25">
      <c r="A1392" s="13"/>
      <c r="B1392" s="13"/>
      <c r="C1392" s="14"/>
      <c r="D1392" s="15"/>
      <c r="E1392" s="162"/>
      <c r="F1392" s="147"/>
      <c r="G1392" s="147"/>
      <c r="H1392" s="147"/>
      <c r="I1392" s="147"/>
      <c r="K1392" s="163"/>
    </row>
    <row r="1393" spans="1:11" x14ac:dyDescent="0.25">
      <c r="E1393" s="155"/>
      <c r="F1393" s="154"/>
      <c r="G1393" s="154"/>
      <c r="H1393" s="154"/>
      <c r="I1393" s="154"/>
      <c r="K1393" s="164"/>
    </row>
    <row r="1394" spans="1:11" x14ac:dyDescent="0.25">
      <c r="C1394" s="14"/>
      <c r="D1394" s="15"/>
      <c r="E1394" s="155"/>
      <c r="F1394" s="154"/>
      <c r="G1394" s="154"/>
      <c r="H1394" s="154"/>
      <c r="I1394" s="154"/>
      <c r="K1394" s="164"/>
    </row>
    <row r="1395" spans="1:11" x14ac:dyDescent="0.25">
      <c r="E1395" s="155"/>
      <c r="F1395" s="154"/>
      <c r="G1395" s="154"/>
      <c r="H1395" s="154"/>
      <c r="I1395" s="154"/>
      <c r="K1395" s="164"/>
    </row>
    <row r="1396" spans="1:11" x14ac:dyDescent="0.25">
      <c r="E1396" s="155"/>
      <c r="F1396" s="154"/>
      <c r="G1396" s="154"/>
      <c r="H1396" s="154"/>
      <c r="I1396" s="154"/>
      <c r="K1396" s="163"/>
    </row>
    <row r="1397" spans="1:11" x14ac:dyDescent="0.25">
      <c r="E1397" s="155"/>
      <c r="F1397" s="154"/>
      <c r="G1397" s="154"/>
      <c r="H1397" s="154"/>
      <c r="I1397" s="154"/>
      <c r="K1397" s="163"/>
    </row>
    <row r="1398" spans="1:11" x14ac:dyDescent="0.25">
      <c r="E1398" s="155"/>
      <c r="F1398" s="154"/>
      <c r="G1398" s="154"/>
      <c r="H1398" s="154"/>
      <c r="I1398" s="154"/>
      <c r="K1398" s="163"/>
    </row>
    <row r="1399" spans="1:11" x14ac:dyDescent="0.25">
      <c r="E1399" s="155"/>
      <c r="F1399" s="154"/>
      <c r="G1399" s="154"/>
      <c r="H1399" s="154"/>
      <c r="I1399" s="154"/>
      <c r="K1399" s="163"/>
    </row>
    <row r="1400" spans="1:11" x14ac:dyDescent="0.25">
      <c r="E1400" s="155"/>
      <c r="F1400" s="154"/>
      <c r="G1400" s="154"/>
      <c r="H1400" s="154"/>
      <c r="I1400" s="154"/>
      <c r="K1400" s="163"/>
    </row>
    <row r="1401" spans="1:11" x14ac:dyDescent="0.25">
      <c r="A1401" s="13"/>
      <c r="E1401" s="155"/>
      <c r="F1401" s="147"/>
      <c r="G1401" s="147"/>
      <c r="H1401" s="147"/>
      <c r="I1401" s="147"/>
      <c r="K1401" s="164"/>
    </row>
    <row r="1402" spans="1:11" x14ac:dyDescent="0.25">
      <c r="A1402" s="13"/>
      <c r="E1402" s="155"/>
      <c r="F1402" s="147"/>
      <c r="G1402" s="147"/>
      <c r="H1402" s="147"/>
      <c r="I1402" s="147"/>
      <c r="K1402" s="163"/>
    </row>
    <row r="1403" spans="1:11" x14ac:dyDescent="0.25">
      <c r="A1403" s="13"/>
      <c r="E1403" s="155"/>
      <c r="F1403" s="147"/>
      <c r="G1403" s="147"/>
      <c r="H1403" s="147"/>
      <c r="I1403" s="147"/>
      <c r="K1403" s="163"/>
    </row>
    <row r="1404" spans="1:11" x14ac:dyDescent="0.25">
      <c r="A1404" s="13"/>
      <c r="E1404" s="155"/>
      <c r="F1404" s="147"/>
      <c r="G1404" s="147"/>
      <c r="H1404" s="147"/>
      <c r="I1404" s="147"/>
      <c r="K1404" s="163"/>
    </row>
    <row r="1405" spans="1:11" x14ac:dyDescent="0.25">
      <c r="A1405" s="13"/>
      <c r="E1405" s="155"/>
      <c r="F1405" s="147"/>
      <c r="G1405" s="147"/>
      <c r="H1405" s="147"/>
      <c r="I1405" s="147"/>
      <c r="K1405" s="164"/>
    </row>
    <row r="1406" spans="1:11" x14ac:dyDescent="0.25">
      <c r="E1406" s="155"/>
      <c r="F1406" s="154"/>
      <c r="G1406" s="154"/>
      <c r="H1406" s="154"/>
      <c r="I1406" s="154"/>
      <c r="K1406" s="165"/>
    </row>
    <row r="1407" spans="1:11" x14ac:dyDescent="0.25">
      <c r="E1407" s="155"/>
      <c r="F1407" s="154"/>
      <c r="G1407" s="154"/>
      <c r="H1407" s="154"/>
      <c r="I1407" s="154"/>
      <c r="K1407" s="165"/>
    </row>
    <row r="1408" spans="1:11" x14ac:dyDescent="0.25">
      <c r="E1408" s="155"/>
      <c r="F1408" s="154"/>
      <c r="G1408" s="154"/>
      <c r="H1408" s="154"/>
      <c r="I1408" s="154"/>
      <c r="K1408" s="13"/>
    </row>
    <row r="1409" spans="1:9" x14ac:dyDescent="0.25">
      <c r="A1409" s="13"/>
      <c r="B1409" s="13"/>
      <c r="C1409" s="14"/>
      <c r="D1409" s="15"/>
      <c r="E1409" s="162"/>
      <c r="F1409" s="147"/>
      <c r="G1409" s="147"/>
      <c r="H1409" s="147"/>
      <c r="I1409" s="147"/>
    </row>
    <row r="1410" spans="1:9" x14ac:dyDescent="0.25">
      <c r="A1410" s="13"/>
      <c r="B1410" s="13"/>
      <c r="C1410" s="14"/>
      <c r="D1410" s="15"/>
      <c r="E1410" s="162"/>
      <c r="F1410" s="147"/>
      <c r="G1410" s="147"/>
      <c r="H1410" s="147"/>
      <c r="I1410" s="147"/>
    </row>
    <row r="1411" spans="1:9" x14ac:dyDescent="0.25">
      <c r="A1411" s="13"/>
      <c r="E1411" s="155"/>
      <c r="F1411" s="147"/>
      <c r="G1411" s="147"/>
      <c r="H1411" s="147"/>
      <c r="I1411" s="147"/>
    </row>
    <row r="1412" spans="1:9" x14ac:dyDescent="0.25">
      <c r="A1412" s="13"/>
      <c r="E1412" s="155"/>
      <c r="F1412" s="147"/>
      <c r="G1412" s="147"/>
      <c r="H1412" s="147"/>
      <c r="I1412" s="147"/>
    </row>
    <row r="1413" spans="1:9" x14ac:dyDescent="0.25">
      <c r="A1413" s="13"/>
      <c r="E1413" s="155"/>
      <c r="F1413" s="147"/>
      <c r="G1413" s="147"/>
      <c r="H1413" s="147"/>
      <c r="I1413" s="147"/>
    </row>
    <row r="1414" spans="1:9" x14ac:dyDescent="0.25">
      <c r="A1414" s="13"/>
      <c r="E1414" s="155"/>
      <c r="F1414" s="147"/>
      <c r="G1414" s="147"/>
      <c r="H1414" s="147"/>
      <c r="I1414" s="147"/>
    </row>
    <row r="1415" spans="1:9" x14ac:dyDescent="0.25">
      <c r="A1415" s="13"/>
      <c r="E1415" s="155"/>
      <c r="F1415" s="147"/>
      <c r="G1415" s="147"/>
      <c r="H1415" s="147"/>
      <c r="I1415" s="147"/>
    </row>
    <row r="1416" spans="1:9" x14ac:dyDescent="0.25">
      <c r="A1416" s="13"/>
      <c r="E1416" s="155"/>
      <c r="F1416" s="154"/>
      <c r="G1416" s="147"/>
      <c r="H1416" s="147"/>
      <c r="I1416" s="154"/>
    </row>
    <row r="1417" spans="1:9" x14ac:dyDescent="0.25">
      <c r="A1417" s="13"/>
      <c r="E1417" s="155"/>
      <c r="F1417" s="154"/>
      <c r="G1417" s="147"/>
      <c r="H1417" s="147"/>
      <c r="I1417" s="154"/>
    </row>
    <row r="1418" spans="1:9" x14ac:dyDescent="0.25">
      <c r="A1418" s="13"/>
      <c r="E1418" s="155"/>
      <c r="F1418" s="154"/>
      <c r="G1418" s="147"/>
      <c r="H1418" s="147"/>
      <c r="I1418" s="154"/>
    </row>
    <row r="1419" spans="1:9" x14ac:dyDescent="0.25">
      <c r="A1419" s="13"/>
      <c r="E1419" s="155"/>
      <c r="F1419" s="154"/>
      <c r="G1419" s="147"/>
      <c r="H1419" s="147"/>
      <c r="I1419" s="154"/>
    </row>
    <row r="1420" spans="1:9" x14ac:dyDescent="0.25">
      <c r="A1420" s="13"/>
      <c r="E1420" s="155"/>
      <c r="F1420" s="154"/>
      <c r="G1420" s="147"/>
      <c r="H1420" s="147"/>
      <c r="I1420" s="154"/>
    </row>
    <row r="1421" spans="1:9" x14ac:dyDescent="0.25">
      <c r="A1421" s="13"/>
      <c r="E1421" s="155"/>
      <c r="F1421" s="154"/>
      <c r="G1421" s="147"/>
      <c r="H1421" s="147"/>
      <c r="I1421" s="154"/>
    </row>
    <row r="1422" spans="1:9" x14ac:dyDescent="0.25">
      <c r="A1422" s="13"/>
      <c r="E1422" s="155"/>
      <c r="F1422" s="154"/>
      <c r="G1422" s="147"/>
      <c r="H1422" s="147"/>
      <c r="I1422" s="154"/>
    </row>
    <row r="1423" spans="1:9" x14ac:dyDescent="0.25">
      <c r="A1423" s="13"/>
      <c r="E1423" s="155"/>
      <c r="F1423" s="154"/>
      <c r="G1423" s="147"/>
      <c r="H1423" s="147"/>
      <c r="I1423" s="154"/>
    </row>
    <row r="1424" spans="1:9" x14ac:dyDescent="0.25">
      <c r="A1424" s="13"/>
      <c r="E1424" s="155"/>
      <c r="F1424" s="154"/>
      <c r="G1424" s="147"/>
      <c r="H1424" s="147"/>
      <c r="I1424" s="154"/>
    </row>
    <row r="1425" spans="1:9" x14ac:dyDescent="0.25">
      <c r="A1425" s="13"/>
      <c r="E1425" s="155"/>
      <c r="F1425" s="154"/>
      <c r="G1425" s="147"/>
      <c r="H1425" s="147"/>
      <c r="I1425" s="154"/>
    </row>
    <row r="1426" spans="1:9" x14ac:dyDescent="0.25">
      <c r="A1426" s="13"/>
      <c r="E1426" s="155"/>
      <c r="F1426" s="154"/>
      <c r="G1426" s="147"/>
      <c r="H1426" s="147"/>
      <c r="I1426" s="154"/>
    </row>
    <row r="1427" spans="1:9" x14ac:dyDescent="0.25">
      <c r="A1427" s="13"/>
      <c r="E1427" s="155"/>
      <c r="F1427" s="154"/>
      <c r="G1427" s="147"/>
      <c r="H1427" s="147"/>
      <c r="I1427" s="154"/>
    </row>
    <row r="1428" spans="1:9" x14ac:dyDescent="0.25">
      <c r="A1428" s="13"/>
      <c r="B1428" s="13"/>
      <c r="C1428" s="14"/>
      <c r="D1428" s="15"/>
      <c r="E1428" s="162"/>
      <c r="F1428" s="147"/>
      <c r="G1428" s="147"/>
      <c r="H1428" s="147"/>
      <c r="I1428" s="154"/>
    </row>
    <row r="1429" spans="1:9" x14ac:dyDescent="0.25">
      <c r="A1429" s="13"/>
      <c r="B1429" s="13"/>
      <c r="C1429" s="14"/>
      <c r="D1429" s="15"/>
      <c r="E1429" s="162"/>
      <c r="F1429" s="147"/>
      <c r="G1429" s="147"/>
      <c r="H1429" s="147"/>
      <c r="I1429" s="154"/>
    </row>
    <row r="1430" spans="1:9" x14ac:dyDescent="0.25">
      <c r="E1430" s="155"/>
      <c r="F1430" s="154"/>
      <c r="G1430" s="154"/>
      <c r="H1430" s="154"/>
      <c r="I1430" s="154"/>
    </row>
    <row r="1431" spans="1:9" x14ac:dyDescent="0.25">
      <c r="E1431" s="155"/>
      <c r="F1431" s="154"/>
      <c r="G1431" s="154"/>
      <c r="H1431" s="154"/>
      <c r="I1431" s="154"/>
    </row>
    <row r="1432" spans="1:9" x14ac:dyDescent="0.25">
      <c r="E1432" s="155"/>
      <c r="F1432" s="154"/>
      <c r="G1432" s="154"/>
      <c r="H1432" s="154"/>
      <c r="I1432" s="154"/>
    </row>
    <row r="1433" spans="1:9" x14ac:dyDescent="0.25">
      <c r="E1433" s="155"/>
      <c r="F1433" s="154"/>
      <c r="G1433" s="154"/>
      <c r="H1433" s="154"/>
      <c r="I1433" s="154"/>
    </row>
    <row r="1434" spans="1:9" x14ac:dyDescent="0.25">
      <c r="F1434" s="154"/>
      <c r="G1434" s="154"/>
      <c r="H1434" s="154"/>
      <c r="I1434" s="154"/>
    </row>
    <row r="1435" spans="1:9" x14ac:dyDescent="0.25">
      <c r="F1435" s="154"/>
      <c r="G1435" s="154"/>
      <c r="H1435" s="154"/>
      <c r="I1435" s="154"/>
    </row>
    <row r="1436" spans="1:9" x14ac:dyDescent="0.25">
      <c r="A1436" s="13"/>
      <c r="B1436" s="13"/>
      <c r="C1436" s="14"/>
      <c r="D1436" s="15"/>
      <c r="E1436" s="15"/>
      <c r="F1436" s="147"/>
      <c r="G1436" s="147"/>
      <c r="H1436" s="147"/>
      <c r="I1436" s="147"/>
    </row>
    <row r="1437" spans="1:9" x14ac:dyDescent="0.25">
      <c r="A1437" s="13"/>
      <c r="B1437" s="13"/>
      <c r="C1437" s="14"/>
      <c r="D1437" s="15"/>
      <c r="E1437" s="15"/>
      <c r="F1437" s="147"/>
      <c r="G1437" s="147"/>
      <c r="H1437" s="147"/>
      <c r="I1437" s="147"/>
    </row>
    <row r="1438" spans="1:9" x14ac:dyDescent="0.25">
      <c r="A1438" s="13"/>
      <c r="B1438" s="13"/>
      <c r="C1438" s="14"/>
      <c r="D1438" s="15"/>
      <c r="E1438" s="15"/>
      <c r="F1438" s="147"/>
      <c r="G1438" s="147"/>
      <c r="H1438" s="147"/>
      <c r="I1438" s="147"/>
    </row>
    <row r="1439" spans="1:9" x14ac:dyDescent="0.25">
      <c r="A1439" s="13"/>
      <c r="B1439" s="13"/>
      <c r="C1439" s="14"/>
      <c r="D1439" s="15"/>
      <c r="E1439" s="15"/>
      <c r="F1439" s="147"/>
      <c r="G1439" s="147"/>
      <c r="H1439" s="147"/>
      <c r="I1439" s="147"/>
    </row>
    <row r="1440" spans="1:9" x14ac:dyDescent="0.25">
      <c r="F1440" s="154"/>
      <c r="G1440" s="154"/>
      <c r="H1440" s="154"/>
      <c r="I1440" s="154"/>
    </row>
    <row r="1441" spans="1:9" x14ac:dyDescent="0.25">
      <c r="A1441" s="13"/>
      <c r="F1441" s="154"/>
      <c r="G1441" s="154"/>
      <c r="H1441" s="154"/>
      <c r="I1441" s="154"/>
    </row>
    <row r="1442" spans="1:9" x14ac:dyDescent="0.25">
      <c r="C1442" s="14"/>
      <c r="D1442" s="15"/>
      <c r="E1442" s="155"/>
      <c r="F1442" s="154"/>
      <c r="G1442" s="154"/>
      <c r="H1442" s="154"/>
      <c r="I1442" s="154"/>
    </row>
    <row r="1443" spans="1:9" x14ac:dyDescent="0.25">
      <c r="C1443" s="14"/>
      <c r="D1443" s="15"/>
      <c r="E1443" s="155"/>
      <c r="F1443" s="154"/>
      <c r="G1443" s="154"/>
      <c r="H1443" s="154"/>
      <c r="I1443" s="154"/>
    </row>
    <row r="1444" spans="1:9" x14ac:dyDescent="0.25">
      <c r="C1444" s="14"/>
      <c r="D1444" s="15"/>
      <c r="E1444" s="155"/>
      <c r="F1444" s="154"/>
      <c r="G1444" s="154"/>
      <c r="H1444" s="154"/>
      <c r="I1444" s="154"/>
    </row>
    <row r="1445" spans="1:9" x14ac:dyDescent="0.25">
      <c r="E1445" s="155"/>
      <c r="F1445" s="154"/>
      <c r="G1445" s="154"/>
      <c r="H1445" s="154"/>
      <c r="I1445" s="154"/>
    </row>
    <row r="1446" spans="1:9" x14ac:dyDescent="0.25">
      <c r="E1446" s="155"/>
      <c r="F1446" s="154"/>
      <c r="G1446" s="154"/>
      <c r="H1446" s="154"/>
      <c r="I1446" s="154"/>
    </row>
    <row r="1447" spans="1:9" x14ac:dyDescent="0.25">
      <c r="E1447" s="155"/>
      <c r="F1447" s="154"/>
      <c r="G1447" s="154"/>
      <c r="H1447" s="154"/>
      <c r="I1447" s="154"/>
    </row>
    <row r="1448" spans="1:9" x14ac:dyDescent="0.25">
      <c r="E1448" s="155"/>
      <c r="F1448" s="154"/>
      <c r="G1448" s="154"/>
      <c r="H1448" s="154"/>
      <c r="I1448" s="154"/>
    </row>
    <row r="1449" spans="1:9" x14ac:dyDescent="0.25">
      <c r="E1449" s="155"/>
      <c r="F1449" s="154"/>
      <c r="G1449" s="154"/>
      <c r="H1449" s="154"/>
      <c r="I1449" s="154"/>
    </row>
    <row r="1450" spans="1:9" x14ac:dyDescent="0.25">
      <c r="F1450" s="154"/>
      <c r="G1450" s="154"/>
      <c r="H1450" s="154"/>
      <c r="I1450" s="154"/>
    </row>
    <row r="1451" spans="1:9" x14ac:dyDescent="0.25">
      <c r="A1451" s="13"/>
      <c r="F1451" s="147"/>
      <c r="G1451" s="147"/>
      <c r="H1451" s="147"/>
      <c r="I1451" s="147"/>
    </row>
    <row r="1452" spans="1:9" x14ac:dyDescent="0.25">
      <c r="A1452" s="13"/>
      <c r="F1452" s="147"/>
      <c r="G1452" s="147"/>
      <c r="H1452" s="147"/>
      <c r="I1452" s="147"/>
    </row>
    <row r="1453" spans="1:9" x14ac:dyDescent="0.25">
      <c r="A1453" s="13"/>
      <c r="F1453" s="147"/>
      <c r="G1453" s="147"/>
      <c r="H1453" s="147"/>
      <c r="I1453" s="147"/>
    </row>
    <row r="1454" spans="1:9" x14ac:dyDescent="0.25">
      <c r="A1454" s="13"/>
      <c r="F1454" s="147"/>
      <c r="G1454" s="147"/>
      <c r="H1454" s="147"/>
      <c r="I1454" s="147"/>
    </row>
    <row r="1455" spans="1:9" x14ac:dyDescent="0.25">
      <c r="F1455" s="154"/>
      <c r="G1455" s="154"/>
      <c r="H1455" s="154"/>
      <c r="I1455" s="154"/>
    </row>
    <row r="1456" spans="1:9" x14ac:dyDescent="0.25">
      <c r="A1456" s="13"/>
      <c r="F1456" s="154"/>
      <c r="G1456" s="154"/>
      <c r="H1456" s="154"/>
      <c r="I1456" s="154"/>
    </row>
    <row r="1457" spans="1:9" x14ac:dyDescent="0.25">
      <c r="E1457" s="155"/>
      <c r="F1457" s="154"/>
      <c r="G1457" s="154"/>
      <c r="H1457" s="154"/>
      <c r="I1457" s="154"/>
    </row>
    <row r="1458" spans="1:9" x14ac:dyDescent="0.25">
      <c r="E1458" s="155"/>
      <c r="F1458" s="154"/>
      <c r="G1458" s="154"/>
      <c r="H1458" s="154"/>
      <c r="I1458" s="154"/>
    </row>
    <row r="1459" spans="1:9" x14ac:dyDescent="0.25">
      <c r="F1459" s="154"/>
      <c r="G1459" s="154"/>
      <c r="H1459" s="154"/>
      <c r="I1459" s="154"/>
    </row>
    <row r="1460" spans="1:9" x14ac:dyDescent="0.25">
      <c r="F1460" s="154"/>
      <c r="G1460" s="154"/>
      <c r="H1460" s="154"/>
      <c r="I1460" s="154"/>
    </row>
    <row r="1461" spans="1:9" x14ac:dyDescent="0.25">
      <c r="A1461" s="13"/>
      <c r="F1461" s="147"/>
      <c r="G1461" s="147"/>
      <c r="H1461" s="147"/>
      <c r="I1461" s="147"/>
    </row>
    <row r="1462" spans="1:9" x14ac:dyDescent="0.25">
      <c r="F1462" s="154"/>
      <c r="G1462" s="154"/>
      <c r="H1462" s="154"/>
      <c r="I1462" s="154"/>
    </row>
    <row r="1463" spans="1:9" x14ac:dyDescent="0.25">
      <c r="A1463" s="13"/>
      <c r="F1463" s="154"/>
      <c r="G1463" s="154"/>
      <c r="H1463" s="154"/>
      <c r="I1463" s="154"/>
    </row>
    <row r="1464" spans="1:9" x14ac:dyDescent="0.25">
      <c r="E1464" s="155"/>
      <c r="F1464" s="154"/>
      <c r="G1464" s="154"/>
      <c r="H1464" s="154"/>
      <c r="I1464" s="154"/>
    </row>
    <row r="1465" spans="1:9" x14ac:dyDescent="0.25">
      <c r="A1465" s="13"/>
      <c r="B1465" s="13"/>
      <c r="C1465" s="14"/>
      <c r="D1465" s="15"/>
      <c r="E1465" s="162"/>
      <c r="F1465" s="147"/>
      <c r="G1465" s="147"/>
      <c r="H1465" s="147"/>
      <c r="I1465" s="147"/>
    </row>
    <row r="1466" spans="1:9" x14ac:dyDescent="0.25">
      <c r="F1466" s="154"/>
      <c r="G1466" s="154"/>
      <c r="H1466" s="154"/>
      <c r="I1466" s="154"/>
    </row>
    <row r="1467" spans="1:9" x14ac:dyDescent="0.25">
      <c r="A1467" s="13"/>
      <c r="E1467" s="155"/>
      <c r="F1467" s="147"/>
      <c r="G1467" s="147"/>
      <c r="H1467" s="147"/>
      <c r="I1467" s="147"/>
    </row>
    <row r="1468" spans="1:9" x14ac:dyDescent="0.25">
      <c r="A1468" s="13"/>
      <c r="E1468" s="155"/>
      <c r="F1468" s="147"/>
      <c r="G1468" s="147"/>
      <c r="H1468" s="147"/>
      <c r="I1468" s="147"/>
    </row>
    <row r="1469" spans="1:9" x14ac:dyDescent="0.25">
      <c r="A1469" s="13"/>
      <c r="E1469" s="155"/>
      <c r="F1469" s="147"/>
      <c r="G1469" s="147"/>
      <c r="H1469" s="147"/>
      <c r="I1469" s="147"/>
    </row>
    <row r="1470" spans="1:9" x14ac:dyDescent="0.25">
      <c r="A1470" s="13"/>
      <c r="E1470" s="155"/>
      <c r="F1470" s="147"/>
      <c r="G1470" s="147"/>
      <c r="H1470" s="147"/>
      <c r="I1470" s="147"/>
    </row>
    <row r="1471" spans="1:9" x14ac:dyDescent="0.25">
      <c r="A1471" s="13"/>
      <c r="E1471" s="155"/>
      <c r="F1471" s="147"/>
      <c r="G1471" s="147"/>
      <c r="H1471" s="147"/>
      <c r="I1471" s="147"/>
    </row>
    <row r="1472" spans="1:9" x14ac:dyDescent="0.25">
      <c r="A1472" s="13"/>
      <c r="E1472" s="155"/>
      <c r="F1472" s="147"/>
      <c r="G1472" s="147"/>
      <c r="H1472" s="147"/>
      <c r="I1472" s="147"/>
    </row>
    <row r="1473" spans="1:9" x14ac:dyDescent="0.25">
      <c r="A1473" s="13"/>
      <c r="E1473" s="155"/>
      <c r="F1473" s="147"/>
      <c r="G1473" s="147"/>
      <c r="H1473" s="147"/>
      <c r="I1473" s="147"/>
    </row>
    <row r="1474" spans="1:9" x14ac:dyDescent="0.25">
      <c r="A1474" s="13"/>
      <c r="E1474" s="155"/>
      <c r="F1474" s="147"/>
      <c r="G1474" s="147"/>
      <c r="H1474" s="147"/>
      <c r="I1474" s="147"/>
    </row>
    <row r="1475" spans="1:9" x14ac:dyDescent="0.25">
      <c r="A1475" s="13"/>
      <c r="E1475" s="155"/>
      <c r="F1475" s="147"/>
      <c r="G1475" s="147"/>
      <c r="H1475" s="147"/>
      <c r="I1475" s="147"/>
    </row>
    <row r="1476" spans="1:9" x14ac:dyDescent="0.25">
      <c r="A1476" s="13"/>
      <c r="B1476" s="13"/>
      <c r="C1476" s="14"/>
      <c r="D1476" s="15"/>
      <c r="E1476" s="162"/>
      <c r="F1476" s="147"/>
      <c r="G1476" s="147"/>
      <c r="H1476" s="147"/>
      <c r="I1476" s="154"/>
    </row>
    <row r="1477" spans="1:9" x14ac:dyDescent="0.25">
      <c r="A1477" s="13"/>
      <c r="B1477" s="13"/>
      <c r="C1477" s="14"/>
      <c r="D1477" s="15"/>
      <c r="E1477" s="162"/>
      <c r="F1477" s="147"/>
      <c r="G1477" s="147"/>
      <c r="H1477" s="147"/>
      <c r="I1477" s="154"/>
    </row>
    <row r="1478" spans="1:9" x14ac:dyDescent="0.25">
      <c r="E1478" s="155"/>
      <c r="F1478" s="154"/>
      <c r="G1478" s="154"/>
      <c r="H1478" s="154"/>
      <c r="I1478" s="154"/>
    </row>
    <row r="1479" spans="1:9" x14ac:dyDescent="0.25">
      <c r="E1479" s="155"/>
      <c r="F1479" s="154"/>
      <c r="G1479" s="154"/>
      <c r="H1479" s="154"/>
      <c r="I1479" s="154"/>
    </row>
    <row r="1480" spans="1:9" x14ac:dyDescent="0.25">
      <c r="E1480" s="155"/>
      <c r="F1480" s="154"/>
      <c r="G1480" s="154"/>
      <c r="H1480" s="154"/>
      <c r="I1480" s="154"/>
    </row>
    <row r="1481" spans="1:9" x14ac:dyDescent="0.25">
      <c r="F1481" s="154"/>
      <c r="G1481" s="154"/>
      <c r="H1481" s="154"/>
      <c r="I1481" s="154"/>
    </row>
    <row r="1482" spans="1:9" x14ac:dyDescent="0.25">
      <c r="F1482" s="154"/>
      <c r="G1482" s="154"/>
      <c r="H1482" s="154"/>
      <c r="I1482" s="154"/>
    </row>
    <row r="1483" spans="1:9" x14ac:dyDescent="0.25">
      <c r="E1483" s="155"/>
      <c r="F1483" s="154"/>
      <c r="G1483" s="154"/>
      <c r="H1483" s="154"/>
      <c r="I1483" s="154"/>
    </row>
    <row r="1484" spans="1:9" x14ac:dyDescent="0.25">
      <c r="A1484" s="13"/>
      <c r="B1484" s="13"/>
      <c r="C1484" s="14"/>
      <c r="D1484" s="15"/>
      <c r="E1484" s="15"/>
      <c r="F1484" s="147"/>
      <c r="G1484" s="147"/>
      <c r="H1484" s="147"/>
      <c r="I1484" s="147"/>
    </row>
    <row r="1485" spans="1:9" x14ac:dyDescent="0.25">
      <c r="A1485" s="13"/>
      <c r="B1485" s="13"/>
      <c r="C1485" s="14"/>
      <c r="D1485" s="15"/>
      <c r="E1485" s="15"/>
      <c r="F1485" s="147"/>
      <c r="G1485" s="147"/>
      <c r="H1485" s="147"/>
      <c r="I1485" s="147"/>
    </row>
    <row r="1486" spans="1:9" x14ac:dyDescent="0.25">
      <c r="A1486" s="13"/>
      <c r="B1486" s="13"/>
      <c r="C1486" s="14"/>
      <c r="D1486" s="15"/>
      <c r="E1486" s="15"/>
      <c r="F1486" s="147"/>
      <c r="G1486" s="147"/>
      <c r="H1486" s="147"/>
      <c r="I1486" s="147"/>
    </row>
    <row r="1487" spans="1:9" x14ac:dyDescent="0.25">
      <c r="F1487" s="154"/>
      <c r="G1487" s="154"/>
      <c r="H1487" s="154"/>
      <c r="I1487" s="154"/>
    </row>
    <row r="1488" spans="1:9" x14ac:dyDescent="0.25">
      <c r="A1488" s="13"/>
      <c r="F1488" s="154"/>
      <c r="G1488" s="154"/>
      <c r="H1488" s="154"/>
      <c r="I1488" s="154"/>
    </row>
    <row r="1489" spans="1:9" x14ac:dyDescent="0.25">
      <c r="F1489" s="154"/>
      <c r="G1489" s="154"/>
      <c r="H1489" s="154"/>
      <c r="I1489" s="154"/>
    </row>
    <row r="1490" spans="1:9" x14ac:dyDescent="0.25">
      <c r="E1490" s="155"/>
      <c r="F1490" s="154"/>
      <c r="G1490" s="154"/>
      <c r="H1490" s="154"/>
      <c r="I1490" s="154"/>
    </row>
    <row r="1491" spans="1:9" x14ac:dyDescent="0.25">
      <c r="E1491" s="155"/>
      <c r="F1491" s="154"/>
      <c r="G1491" s="154"/>
      <c r="H1491" s="154"/>
      <c r="I1491" s="154"/>
    </row>
    <row r="1492" spans="1:9" x14ac:dyDescent="0.25">
      <c r="E1492" s="155"/>
      <c r="F1492" s="154"/>
      <c r="G1492" s="154"/>
      <c r="H1492" s="154"/>
      <c r="I1492" s="154"/>
    </row>
    <row r="1493" spans="1:9" x14ac:dyDescent="0.25">
      <c r="E1493" s="155"/>
      <c r="F1493" s="154"/>
      <c r="G1493" s="154"/>
      <c r="H1493" s="154"/>
      <c r="I1493" s="154"/>
    </row>
    <row r="1494" spans="1:9" x14ac:dyDescent="0.25">
      <c r="E1494" s="155"/>
      <c r="F1494" s="154"/>
      <c r="G1494" s="154"/>
      <c r="H1494" s="154"/>
      <c r="I1494" s="154"/>
    </row>
    <row r="1495" spans="1:9" x14ac:dyDescent="0.25">
      <c r="E1495" s="155"/>
      <c r="F1495" s="154"/>
      <c r="G1495" s="154"/>
      <c r="H1495" s="154"/>
      <c r="I1495" s="154"/>
    </row>
    <row r="1496" spans="1:9" x14ac:dyDescent="0.25">
      <c r="E1496" s="155"/>
      <c r="F1496" s="154"/>
      <c r="G1496" s="154"/>
      <c r="H1496" s="154"/>
      <c r="I1496" s="154"/>
    </row>
    <row r="1497" spans="1:9" x14ac:dyDescent="0.25">
      <c r="E1497" s="155"/>
      <c r="F1497" s="154"/>
      <c r="G1497" s="154"/>
      <c r="H1497" s="154"/>
      <c r="I1497" s="154"/>
    </row>
    <row r="1498" spans="1:9" x14ac:dyDescent="0.25">
      <c r="F1498" s="154"/>
      <c r="G1498" s="154"/>
      <c r="H1498" s="154"/>
      <c r="I1498" s="154"/>
    </row>
    <row r="1499" spans="1:9" x14ac:dyDescent="0.25">
      <c r="A1499" s="13"/>
      <c r="F1499" s="147"/>
      <c r="G1499" s="147"/>
      <c r="H1499" s="147"/>
      <c r="I1499" s="147"/>
    </row>
    <row r="1500" spans="1:9" x14ac:dyDescent="0.25">
      <c r="A1500" s="13"/>
      <c r="F1500" s="147"/>
      <c r="G1500" s="147"/>
      <c r="H1500" s="147"/>
      <c r="I1500" s="147"/>
    </row>
    <row r="1501" spans="1:9" x14ac:dyDescent="0.25">
      <c r="A1501" s="13"/>
      <c r="F1501" s="147"/>
      <c r="G1501" s="147"/>
      <c r="H1501" s="147"/>
      <c r="I1501" s="147"/>
    </row>
    <row r="1502" spans="1:9" x14ac:dyDescent="0.25">
      <c r="A1502" s="13"/>
      <c r="F1502" s="147"/>
      <c r="G1502" s="147"/>
      <c r="H1502" s="147"/>
      <c r="I1502" s="147"/>
    </row>
    <row r="1503" spans="1:9" x14ac:dyDescent="0.25">
      <c r="F1503" s="154"/>
      <c r="G1503" s="154"/>
      <c r="H1503" s="154"/>
      <c r="I1503" s="154"/>
    </row>
    <row r="1504" spans="1:9" x14ac:dyDescent="0.25">
      <c r="A1504" s="13"/>
      <c r="F1504" s="154"/>
      <c r="G1504" s="154"/>
      <c r="H1504" s="154"/>
      <c r="I1504" s="154"/>
    </row>
    <row r="1505" spans="1:9" x14ac:dyDescent="0.25">
      <c r="E1505" s="155"/>
      <c r="F1505" s="154"/>
      <c r="G1505" s="154"/>
      <c r="H1505" s="154"/>
      <c r="I1505" s="154"/>
    </row>
    <row r="1506" spans="1:9" x14ac:dyDescent="0.25">
      <c r="E1506" s="155"/>
      <c r="F1506" s="154"/>
      <c r="G1506" s="154"/>
      <c r="H1506" s="154"/>
      <c r="I1506" s="154"/>
    </row>
    <row r="1507" spans="1:9" x14ac:dyDescent="0.25">
      <c r="F1507" s="154"/>
      <c r="G1507" s="154"/>
      <c r="H1507" s="154"/>
      <c r="I1507" s="154"/>
    </row>
    <row r="1508" spans="1:9" x14ac:dyDescent="0.25">
      <c r="A1508" s="13"/>
      <c r="F1508" s="147"/>
      <c r="G1508" s="147"/>
      <c r="H1508" s="147"/>
      <c r="I1508" s="147"/>
    </row>
    <row r="1509" spans="1:9" x14ac:dyDescent="0.25">
      <c r="F1509" s="154"/>
      <c r="G1509" s="154"/>
      <c r="H1509" s="154"/>
      <c r="I1509" s="154"/>
    </row>
    <row r="1510" spans="1:9" x14ac:dyDescent="0.25">
      <c r="A1510" s="13"/>
      <c r="F1510" s="154"/>
      <c r="G1510" s="154"/>
      <c r="H1510" s="154"/>
      <c r="I1510" s="154"/>
    </row>
    <row r="1511" spans="1:9" x14ac:dyDescent="0.25">
      <c r="E1511" s="155"/>
      <c r="F1511" s="154"/>
      <c r="G1511" s="154"/>
      <c r="H1511" s="154"/>
      <c r="I1511" s="154"/>
    </row>
    <row r="1512" spans="1:9" x14ac:dyDescent="0.25">
      <c r="A1512" s="13"/>
      <c r="B1512" s="13"/>
      <c r="C1512" s="14"/>
      <c r="D1512" s="15"/>
      <c r="E1512" s="15"/>
      <c r="F1512" s="147"/>
      <c r="G1512" s="147"/>
      <c r="H1512" s="147"/>
      <c r="I1512" s="147"/>
    </row>
    <row r="1513" spans="1:9" x14ac:dyDescent="0.25">
      <c r="F1513" s="154"/>
      <c r="G1513" s="154"/>
      <c r="H1513" s="154"/>
      <c r="I1513" s="154"/>
    </row>
    <row r="1514" spans="1:9" x14ac:dyDescent="0.25">
      <c r="A1514" s="13"/>
      <c r="B1514" s="13"/>
      <c r="C1514" s="14"/>
      <c r="D1514" s="15"/>
      <c r="E1514" s="162"/>
      <c r="F1514" s="147"/>
      <c r="G1514" s="147"/>
      <c r="H1514" s="147"/>
      <c r="I1514" s="147"/>
    </row>
    <row r="1515" spans="1:9" x14ac:dyDescent="0.25">
      <c r="A1515" s="13"/>
      <c r="B1515" s="13"/>
      <c r="C1515" s="14"/>
      <c r="D1515" s="15"/>
      <c r="E1515" s="162"/>
      <c r="F1515" s="162"/>
      <c r="G1515" s="15"/>
      <c r="H1515" s="162"/>
      <c r="I1515" s="15"/>
    </row>
    <row r="1516" spans="1:9" x14ac:dyDescent="0.25">
      <c r="A1516" s="13"/>
      <c r="B1516" s="13"/>
      <c r="C1516" s="14"/>
      <c r="D1516" s="15"/>
      <c r="E1516" s="162"/>
      <c r="F1516" s="162"/>
      <c r="G1516" s="15"/>
      <c r="H1516" s="162"/>
      <c r="I1516" s="15"/>
    </row>
    <row r="1517" spans="1:9" x14ac:dyDescent="0.25">
      <c r="A1517" s="13"/>
      <c r="B1517" s="13"/>
      <c r="C1517" s="14"/>
      <c r="D1517" s="15"/>
      <c r="E1517" s="162"/>
      <c r="F1517" s="162"/>
      <c r="G1517" s="15"/>
      <c r="H1517" s="162"/>
      <c r="I1517" s="15"/>
    </row>
    <row r="1518" spans="1:9" x14ac:dyDescent="0.25">
      <c r="A1518" s="13"/>
      <c r="B1518" s="13"/>
      <c r="C1518" s="14"/>
      <c r="D1518" s="15"/>
      <c r="E1518" s="162"/>
      <c r="F1518" s="162"/>
      <c r="G1518" s="15"/>
      <c r="H1518" s="162"/>
      <c r="I1518" s="15"/>
    </row>
    <row r="1519" spans="1:9" x14ac:dyDescent="0.25">
      <c r="A1519" s="13"/>
      <c r="B1519" s="13"/>
      <c r="C1519" s="14"/>
      <c r="D1519" s="15"/>
      <c r="E1519" s="162"/>
      <c r="F1519" s="162"/>
      <c r="G1519" s="15"/>
      <c r="H1519" s="162"/>
      <c r="I1519" s="15"/>
    </row>
    <row r="1520" spans="1:9" x14ac:dyDescent="0.25">
      <c r="A1520" s="13"/>
      <c r="B1520" s="13"/>
      <c r="C1520" s="14"/>
      <c r="D1520" s="15"/>
      <c r="E1520" s="162"/>
      <c r="F1520" s="162"/>
      <c r="G1520" s="15"/>
      <c r="H1520" s="162"/>
      <c r="I1520" s="15"/>
    </row>
    <row r="1521" spans="1:9" x14ac:dyDescent="0.25">
      <c r="A1521" s="13"/>
      <c r="B1521" s="13"/>
      <c r="C1521" s="14"/>
      <c r="D1521" s="15"/>
      <c r="E1521" s="162"/>
      <c r="F1521" s="162"/>
      <c r="G1521" s="15"/>
      <c r="H1521" s="162"/>
      <c r="I1521" s="15"/>
    </row>
    <row r="1522" spans="1:9" x14ac:dyDescent="0.25">
      <c r="A1522" s="13"/>
      <c r="B1522" s="13"/>
      <c r="C1522" s="14"/>
      <c r="D1522" s="15"/>
      <c r="E1522" s="162"/>
      <c r="F1522" s="162"/>
      <c r="G1522" s="15"/>
      <c r="H1522" s="162"/>
      <c r="I1522" s="15"/>
    </row>
    <row r="1523" spans="1:9" x14ac:dyDescent="0.25">
      <c r="A1523" s="13"/>
      <c r="B1523" s="13"/>
      <c r="C1523" s="14"/>
      <c r="D1523" s="15"/>
      <c r="E1523" s="162"/>
      <c r="F1523" s="162"/>
      <c r="G1523" s="15"/>
      <c r="H1523" s="162"/>
      <c r="I1523" s="15"/>
    </row>
    <row r="1524" spans="1:9" x14ac:dyDescent="0.25">
      <c r="A1524" s="13"/>
      <c r="B1524" s="13"/>
      <c r="C1524" s="14"/>
      <c r="D1524" s="15"/>
      <c r="E1524" s="162"/>
      <c r="F1524" s="162"/>
      <c r="G1524" s="15"/>
      <c r="H1524" s="162"/>
      <c r="I1524" s="15"/>
    </row>
    <row r="1525" spans="1:9" x14ac:dyDescent="0.25">
      <c r="A1525" s="13"/>
      <c r="B1525" s="13"/>
      <c r="C1525" s="14"/>
      <c r="D1525" s="15"/>
      <c r="E1525" s="162"/>
      <c r="F1525" s="162"/>
      <c r="G1525" s="15"/>
      <c r="H1525" s="162"/>
      <c r="I1525" s="15"/>
    </row>
    <row r="1526" spans="1:9" x14ac:dyDescent="0.25">
      <c r="A1526" s="13"/>
      <c r="B1526" s="13"/>
      <c r="C1526" s="14"/>
      <c r="D1526" s="15"/>
      <c r="E1526" s="162"/>
      <c r="F1526" s="162"/>
      <c r="G1526" s="162"/>
      <c r="H1526" s="162"/>
    </row>
    <row r="1527" spans="1:9" x14ac:dyDescent="0.25">
      <c r="A1527" s="13"/>
      <c r="B1527" s="13"/>
      <c r="C1527" s="14"/>
      <c r="D1527" s="15"/>
      <c r="E1527" s="162"/>
      <c r="F1527" s="162"/>
      <c r="G1527" s="162"/>
      <c r="H1527" s="162"/>
    </row>
    <row r="1528" spans="1:9" x14ac:dyDescent="0.25">
      <c r="E1528" s="155"/>
      <c r="F1528" s="154"/>
      <c r="G1528" s="154"/>
      <c r="H1528" s="154"/>
      <c r="I1528" s="154"/>
    </row>
    <row r="1529" spans="1:9" x14ac:dyDescent="0.25">
      <c r="E1529" s="155"/>
      <c r="F1529" s="154"/>
      <c r="G1529" s="154"/>
      <c r="H1529" s="154"/>
      <c r="I1529" s="154"/>
    </row>
    <row r="1530" spans="1:9" x14ac:dyDescent="0.25">
      <c r="E1530" s="155"/>
      <c r="F1530" s="154"/>
      <c r="G1530" s="154"/>
      <c r="H1530" s="154"/>
      <c r="I1530" s="154"/>
    </row>
    <row r="1531" spans="1:9" x14ac:dyDescent="0.25">
      <c r="F1531" s="154"/>
      <c r="G1531" s="154"/>
      <c r="H1531" s="154"/>
      <c r="I1531" s="154"/>
    </row>
    <row r="1532" spans="1:9" x14ac:dyDescent="0.25">
      <c r="E1532" s="155"/>
      <c r="F1532" s="154"/>
      <c r="G1532" s="154"/>
      <c r="H1532" s="154"/>
      <c r="I1532" s="154"/>
    </row>
    <row r="1533" spans="1:9" x14ac:dyDescent="0.25">
      <c r="F1533" s="154"/>
      <c r="G1533" s="154"/>
      <c r="H1533" s="154"/>
      <c r="I1533" s="154"/>
    </row>
    <row r="1534" spans="1:9" x14ac:dyDescent="0.25">
      <c r="F1534" s="154"/>
      <c r="G1534" s="154"/>
      <c r="H1534" s="154"/>
      <c r="I1534" s="154"/>
    </row>
    <row r="1535" spans="1:9" x14ac:dyDescent="0.25">
      <c r="A1535" s="13"/>
      <c r="B1535" s="13"/>
      <c r="C1535" s="14"/>
      <c r="D1535" s="15"/>
      <c r="E1535" s="15"/>
      <c r="F1535" s="147"/>
      <c r="G1535" s="147"/>
      <c r="H1535" s="147"/>
      <c r="I1535" s="147"/>
    </row>
    <row r="1536" spans="1:9" x14ac:dyDescent="0.25">
      <c r="A1536" s="13"/>
      <c r="B1536" s="13"/>
      <c r="C1536" s="14"/>
      <c r="D1536" s="15"/>
      <c r="E1536" s="15"/>
      <c r="F1536" s="147"/>
      <c r="G1536" s="147"/>
      <c r="H1536" s="147"/>
      <c r="I1536" s="147"/>
    </row>
    <row r="1537" spans="1:9" x14ac:dyDescent="0.25">
      <c r="A1537" s="13"/>
      <c r="B1537" s="13"/>
      <c r="C1537" s="14"/>
      <c r="D1537" s="15"/>
      <c r="E1537" s="15"/>
      <c r="F1537" s="147"/>
      <c r="G1537" s="147"/>
      <c r="H1537" s="147"/>
      <c r="I1537" s="147"/>
    </row>
    <row r="1538" spans="1:9" x14ac:dyDescent="0.25">
      <c r="F1538" s="154"/>
      <c r="G1538" s="154"/>
      <c r="H1538" s="154"/>
      <c r="I1538" s="154"/>
    </row>
    <row r="1539" spans="1:9" x14ac:dyDescent="0.25">
      <c r="A1539" s="13"/>
      <c r="F1539" s="154"/>
      <c r="G1539" s="154"/>
      <c r="H1539" s="154"/>
      <c r="I1539" s="154"/>
    </row>
    <row r="1540" spans="1:9" x14ac:dyDescent="0.25">
      <c r="F1540" s="154"/>
      <c r="G1540" s="154"/>
      <c r="H1540" s="154"/>
      <c r="I1540" s="147"/>
    </row>
    <row r="1541" spans="1:9" x14ac:dyDescent="0.25">
      <c r="E1541" s="155"/>
      <c r="F1541" s="154"/>
      <c r="G1541" s="154"/>
      <c r="H1541" s="154"/>
      <c r="I1541" s="147"/>
    </row>
    <row r="1542" spans="1:9" x14ac:dyDescent="0.25">
      <c r="E1542" s="155"/>
      <c r="F1542" s="154"/>
      <c r="G1542" s="154"/>
      <c r="H1542" s="154"/>
      <c r="I1542" s="154"/>
    </row>
    <row r="1543" spans="1:9" x14ac:dyDescent="0.25">
      <c r="E1543" s="155"/>
      <c r="F1543" s="154"/>
      <c r="G1543" s="154"/>
      <c r="H1543" s="154"/>
      <c r="I1543" s="154"/>
    </row>
    <row r="1544" spans="1:9" x14ac:dyDescent="0.25">
      <c r="E1544" s="155"/>
      <c r="F1544" s="154"/>
      <c r="G1544" s="154"/>
      <c r="H1544" s="154"/>
      <c r="I1544" s="154"/>
    </row>
    <row r="1545" spans="1:9" x14ac:dyDescent="0.25">
      <c r="E1545" s="155"/>
      <c r="F1545" s="154"/>
      <c r="G1545" s="154"/>
      <c r="H1545" s="154"/>
      <c r="I1545" s="154"/>
    </row>
    <row r="1546" spans="1:9" x14ac:dyDescent="0.25">
      <c r="E1546" s="155"/>
      <c r="F1546" s="154"/>
      <c r="G1546" s="154"/>
      <c r="H1546" s="154"/>
      <c r="I1546" s="154"/>
    </row>
    <row r="1547" spans="1:9" x14ac:dyDescent="0.25">
      <c r="F1547" s="154"/>
      <c r="G1547" s="154"/>
      <c r="H1547" s="154"/>
      <c r="I1547" s="154"/>
    </row>
    <row r="1548" spans="1:9" x14ac:dyDescent="0.25">
      <c r="A1548" s="13"/>
      <c r="F1548" s="147"/>
      <c r="G1548" s="147"/>
      <c r="H1548" s="147"/>
      <c r="I1548" s="147"/>
    </row>
    <row r="1549" spans="1:9" x14ac:dyDescent="0.25">
      <c r="A1549" s="13"/>
      <c r="F1549" s="147"/>
      <c r="G1549" s="147"/>
      <c r="H1549" s="147"/>
      <c r="I1549" s="147"/>
    </row>
    <row r="1550" spans="1:9" x14ac:dyDescent="0.25">
      <c r="A1550" s="13"/>
      <c r="F1550" s="147"/>
      <c r="G1550" s="147"/>
      <c r="H1550" s="147"/>
      <c r="I1550" s="147"/>
    </row>
    <row r="1551" spans="1:9" x14ac:dyDescent="0.25">
      <c r="A1551" s="13"/>
      <c r="F1551" s="147"/>
      <c r="G1551" s="147"/>
      <c r="H1551" s="147"/>
      <c r="I1551" s="147"/>
    </row>
    <row r="1552" spans="1:9" x14ac:dyDescent="0.25">
      <c r="F1552" s="154"/>
      <c r="G1552" s="154"/>
      <c r="H1552" s="154"/>
      <c r="I1552" s="154"/>
    </row>
    <row r="1553" spans="1:9" x14ac:dyDescent="0.25">
      <c r="A1553" s="13"/>
      <c r="F1553" s="154"/>
      <c r="G1553" s="154"/>
      <c r="H1553" s="154"/>
      <c r="I1553" s="154"/>
    </row>
    <row r="1554" spans="1:9" x14ac:dyDescent="0.25">
      <c r="F1554" s="154"/>
      <c r="G1554" s="154"/>
      <c r="H1554" s="154"/>
      <c r="I1554" s="154"/>
    </row>
    <row r="1555" spans="1:9" x14ac:dyDescent="0.25">
      <c r="F1555" s="154"/>
      <c r="G1555" s="154"/>
      <c r="H1555" s="154"/>
      <c r="I1555" s="154"/>
    </row>
    <row r="1556" spans="1:9" x14ac:dyDescent="0.25">
      <c r="F1556" s="154"/>
      <c r="G1556" s="154"/>
      <c r="H1556" s="154"/>
      <c r="I1556" s="154"/>
    </row>
    <row r="1557" spans="1:9" x14ac:dyDescent="0.25">
      <c r="A1557" s="13"/>
      <c r="F1557" s="147"/>
      <c r="G1557" s="147"/>
      <c r="H1557" s="147"/>
      <c r="I1557" s="147"/>
    </row>
    <row r="1558" spans="1:9" x14ac:dyDescent="0.25">
      <c r="A1558" s="13"/>
      <c r="F1558" s="147"/>
      <c r="G1558" s="147"/>
      <c r="H1558" s="147"/>
      <c r="I1558" s="147"/>
    </row>
    <row r="1559" spans="1:9" x14ac:dyDescent="0.25">
      <c r="A1559" s="13"/>
      <c r="F1559" s="147"/>
      <c r="G1559" s="147"/>
      <c r="H1559" s="147"/>
      <c r="I1559" s="147"/>
    </row>
    <row r="1560" spans="1:9" x14ac:dyDescent="0.25">
      <c r="A1560" s="13"/>
      <c r="F1560" s="154"/>
      <c r="G1560" s="154"/>
      <c r="H1560" s="154"/>
      <c r="I1560" s="154"/>
    </row>
    <row r="1561" spans="1:9" x14ac:dyDescent="0.25">
      <c r="A1561" s="13"/>
      <c r="B1561" s="13"/>
      <c r="C1561" s="14"/>
      <c r="D1561" s="15"/>
      <c r="E1561" s="15"/>
      <c r="F1561" s="147"/>
      <c r="G1561" s="147"/>
      <c r="H1561" s="147"/>
      <c r="I1561" s="147"/>
    </row>
    <row r="1562" spans="1:9" x14ac:dyDescent="0.25">
      <c r="E1562" s="155"/>
      <c r="F1562" s="154"/>
      <c r="G1562" s="154"/>
      <c r="H1562" s="154"/>
      <c r="I1562" s="154"/>
    </row>
    <row r="1563" spans="1:9" x14ac:dyDescent="0.25">
      <c r="A1563" s="13"/>
      <c r="E1563" s="155"/>
      <c r="F1563" s="147"/>
      <c r="G1563" s="147"/>
      <c r="H1563" s="147"/>
      <c r="I1563" s="147"/>
    </row>
    <row r="1564" spans="1:9" x14ac:dyDescent="0.25">
      <c r="A1564" s="13"/>
      <c r="E1564" s="155"/>
      <c r="F1564" s="147"/>
      <c r="G1564" s="147"/>
      <c r="H1564" s="147"/>
      <c r="I1564" s="147"/>
    </row>
    <row r="1565" spans="1:9" x14ac:dyDescent="0.25">
      <c r="A1565" s="13"/>
      <c r="E1565" s="155"/>
      <c r="F1565" s="147"/>
      <c r="G1565" s="147"/>
      <c r="H1565" s="147"/>
      <c r="I1565" s="147"/>
    </row>
    <row r="1566" spans="1:9" x14ac:dyDescent="0.25">
      <c r="A1566" s="13"/>
      <c r="E1566" s="155"/>
      <c r="F1566" s="162"/>
      <c r="G1566" s="15"/>
      <c r="H1566" s="162"/>
      <c r="I1566" s="15"/>
    </row>
    <row r="1567" spans="1:9" x14ac:dyDescent="0.25">
      <c r="A1567" s="13"/>
      <c r="E1567" s="155"/>
      <c r="F1567" s="162"/>
      <c r="G1567" s="15"/>
      <c r="H1567" s="162"/>
      <c r="I1567" s="15"/>
    </row>
    <row r="1568" spans="1:9" x14ac:dyDescent="0.25">
      <c r="A1568" s="13"/>
      <c r="E1568" s="155"/>
      <c r="F1568" s="162"/>
      <c r="G1568" s="15"/>
      <c r="H1568" s="162"/>
      <c r="I1568" s="15"/>
    </row>
    <row r="1569" spans="1:9" x14ac:dyDescent="0.25">
      <c r="A1569" s="13"/>
      <c r="E1569" s="155"/>
      <c r="F1569" s="162"/>
      <c r="G1569" s="15"/>
      <c r="H1569" s="162"/>
      <c r="I1569" s="15"/>
    </row>
    <row r="1570" spans="1:9" x14ac:dyDescent="0.25">
      <c r="A1570" s="13"/>
      <c r="E1570" s="155"/>
      <c r="F1570" s="162"/>
      <c r="G1570" s="15"/>
      <c r="H1570" s="162"/>
      <c r="I1570" s="15"/>
    </row>
    <row r="1571" spans="1:9" x14ac:dyDescent="0.25">
      <c r="A1571" s="13"/>
      <c r="E1571" s="155"/>
      <c r="F1571" s="162"/>
      <c r="G1571" s="15"/>
      <c r="H1571" s="162"/>
      <c r="I1571" s="15"/>
    </row>
    <row r="1572" spans="1:9" x14ac:dyDescent="0.25">
      <c r="A1572" s="13"/>
      <c r="E1572" s="155"/>
      <c r="F1572" s="162"/>
      <c r="G1572" s="15"/>
      <c r="H1572" s="162"/>
      <c r="I1572" s="15"/>
    </row>
    <row r="1573" spans="1:9" x14ac:dyDescent="0.25">
      <c r="A1573" s="13"/>
      <c r="E1573" s="155"/>
      <c r="F1573" s="162"/>
      <c r="G1573" s="15"/>
      <c r="H1573" s="162"/>
      <c r="I1573" s="15"/>
    </row>
    <row r="1574" spans="1:9" x14ac:dyDescent="0.25">
      <c r="A1574" s="13"/>
      <c r="E1574" s="155"/>
      <c r="F1574" s="162"/>
      <c r="G1574" s="15"/>
      <c r="H1574" s="162"/>
      <c r="I1574" s="15"/>
    </row>
    <row r="1575" spans="1:9" x14ac:dyDescent="0.25">
      <c r="A1575" s="13"/>
      <c r="B1575" s="13"/>
      <c r="C1575" s="14"/>
      <c r="D1575" s="15"/>
      <c r="E1575" s="162"/>
      <c r="F1575" s="162"/>
      <c r="G1575" s="162"/>
      <c r="H1575" s="162"/>
    </row>
    <row r="1576" spans="1:9" x14ac:dyDescent="0.25">
      <c r="A1576" s="13"/>
      <c r="B1576" s="13"/>
      <c r="C1576" s="14"/>
      <c r="D1576" s="15"/>
      <c r="E1576" s="162"/>
      <c r="F1576" s="162"/>
      <c r="G1576" s="162"/>
      <c r="H1576" s="162"/>
    </row>
    <row r="1577" spans="1:9" x14ac:dyDescent="0.25">
      <c r="E1577" s="155"/>
      <c r="F1577" s="154"/>
      <c r="G1577" s="154"/>
      <c r="H1577" s="154"/>
      <c r="I1577" s="154"/>
    </row>
    <row r="1578" spans="1:9" x14ac:dyDescent="0.25">
      <c r="E1578" s="155"/>
      <c r="F1578" s="154"/>
      <c r="G1578" s="154"/>
      <c r="H1578" s="154"/>
      <c r="I1578" s="154"/>
    </row>
    <row r="1579" spans="1:9" x14ac:dyDescent="0.25">
      <c r="E1579" s="155"/>
      <c r="F1579" s="154"/>
      <c r="G1579" s="154"/>
      <c r="H1579" s="154"/>
      <c r="I1579" s="154"/>
    </row>
    <row r="1580" spans="1:9" x14ac:dyDescent="0.25">
      <c r="E1580" s="155"/>
      <c r="F1580" s="154"/>
      <c r="G1580" s="154"/>
      <c r="H1580" s="154"/>
      <c r="I1580" s="154"/>
    </row>
    <row r="1581" spans="1:9" x14ac:dyDescent="0.25">
      <c r="F1581" s="154"/>
      <c r="G1581" s="154"/>
      <c r="H1581" s="154"/>
      <c r="I1581" s="154"/>
    </row>
    <row r="1582" spans="1:9" x14ac:dyDescent="0.25">
      <c r="F1582" s="154"/>
      <c r="G1582" s="154"/>
      <c r="H1582" s="154"/>
      <c r="I1582" s="154"/>
    </row>
    <row r="1583" spans="1:9" x14ac:dyDescent="0.25">
      <c r="F1583" s="154"/>
      <c r="G1583" s="154"/>
      <c r="H1583" s="154"/>
      <c r="I1583" s="154"/>
    </row>
    <row r="1584" spans="1:9" x14ac:dyDescent="0.25">
      <c r="A1584" s="13"/>
      <c r="C1584" s="14"/>
      <c r="D1584" s="15"/>
      <c r="E1584" s="155"/>
      <c r="F1584" s="147"/>
      <c r="G1584" s="147"/>
      <c r="H1584" s="147"/>
      <c r="I1584" s="147"/>
    </row>
    <row r="1585" spans="1:9" x14ac:dyDescent="0.25">
      <c r="A1585" s="13"/>
      <c r="C1585" s="14"/>
      <c r="D1585" s="15"/>
      <c r="E1585" s="155"/>
      <c r="F1585" s="147"/>
      <c r="G1585" s="147"/>
      <c r="H1585" s="147"/>
      <c r="I1585" s="147"/>
    </row>
    <row r="1586" spans="1:9" x14ac:dyDescent="0.25">
      <c r="A1586" s="13"/>
      <c r="C1586" s="14"/>
      <c r="D1586" s="15"/>
      <c r="E1586" s="155"/>
      <c r="F1586" s="147"/>
      <c r="G1586" s="147"/>
      <c r="H1586" s="147"/>
      <c r="I1586" s="147"/>
    </row>
    <row r="1587" spans="1:9" x14ac:dyDescent="0.25">
      <c r="A1587" s="13"/>
      <c r="B1587" s="13"/>
      <c r="C1587" s="14"/>
      <c r="D1587" s="15"/>
      <c r="E1587" s="162"/>
      <c r="F1587" s="147"/>
      <c r="G1587" s="147"/>
      <c r="H1587" s="147"/>
      <c r="I1587" s="147"/>
    </row>
    <row r="1588" spans="1:9" x14ac:dyDescent="0.25">
      <c r="A1588" s="13"/>
      <c r="B1588" s="13"/>
      <c r="C1588" s="14"/>
      <c r="D1588" s="15"/>
      <c r="E1588" s="162"/>
      <c r="F1588" s="147"/>
      <c r="G1588" s="147"/>
      <c r="H1588" s="147"/>
      <c r="I1588" s="147"/>
    </row>
    <row r="1589" spans="1:9" x14ac:dyDescent="0.25">
      <c r="E1589" s="155"/>
      <c r="F1589" s="154"/>
      <c r="G1589" s="154"/>
      <c r="H1589" s="154"/>
      <c r="I1589" s="154"/>
    </row>
    <row r="1590" spans="1:9" x14ac:dyDescent="0.25">
      <c r="E1590" s="155"/>
      <c r="F1590" s="154"/>
      <c r="G1590" s="154"/>
      <c r="H1590" s="154"/>
      <c r="I1590" s="154"/>
    </row>
    <row r="1591" spans="1:9" x14ac:dyDescent="0.25">
      <c r="C1591" s="14"/>
      <c r="D1591" s="15"/>
      <c r="E1591" s="155"/>
      <c r="F1591" s="154"/>
      <c r="G1591" s="154"/>
      <c r="H1591" s="154"/>
      <c r="I1591" s="154"/>
    </row>
    <row r="1592" spans="1:9" x14ac:dyDescent="0.25">
      <c r="C1592" s="14"/>
      <c r="D1592" s="15"/>
      <c r="E1592" s="155"/>
      <c r="F1592" s="154"/>
      <c r="G1592" s="154"/>
      <c r="H1592" s="154"/>
      <c r="I1592" s="154"/>
    </row>
    <row r="1593" spans="1:9" x14ac:dyDescent="0.25">
      <c r="E1593" s="155"/>
      <c r="F1593" s="154"/>
      <c r="G1593" s="154"/>
      <c r="H1593" s="154"/>
      <c r="I1593" s="154"/>
    </row>
    <row r="1594" spans="1:9" x14ac:dyDescent="0.25">
      <c r="E1594" s="155"/>
      <c r="F1594" s="154"/>
      <c r="G1594" s="154"/>
      <c r="H1594" s="154"/>
      <c r="I1594" s="154"/>
    </row>
    <row r="1595" spans="1:9" x14ac:dyDescent="0.25">
      <c r="E1595" s="155"/>
      <c r="F1595" s="154"/>
      <c r="G1595" s="154"/>
      <c r="H1595" s="154"/>
      <c r="I1595" s="154"/>
    </row>
    <row r="1596" spans="1:9" x14ac:dyDescent="0.25">
      <c r="F1596" s="154"/>
      <c r="G1596" s="154"/>
      <c r="H1596" s="154"/>
      <c r="I1596" s="154"/>
    </row>
    <row r="1597" spans="1:9" x14ac:dyDescent="0.25">
      <c r="F1597" s="154"/>
      <c r="G1597" s="154"/>
      <c r="H1597" s="154"/>
      <c r="I1597" s="154"/>
    </row>
    <row r="1598" spans="1:9" x14ac:dyDescent="0.25">
      <c r="A1598" s="13"/>
      <c r="F1598" s="147"/>
      <c r="G1598" s="147"/>
      <c r="H1598" s="147"/>
      <c r="I1598" s="147"/>
    </row>
    <row r="1599" spans="1:9" x14ac:dyDescent="0.25">
      <c r="A1599" s="13"/>
      <c r="F1599" s="147"/>
      <c r="G1599" s="147"/>
      <c r="H1599" s="147"/>
      <c r="I1599" s="147"/>
    </row>
    <row r="1600" spans="1:9" x14ac:dyDescent="0.25">
      <c r="A1600" s="13"/>
      <c r="F1600" s="147"/>
      <c r="G1600" s="147"/>
      <c r="H1600" s="147"/>
      <c r="I1600" s="147"/>
    </row>
    <row r="1601" spans="1:9" x14ac:dyDescent="0.25">
      <c r="A1601" s="13"/>
      <c r="F1601" s="147"/>
      <c r="G1601" s="147"/>
      <c r="H1601" s="147"/>
      <c r="I1601" s="147"/>
    </row>
    <row r="1602" spans="1:9" x14ac:dyDescent="0.25">
      <c r="A1602" s="13"/>
      <c r="F1602" s="147"/>
      <c r="G1602" s="147"/>
      <c r="H1602" s="147"/>
      <c r="I1602" s="147"/>
    </row>
    <row r="1603" spans="1:9" x14ac:dyDescent="0.25">
      <c r="E1603" s="155"/>
      <c r="F1603" s="154"/>
      <c r="G1603" s="154"/>
      <c r="H1603" s="154"/>
      <c r="I1603" s="154"/>
    </row>
    <row r="1604" spans="1:9" x14ac:dyDescent="0.25">
      <c r="E1604" s="155"/>
      <c r="F1604" s="154"/>
      <c r="G1604" s="154"/>
      <c r="H1604" s="154"/>
      <c r="I1604" s="154"/>
    </row>
    <row r="1605" spans="1:9" x14ac:dyDescent="0.25">
      <c r="E1605" s="155"/>
      <c r="F1605" s="154"/>
      <c r="G1605" s="154"/>
      <c r="H1605" s="154"/>
      <c r="I1605" s="154"/>
    </row>
    <row r="1606" spans="1:9" x14ac:dyDescent="0.25">
      <c r="E1606" s="155"/>
      <c r="F1606" s="154"/>
      <c r="G1606" s="154"/>
      <c r="H1606" s="154"/>
      <c r="I1606" s="154"/>
    </row>
    <row r="1607" spans="1:9" x14ac:dyDescent="0.25">
      <c r="A1607" s="13"/>
      <c r="B1607" s="13"/>
      <c r="C1607" s="14"/>
      <c r="D1607" s="15"/>
      <c r="E1607" s="162"/>
      <c r="F1607" s="147"/>
      <c r="G1607" s="147"/>
      <c r="H1607" s="147"/>
      <c r="I1607" s="147"/>
    </row>
    <row r="1608" spans="1:9" x14ac:dyDescent="0.25">
      <c r="A1608" s="13"/>
      <c r="B1608" s="13"/>
      <c r="C1608" s="14"/>
      <c r="D1608" s="15"/>
      <c r="E1608" s="162"/>
      <c r="F1608" s="147"/>
      <c r="G1608" s="147"/>
      <c r="H1608" s="147"/>
      <c r="I1608" s="147"/>
    </row>
    <row r="1609" spans="1:9" x14ac:dyDescent="0.25">
      <c r="A1609" s="13"/>
      <c r="F1609" s="147"/>
      <c r="G1609" s="147"/>
      <c r="H1609" s="147"/>
      <c r="I1609" s="147"/>
    </row>
    <row r="1610" spans="1:9" x14ac:dyDescent="0.25">
      <c r="A1610" s="13"/>
      <c r="F1610" s="147"/>
      <c r="G1610" s="147"/>
      <c r="H1610" s="147"/>
      <c r="I1610" s="147"/>
    </row>
    <row r="1611" spans="1:9" x14ac:dyDescent="0.25">
      <c r="A1611" s="13"/>
      <c r="E1611" s="15"/>
      <c r="F1611" s="147"/>
      <c r="G1611" s="147"/>
      <c r="H1611" s="147"/>
      <c r="I1611" s="147"/>
    </row>
    <row r="1612" spans="1:9" x14ac:dyDescent="0.25">
      <c r="A1612" s="280"/>
      <c r="B1612" s="275"/>
      <c r="C1612" s="157"/>
      <c r="D1612" s="158"/>
      <c r="E1612" s="158"/>
      <c r="F1612" s="147"/>
      <c r="G1612" s="147"/>
      <c r="H1612" s="147"/>
      <c r="I1612" s="154"/>
    </row>
    <row r="1613" spans="1:9" x14ac:dyDescent="0.25">
      <c r="A1613" s="280"/>
      <c r="B1613" s="275"/>
      <c r="C1613" s="157"/>
      <c r="D1613" s="158"/>
      <c r="E1613" s="158"/>
      <c r="F1613" s="147"/>
      <c r="G1613" s="147"/>
      <c r="H1613" s="147"/>
      <c r="I1613" s="154"/>
    </row>
    <row r="1614" spans="1:9" x14ac:dyDescent="0.25">
      <c r="A1614" s="280"/>
      <c r="B1614" s="275"/>
      <c r="C1614" s="157"/>
      <c r="D1614" s="158"/>
      <c r="E1614" s="158"/>
      <c r="F1614" s="147"/>
      <c r="G1614" s="147"/>
      <c r="H1614" s="147"/>
      <c r="I1614" s="154"/>
    </row>
    <row r="1615" spans="1:9" x14ac:dyDescent="0.25">
      <c r="A1615" s="280"/>
      <c r="B1615" s="275"/>
      <c r="C1615" s="157"/>
      <c r="D1615" s="158"/>
      <c r="E1615" s="158"/>
      <c r="F1615" s="147"/>
      <c r="G1615" s="147"/>
      <c r="H1615" s="147"/>
      <c r="I1615" s="154"/>
    </row>
    <row r="1616" spans="1:9" x14ac:dyDescent="0.25">
      <c r="F1616" s="154"/>
      <c r="G1616" s="154"/>
      <c r="H1616" s="154"/>
      <c r="I1616" s="154"/>
    </row>
    <row r="1617" spans="1:9" x14ac:dyDescent="0.25">
      <c r="C1617" s="14"/>
      <c r="D1617" s="15"/>
      <c r="F1617" s="154"/>
      <c r="G1617" s="154"/>
      <c r="H1617" s="154"/>
      <c r="I1617" s="154"/>
    </row>
    <row r="1618" spans="1:9" x14ac:dyDescent="0.25">
      <c r="A1618" s="13"/>
      <c r="B1618" s="13"/>
      <c r="C1618" s="14"/>
      <c r="D1618" s="15"/>
      <c r="E1618" s="162"/>
      <c r="F1618" s="147"/>
      <c r="G1618" s="147"/>
      <c r="H1618" s="147"/>
      <c r="I1618" s="154"/>
    </row>
    <row r="1619" spans="1:9" x14ac:dyDescent="0.25">
      <c r="E1619" s="155"/>
      <c r="F1619" s="154"/>
      <c r="G1619" s="154"/>
      <c r="H1619" s="154"/>
      <c r="I1619" s="154"/>
    </row>
    <row r="1620" spans="1:9" x14ac:dyDescent="0.25">
      <c r="E1620" s="155"/>
      <c r="F1620" s="154"/>
      <c r="G1620" s="154"/>
      <c r="H1620" s="154"/>
      <c r="I1620" s="154"/>
    </row>
    <row r="1621" spans="1:9" x14ac:dyDescent="0.25">
      <c r="E1621" s="155"/>
      <c r="F1621" s="154"/>
      <c r="G1621" s="154"/>
      <c r="H1621" s="154"/>
      <c r="I1621" s="154"/>
    </row>
    <row r="1622" spans="1:9" x14ac:dyDescent="0.25">
      <c r="E1622" s="155"/>
      <c r="F1622" s="154"/>
      <c r="G1622" s="154"/>
      <c r="H1622" s="154"/>
      <c r="I1622" s="154"/>
    </row>
    <row r="1623" spans="1:9" x14ac:dyDescent="0.25">
      <c r="F1623" s="154"/>
      <c r="G1623" s="154"/>
      <c r="H1623" s="154"/>
      <c r="I1623" s="154"/>
    </row>
    <row r="1624" spans="1:9" x14ac:dyDescent="0.25">
      <c r="F1624" s="154"/>
      <c r="G1624" s="154"/>
      <c r="H1624" s="154"/>
      <c r="I1624" s="154"/>
    </row>
    <row r="1625" spans="1:9" x14ac:dyDescent="0.25">
      <c r="A1625" s="13"/>
      <c r="B1625" s="13"/>
      <c r="C1625" s="14"/>
      <c r="D1625" s="15"/>
      <c r="E1625" s="15"/>
      <c r="F1625" s="147"/>
      <c r="G1625" s="147"/>
      <c r="H1625" s="147"/>
      <c r="I1625" s="147"/>
    </row>
    <row r="1626" spans="1:9" x14ac:dyDescent="0.25">
      <c r="A1626" s="13"/>
      <c r="B1626" s="13"/>
      <c r="C1626" s="14"/>
      <c r="D1626" s="15"/>
      <c r="E1626" s="15"/>
      <c r="F1626" s="147"/>
      <c r="G1626" s="147"/>
      <c r="H1626" s="147"/>
      <c r="I1626" s="147"/>
    </row>
    <row r="1627" spans="1:9" x14ac:dyDescent="0.25">
      <c r="A1627" s="13"/>
      <c r="B1627" s="13"/>
      <c r="C1627" s="14"/>
      <c r="D1627" s="15"/>
      <c r="E1627" s="15"/>
      <c r="F1627" s="147"/>
      <c r="G1627" s="147"/>
      <c r="H1627" s="147"/>
      <c r="I1627" s="147"/>
    </row>
    <row r="1628" spans="1:9" x14ac:dyDescent="0.25">
      <c r="A1628" s="13"/>
      <c r="B1628" s="13"/>
      <c r="C1628" s="14"/>
      <c r="D1628" s="15"/>
      <c r="E1628" s="15"/>
      <c r="F1628" s="147"/>
      <c r="G1628" s="147"/>
      <c r="H1628" s="147"/>
      <c r="I1628" s="147"/>
    </row>
    <row r="1629" spans="1:9" x14ac:dyDescent="0.25">
      <c r="F1629" s="154"/>
      <c r="G1629" s="154"/>
      <c r="H1629" s="154"/>
      <c r="I1629" s="154"/>
    </row>
    <row r="1630" spans="1:9" x14ac:dyDescent="0.25">
      <c r="A1630" s="13"/>
      <c r="F1630" s="154"/>
      <c r="G1630" s="154"/>
      <c r="H1630" s="154"/>
      <c r="I1630" s="154"/>
    </row>
    <row r="1631" spans="1:9" x14ac:dyDescent="0.25">
      <c r="E1631" s="155"/>
      <c r="F1631" s="154"/>
      <c r="G1631" s="154"/>
      <c r="H1631" s="154"/>
      <c r="I1631" s="154"/>
    </row>
    <row r="1632" spans="1:9" x14ac:dyDescent="0.25">
      <c r="C1632" s="14"/>
      <c r="D1632" s="15"/>
      <c r="E1632" s="155"/>
      <c r="F1632" s="154"/>
      <c r="G1632" s="154"/>
      <c r="H1632" s="154"/>
      <c r="I1632" s="154"/>
    </row>
    <row r="1633" spans="1:9" x14ac:dyDescent="0.25">
      <c r="C1633" s="14"/>
      <c r="D1633" s="15"/>
      <c r="E1633" s="155"/>
      <c r="F1633" s="154"/>
      <c r="G1633" s="154"/>
      <c r="H1633" s="154"/>
      <c r="I1633" s="154"/>
    </row>
    <row r="1634" spans="1:9" x14ac:dyDescent="0.25">
      <c r="E1634" s="155"/>
      <c r="F1634" s="154"/>
      <c r="G1634" s="154"/>
      <c r="H1634" s="154"/>
      <c r="I1634" s="154"/>
    </row>
    <row r="1635" spans="1:9" x14ac:dyDescent="0.25">
      <c r="E1635" s="155"/>
      <c r="F1635" s="154"/>
      <c r="G1635" s="154"/>
      <c r="H1635" s="154"/>
      <c r="I1635" s="154"/>
    </row>
    <row r="1636" spans="1:9" x14ac:dyDescent="0.25">
      <c r="E1636" s="155"/>
      <c r="F1636" s="154"/>
      <c r="G1636" s="154"/>
      <c r="H1636" s="154"/>
      <c r="I1636" s="154"/>
    </row>
    <row r="1637" spans="1:9" x14ac:dyDescent="0.25">
      <c r="E1637" s="155"/>
      <c r="F1637" s="154"/>
      <c r="G1637" s="154"/>
      <c r="H1637" s="154"/>
      <c r="I1637" s="154"/>
    </row>
    <row r="1638" spans="1:9" x14ac:dyDescent="0.25">
      <c r="E1638" s="155"/>
      <c r="F1638" s="154"/>
      <c r="G1638" s="154"/>
      <c r="H1638" s="154"/>
      <c r="I1638" s="154"/>
    </row>
    <row r="1639" spans="1:9" x14ac:dyDescent="0.25">
      <c r="F1639" s="154"/>
      <c r="G1639" s="154"/>
      <c r="H1639" s="154"/>
      <c r="I1639" s="154"/>
    </row>
    <row r="1640" spans="1:9" x14ac:dyDescent="0.25">
      <c r="A1640" s="13"/>
      <c r="F1640" s="147"/>
      <c r="G1640" s="147"/>
      <c r="H1640" s="147"/>
      <c r="I1640" s="147"/>
    </row>
    <row r="1641" spans="1:9" x14ac:dyDescent="0.25">
      <c r="A1641" s="13"/>
      <c r="F1641" s="147"/>
      <c r="G1641" s="147"/>
      <c r="H1641" s="147"/>
      <c r="I1641" s="147"/>
    </row>
    <row r="1642" spans="1:9" x14ac:dyDescent="0.25">
      <c r="A1642" s="13"/>
      <c r="F1642" s="147"/>
      <c r="G1642" s="147"/>
      <c r="H1642" s="147"/>
      <c r="I1642" s="147"/>
    </row>
    <row r="1643" spans="1:9" x14ac:dyDescent="0.25">
      <c r="A1643" s="13"/>
      <c r="F1643" s="147"/>
      <c r="G1643" s="147"/>
      <c r="H1643" s="147"/>
      <c r="I1643" s="147"/>
    </row>
    <row r="1644" spans="1:9" x14ac:dyDescent="0.25">
      <c r="F1644" s="154"/>
      <c r="G1644" s="154"/>
      <c r="H1644" s="154"/>
      <c r="I1644" s="154"/>
    </row>
    <row r="1645" spans="1:9" x14ac:dyDescent="0.25">
      <c r="A1645" s="13"/>
      <c r="F1645" s="154"/>
      <c r="G1645" s="154"/>
      <c r="H1645" s="154"/>
      <c r="I1645" s="154"/>
    </row>
    <row r="1646" spans="1:9" x14ac:dyDescent="0.25">
      <c r="E1646" s="155"/>
      <c r="F1646" s="154"/>
      <c r="G1646" s="154"/>
      <c r="H1646" s="154"/>
      <c r="I1646" s="154"/>
    </row>
    <row r="1647" spans="1:9" x14ac:dyDescent="0.25">
      <c r="E1647" s="155"/>
      <c r="F1647" s="154"/>
      <c r="G1647" s="154"/>
      <c r="H1647" s="154"/>
      <c r="I1647" s="154"/>
    </row>
    <row r="1648" spans="1:9" x14ac:dyDescent="0.25">
      <c r="F1648" s="154"/>
      <c r="G1648" s="154"/>
      <c r="H1648" s="154"/>
      <c r="I1648" s="154"/>
    </row>
    <row r="1649" spans="1:9" x14ac:dyDescent="0.25">
      <c r="F1649" s="154"/>
      <c r="G1649" s="154"/>
      <c r="H1649" s="154"/>
      <c r="I1649" s="154"/>
    </row>
    <row r="1650" spans="1:9" x14ac:dyDescent="0.25">
      <c r="A1650" s="13"/>
      <c r="F1650" s="147"/>
      <c r="G1650" s="147"/>
      <c r="H1650" s="147"/>
      <c r="I1650" s="147"/>
    </row>
    <row r="1651" spans="1:9" x14ac:dyDescent="0.25">
      <c r="F1651" s="154"/>
      <c r="G1651" s="154"/>
      <c r="H1651" s="154"/>
      <c r="I1651" s="154"/>
    </row>
    <row r="1652" spans="1:9" x14ac:dyDescent="0.25">
      <c r="A1652" s="13"/>
      <c r="F1652" s="154"/>
      <c r="G1652" s="154"/>
      <c r="H1652" s="154"/>
      <c r="I1652" s="154"/>
    </row>
    <row r="1653" spans="1:9" x14ac:dyDescent="0.25">
      <c r="E1653" s="155"/>
      <c r="F1653" s="154"/>
      <c r="G1653" s="154"/>
      <c r="H1653" s="154"/>
      <c r="I1653" s="154"/>
    </row>
    <row r="1654" spans="1:9" x14ac:dyDescent="0.25">
      <c r="A1654" s="13"/>
      <c r="B1654" s="13"/>
      <c r="C1654" s="14"/>
      <c r="D1654" s="15"/>
      <c r="E1654" s="162"/>
      <c r="F1654" s="147"/>
      <c r="G1654" s="147"/>
      <c r="H1654" s="147"/>
      <c r="I1654" s="147"/>
    </row>
    <row r="1655" spans="1:9" x14ac:dyDescent="0.25">
      <c r="F1655" s="154"/>
      <c r="G1655" s="154"/>
      <c r="H1655" s="154"/>
      <c r="I1655" s="154"/>
    </row>
    <row r="1656" spans="1:9" x14ac:dyDescent="0.25">
      <c r="A1656" s="13"/>
      <c r="E1656" s="155"/>
      <c r="F1656" s="147"/>
      <c r="G1656" s="147"/>
      <c r="H1656" s="147"/>
      <c r="I1656" s="147"/>
    </row>
    <row r="1657" spans="1:9" x14ac:dyDescent="0.25">
      <c r="A1657" s="13"/>
      <c r="E1657" s="155"/>
      <c r="F1657" s="147"/>
      <c r="G1657" s="147"/>
      <c r="H1657" s="147"/>
      <c r="I1657" s="147"/>
    </row>
    <row r="1666" spans="1:10" x14ac:dyDescent="0.25">
      <c r="C1666" s="14"/>
      <c r="D1666" s="15"/>
    </row>
    <row r="1667" spans="1:10" x14ac:dyDescent="0.25">
      <c r="A1667" s="13"/>
    </row>
    <row r="1668" spans="1:10" x14ac:dyDescent="0.25">
      <c r="E1668" s="155"/>
      <c r="F1668" s="154"/>
      <c r="G1668" s="154"/>
      <c r="H1668" s="154"/>
      <c r="I1668" s="154"/>
    </row>
    <row r="1669" spans="1:10" x14ac:dyDescent="0.25">
      <c r="E1669" s="155"/>
      <c r="F1669" s="154"/>
      <c r="G1669" s="154"/>
      <c r="H1669" s="154"/>
      <c r="I1669" s="154"/>
    </row>
    <row r="1670" spans="1:10" x14ac:dyDescent="0.25">
      <c r="E1670" s="155"/>
      <c r="F1670" s="154"/>
      <c r="G1670" s="154"/>
      <c r="H1670" s="154"/>
      <c r="I1670" s="154"/>
    </row>
    <row r="1671" spans="1:10" x14ac:dyDescent="0.25">
      <c r="F1671" s="154"/>
      <c r="G1671" s="154"/>
      <c r="H1671" s="154"/>
      <c r="I1671" s="154"/>
    </row>
    <row r="1672" spans="1:10" x14ac:dyDescent="0.25">
      <c r="F1672" s="154"/>
      <c r="G1672" s="154"/>
      <c r="H1672" s="154"/>
      <c r="I1672" s="154"/>
    </row>
    <row r="1673" spans="1:10" x14ac:dyDescent="0.25">
      <c r="F1673" s="154"/>
      <c r="G1673" s="154"/>
      <c r="H1673" s="154"/>
      <c r="I1673" s="154"/>
    </row>
    <row r="1674" spans="1:10" x14ac:dyDescent="0.25">
      <c r="A1674" s="13"/>
      <c r="B1674" s="13"/>
      <c r="C1674" s="14"/>
      <c r="D1674" s="15"/>
      <c r="E1674" s="15"/>
      <c r="F1674" s="147"/>
      <c r="G1674" s="147"/>
      <c r="H1674" s="147"/>
      <c r="I1674" s="147"/>
    </row>
    <row r="1675" spans="1:10" x14ac:dyDescent="0.25">
      <c r="A1675" s="13"/>
      <c r="B1675" s="13"/>
      <c r="C1675" s="14"/>
      <c r="D1675" s="15"/>
      <c r="E1675" s="15"/>
      <c r="F1675" s="147"/>
      <c r="G1675" s="147"/>
      <c r="H1675" s="147"/>
      <c r="I1675" s="147"/>
      <c r="J1675" s="15"/>
    </row>
    <row r="1676" spans="1:10" x14ac:dyDescent="0.25">
      <c r="A1676" s="13"/>
      <c r="B1676" s="13"/>
      <c r="C1676" s="14"/>
      <c r="D1676" s="15"/>
      <c r="E1676" s="15"/>
      <c r="F1676" s="147"/>
      <c r="G1676" s="147"/>
      <c r="H1676" s="147"/>
      <c r="I1676" s="147"/>
      <c r="J1676" s="15"/>
    </row>
    <row r="1677" spans="1:10" x14ac:dyDescent="0.25">
      <c r="A1677" s="13"/>
      <c r="B1677" s="13"/>
      <c r="C1677" s="14"/>
      <c r="D1677" s="15"/>
      <c r="E1677" s="15"/>
      <c r="F1677" s="147"/>
      <c r="G1677" s="147"/>
      <c r="H1677" s="147"/>
      <c r="I1677" s="147"/>
      <c r="J1677" s="15"/>
    </row>
    <row r="1678" spans="1:10" x14ac:dyDescent="0.25">
      <c r="F1678" s="154"/>
      <c r="G1678" s="154"/>
      <c r="H1678" s="154"/>
      <c r="I1678" s="154"/>
    </row>
    <row r="1679" spans="1:10" x14ac:dyDescent="0.25">
      <c r="A1679" s="13"/>
      <c r="F1679" s="154"/>
      <c r="G1679" s="154"/>
      <c r="H1679" s="154"/>
      <c r="I1679" s="154"/>
    </row>
    <row r="1680" spans="1:10" x14ac:dyDescent="0.25">
      <c r="E1680" s="155"/>
      <c r="F1680" s="154"/>
      <c r="G1680" s="154"/>
      <c r="H1680" s="154"/>
      <c r="I1680" s="154"/>
    </row>
    <row r="1681" spans="1:9" x14ac:dyDescent="0.25">
      <c r="E1681" s="155"/>
      <c r="F1681" s="154"/>
      <c r="G1681" s="154"/>
      <c r="H1681" s="154"/>
      <c r="I1681" s="154"/>
    </row>
    <row r="1682" spans="1:9" x14ac:dyDescent="0.25">
      <c r="E1682" s="155"/>
      <c r="F1682" s="154"/>
      <c r="G1682" s="154"/>
      <c r="H1682" s="154"/>
      <c r="I1682" s="154"/>
    </row>
    <row r="1683" spans="1:9" x14ac:dyDescent="0.25">
      <c r="E1683" s="155"/>
      <c r="F1683" s="154"/>
      <c r="G1683" s="154"/>
      <c r="H1683" s="154"/>
      <c r="I1683" s="154"/>
    </row>
    <row r="1684" spans="1:9" x14ac:dyDescent="0.25">
      <c r="E1684" s="155"/>
      <c r="F1684" s="154"/>
      <c r="G1684" s="154"/>
      <c r="H1684" s="154"/>
      <c r="I1684" s="154"/>
    </row>
    <row r="1685" spans="1:9" x14ac:dyDescent="0.25">
      <c r="E1685" s="155"/>
      <c r="F1685" s="154"/>
      <c r="G1685" s="154"/>
      <c r="H1685" s="154"/>
      <c r="I1685" s="154"/>
    </row>
    <row r="1686" spans="1:9" x14ac:dyDescent="0.25">
      <c r="E1686" s="155"/>
      <c r="F1686" s="154"/>
      <c r="G1686" s="154"/>
      <c r="H1686" s="154"/>
      <c r="I1686" s="154"/>
    </row>
    <row r="1687" spans="1:9" x14ac:dyDescent="0.25">
      <c r="F1687" s="154"/>
      <c r="G1687" s="154"/>
      <c r="H1687" s="154"/>
      <c r="I1687" s="154"/>
    </row>
    <row r="1688" spans="1:9" x14ac:dyDescent="0.25">
      <c r="A1688" s="13"/>
      <c r="F1688" s="147"/>
      <c r="G1688" s="147"/>
      <c r="H1688" s="147"/>
      <c r="I1688" s="147"/>
    </row>
    <row r="1689" spans="1:9" x14ac:dyDescent="0.25">
      <c r="A1689" s="13"/>
      <c r="F1689" s="147"/>
      <c r="G1689" s="147"/>
      <c r="H1689" s="147"/>
      <c r="I1689" s="147"/>
    </row>
    <row r="1690" spans="1:9" x14ac:dyDescent="0.25">
      <c r="A1690" s="13"/>
      <c r="F1690" s="147"/>
      <c r="G1690" s="147"/>
      <c r="H1690" s="147"/>
      <c r="I1690" s="147"/>
    </row>
    <row r="1691" spans="1:9" x14ac:dyDescent="0.25">
      <c r="A1691" s="13"/>
      <c r="F1691" s="147"/>
      <c r="G1691" s="147"/>
      <c r="H1691" s="147"/>
      <c r="I1691" s="147"/>
    </row>
    <row r="1692" spans="1:9" x14ac:dyDescent="0.25">
      <c r="F1692" s="154"/>
      <c r="G1692" s="154"/>
      <c r="H1692" s="154"/>
      <c r="I1692" s="154"/>
    </row>
    <row r="1693" spans="1:9" x14ac:dyDescent="0.25">
      <c r="A1693" s="13"/>
      <c r="F1693" s="154"/>
      <c r="G1693" s="154"/>
      <c r="H1693" s="154"/>
      <c r="I1693" s="154"/>
    </row>
    <row r="1694" spans="1:9" x14ac:dyDescent="0.25">
      <c r="E1694" s="155"/>
      <c r="F1694" s="154"/>
      <c r="G1694" s="154"/>
      <c r="H1694" s="154"/>
      <c r="I1694" s="154"/>
    </row>
    <row r="1695" spans="1:9" x14ac:dyDescent="0.25">
      <c r="E1695" s="155"/>
      <c r="F1695" s="154"/>
      <c r="G1695" s="154"/>
      <c r="H1695" s="154"/>
      <c r="I1695" s="154"/>
    </row>
    <row r="1696" spans="1:9" x14ac:dyDescent="0.25">
      <c r="F1696" s="154"/>
      <c r="G1696" s="154"/>
      <c r="H1696" s="154"/>
      <c r="I1696" s="154"/>
    </row>
    <row r="1697" spans="1:9" x14ac:dyDescent="0.25">
      <c r="A1697" s="13"/>
      <c r="F1697" s="147"/>
      <c r="G1697" s="147"/>
      <c r="H1697" s="147"/>
      <c r="I1697" s="147"/>
    </row>
    <row r="1698" spans="1:9" x14ac:dyDescent="0.25">
      <c r="F1698" s="154"/>
      <c r="G1698" s="154"/>
      <c r="H1698" s="154"/>
      <c r="I1698" s="154"/>
    </row>
    <row r="1699" spans="1:9" x14ac:dyDescent="0.25">
      <c r="E1699" s="155"/>
      <c r="F1699" s="154"/>
      <c r="G1699" s="154"/>
      <c r="H1699" s="154"/>
      <c r="I1699" s="154"/>
    </row>
    <row r="1700" spans="1:9" x14ac:dyDescent="0.25">
      <c r="E1700" s="155"/>
      <c r="F1700" s="154"/>
      <c r="G1700" s="154"/>
      <c r="H1700" s="154"/>
      <c r="I1700" s="154"/>
    </row>
    <row r="1701" spans="1:9" x14ac:dyDescent="0.25">
      <c r="A1701" s="13"/>
      <c r="B1701" s="13"/>
      <c r="C1701" s="14"/>
      <c r="D1701" s="15"/>
      <c r="E1701" s="15"/>
      <c r="F1701" s="147"/>
      <c r="G1701" s="147"/>
      <c r="H1701" s="147"/>
      <c r="I1701" s="147"/>
    </row>
    <row r="1702" spans="1:9" x14ac:dyDescent="0.25">
      <c r="F1702" s="154"/>
      <c r="G1702" s="154"/>
      <c r="H1702" s="154"/>
      <c r="I1702" s="154"/>
    </row>
    <row r="1703" spans="1:9" x14ac:dyDescent="0.25">
      <c r="F1703" s="154"/>
      <c r="G1703" s="154"/>
      <c r="H1703" s="154"/>
      <c r="I1703" s="154"/>
    </row>
    <row r="1704" spans="1:9" x14ac:dyDescent="0.25">
      <c r="A1704" s="13"/>
      <c r="F1704" s="15"/>
      <c r="G1704" s="15"/>
      <c r="H1704" s="15"/>
      <c r="I1704" s="15"/>
    </row>
    <row r="1706" spans="1:9" x14ac:dyDescent="0.25">
      <c r="A1706" s="13"/>
      <c r="B1706" s="13"/>
    </row>
    <row r="1710" spans="1:9" x14ac:dyDescent="0.25">
      <c r="A1710" s="13"/>
      <c r="B1710" s="13"/>
      <c r="C1710" s="14"/>
      <c r="D1710" s="15"/>
      <c r="E1710" s="147"/>
      <c r="F1710" s="147"/>
      <c r="G1710" s="147"/>
      <c r="H1710" s="147"/>
      <c r="I1710" s="147"/>
    </row>
    <row r="1711" spans="1:9" x14ac:dyDescent="0.25">
      <c r="A1711" s="13"/>
      <c r="B1711" s="13"/>
      <c r="C1711" s="14"/>
      <c r="D1711" s="15"/>
      <c r="E1711" s="147"/>
      <c r="F1711" s="147"/>
      <c r="G1711" s="147"/>
      <c r="H1711" s="147"/>
      <c r="I1711" s="147"/>
    </row>
    <row r="1712" spans="1:9" x14ac:dyDescent="0.25">
      <c r="A1712" s="13"/>
      <c r="B1712" s="13"/>
      <c r="C1712" s="14"/>
      <c r="D1712" s="15"/>
      <c r="E1712" s="147"/>
      <c r="F1712" s="147"/>
      <c r="G1712" s="147"/>
      <c r="H1712" s="147"/>
      <c r="I1712" s="147"/>
    </row>
    <row r="1713" spans="1:10" x14ac:dyDescent="0.25">
      <c r="A1713" s="13"/>
      <c r="B1713" s="13"/>
      <c r="C1713" s="14"/>
      <c r="D1713" s="15"/>
      <c r="E1713" s="147"/>
      <c r="F1713" s="147"/>
      <c r="G1713" s="147"/>
      <c r="H1713" s="147"/>
      <c r="I1713" s="147"/>
    </row>
    <row r="1715" spans="1:10" x14ac:dyDescent="0.25">
      <c r="C1715" s="14"/>
      <c r="D1715" s="15"/>
    </row>
    <row r="1716" spans="1:10" x14ac:dyDescent="0.25">
      <c r="A1716" s="13"/>
      <c r="B1716" s="13"/>
    </row>
    <row r="1717" spans="1:10" x14ac:dyDescent="0.25">
      <c r="E1717" s="155"/>
      <c r="F1717" s="154"/>
      <c r="G1717" s="154"/>
      <c r="H1717" s="154"/>
      <c r="I1717" s="154"/>
    </row>
    <row r="1718" spans="1:10" x14ac:dyDescent="0.25">
      <c r="E1718" s="155"/>
      <c r="F1718" s="154"/>
      <c r="G1718" s="154"/>
      <c r="H1718" s="154"/>
      <c r="I1718" s="154"/>
    </row>
    <row r="1719" spans="1:10" x14ac:dyDescent="0.25">
      <c r="E1719" s="155"/>
      <c r="F1719" s="154"/>
      <c r="G1719" s="154"/>
      <c r="H1719" s="154"/>
      <c r="I1719" s="154"/>
    </row>
    <row r="1720" spans="1:10" x14ac:dyDescent="0.25">
      <c r="E1720" s="155"/>
      <c r="F1720" s="154"/>
      <c r="G1720" s="154"/>
      <c r="H1720" s="154"/>
      <c r="I1720" s="154"/>
    </row>
    <row r="1721" spans="1:10" x14ac:dyDescent="0.25">
      <c r="E1721" s="155"/>
      <c r="F1721" s="154"/>
      <c r="G1721" s="154"/>
      <c r="H1721" s="154"/>
      <c r="I1721" s="154"/>
    </row>
    <row r="1722" spans="1:10" x14ac:dyDescent="0.25">
      <c r="E1722" s="155"/>
      <c r="F1722" s="154"/>
      <c r="G1722" s="154"/>
      <c r="H1722" s="154"/>
      <c r="I1722" s="154"/>
    </row>
    <row r="1723" spans="1:10" x14ac:dyDescent="0.25">
      <c r="F1723" s="154"/>
      <c r="G1723" s="154"/>
      <c r="H1723" s="154"/>
      <c r="I1723" s="154"/>
    </row>
    <row r="1724" spans="1:10" x14ac:dyDescent="0.25">
      <c r="A1724" s="13"/>
      <c r="B1724" s="13"/>
      <c r="C1724" s="14"/>
      <c r="D1724" s="15"/>
      <c r="E1724" s="15"/>
      <c r="F1724" s="147"/>
      <c r="G1724" s="147"/>
      <c r="H1724" s="147"/>
      <c r="I1724" s="147"/>
      <c r="J1724" s="15"/>
    </row>
    <row r="1725" spans="1:10" x14ac:dyDescent="0.25">
      <c r="A1725" s="13"/>
      <c r="B1725" s="13"/>
      <c r="C1725" s="14"/>
      <c r="D1725" s="15"/>
      <c r="E1725" s="15"/>
      <c r="F1725" s="147"/>
      <c r="G1725" s="147"/>
      <c r="H1725" s="147"/>
      <c r="I1725" s="147"/>
      <c r="J1725" s="15"/>
    </row>
    <row r="1726" spans="1:10" x14ac:dyDescent="0.25">
      <c r="A1726" s="13"/>
      <c r="B1726" s="13"/>
      <c r="C1726" s="14"/>
      <c r="D1726" s="15"/>
      <c r="E1726" s="15"/>
      <c r="F1726" s="147"/>
      <c r="G1726" s="147"/>
      <c r="H1726" s="147"/>
      <c r="I1726" s="147"/>
      <c r="J1726" s="15"/>
    </row>
    <row r="1727" spans="1:10" x14ac:dyDescent="0.25">
      <c r="F1727" s="154"/>
      <c r="G1727" s="154"/>
      <c r="H1727" s="154"/>
      <c r="I1727" s="154"/>
    </row>
    <row r="1728" spans="1:10" x14ac:dyDescent="0.25">
      <c r="A1728" s="13"/>
      <c r="F1728" s="154"/>
      <c r="G1728" s="154"/>
      <c r="H1728" s="154"/>
      <c r="I1728" s="154"/>
    </row>
    <row r="1729" spans="1:9" x14ac:dyDescent="0.25">
      <c r="E1729" s="155"/>
      <c r="F1729" s="154"/>
      <c r="G1729" s="154"/>
      <c r="H1729" s="154"/>
      <c r="I1729" s="154"/>
    </row>
    <row r="1730" spans="1:9" x14ac:dyDescent="0.25">
      <c r="E1730" s="155"/>
      <c r="F1730" s="154"/>
      <c r="G1730" s="154"/>
      <c r="H1730" s="154"/>
      <c r="I1730" s="154"/>
    </row>
    <row r="1731" spans="1:9" x14ac:dyDescent="0.25">
      <c r="E1731" s="155"/>
      <c r="F1731" s="154"/>
      <c r="G1731" s="154"/>
      <c r="H1731" s="154"/>
      <c r="I1731" s="154"/>
    </row>
    <row r="1732" spans="1:9" x14ac:dyDescent="0.25">
      <c r="E1732" s="155"/>
      <c r="F1732" s="154"/>
      <c r="G1732" s="154"/>
      <c r="H1732" s="154"/>
      <c r="I1732" s="154"/>
    </row>
    <row r="1733" spans="1:9" x14ac:dyDescent="0.25">
      <c r="E1733" s="155"/>
      <c r="F1733" s="154"/>
      <c r="G1733" s="154"/>
      <c r="H1733" s="154"/>
      <c r="I1733" s="154"/>
    </row>
    <row r="1734" spans="1:9" x14ac:dyDescent="0.25">
      <c r="E1734" s="155"/>
      <c r="F1734" s="154"/>
      <c r="G1734" s="154"/>
      <c r="H1734" s="154"/>
      <c r="I1734" s="154"/>
    </row>
    <row r="1735" spans="1:9" x14ac:dyDescent="0.25">
      <c r="E1735" s="155"/>
      <c r="F1735" s="154"/>
      <c r="G1735" s="154"/>
      <c r="H1735" s="154"/>
      <c r="I1735" s="154"/>
    </row>
    <row r="1736" spans="1:9" x14ac:dyDescent="0.25">
      <c r="E1736" s="155"/>
      <c r="F1736" s="154"/>
      <c r="G1736" s="154"/>
      <c r="H1736" s="154"/>
      <c r="I1736" s="154"/>
    </row>
    <row r="1737" spans="1:9" x14ac:dyDescent="0.25">
      <c r="F1737" s="154"/>
      <c r="G1737" s="154"/>
      <c r="H1737" s="154"/>
      <c r="I1737" s="154"/>
    </row>
    <row r="1738" spans="1:9" x14ac:dyDescent="0.25">
      <c r="A1738" s="13"/>
      <c r="F1738" s="147"/>
      <c r="G1738" s="147"/>
      <c r="H1738" s="147"/>
      <c r="I1738" s="147"/>
    </row>
    <row r="1739" spans="1:9" x14ac:dyDescent="0.25">
      <c r="A1739" s="13"/>
      <c r="F1739" s="147"/>
      <c r="G1739" s="147"/>
      <c r="H1739" s="147"/>
      <c r="I1739" s="147"/>
    </row>
    <row r="1740" spans="1:9" x14ac:dyDescent="0.25">
      <c r="A1740" s="13"/>
      <c r="F1740" s="147"/>
      <c r="G1740" s="147"/>
      <c r="H1740" s="147"/>
      <c r="I1740" s="147"/>
    </row>
    <row r="1741" spans="1:9" x14ac:dyDescent="0.25">
      <c r="F1741" s="154"/>
      <c r="G1741" s="154"/>
      <c r="H1741" s="154"/>
      <c r="I1741" s="154"/>
    </row>
    <row r="1742" spans="1:9" x14ac:dyDescent="0.25">
      <c r="A1742" s="13"/>
      <c r="F1742" s="154"/>
      <c r="G1742" s="154"/>
      <c r="H1742" s="154"/>
      <c r="I1742" s="154"/>
    </row>
    <row r="1743" spans="1:9" x14ac:dyDescent="0.25">
      <c r="E1743" s="155"/>
      <c r="F1743" s="154"/>
      <c r="G1743" s="154"/>
      <c r="H1743" s="154"/>
      <c r="I1743" s="154"/>
    </row>
    <row r="1744" spans="1:9" x14ac:dyDescent="0.25">
      <c r="E1744" s="155"/>
      <c r="F1744" s="154"/>
      <c r="G1744" s="154"/>
      <c r="H1744" s="154"/>
      <c r="I1744" s="154"/>
    </row>
    <row r="1745" spans="1:9" x14ac:dyDescent="0.25">
      <c r="F1745" s="154"/>
      <c r="G1745" s="154"/>
      <c r="H1745" s="154"/>
      <c r="I1745" s="154"/>
    </row>
    <row r="1746" spans="1:9" x14ac:dyDescent="0.25">
      <c r="A1746" s="13"/>
      <c r="F1746" s="147"/>
      <c r="G1746" s="147"/>
      <c r="H1746" s="147"/>
      <c r="I1746" s="147"/>
    </row>
    <row r="1747" spans="1:9" x14ac:dyDescent="0.25">
      <c r="F1747" s="154"/>
      <c r="G1747" s="154"/>
      <c r="H1747" s="154"/>
      <c r="I1747" s="154"/>
    </row>
    <row r="1748" spans="1:9" x14ac:dyDescent="0.25">
      <c r="F1748" s="154"/>
      <c r="G1748" s="154"/>
      <c r="H1748" s="154"/>
      <c r="I1748" s="154"/>
    </row>
    <row r="1749" spans="1:9" x14ac:dyDescent="0.25">
      <c r="F1749" s="154"/>
      <c r="G1749" s="154"/>
      <c r="H1749" s="154"/>
      <c r="I1749" s="154"/>
    </row>
    <row r="1750" spans="1:9" x14ac:dyDescent="0.25">
      <c r="A1750" s="13"/>
      <c r="F1750" s="147"/>
      <c r="G1750" s="147"/>
      <c r="H1750" s="147"/>
      <c r="I1750" s="147"/>
    </row>
    <row r="1751" spans="1:9" x14ac:dyDescent="0.25">
      <c r="F1751" s="154"/>
      <c r="G1751" s="154"/>
      <c r="H1751" s="154"/>
      <c r="I1751" s="154"/>
    </row>
    <row r="1752" spans="1:9" x14ac:dyDescent="0.25">
      <c r="F1752" s="154"/>
      <c r="G1752" s="154"/>
      <c r="H1752" s="154"/>
      <c r="I1752" s="154"/>
    </row>
    <row r="1753" spans="1:9" x14ac:dyDescent="0.25">
      <c r="A1753" s="13"/>
      <c r="F1753" s="15"/>
      <c r="G1753" s="15"/>
      <c r="H1753" s="15"/>
      <c r="I1753" s="15"/>
    </row>
    <row r="1755" spans="1:9" x14ac:dyDescent="0.25">
      <c r="A1755" s="13"/>
      <c r="B1755" s="13"/>
    </row>
    <row r="1757" spans="1:9" x14ac:dyDescent="0.25">
      <c r="A1757" s="13"/>
      <c r="B1757" s="13"/>
      <c r="C1757" s="14"/>
      <c r="D1757" s="15"/>
      <c r="E1757" s="147"/>
      <c r="F1757" s="147"/>
      <c r="G1757" s="147"/>
      <c r="H1757" s="147"/>
      <c r="I1757" s="147"/>
    </row>
    <row r="1763" spans="1:9" x14ac:dyDescent="0.25">
      <c r="C1763" s="14"/>
      <c r="D1763" s="15"/>
    </row>
    <row r="1764" spans="1:9" x14ac:dyDescent="0.25">
      <c r="A1764" s="13"/>
      <c r="B1764" s="13"/>
    </row>
    <row r="1765" spans="1:9" x14ac:dyDescent="0.25">
      <c r="E1765" s="155"/>
      <c r="F1765" s="154"/>
      <c r="G1765" s="154"/>
      <c r="H1765" s="154"/>
      <c r="I1765" s="154"/>
    </row>
    <row r="1766" spans="1:9" x14ac:dyDescent="0.25">
      <c r="E1766" s="155"/>
      <c r="F1766" s="154"/>
      <c r="G1766" s="154"/>
      <c r="H1766" s="154"/>
      <c r="I1766" s="154"/>
    </row>
    <row r="1767" spans="1:9" x14ac:dyDescent="0.25">
      <c r="E1767" s="155"/>
      <c r="F1767" s="154"/>
      <c r="G1767" s="154"/>
      <c r="H1767" s="154"/>
      <c r="I1767" s="154"/>
    </row>
    <row r="1768" spans="1:9" x14ac:dyDescent="0.25">
      <c r="E1768" s="155"/>
      <c r="F1768" s="154"/>
      <c r="G1768" s="154"/>
      <c r="H1768" s="154"/>
      <c r="I1768" s="154"/>
    </row>
    <row r="1769" spans="1:9" x14ac:dyDescent="0.25">
      <c r="E1769" s="155"/>
      <c r="F1769" s="154"/>
      <c r="G1769" s="154"/>
      <c r="H1769" s="154"/>
      <c r="I1769" s="154"/>
    </row>
    <row r="1770" spans="1:9" x14ac:dyDescent="0.25">
      <c r="E1770" s="155"/>
      <c r="F1770" s="154"/>
      <c r="G1770" s="154"/>
      <c r="H1770" s="154"/>
      <c r="I1770" s="154"/>
    </row>
    <row r="1771" spans="1:9" x14ac:dyDescent="0.25">
      <c r="E1771" s="155"/>
      <c r="F1771" s="154"/>
      <c r="G1771" s="154"/>
      <c r="H1771" s="154"/>
      <c r="I1771" s="154"/>
    </row>
    <row r="1772" spans="1:9" x14ac:dyDescent="0.25">
      <c r="F1772" s="154"/>
      <c r="G1772" s="154"/>
      <c r="H1772" s="154"/>
      <c r="I1772" s="154"/>
    </row>
    <row r="1773" spans="1:9" x14ac:dyDescent="0.25">
      <c r="F1773" s="154"/>
      <c r="G1773" s="154"/>
      <c r="H1773" s="154"/>
      <c r="I1773" s="154"/>
    </row>
    <row r="1774" spans="1:9" x14ac:dyDescent="0.25">
      <c r="A1774" s="13"/>
      <c r="B1774" s="13"/>
      <c r="C1774" s="14"/>
      <c r="D1774" s="15"/>
      <c r="E1774" s="15"/>
      <c r="F1774" s="147"/>
      <c r="G1774" s="147"/>
      <c r="H1774" s="147"/>
      <c r="I1774" s="147"/>
    </row>
    <row r="1775" spans="1:9" x14ac:dyDescent="0.25">
      <c r="A1775" s="13"/>
      <c r="B1775" s="13"/>
      <c r="C1775" s="14"/>
      <c r="D1775" s="15"/>
      <c r="E1775" s="15"/>
      <c r="F1775" s="147"/>
      <c r="G1775" s="147"/>
      <c r="H1775" s="147"/>
      <c r="I1775" s="147"/>
    </row>
    <row r="1776" spans="1:9" x14ac:dyDescent="0.25">
      <c r="A1776" s="13"/>
      <c r="B1776" s="13"/>
      <c r="C1776" s="14"/>
      <c r="D1776" s="15"/>
      <c r="E1776" s="15"/>
      <c r="F1776" s="147"/>
      <c r="G1776" s="147"/>
      <c r="H1776" s="147"/>
      <c r="I1776" s="147"/>
    </row>
    <row r="1777" spans="1:9" x14ac:dyDescent="0.25">
      <c r="A1777" s="13"/>
      <c r="B1777" s="13"/>
      <c r="C1777" s="14"/>
      <c r="D1777" s="15"/>
      <c r="E1777" s="15"/>
      <c r="F1777" s="147"/>
      <c r="G1777" s="147"/>
      <c r="H1777" s="147"/>
      <c r="I1777" s="147"/>
    </row>
    <row r="1778" spans="1:9" x14ac:dyDescent="0.25">
      <c r="F1778" s="154"/>
      <c r="G1778" s="154"/>
      <c r="H1778" s="154"/>
      <c r="I1778" s="154"/>
    </row>
    <row r="1779" spans="1:9" x14ac:dyDescent="0.25">
      <c r="A1779" s="13"/>
      <c r="F1779" s="154"/>
      <c r="G1779" s="154"/>
      <c r="H1779" s="154"/>
      <c r="I1779" s="154"/>
    </row>
    <row r="1780" spans="1:9" x14ac:dyDescent="0.25">
      <c r="E1780" s="155"/>
      <c r="F1780" s="154"/>
      <c r="G1780" s="154"/>
      <c r="H1780" s="154"/>
      <c r="I1780" s="154"/>
    </row>
    <row r="1781" spans="1:9" x14ac:dyDescent="0.25">
      <c r="C1781" s="14"/>
      <c r="D1781" s="15"/>
      <c r="E1781" s="155"/>
      <c r="F1781" s="154"/>
      <c r="G1781" s="154"/>
      <c r="H1781" s="154"/>
      <c r="I1781" s="154"/>
    </row>
    <row r="1782" spans="1:9" x14ac:dyDescent="0.25">
      <c r="C1782" s="14"/>
      <c r="D1782" s="15"/>
      <c r="E1782" s="155"/>
      <c r="F1782" s="154"/>
      <c r="G1782" s="154"/>
      <c r="H1782" s="154"/>
      <c r="I1782" s="154"/>
    </row>
    <row r="1783" spans="1:9" x14ac:dyDescent="0.25">
      <c r="E1783" s="155"/>
      <c r="F1783" s="154"/>
      <c r="G1783" s="154"/>
      <c r="H1783" s="154"/>
      <c r="I1783" s="154"/>
    </row>
    <row r="1784" spans="1:9" x14ac:dyDescent="0.25">
      <c r="E1784" s="155"/>
      <c r="F1784" s="154"/>
      <c r="G1784" s="154"/>
      <c r="H1784" s="154"/>
      <c r="I1784" s="154"/>
    </row>
    <row r="1785" spans="1:9" x14ac:dyDescent="0.25">
      <c r="E1785" s="155"/>
      <c r="F1785" s="154"/>
      <c r="G1785" s="154"/>
      <c r="H1785" s="154"/>
      <c r="I1785" s="154"/>
    </row>
    <row r="1786" spans="1:9" x14ac:dyDescent="0.25">
      <c r="E1786" s="155"/>
      <c r="F1786" s="154"/>
      <c r="G1786" s="154"/>
      <c r="H1786" s="154"/>
      <c r="I1786" s="154"/>
    </row>
    <row r="1787" spans="1:9" x14ac:dyDescent="0.25">
      <c r="E1787" s="155"/>
      <c r="F1787" s="154"/>
      <c r="G1787" s="154"/>
      <c r="H1787" s="154"/>
      <c r="I1787" s="154"/>
    </row>
    <row r="1788" spans="1:9" x14ac:dyDescent="0.25">
      <c r="F1788" s="154"/>
      <c r="G1788" s="154"/>
      <c r="H1788" s="154"/>
      <c r="I1788" s="154"/>
    </row>
    <row r="1789" spans="1:9" x14ac:dyDescent="0.25">
      <c r="A1789" s="13"/>
      <c r="F1789" s="147"/>
      <c r="G1789" s="147"/>
      <c r="H1789" s="147"/>
      <c r="I1789" s="147"/>
    </row>
    <row r="1790" spans="1:9" x14ac:dyDescent="0.25">
      <c r="A1790" s="13"/>
      <c r="F1790" s="147"/>
      <c r="G1790" s="147"/>
      <c r="H1790" s="147"/>
      <c r="I1790" s="147"/>
    </row>
    <row r="1791" spans="1:9" x14ac:dyDescent="0.25">
      <c r="A1791" s="13"/>
      <c r="F1791" s="147"/>
      <c r="G1791" s="147"/>
      <c r="H1791" s="147"/>
      <c r="I1791" s="147"/>
    </row>
    <row r="1792" spans="1:9" x14ac:dyDescent="0.25">
      <c r="A1792" s="13"/>
      <c r="F1792" s="147"/>
      <c r="G1792" s="147"/>
      <c r="H1792" s="147"/>
      <c r="I1792" s="147"/>
    </row>
    <row r="1793" spans="1:9" x14ac:dyDescent="0.25">
      <c r="F1793" s="154"/>
      <c r="G1793" s="154"/>
      <c r="H1793" s="154"/>
      <c r="I1793" s="154"/>
    </row>
    <row r="1794" spans="1:9" x14ac:dyDescent="0.25">
      <c r="A1794" s="13"/>
      <c r="F1794" s="154"/>
      <c r="G1794" s="154"/>
      <c r="H1794" s="154"/>
      <c r="I1794" s="154"/>
    </row>
    <row r="1795" spans="1:9" x14ac:dyDescent="0.25">
      <c r="E1795" s="155"/>
      <c r="F1795" s="154"/>
      <c r="G1795" s="154"/>
      <c r="H1795" s="154"/>
      <c r="I1795" s="154"/>
    </row>
    <row r="1796" spans="1:9" x14ac:dyDescent="0.25">
      <c r="E1796" s="155"/>
      <c r="F1796" s="154"/>
      <c r="G1796" s="154"/>
      <c r="H1796" s="154"/>
      <c r="I1796" s="154"/>
    </row>
    <row r="1797" spans="1:9" x14ac:dyDescent="0.25">
      <c r="F1797" s="154"/>
      <c r="G1797" s="154"/>
      <c r="H1797" s="154"/>
      <c r="I1797" s="154"/>
    </row>
    <row r="1798" spans="1:9" x14ac:dyDescent="0.25">
      <c r="F1798" s="154"/>
      <c r="G1798" s="154"/>
      <c r="H1798" s="154"/>
      <c r="I1798" s="154"/>
    </row>
    <row r="1799" spans="1:9" x14ac:dyDescent="0.25">
      <c r="A1799" s="13"/>
      <c r="F1799" s="147"/>
      <c r="G1799" s="147"/>
      <c r="H1799" s="147"/>
      <c r="I1799" s="147"/>
    </row>
    <row r="1800" spans="1:9" x14ac:dyDescent="0.25">
      <c r="F1800" s="154"/>
      <c r="G1800" s="154"/>
      <c r="H1800" s="154"/>
      <c r="I1800" s="154"/>
    </row>
    <row r="1801" spans="1:9" x14ac:dyDescent="0.25">
      <c r="A1801" s="13"/>
      <c r="F1801" s="154"/>
      <c r="G1801" s="154"/>
      <c r="H1801" s="154"/>
      <c r="I1801" s="154"/>
    </row>
    <row r="1802" spans="1:9" x14ac:dyDescent="0.25">
      <c r="E1802" s="155"/>
      <c r="F1802" s="154"/>
      <c r="G1802" s="154"/>
      <c r="H1802" s="154"/>
      <c r="I1802" s="154"/>
    </row>
    <row r="1803" spans="1:9" x14ac:dyDescent="0.25">
      <c r="A1803" s="13"/>
      <c r="B1803" s="13"/>
      <c r="C1803" s="14"/>
      <c r="D1803" s="15"/>
      <c r="E1803" s="162"/>
      <c r="F1803" s="147"/>
      <c r="G1803" s="147"/>
      <c r="H1803" s="147"/>
      <c r="I1803" s="147"/>
    </row>
    <row r="1804" spans="1:9" x14ac:dyDescent="0.25">
      <c r="F1804" s="154"/>
      <c r="G1804" s="154"/>
      <c r="H1804" s="154"/>
      <c r="I1804" s="154"/>
    </row>
    <row r="1805" spans="1:9" x14ac:dyDescent="0.25">
      <c r="A1805" s="13"/>
      <c r="B1805" s="13"/>
      <c r="C1805" s="14"/>
      <c r="D1805" s="15"/>
      <c r="E1805" s="15"/>
      <c r="F1805" s="15"/>
      <c r="G1805" s="15"/>
      <c r="H1805" s="15"/>
      <c r="I1805" s="15"/>
    </row>
    <row r="1806" spans="1:9" x14ac:dyDescent="0.25">
      <c r="A1806" s="13"/>
      <c r="B1806" s="13"/>
    </row>
    <row r="1811" spans="1:9" x14ac:dyDescent="0.25">
      <c r="C1811" s="14"/>
      <c r="D1811" s="15"/>
    </row>
    <row r="1812" spans="1:9" x14ac:dyDescent="0.25">
      <c r="A1812" s="13"/>
      <c r="B1812" s="13"/>
    </row>
    <row r="1813" spans="1:9" x14ac:dyDescent="0.25">
      <c r="E1813" s="155"/>
      <c r="F1813" s="154"/>
      <c r="G1813" s="154"/>
      <c r="H1813" s="154"/>
      <c r="I1813" s="154"/>
    </row>
    <row r="1814" spans="1:9" x14ac:dyDescent="0.25">
      <c r="E1814" s="155"/>
      <c r="F1814" s="154"/>
      <c r="G1814" s="154"/>
      <c r="H1814" s="154"/>
      <c r="I1814" s="154"/>
    </row>
    <row r="1815" spans="1:9" x14ac:dyDescent="0.25">
      <c r="E1815" s="155"/>
      <c r="F1815" s="154"/>
      <c r="G1815" s="154"/>
      <c r="H1815" s="154"/>
      <c r="I1815" s="154"/>
    </row>
    <row r="1816" spans="1:9" x14ac:dyDescent="0.25">
      <c r="F1816" s="154"/>
      <c r="G1816" s="154"/>
      <c r="H1816" s="154"/>
      <c r="I1816" s="154"/>
    </row>
    <row r="1817" spans="1:9" x14ac:dyDescent="0.25">
      <c r="F1817" s="154"/>
      <c r="G1817" s="154"/>
      <c r="H1817" s="154"/>
      <c r="I1817" s="154"/>
    </row>
    <row r="1818" spans="1:9" x14ac:dyDescent="0.25">
      <c r="E1818" s="155"/>
      <c r="F1818" s="154"/>
      <c r="G1818" s="154"/>
      <c r="H1818" s="154"/>
      <c r="I1818" s="154"/>
    </row>
    <row r="1819" spans="1:9" x14ac:dyDescent="0.25">
      <c r="A1819" s="13"/>
      <c r="B1819" s="13"/>
      <c r="C1819" s="14"/>
      <c r="D1819" s="15"/>
      <c r="E1819" s="15"/>
      <c r="F1819" s="147"/>
      <c r="G1819" s="147"/>
      <c r="H1819" s="147"/>
      <c r="I1819" s="147"/>
    </row>
    <row r="1820" spans="1:9" x14ac:dyDescent="0.25">
      <c r="A1820" s="13"/>
      <c r="B1820" s="13"/>
      <c r="C1820" s="14"/>
      <c r="D1820" s="15"/>
      <c r="E1820" s="15"/>
      <c r="F1820" s="147"/>
      <c r="G1820" s="147"/>
      <c r="H1820" s="147"/>
      <c r="I1820" s="147"/>
    </row>
    <row r="1821" spans="1:9" x14ac:dyDescent="0.25">
      <c r="A1821" s="13"/>
      <c r="B1821" s="13"/>
      <c r="C1821" s="14"/>
      <c r="D1821" s="15"/>
      <c r="E1821" s="15"/>
      <c r="F1821" s="147"/>
      <c r="G1821" s="147"/>
      <c r="H1821" s="147"/>
      <c r="I1821" s="147"/>
    </row>
    <row r="1822" spans="1:9" x14ac:dyDescent="0.25">
      <c r="F1822" s="154"/>
      <c r="G1822" s="154"/>
      <c r="H1822" s="154"/>
      <c r="I1822" s="154"/>
    </row>
    <row r="1823" spans="1:9" x14ac:dyDescent="0.25">
      <c r="A1823" s="13"/>
      <c r="F1823" s="154"/>
      <c r="G1823" s="154"/>
      <c r="H1823" s="154"/>
      <c r="I1823" s="154"/>
    </row>
    <row r="1824" spans="1:9" x14ac:dyDescent="0.25">
      <c r="F1824" s="154"/>
      <c r="G1824" s="154"/>
      <c r="H1824" s="154"/>
      <c r="I1824" s="154"/>
    </row>
    <row r="1825" spans="1:9" x14ac:dyDescent="0.25">
      <c r="E1825" s="155"/>
      <c r="F1825" s="154"/>
      <c r="G1825" s="154"/>
      <c r="H1825" s="154"/>
      <c r="I1825" s="154"/>
    </row>
    <row r="1826" spans="1:9" x14ac:dyDescent="0.25">
      <c r="E1826" s="155"/>
      <c r="F1826" s="154"/>
      <c r="G1826" s="154"/>
      <c r="H1826" s="154"/>
      <c r="I1826" s="154"/>
    </row>
    <row r="1827" spans="1:9" x14ac:dyDescent="0.25">
      <c r="E1827" s="155"/>
      <c r="F1827" s="154"/>
      <c r="G1827" s="154"/>
      <c r="H1827" s="154"/>
      <c r="I1827" s="154"/>
    </row>
    <row r="1828" spans="1:9" x14ac:dyDescent="0.25">
      <c r="E1828" s="155"/>
      <c r="F1828" s="154"/>
      <c r="G1828" s="154"/>
      <c r="H1828" s="154"/>
      <c r="I1828" s="154"/>
    </row>
    <row r="1829" spans="1:9" x14ac:dyDescent="0.25">
      <c r="E1829" s="155"/>
      <c r="F1829" s="154"/>
      <c r="G1829" s="154"/>
      <c r="H1829" s="154"/>
      <c r="I1829" s="154"/>
    </row>
    <row r="1830" spans="1:9" x14ac:dyDescent="0.25">
      <c r="E1830" s="155"/>
      <c r="F1830" s="154"/>
      <c r="G1830" s="154"/>
      <c r="H1830" s="154"/>
      <c r="I1830" s="154"/>
    </row>
    <row r="1831" spans="1:9" x14ac:dyDescent="0.25">
      <c r="E1831" s="155"/>
      <c r="F1831" s="154"/>
      <c r="G1831" s="154"/>
      <c r="H1831" s="154"/>
      <c r="I1831" s="154"/>
    </row>
    <row r="1832" spans="1:9" x14ac:dyDescent="0.25">
      <c r="E1832" s="155"/>
      <c r="F1832" s="154"/>
      <c r="G1832" s="154"/>
      <c r="H1832" s="154"/>
      <c r="I1832" s="154"/>
    </row>
    <row r="1833" spans="1:9" x14ac:dyDescent="0.25">
      <c r="F1833" s="154"/>
      <c r="G1833" s="154"/>
      <c r="H1833" s="154"/>
      <c r="I1833" s="154"/>
    </row>
    <row r="1834" spans="1:9" x14ac:dyDescent="0.25">
      <c r="A1834" s="13"/>
      <c r="F1834" s="147"/>
      <c r="G1834" s="147"/>
      <c r="H1834" s="147"/>
      <c r="I1834" s="147"/>
    </row>
    <row r="1835" spans="1:9" x14ac:dyDescent="0.25">
      <c r="A1835" s="13"/>
      <c r="F1835" s="147"/>
      <c r="G1835" s="147"/>
      <c r="H1835" s="147"/>
      <c r="I1835" s="147"/>
    </row>
    <row r="1836" spans="1:9" x14ac:dyDescent="0.25">
      <c r="A1836" s="13"/>
      <c r="F1836" s="147"/>
      <c r="G1836" s="147"/>
      <c r="H1836" s="147"/>
      <c r="I1836" s="147"/>
    </row>
    <row r="1837" spans="1:9" x14ac:dyDescent="0.25">
      <c r="A1837" s="13"/>
      <c r="F1837" s="147"/>
      <c r="G1837" s="147"/>
      <c r="H1837" s="147"/>
      <c r="I1837" s="147"/>
    </row>
    <row r="1838" spans="1:9" x14ac:dyDescent="0.25">
      <c r="F1838" s="154"/>
      <c r="G1838" s="154"/>
      <c r="H1838" s="154"/>
      <c r="I1838" s="154"/>
    </row>
    <row r="1839" spans="1:9" x14ac:dyDescent="0.25">
      <c r="A1839" s="13"/>
      <c r="F1839" s="154"/>
      <c r="G1839" s="154"/>
      <c r="H1839" s="154"/>
      <c r="I1839" s="154"/>
    </row>
    <row r="1840" spans="1:9" x14ac:dyDescent="0.25">
      <c r="E1840" s="155"/>
      <c r="F1840" s="154"/>
      <c r="G1840" s="154"/>
      <c r="H1840" s="154"/>
      <c r="I1840" s="154"/>
    </row>
    <row r="1841" spans="1:9" x14ac:dyDescent="0.25">
      <c r="E1841" s="155"/>
      <c r="F1841" s="154"/>
      <c r="G1841" s="154"/>
      <c r="H1841" s="154"/>
      <c r="I1841" s="154"/>
    </row>
    <row r="1842" spans="1:9" x14ac:dyDescent="0.25">
      <c r="F1842" s="154"/>
      <c r="G1842" s="154"/>
      <c r="H1842" s="154"/>
      <c r="I1842" s="154"/>
    </row>
    <row r="1843" spans="1:9" x14ac:dyDescent="0.25">
      <c r="A1843" s="13"/>
      <c r="F1843" s="147"/>
      <c r="G1843" s="147"/>
      <c r="H1843" s="147"/>
      <c r="I1843" s="147"/>
    </row>
    <row r="1844" spans="1:9" x14ac:dyDescent="0.25">
      <c r="F1844" s="154"/>
      <c r="G1844" s="154"/>
      <c r="H1844" s="154"/>
      <c r="I1844" s="154"/>
    </row>
    <row r="1845" spans="1:9" x14ac:dyDescent="0.25">
      <c r="A1845" s="13"/>
      <c r="F1845" s="154"/>
      <c r="G1845" s="154"/>
      <c r="H1845" s="154"/>
      <c r="I1845" s="154"/>
    </row>
    <row r="1846" spans="1:9" x14ac:dyDescent="0.25">
      <c r="E1846" s="155"/>
      <c r="F1846" s="154"/>
      <c r="G1846" s="154"/>
      <c r="H1846" s="154"/>
      <c r="I1846" s="154"/>
    </row>
    <row r="1847" spans="1:9" x14ac:dyDescent="0.25">
      <c r="A1847" s="13"/>
      <c r="B1847" s="13"/>
      <c r="C1847" s="14"/>
      <c r="D1847" s="15"/>
      <c r="E1847" s="15"/>
      <c r="F1847" s="147"/>
      <c r="G1847" s="147"/>
      <c r="H1847" s="147"/>
      <c r="I1847" s="147"/>
    </row>
    <row r="1848" spans="1:9" x14ac:dyDescent="0.25">
      <c r="F1848" s="154"/>
      <c r="G1848" s="154"/>
      <c r="H1848" s="154"/>
      <c r="I1848" s="154"/>
    </row>
    <row r="1849" spans="1:9" x14ac:dyDescent="0.25">
      <c r="F1849" s="154"/>
      <c r="G1849" s="154"/>
      <c r="H1849" s="154"/>
      <c r="I1849" s="154"/>
    </row>
    <row r="1850" spans="1:9" x14ac:dyDescent="0.25">
      <c r="A1850" s="13"/>
      <c r="F1850" s="147"/>
      <c r="G1850" s="147"/>
      <c r="H1850" s="147"/>
      <c r="I1850" s="147"/>
    </row>
    <row r="1852" spans="1:9" x14ac:dyDescent="0.25">
      <c r="A1852" s="13"/>
      <c r="B1852" s="13"/>
    </row>
    <row r="1853" spans="1:9" x14ac:dyDescent="0.25">
      <c r="A1853" s="13"/>
      <c r="B1853" s="13"/>
    </row>
    <row r="1854" spans="1:9" x14ac:dyDescent="0.25">
      <c r="A1854" s="13"/>
      <c r="B1854" s="13"/>
    </row>
    <row r="1855" spans="1:9" x14ac:dyDescent="0.25">
      <c r="A1855" s="13"/>
      <c r="B1855" s="13"/>
    </row>
    <row r="1856" spans="1:9" x14ac:dyDescent="0.25">
      <c r="A1856" s="13"/>
      <c r="B1856" s="13"/>
    </row>
    <row r="1859" spans="1:9" x14ac:dyDescent="0.25">
      <c r="C1859" s="14"/>
      <c r="D1859" s="15"/>
    </row>
    <row r="1860" spans="1:9" x14ac:dyDescent="0.25">
      <c r="A1860" s="13"/>
      <c r="B1860" s="13"/>
    </row>
    <row r="1861" spans="1:9" x14ac:dyDescent="0.25">
      <c r="E1861" s="155"/>
      <c r="F1861" s="154"/>
      <c r="G1861" s="154"/>
      <c r="H1861" s="154"/>
      <c r="I1861" s="154"/>
    </row>
    <row r="1862" spans="1:9" x14ac:dyDescent="0.25">
      <c r="E1862" s="155"/>
      <c r="F1862" s="154"/>
      <c r="G1862" s="154"/>
      <c r="H1862" s="154"/>
      <c r="I1862" s="154"/>
    </row>
    <row r="1863" spans="1:9" x14ac:dyDescent="0.25">
      <c r="E1863" s="155"/>
      <c r="F1863" s="154"/>
      <c r="G1863" s="154"/>
      <c r="H1863" s="154"/>
      <c r="I1863" s="154"/>
    </row>
    <row r="1864" spans="1:9" x14ac:dyDescent="0.25">
      <c r="F1864" s="154"/>
      <c r="G1864" s="154"/>
      <c r="H1864" s="154"/>
      <c r="I1864" s="154"/>
    </row>
    <row r="1865" spans="1:9" x14ac:dyDescent="0.25">
      <c r="E1865" s="155"/>
      <c r="F1865" s="154"/>
      <c r="G1865" s="154"/>
      <c r="H1865" s="154"/>
      <c r="I1865" s="154"/>
    </row>
    <row r="1866" spans="1:9" x14ac:dyDescent="0.25">
      <c r="F1866" s="154"/>
      <c r="G1866" s="154"/>
      <c r="H1866" s="154"/>
      <c r="I1866" s="154"/>
    </row>
    <row r="1867" spans="1:9" x14ac:dyDescent="0.25">
      <c r="F1867" s="154"/>
      <c r="G1867" s="154"/>
      <c r="H1867" s="154"/>
      <c r="I1867" s="154"/>
    </row>
    <row r="1868" spans="1:9" x14ac:dyDescent="0.25">
      <c r="A1868" s="13"/>
      <c r="B1868" s="13"/>
      <c r="C1868" s="14"/>
      <c r="D1868" s="15"/>
      <c r="E1868" s="15"/>
      <c r="F1868" s="147"/>
      <c r="G1868" s="147"/>
      <c r="H1868" s="147"/>
      <c r="I1868" s="147"/>
    </row>
    <row r="1869" spans="1:9" x14ac:dyDescent="0.25">
      <c r="A1869" s="13"/>
      <c r="B1869" s="13"/>
      <c r="C1869" s="14"/>
      <c r="D1869" s="15"/>
      <c r="E1869" s="15"/>
      <c r="F1869" s="147"/>
      <c r="G1869" s="147"/>
      <c r="H1869" s="147"/>
      <c r="I1869" s="147"/>
    </row>
    <row r="1870" spans="1:9" x14ac:dyDescent="0.25">
      <c r="A1870" s="13"/>
      <c r="B1870" s="13"/>
      <c r="C1870" s="14"/>
      <c r="D1870" s="15"/>
      <c r="E1870" s="15"/>
      <c r="F1870" s="147"/>
      <c r="G1870" s="147"/>
      <c r="H1870" s="147"/>
      <c r="I1870" s="147"/>
    </row>
    <row r="1871" spans="1:9" x14ac:dyDescent="0.25">
      <c r="F1871" s="154"/>
      <c r="G1871" s="154"/>
      <c r="H1871" s="154"/>
      <c r="I1871" s="154"/>
    </row>
    <row r="1872" spans="1:9" x14ac:dyDescent="0.25">
      <c r="A1872" s="13"/>
      <c r="F1872" s="154"/>
      <c r="G1872" s="154"/>
      <c r="H1872" s="154"/>
      <c r="I1872" s="154"/>
    </row>
    <row r="1873" spans="1:9" x14ac:dyDescent="0.25">
      <c r="F1873" s="154"/>
      <c r="G1873" s="154"/>
      <c r="H1873" s="154"/>
      <c r="I1873" s="147"/>
    </row>
    <row r="1874" spans="1:9" x14ac:dyDescent="0.25">
      <c r="E1874" s="155"/>
      <c r="F1874" s="154"/>
      <c r="G1874" s="154"/>
      <c r="H1874" s="154"/>
      <c r="I1874" s="154"/>
    </row>
    <row r="1875" spans="1:9" x14ac:dyDescent="0.25">
      <c r="E1875" s="155"/>
      <c r="F1875" s="154"/>
      <c r="G1875" s="154"/>
      <c r="H1875" s="154"/>
      <c r="I1875" s="154"/>
    </row>
    <row r="1876" spans="1:9" x14ac:dyDescent="0.25">
      <c r="E1876" s="155"/>
      <c r="F1876" s="154"/>
      <c r="G1876" s="154"/>
      <c r="H1876" s="154"/>
      <c r="I1876" s="154"/>
    </row>
    <row r="1877" spans="1:9" x14ac:dyDescent="0.25">
      <c r="E1877" s="155"/>
      <c r="F1877" s="154"/>
      <c r="G1877" s="154"/>
      <c r="H1877" s="154"/>
      <c r="I1877" s="154"/>
    </row>
    <row r="1878" spans="1:9" x14ac:dyDescent="0.25">
      <c r="E1878" s="155"/>
      <c r="F1878" s="154"/>
      <c r="G1878" s="154"/>
      <c r="H1878" s="154"/>
      <c r="I1878" s="154"/>
    </row>
    <row r="1879" spans="1:9" x14ac:dyDescent="0.25">
      <c r="E1879" s="155"/>
      <c r="F1879" s="154"/>
      <c r="G1879" s="154"/>
      <c r="H1879" s="154"/>
      <c r="I1879" s="154"/>
    </row>
    <row r="1880" spans="1:9" x14ac:dyDescent="0.25">
      <c r="F1880" s="154"/>
      <c r="G1880" s="154"/>
      <c r="H1880" s="154"/>
      <c r="I1880" s="154"/>
    </row>
    <row r="1881" spans="1:9" x14ac:dyDescent="0.25">
      <c r="A1881" s="13"/>
      <c r="F1881" s="147"/>
      <c r="G1881" s="147"/>
      <c r="H1881" s="147"/>
      <c r="I1881" s="147"/>
    </row>
    <row r="1882" spans="1:9" x14ac:dyDescent="0.25">
      <c r="A1882" s="13"/>
      <c r="F1882" s="147"/>
      <c r="G1882" s="147"/>
      <c r="H1882" s="147"/>
      <c r="I1882" s="147"/>
    </row>
    <row r="1883" spans="1:9" x14ac:dyDescent="0.25">
      <c r="A1883" s="13"/>
      <c r="F1883" s="147"/>
      <c r="G1883" s="147"/>
      <c r="H1883" s="147"/>
      <c r="I1883" s="147"/>
    </row>
    <row r="1884" spans="1:9" x14ac:dyDescent="0.25">
      <c r="A1884" s="13"/>
      <c r="F1884" s="147"/>
      <c r="G1884" s="147"/>
      <c r="H1884" s="147"/>
      <c r="I1884" s="147"/>
    </row>
    <row r="1885" spans="1:9" x14ac:dyDescent="0.25">
      <c r="F1885" s="154"/>
      <c r="G1885" s="154"/>
      <c r="H1885" s="154"/>
      <c r="I1885" s="154"/>
    </row>
    <row r="1886" spans="1:9" x14ac:dyDescent="0.25">
      <c r="A1886" s="13"/>
      <c r="F1886" s="154"/>
      <c r="G1886" s="154"/>
      <c r="H1886" s="154"/>
      <c r="I1886" s="154"/>
    </row>
    <row r="1887" spans="1:9" x14ac:dyDescent="0.25">
      <c r="F1887" s="154"/>
      <c r="G1887" s="154"/>
      <c r="H1887" s="154"/>
      <c r="I1887" s="154"/>
    </row>
    <row r="1888" spans="1:9" x14ac:dyDescent="0.25">
      <c r="F1888" s="154"/>
      <c r="G1888" s="154"/>
      <c r="H1888" s="154"/>
      <c r="I1888" s="154"/>
    </row>
    <row r="1889" spans="1:9" x14ac:dyDescent="0.25">
      <c r="F1889" s="154"/>
      <c r="G1889" s="154"/>
      <c r="H1889" s="154"/>
      <c r="I1889" s="154"/>
    </row>
    <row r="1890" spans="1:9" x14ac:dyDescent="0.25">
      <c r="A1890" s="13"/>
      <c r="F1890" s="147"/>
      <c r="G1890" s="147"/>
      <c r="H1890" s="147"/>
      <c r="I1890" s="147"/>
    </row>
    <row r="1891" spans="1:9" x14ac:dyDescent="0.25">
      <c r="A1891" s="13"/>
      <c r="F1891" s="147"/>
      <c r="G1891" s="147"/>
      <c r="H1891" s="147"/>
      <c r="I1891" s="147"/>
    </row>
    <row r="1892" spans="1:9" x14ac:dyDescent="0.25">
      <c r="A1892" s="13"/>
      <c r="F1892" s="147"/>
      <c r="G1892" s="147"/>
      <c r="H1892" s="147"/>
      <c r="I1892" s="147"/>
    </row>
    <row r="1893" spans="1:9" x14ac:dyDescent="0.25">
      <c r="A1893" s="13"/>
      <c r="F1893" s="154"/>
      <c r="G1893" s="154"/>
      <c r="H1893" s="154"/>
      <c r="I1893" s="154"/>
    </row>
    <row r="1894" spans="1:9" x14ac:dyDescent="0.25">
      <c r="A1894" s="13"/>
      <c r="B1894" s="13"/>
      <c r="C1894" s="14"/>
      <c r="D1894" s="15"/>
      <c r="E1894" s="15"/>
      <c r="F1894" s="147"/>
      <c r="G1894" s="147"/>
      <c r="H1894" s="147"/>
      <c r="I1894" s="147"/>
    </row>
    <row r="1895" spans="1:9" x14ac:dyDescent="0.25">
      <c r="E1895" s="155"/>
      <c r="F1895" s="154"/>
      <c r="G1895" s="154"/>
      <c r="H1895" s="154"/>
      <c r="I1895" s="154"/>
    </row>
    <row r="1896" spans="1:9" x14ac:dyDescent="0.25">
      <c r="F1896" s="154"/>
      <c r="G1896" s="154"/>
      <c r="H1896" s="154"/>
      <c r="I1896" s="154"/>
    </row>
    <row r="1897" spans="1:9" x14ac:dyDescent="0.25">
      <c r="F1897" s="154"/>
      <c r="G1897" s="154"/>
      <c r="H1897" s="154"/>
      <c r="I1897" s="154"/>
    </row>
    <row r="1898" spans="1:9" x14ac:dyDescent="0.25">
      <c r="F1898" s="154"/>
      <c r="G1898" s="154"/>
      <c r="H1898" s="154"/>
      <c r="I1898" s="154"/>
    </row>
    <row r="1900" spans="1:9" x14ac:dyDescent="0.25">
      <c r="A1900" s="13"/>
      <c r="F1900" s="15"/>
      <c r="G1900" s="15"/>
      <c r="H1900" s="15"/>
      <c r="I1900" s="15"/>
    </row>
    <row r="1907" spans="1:9" x14ac:dyDescent="0.25">
      <c r="C1907" s="14"/>
      <c r="D1907" s="15"/>
    </row>
    <row r="1908" spans="1:9" x14ac:dyDescent="0.25">
      <c r="A1908" s="13"/>
      <c r="B1908" s="13"/>
    </row>
    <row r="1909" spans="1:9" x14ac:dyDescent="0.25">
      <c r="E1909" s="155"/>
      <c r="F1909" s="154"/>
      <c r="G1909" s="154"/>
      <c r="H1909" s="154"/>
      <c r="I1909" s="154"/>
    </row>
    <row r="1910" spans="1:9" x14ac:dyDescent="0.25">
      <c r="E1910" s="155"/>
      <c r="F1910" s="154"/>
      <c r="G1910" s="154"/>
      <c r="H1910" s="154"/>
      <c r="I1910" s="154"/>
    </row>
    <row r="1911" spans="1:9" x14ac:dyDescent="0.25">
      <c r="E1911" s="155"/>
      <c r="F1911" s="154"/>
      <c r="G1911" s="154"/>
      <c r="H1911" s="154"/>
      <c r="I1911" s="154"/>
    </row>
    <row r="1912" spans="1:9" x14ac:dyDescent="0.25">
      <c r="E1912" s="155"/>
      <c r="F1912" s="154"/>
      <c r="G1912" s="154"/>
      <c r="H1912" s="154"/>
      <c r="I1912" s="154"/>
    </row>
    <row r="1913" spans="1:9" x14ac:dyDescent="0.25">
      <c r="F1913" s="154"/>
      <c r="G1913" s="154"/>
      <c r="H1913" s="154"/>
      <c r="I1913" s="154"/>
    </row>
    <row r="1914" spans="1:9" x14ac:dyDescent="0.25">
      <c r="F1914" s="154"/>
      <c r="G1914" s="154"/>
      <c r="H1914" s="154"/>
      <c r="I1914" s="154"/>
    </row>
    <row r="1915" spans="1:9" x14ac:dyDescent="0.25">
      <c r="A1915" s="13"/>
      <c r="B1915" s="13"/>
      <c r="C1915" s="14"/>
      <c r="D1915" s="15"/>
      <c r="E1915" s="15"/>
      <c r="F1915" s="147"/>
      <c r="G1915" s="147"/>
      <c r="H1915" s="147"/>
      <c r="I1915" s="147"/>
    </row>
    <row r="1916" spans="1:9" x14ac:dyDescent="0.25">
      <c r="A1916" s="13"/>
      <c r="B1916" s="13"/>
      <c r="C1916" s="14"/>
      <c r="D1916" s="15"/>
      <c r="E1916" s="15"/>
      <c r="F1916" s="147"/>
      <c r="G1916" s="147"/>
      <c r="H1916" s="147"/>
      <c r="I1916" s="147"/>
    </row>
    <row r="1917" spans="1:9" x14ac:dyDescent="0.25">
      <c r="F1917" s="154"/>
      <c r="G1917" s="154"/>
      <c r="H1917" s="154"/>
      <c r="I1917" s="154"/>
    </row>
    <row r="1918" spans="1:9" x14ac:dyDescent="0.25">
      <c r="A1918" s="13"/>
      <c r="F1918" s="154"/>
      <c r="G1918" s="154"/>
      <c r="H1918" s="154"/>
      <c r="I1918" s="154"/>
    </row>
    <row r="1919" spans="1:9" x14ac:dyDescent="0.25">
      <c r="E1919" s="155"/>
      <c r="F1919" s="154"/>
      <c r="G1919" s="154"/>
      <c r="H1919" s="154"/>
      <c r="I1919" s="154"/>
    </row>
    <row r="1920" spans="1:9" x14ac:dyDescent="0.25">
      <c r="E1920" s="155"/>
      <c r="F1920" s="154"/>
      <c r="G1920" s="154"/>
      <c r="H1920" s="154"/>
      <c r="I1920" s="154"/>
    </row>
    <row r="1921" spans="1:9" x14ac:dyDescent="0.25">
      <c r="E1921" s="155"/>
      <c r="F1921" s="154"/>
      <c r="G1921" s="154"/>
      <c r="H1921" s="154"/>
      <c r="I1921" s="154"/>
    </row>
    <row r="1922" spans="1:9" x14ac:dyDescent="0.25">
      <c r="E1922" s="155"/>
      <c r="F1922" s="154"/>
      <c r="G1922" s="154"/>
      <c r="H1922" s="154"/>
      <c r="I1922" s="154"/>
    </row>
    <row r="1923" spans="1:9" x14ac:dyDescent="0.25">
      <c r="E1923" s="155"/>
      <c r="F1923" s="154"/>
      <c r="G1923" s="154"/>
      <c r="H1923" s="154"/>
      <c r="I1923" s="154"/>
    </row>
    <row r="1924" spans="1:9" x14ac:dyDescent="0.25">
      <c r="E1924" s="155"/>
      <c r="F1924" s="154"/>
      <c r="G1924" s="154"/>
      <c r="H1924" s="154"/>
      <c r="I1924" s="154"/>
    </row>
    <row r="1925" spans="1:9" x14ac:dyDescent="0.25">
      <c r="E1925" s="155"/>
      <c r="F1925" s="154"/>
      <c r="G1925" s="154"/>
      <c r="H1925" s="154"/>
      <c r="I1925" s="154"/>
    </row>
    <row r="1926" spans="1:9" x14ac:dyDescent="0.25">
      <c r="F1926" s="154"/>
      <c r="G1926" s="154"/>
      <c r="H1926" s="154"/>
      <c r="I1926" s="154"/>
    </row>
    <row r="1927" spans="1:9" x14ac:dyDescent="0.25">
      <c r="A1927" s="13"/>
      <c r="F1927" s="147"/>
      <c r="G1927" s="147"/>
      <c r="H1927" s="147"/>
      <c r="I1927" s="147"/>
    </row>
    <row r="1928" spans="1:9" x14ac:dyDescent="0.25">
      <c r="A1928" s="13"/>
      <c r="F1928" s="147"/>
      <c r="G1928" s="147"/>
      <c r="H1928" s="147"/>
      <c r="I1928" s="147"/>
    </row>
    <row r="1929" spans="1:9" x14ac:dyDescent="0.25">
      <c r="F1929" s="154"/>
      <c r="G1929" s="154"/>
      <c r="H1929" s="154"/>
      <c r="I1929" s="154"/>
    </row>
    <row r="1930" spans="1:9" x14ac:dyDescent="0.25">
      <c r="A1930" s="13"/>
      <c r="F1930" s="154"/>
      <c r="G1930" s="154"/>
      <c r="H1930" s="154"/>
      <c r="I1930" s="154"/>
    </row>
    <row r="1931" spans="1:9" x14ac:dyDescent="0.25">
      <c r="F1931" s="154"/>
      <c r="G1931" s="154"/>
      <c r="H1931" s="154"/>
      <c r="I1931" s="154"/>
    </row>
    <row r="1932" spans="1:9" x14ac:dyDescent="0.25">
      <c r="F1932" s="154"/>
      <c r="G1932" s="154"/>
      <c r="H1932" s="154"/>
      <c r="I1932" s="154"/>
    </row>
    <row r="1933" spans="1:9" x14ac:dyDescent="0.25">
      <c r="F1933" s="154"/>
      <c r="G1933" s="154"/>
      <c r="H1933" s="154"/>
      <c r="I1933" s="154"/>
    </row>
    <row r="1934" spans="1:9" x14ac:dyDescent="0.25">
      <c r="A1934" s="13"/>
      <c r="F1934" s="147"/>
      <c r="G1934" s="147"/>
      <c r="H1934" s="147"/>
      <c r="I1934" s="147"/>
    </row>
    <row r="1935" spans="1:9" x14ac:dyDescent="0.25">
      <c r="F1935" s="154"/>
      <c r="G1935" s="154"/>
      <c r="H1935" s="154"/>
      <c r="I1935" s="154"/>
    </row>
    <row r="1936" spans="1:9" x14ac:dyDescent="0.25">
      <c r="A1936" s="13"/>
      <c r="F1936" s="154"/>
      <c r="G1936" s="154"/>
      <c r="H1936" s="154"/>
      <c r="I1936" s="154"/>
    </row>
    <row r="1937" spans="1:9" x14ac:dyDescent="0.25">
      <c r="F1937" s="154"/>
      <c r="G1937" s="154"/>
      <c r="H1937" s="154"/>
      <c r="I1937" s="154"/>
    </row>
    <row r="1938" spans="1:9" x14ac:dyDescent="0.25">
      <c r="A1938" s="13"/>
      <c r="B1938" s="13"/>
      <c r="C1938" s="14"/>
      <c r="D1938" s="15"/>
      <c r="E1938" s="15"/>
      <c r="F1938" s="147"/>
      <c r="G1938" s="147"/>
      <c r="H1938" s="147"/>
      <c r="I1938" s="147"/>
    </row>
    <row r="1939" spans="1:9" x14ac:dyDescent="0.25">
      <c r="E1939" s="155"/>
    </row>
    <row r="1940" spans="1:9" x14ac:dyDescent="0.25">
      <c r="E1940" s="155"/>
    </row>
    <row r="1944" spans="1:9" x14ac:dyDescent="0.25">
      <c r="A1944" s="13"/>
      <c r="F1944" s="15"/>
      <c r="G1944" s="15"/>
      <c r="H1944" s="15"/>
      <c r="I1944" s="15"/>
    </row>
    <row r="1946" spans="1:9" x14ac:dyDescent="0.25">
      <c r="A1946" s="13"/>
      <c r="B1946" s="13"/>
    </row>
    <row r="1949" spans="1:9" x14ac:dyDescent="0.25">
      <c r="A1949" s="13"/>
      <c r="B1949" s="13"/>
      <c r="C1949" s="14"/>
      <c r="D1949" s="15"/>
      <c r="E1949" s="15"/>
      <c r="F1949" s="15"/>
      <c r="G1949" s="15"/>
      <c r="H1949" s="15"/>
      <c r="I1949" s="15"/>
    </row>
    <row r="1953" spans="3:5" x14ac:dyDescent="0.25">
      <c r="C1953" s="16"/>
    </row>
    <row r="1957" spans="3:5" x14ac:dyDescent="0.25">
      <c r="C1957" s="16"/>
    </row>
    <row r="1962" spans="3:5" x14ac:dyDescent="0.25">
      <c r="E1962" s="146"/>
    </row>
  </sheetData>
  <autoFilter ref="A1:K1962"/>
  <mergeCells count="31">
    <mergeCell ref="C629:E629"/>
    <mergeCell ref="F531:H531"/>
    <mergeCell ref="A1199:K1199"/>
    <mergeCell ref="A1200:K1200"/>
    <mergeCell ref="F427:H427"/>
    <mergeCell ref="K998:K999"/>
    <mergeCell ref="A994:B994"/>
    <mergeCell ref="A995:B995"/>
    <mergeCell ref="A1189:K1189"/>
    <mergeCell ref="A1190:K1190"/>
    <mergeCell ref="A1188:K1188"/>
    <mergeCell ref="A1183:K1183"/>
    <mergeCell ref="A1184:K1184"/>
    <mergeCell ref="A1185:K1185"/>
    <mergeCell ref="A1186:K1186"/>
    <mergeCell ref="A1187:K1187"/>
    <mergeCell ref="F1100:H1100"/>
    <mergeCell ref="A1206:K1206"/>
    <mergeCell ref="A1202:K1202"/>
    <mergeCell ref="A1191:K1191"/>
    <mergeCell ref="A1192:K1192"/>
    <mergeCell ref="A1193:K1193"/>
    <mergeCell ref="A1203:K1203"/>
    <mergeCell ref="A1204:K1204"/>
    <mergeCell ref="A1201:K1201"/>
    <mergeCell ref="A1195:K1195"/>
    <mergeCell ref="A1196:K1196"/>
    <mergeCell ref="A1194:K1194"/>
    <mergeCell ref="A1197:K1197"/>
    <mergeCell ref="A1198:K1198"/>
    <mergeCell ref="A1205:K1205"/>
  </mergeCells>
  <pageMargins left="0.7" right="0.7" top="0.75" bottom="0.75" header="0.3" footer="0.3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972"/>
  <sheetViews>
    <sheetView workbookViewId="0">
      <selection activeCell="H3" sqref="H3"/>
    </sheetView>
  </sheetViews>
  <sheetFormatPr defaultRowHeight="15" x14ac:dyDescent="0.25"/>
  <cols>
    <col min="1" max="1" width="23" style="7" customWidth="1"/>
    <col min="2" max="2" width="24.42578125" style="7" customWidth="1"/>
    <col min="3" max="3" width="8.7109375" style="251" customWidth="1"/>
    <col min="4" max="4" width="8.28515625" style="251" customWidth="1"/>
    <col min="5" max="5" width="8" style="146" customWidth="1"/>
    <col min="6" max="6" width="10.140625" style="16" customWidth="1"/>
    <col min="7" max="7" width="9.7109375" style="16" customWidth="1"/>
    <col min="8" max="8" width="10.28515625" style="16" customWidth="1"/>
    <col min="9" max="9" width="10" style="16" customWidth="1"/>
    <col min="10" max="10" width="11.140625" style="16" customWidth="1"/>
    <col min="11" max="11" width="11.5703125" style="259" customWidth="1"/>
  </cols>
  <sheetData>
    <row r="1" spans="1:11" x14ac:dyDescent="0.25">
      <c r="A1" s="166"/>
      <c r="B1" s="167"/>
      <c r="C1" s="168"/>
      <c r="D1" s="169"/>
      <c r="E1" s="170"/>
      <c r="F1" s="171"/>
      <c r="G1" s="171"/>
      <c r="H1" s="171" t="s">
        <v>0</v>
      </c>
      <c r="I1" s="3"/>
      <c r="J1" s="6"/>
      <c r="K1" s="12"/>
    </row>
    <row r="2" spans="1:11" ht="15" customHeight="1" x14ac:dyDescent="0.25">
      <c r="A2" s="166"/>
      <c r="B2" s="167"/>
      <c r="C2" s="168"/>
      <c r="D2" s="169"/>
      <c r="E2" s="170"/>
      <c r="F2" s="171"/>
      <c r="G2" s="171"/>
      <c r="H2" s="171" t="s">
        <v>606</v>
      </c>
      <c r="I2" s="3"/>
      <c r="J2" s="6"/>
      <c r="K2" s="12"/>
    </row>
    <row r="3" spans="1:11" ht="15" customHeight="1" x14ac:dyDescent="0.25">
      <c r="A3" s="166"/>
      <c r="B3" s="167"/>
      <c r="C3" s="168"/>
      <c r="D3" s="169"/>
      <c r="E3" s="170"/>
      <c r="F3" s="171"/>
      <c r="G3" s="171"/>
      <c r="H3" s="171" t="s">
        <v>607</v>
      </c>
      <c r="I3" s="171"/>
      <c r="J3" s="6"/>
      <c r="K3" s="12"/>
    </row>
    <row r="4" spans="1:11" ht="15" customHeight="1" x14ac:dyDescent="0.25">
      <c r="A4" s="166"/>
      <c r="B4" s="167"/>
      <c r="C4" s="168"/>
      <c r="D4" s="169"/>
      <c r="E4" s="170"/>
      <c r="F4" s="171"/>
      <c r="G4" s="171"/>
      <c r="H4" s="171"/>
      <c r="I4" s="171"/>
      <c r="J4" s="6"/>
      <c r="K4" s="12"/>
    </row>
    <row r="5" spans="1:11" ht="15" customHeight="1" x14ac:dyDescent="0.25">
      <c r="A5" s="8"/>
      <c r="B5" s="173"/>
      <c r="C5" s="174"/>
      <c r="D5" s="172"/>
      <c r="E5" s="172"/>
      <c r="F5" s="171"/>
      <c r="G5" s="171"/>
      <c r="H5" s="6"/>
      <c r="I5" s="6"/>
      <c r="J5" s="175"/>
      <c r="K5" s="176"/>
    </row>
    <row r="6" spans="1:11" ht="15" customHeight="1" x14ac:dyDescent="0.25">
      <c r="A6" s="166"/>
      <c r="B6" s="167"/>
      <c r="C6" s="166"/>
      <c r="D6" s="166"/>
      <c r="E6" s="177" t="s">
        <v>603</v>
      </c>
      <c r="F6" s="177"/>
      <c r="G6" s="177"/>
      <c r="H6" s="177"/>
      <c r="I6" s="177"/>
      <c r="J6" s="175"/>
      <c r="K6" s="176"/>
    </row>
    <row r="7" spans="1:11" ht="15" customHeight="1" x14ac:dyDescent="0.25">
      <c r="A7" s="166"/>
      <c r="B7" s="167"/>
      <c r="C7" s="166"/>
      <c r="D7" s="166"/>
      <c r="E7" s="178" t="s">
        <v>1</v>
      </c>
      <c r="F7" s="178"/>
      <c r="G7" s="178"/>
      <c r="H7" s="178"/>
      <c r="I7" s="178"/>
      <c r="J7" s="175"/>
      <c r="K7" s="176"/>
    </row>
    <row r="8" spans="1:11" ht="15" customHeight="1" x14ac:dyDescent="0.25">
      <c r="A8" s="8"/>
      <c r="B8" s="383"/>
      <c r="C8" s="384"/>
      <c r="D8" s="384"/>
      <c r="E8" s="385" t="s">
        <v>594</v>
      </c>
      <c r="F8" s="385"/>
      <c r="G8" s="385"/>
      <c r="H8" s="385"/>
      <c r="I8" s="178"/>
      <c r="J8" s="175"/>
      <c r="K8" s="173"/>
    </row>
    <row r="9" spans="1:11" ht="15" customHeight="1" x14ac:dyDescent="0.25">
      <c r="A9" s="8"/>
      <c r="B9" s="173"/>
      <c r="C9" s="179"/>
      <c r="D9" s="180"/>
      <c r="E9" s="172"/>
      <c r="F9" s="171"/>
      <c r="G9" s="171"/>
      <c r="H9" s="6"/>
      <c r="I9" s="6"/>
      <c r="J9" s="175"/>
      <c r="K9" s="176"/>
    </row>
    <row r="10" spans="1:11" ht="15.75" customHeight="1" thickBot="1" x14ac:dyDescent="0.3">
      <c r="A10" s="181" t="s">
        <v>3</v>
      </c>
      <c r="B10" s="182"/>
      <c r="C10" s="183"/>
      <c r="D10" s="181"/>
      <c r="E10" s="7"/>
      <c r="K10" s="146"/>
    </row>
    <row r="11" spans="1:11" ht="23.25" customHeight="1" x14ac:dyDescent="0.25">
      <c r="A11" s="17" t="s">
        <v>4</v>
      </c>
      <c r="B11" s="18"/>
      <c r="C11" s="98" t="s">
        <v>5</v>
      </c>
      <c r="D11" s="141" t="s">
        <v>6</v>
      </c>
      <c r="E11" s="98" t="s">
        <v>6</v>
      </c>
      <c r="F11" s="511" t="s">
        <v>7</v>
      </c>
      <c r="G11" s="512"/>
      <c r="H11" s="513"/>
      <c r="I11" s="21" t="s">
        <v>8</v>
      </c>
      <c r="J11" s="184" t="s">
        <v>170</v>
      </c>
      <c r="K11" s="141" t="s">
        <v>72</v>
      </c>
    </row>
    <row r="12" spans="1:11" ht="15.75" customHeight="1" thickBot="1" x14ac:dyDescent="0.3">
      <c r="A12" s="45" t="s">
        <v>11</v>
      </c>
      <c r="B12" s="46"/>
      <c r="C12" s="55" t="s">
        <v>12</v>
      </c>
      <c r="D12" s="50" t="s">
        <v>13</v>
      </c>
      <c r="E12" s="185" t="s">
        <v>13</v>
      </c>
      <c r="F12" s="106"/>
      <c r="G12" s="69"/>
      <c r="H12" s="69"/>
      <c r="I12" s="32" t="s">
        <v>171</v>
      </c>
      <c r="J12" s="66"/>
      <c r="K12" s="50" t="s">
        <v>73</v>
      </c>
    </row>
    <row r="13" spans="1:11" ht="15.75" customHeight="1" thickBot="1" x14ac:dyDescent="0.3">
      <c r="A13" s="34"/>
      <c r="B13" s="35"/>
      <c r="C13" s="185"/>
      <c r="D13" s="186" t="s">
        <v>15</v>
      </c>
      <c r="E13" s="185" t="s">
        <v>16</v>
      </c>
      <c r="F13" s="37" t="s">
        <v>17</v>
      </c>
      <c r="G13" s="37" t="s">
        <v>18</v>
      </c>
      <c r="H13" s="70" t="s">
        <v>19</v>
      </c>
      <c r="I13" s="37" t="s">
        <v>20</v>
      </c>
      <c r="J13" s="38" t="s">
        <v>21</v>
      </c>
      <c r="K13" s="352"/>
    </row>
    <row r="14" spans="1:11" ht="15" customHeight="1" x14ac:dyDescent="0.25">
      <c r="A14" s="17"/>
      <c r="B14" s="187" t="s">
        <v>2</v>
      </c>
      <c r="C14" s="98"/>
      <c r="D14" s="50"/>
      <c r="E14" s="23"/>
      <c r="F14" s="32"/>
      <c r="G14" s="32"/>
      <c r="H14" s="43"/>
      <c r="I14" s="32"/>
      <c r="J14" s="105"/>
      <c r="K14" s="17"/>
    </row>
    <row r="15" spans="1:11" ht="23.25" customHeight="1" x14ac:dyDescent="0.25">
      <c r="A15" s="332" t="s">
        <v>318</v>
      </c>
      <c r="B15" s="46"/>
      <c r="C15" s="55" t="s">
        <v>172</v>
      </c>
      <c r="D15" s="50"/>
      <c r="E15" s="55"/>
      <c r="F15" s="41">
        <v>3.6</v>
      </c>
      <c r="G15" s="48">
        <v>5.3</v>
      </c>
      <c r="H15" s="48">
        <v>17</v>
      </c>
      <c r="I15" s="41">
        <v>130</v>
      </c>
      <c r="J15" s="41">
        <v>0.21375</v>
      </c>
      <c r="K15" s="45" t="s">
        <v>24</v>
      </c>
    </row>
    <row r="16" spans="1:11" ht="15" customHeight="1" x14ac:dyDescent="0.25">
      <c r="A16" s="45"/>
      <c r="B16" s="46" t="s">
        <v>25</v>
      </c>
      <c r="C16" s="55"/>
      <c r="D16" s="50">
        <v>11</v>
      </c>
      <c r="E16" s="55">
        <v>11</v>
      </c>
      <c r="F16" s="48"/>
      <c r="G16" s="48"/>
      <c r="H16" s="48"/>
      <c r="I16" s="41"/>
      <c r="J16" s="41"/>
      <c r="K16" s="45"/>
    </row>
    <row r="17" spans="1:11" ht="15" customHeight="1" x14ac:dyDescent="0.25">
      <c r="A17" s="45"/>
      <c r="B17" s="46" t="s">
        <v>26</v>
      </c>
      <c r="C17" s="55"/>
      <c r="D17" s="50">
        <v>8</v>
      </c>
      <c r="E17" s="55">
        <v>8</v>
      </c>
      <c r="F17" s="48"/>
      <c r="G17" s="49"/>
      <c r="H17" s="48"/>
      <c r="I17" s="49"/>
      <c r="J17" s="41"/>
      <c r="K17" s="45"/>
    </row>
    <row r="18" spans="1:11" ht="15" customHeight="1" x14ac:dyDescent="0.25">
      <c r="A18" s="45"/>
      <c r="B18" s="46" t="s">
        <v>27</v>
      </c>
      <c r="C18" s="55"/>
      <c r="D18" s="50">
        <v>80</v>
      </c>
      <c r="E18" s="55">
        <v>80</v>
      </c>
      <c r="F18" s="48"/>
      <c r="G18" s="49"/>
      <c r="H18" s="48"/>
      <c r="I18" s="49"/>
      <c r="J18" s="41"/>
      <c r="K18" s="45"/>
    </row>
    <row r="19" spans="1:11" ht="15" customHeight="1" x14ac:dyDescent="0.25">
      <c r="A19" s="45"/>
      <c r="B19" s="46" t="s">
        <v>28</v>
      </c>
      <c r="C19" s="55"/>
      <c r="D19" s="50">
        <v>52</v>
      </c>
      <c r="E19" s="55">
        <v>52</v>
      </c>
      <c r="F19" s="48"/>
      <c r="G19" s="49"/>
      <c r="H19" s="48"/>
      <c r="I19" s="49"/>
      <c r="J19" s="41"/>
      <c r="K19" s="45"/>
    </row>
    <row r="20" spans="1:11" ht="15" customHeight="1" x14ac:dyDescent="0.25">
      <c r="A20" s="45"/>
      <c r="B20" s="46" t="s">
        <v>29</v>
      </c>
      <c r="C20" s="55"/>
      <c r="D20" s="50">
        <v>4</v>
      </c>
      <c r="E20" s="55">
        <v>4</v>
      </c>
      <c r="F20" s="48"/>
      <c r="G20" s="49"/>
      <c r="H20" s="48"/>
      <c r="I20" s="49"/>
      <c r="J20" s="41"/>
      <c r="K20" s="45"/>
    </row>
    <row r="21" spans="1:11" ht="15" customHeight="1" x14ac:dyDescent="0.25">
      <c r="A21" s="45"/>
      <c r="B21" s="79" t="s">
        <v>396</v>
      </c>
      <c r="C21" s="55"/>
      <c r="D21" s="50">
        <v>0.8</v>
      </c>
      <c r="E21" s="55">
        <v>0.8</v>
      </c>
      <c r="F21" s="48"/>
      <c r="G21" s="49"/>
      <c r="H21" s="48"/>
      <c r="I21" s="49"/>
      <c r="J21" s="41"/>
      <c r="K21" s="45"/>
    </row>
    <row r="22" spans="1:11" ht="15" customHeight="1" x14ac:dyDescent="0.25">
      <c r="A22" s="45"/>
      <c r="B22" s="46" t="s">
        <v>31</v>
      </c>
      <c r="C22" s="55"/>
      <c r="D22" s="50">
        <v>4</v>
      </c>
      <c r="E22" s="55">
        <v>4</v>
      </c>
      <c r="F22" s="48"/>
      <c r="G22" s="49"/>
      <c r="H22" s="48"/>
      <c r="I22" s="49"/>
      <c r="J22" s="41"/>
      <c r="K22" s="45"/>
    </row>
    <row r="23" spans="1:11" ht="23.25" customHeight="1" x14ac:dyDescent="0.25">
      <c r="A23" s="332" t="s">
        <v>32</v>
      </c>
      <c r="B23" s="46"/>
      <c r="C23" s="55">
        <v>165</v>
      </c>
      <c r="D23" s="63"/>
      <c r="E23" s="63"/>
      <c r="F23" s="62">
        <v>2.57</v>
      </c>
      <c r="G23" s="47">
        <v>2.2000000000000002</v>
      </c>
      <c r="H23" s="47">
        <v>11.69</v>
      </c>
      <c r="I23" s="47">
        <v>77</v>
      </c>
      <c r="J23" s="62">
        <v>0.16</v>
      </c>
      <c r="K23" s="45" t="s">
        <v>173</v>
      </c>
    </row>
    <row r="24" spans="1:11" ht="15" customHeight="1" x14ac:dyDescent="0.25">
      <c r="A24" s="45"/>
      <c r="B24" s="46" t="s">
        <v>34</v>
      </c>
      <c r="C24" s="55"/>
      <c r="D24" s="47">
        <v>2</v>
      </c>
      <c r="E24" s="47">
        <v>2</v>
      </c>
      <c r="F24" s="62"/>
      <c r="G24" s="62"/>
      <c r="H24" s="62"/>
      <c r="I24" s="62"/>
      <c r="J24" s="62"/>
      <c r="K24" s="45"/>
    </row>
    <row r="25" spans="1:11" ht="15" customHeight="1" x14ac:dyDescent="0.25">
      <c r="A25" s="45"/>
      <c r="B25" s="46" t="s">
        <v>29</v>
      </c>
      <c r="C25" s="55"/>
      <c r="D25" s="47">
        <v>7.7</v>
      </c>
      <c r="E25" s="47">
        <v>7.7</v>
      </c>
      <c r="F25" s="62"/>
      <c r="G25" s="47"/>
      <c r="H25" s="47"/>
      <c r="I25" s="47"/>
      <c r="J25" s="62"/>
      <c r="K25" s="45"/>
    </row>
    <row r="26" spans="1:11" ht="15" customHeight="1" x14ac:dyDescent="0.25">
      <c r="A26" s="50"/>
      <c r="B26" s="46" t="s">
        <v>27</v>
      </c>
      <c r="C26" s="55"/>
      <c r="D26" s="47">
        <v>75</v>
      </c>
      <c r="E26" s="47">
        <v>75</v>
      </c>
      <c r="F26" s="62"/>
      <c r="G26" s="47"/>
      <c r="H26" s="47"/>
      <c r="I26" s="47"/>
      <c r="J26" s="62"/>
      <c r="K26" s="45"/>
    </row>
    <row r="27" spans="1:11" ht="15" customHeight="1" x14ac:dyDescent="0.25">
      <c r="A27" s="50"/>
      <c r="B27" s="46" t="s">
        <v>75</v>
      </c>
      <c r="C27" s="55"/>
      <c r="D27" s="62">
        <v>106</v>
      </c>
      <c r="E27" s="47">
        <v>106</v>
      </c>
      <c r="F27" s="62"/>
      <c r="G27" s="47"/>
      <c r="H27" s="61"/>
      <c r="I27" s="47"/>
      <c r="J27" s="61"/>
      <c r="K27" s="45"/>
    </row>
    <row r="28" spans="1:11" ht="23.25" customHeight="1" x14ac:dyDescent="0.25">
      <c r="A28" s="332" t="s">
        <v>35</v>
      </c>
      <c r="B28" s="46"/>
      <c r="C28" s="60" t="s">
        <v>174</v>
      </c>
      <c r="D28" s="65"/>
      <c r="E28" s="63"/>
      <c r="F28" s="62">
        <v>1.9</v>
      </c>
      <c r="G28" s="47">
        <v>4.4000000000000004</v>
      </c>
      <c r="H28" s="61">
        <v>13</v>
      </c>
      <c r="I28" s="47">
        <v>99</v>
      </c>
      <c r="J28" s="61"/>
      <c r="K28" s="45" t="s">
        <v>37</v>
      </c>
    </row>
    <row r="29" spans="1:11" ht="15" customHeight="1" x14ac:dyDescent="0.25">
      <c r="A29" s="45"/>
      <c r="B29" s="46" t="s">
        <v>38</v>
      </c>
      <c r="C29" s="55"/>
      <c r="D29" s="62">
        <v>25</v>
      </c>
      <c r="E29" s="47">
        <v>25</v>
      </c>
      <c r="F29" s="62"/>
      <c r="G29" s="47"/>
      <c r="H29" s="47"/>
      <c r="I29" s="47"/>
      <c r="J29" s="62"/>
      <c r="K29" s="45"/>
    </row>
    <row r="30" spans="1:11" ht="15" customHeight="1" thickBot="1" x14ac:dyDescent="0.3">
      <c r="A30" s="45"/>
      <c r="B30" s="46" t="s">
        <v>31</v>
      </c>
      <c r="C30" s="55"/>
      <c r="D30" s="62">
        <v>5</v>
      </c>
      <c r="E30" s="47">
        <v>5</v>
      </c>
      <c r="F30" s="62" t="s">
        <v>2</v>
      </c>
      <c r="G30" s="47"/>
      <c r="H30" s="47"/>
      <c r="I30" s="47"/>
      <c r="J30" s="62"/>
      <c r="K30" s="45"/>
    </row>
    <row r="31" spans="1:11" ht="15.75" customHeight="1" thickBot="1" x14ac:dyDescent="0.3">
      <c r="A31" s="188" t="s">
        <v>39</v>
      </c>
      <c r="B31" s="52"/>
      <c r="C31" s="189">
        <v>349</v>
      </c>
      <c r="D31" s="190"/>
      <c r="E31" s="186"/>
      <c r="F31" s="191">
        <f>F15+F23+F28</f>
        <v>8.07</v>
      </c>
      <c r="G31" s="191">
        <f t="shared" ref="G31:J31" si="0">G15+G23+G28</f>
        <v>11.9</v>
      </c>
      <c r="H31" s="191">
        <f t="shared" si="0"/>
        <v>41.69</v>
      </c>
      <c r="I31" s="191">
        <f t="shared" si="0"/>
        <v>306</v>
      </c>
      <c r="J31" s="191">
        <f t="shared" si="0"/>
        <v>0.37375000000000003</v>
      </c>
      <c r="K31" s="341"/>
    </row>
    <row r="32" spans="1:11" ht="15" customHeight="1" x14ac:dyDescent="0.25">
      <c r="A32" s="17"/>
      <c r="B32" s="187" t="s">
        <v>40</v>
      </c>
      <c r="C32" s="55"/>
      <c r="D32" s="50"/>
      <c r="E32" s="55"/>
      <c r="F32" s="48"/>
      <c r="G32" s="48"/>
      <c r="H32" s="48"/>
      <c r="I32" s="48"/>
      <c r="J32" s="41"/>
      <c r="K32" s="17"/>
    </row>
    <row r="33" spans="1:11" ht="24" customHeight="1" x14ac:dyDescent="0.25">
      <c r="A33" s="332" t="s">
        <v>41</v>
      </c>
      <c r="B33" s="46"/>
      <c r="C33" s="55">
        <v>200</v>
      </c>
      <c r="D33" s="56">
        <v>200</v>
      </c>
      <c r="E33" s="55">
        <v>200</v>
      </c>
      <c r="F33" s="41">
        <v>1</v>
      </c>
      <c r="G33" s="48">
        <v>0</v>
      </c>
      <c r="H33" s="49">
        <v>20.2</v>
      </c>
      <c r="I33" s="48">
        <v>85.34</v>
      </c>
      <c r="J33" s="41">
        <v>4</v>
      </c>
      <c r="K33" s="45" t="s">
        <v>329</v>
      </c>
    </row>
    <row r="34" spans="1:11" ht="15.75" customHeight="1" thickBot="1" x14ac:dyDescent="0.3">
      <c r="A34" s="45" t="s">
        <v>232</v>
      </c>
      <c r="B34" s="46"/>
      <c r="C34" s="55"/>
      <c r="D34" s="61"/>
      <c r="E34" s="47"/>
      <c r="F34" s="41"/>
      <c r="G34" s="48"/>
      <c r="H34" s="49"/>
      <c r="I34" s="48"/>
      <c r="J34" s="41"/>
      <c r="K34" s="45"/>
    </row>
    <row r="35" spans="1:11" ht="15.75" customHeight="1" thickBot="1" x14ac:dyDescent="0.3">
      <c r="A35" s="188" t="s">
        <v>39</v>
      </c>
      <c r="B35" s="52"/>
      <c r="C35" s="192">
        <v>200</v>
      </c>
      <c r="D35" s="193"/>
      <c r="E35" s="194"/>
      <c r="F35" s="54">
        <f>F33</f>
        <v>1</v>
      </c>
      <c r="G35" s="54">
        <f t="shared" ref="G35:J35" si="1">G33</f>
        <v>0</v>
      </c>
      <c r="H35" s="54">
        <f t="shared" si="1"/>
        <v>20.2</v>
      </c>
      <c r="I35" s="54">
        <f t="shared" si="1"/>
        <v>85.34</v>
      </c>
      <c r="J35" s="54">
        <f t="shared" si="1"/>
        <v>4</v>
      </c>
      <c r="K35" s="341"/>
    </row>
    <row r="36" spans="1:11" ht="15" customHeight="1" x14ac:dyDescent="0.25">
      <c r="A36" s="17"/>
      <c r="B36" s="187" t="s">
        <v>42</v>
      </c>
      <c r="C36" s="40"/>
      <c r="D36" s="40"/>
      <c r="E36" s="125"/>
      <c r="F36" s="21"/>
      <c r="G36" s="58"/>
      <c r="H36" s="21"/>
      <c r="I36" s="58"/>
      <c r="J36" s="105"/>
      <c r="K36" s="227"/>
    </row>
    <row r="37" spans="1:11" ht="26.25" customHeight="1" x14ac:dyDescent="0.25">
      <c r="A37" s="332" t="s">
        <v>390</v>
      </c>
      <c r="B37" s="79"/>
      <c r="C37" s="47">
        <v>40</v>
      </c>
      <c r="D37" s="49"/>
      <c r="E37" s="48"/>
      <c r="F37" s="151">
        <v>0.5</v>
      </c>
      <c r="G37" s="49">
        <v>0.04</v>
      </c>
      <c r="H37" s="274">
        <v>4.6500000000000004</v>
      </c>
      <c r="I37" s="49">
        <v>20.93</v>
      </c>
      <c r="J37" s="48"/>
      <c r="K37" s="45" t="s">
        <v>259</v>
      </c>
    </row>
    <row r="38" spans="1:11" ht="15" customHeight="1" x14ac:dyDescent="0.25">
      <c r="A38" s="45"/>
      <c r="B38" s="79" t="s">
        <v>101</v>
      </c>
      <c r="C38" s="47"/>
      <c r="D38" s="49">
        <v>47.5</v>
      </c>
      <c r="E38" s="48">
        <v>38</v>
      </c>
      <c r="F38" s="151"/>
      <c r="G38" s="49"/>
      <c r="H38" s="274"/>
      <c r="I38" s="49"/>
      <c r="J38" s="48"/>
      <c r="K38" s="45"/>
    </row>
    <row r="39" spans="1:11" ht="15" customHeight="1" x14ac:dyDescent="0.25">
      <c r="A39" s="45"/>
      <c r="B39" s="79" t="s">
        <v>69</v>
      </c>
      <c r="C39" s="47"/>
      <c r="D39" s="49">
        <v>2</v>
      </c>
      <c r="E39" s="48">
        <v>2</v>
      </c>
      <c r="F39" s="151"/>
      <c r="G39" s="49"/>
      <c r="H39" s="274"/>
      <c r="I39" s="49"/>
      <c r="J39" s="48"/>
      <c r="K39" s="45"/>
    </row>
    <row r="40" spans="1:11" ht="34.5" customHeight="1" x14ac:dyDescent="0.25">
      <c r="A40" s="332" t="s">
        <v>391</v>
      </c>
      <c r="B40" s="46"/>
      <c r="C40" s="47" t="s">
        <v>178</v>
      </c>
      <c r="D40" s="49"/>
      <c r="E40" s="48"/>
      <c r="F40" s="49">
        <v>5.01</v>
      </c>
      <c r="G40" s="48">
        <v>22.51</v>
      </c>
      <c r="H40" s="49">
        <v>13.83</v>
      </c>
      <c r="I40" s="41">
        <v>109.39</v>
      </c>
      <c r="J40" s="48">
        <v>5.28</v>
      </c>
      <c r="K40" s="45" t="s">
        <v>175</v>
      </c>
    </row>
    <row r="41" spans="1:11" ht="15" customHeight="1" x14ac:dyDescent="0.25">
      <c r="A41" s="45"/>
      <c r="B41" s="46" t="s">
        <v>244</v>
      </c>
      <c r="C41" s="60"/>
      <c r="D41" s="47">
        <v>11.9</v>
      </c>
      <c r="E41" s="61">
        <v>114</v>
      </c>
      <c r="F41" s="48"/>
      <c r="G41" s="48"/>
      <c r="H41" s="49"/>
      <c r="I41" s="48"/>
      <c r="J41" s="41"/>
      <c r="K41" s="45"/>
    </row>
    <row r="42" spans="1:11" ht="15" customHeight="1" x14ac:dyDescent="0.25">
      <c r="A42" s="45"/>
      <c r="B42" s="46" t="s">
        <v>45</v>
      </c>
      <c r="C42" s="60"/>
      <c r="D42" s="47">
        <v>1.19</v>
      </c>
      <c r="E42" s="61">
        <v>1</v>
      </c>
      <c r="F42" s="48"/>
      <c r="G42" s="48"/>
      <c r="H42" s="49"/>
      <c r="I42" s="48"/>
      <c r="J42" s="41"/>
      <c r="K42" s="45"/>
    </row>
    <row r="43" spans="1:11" ht="15" customHeight="1" x14ac:dyDescent="0.25">
      <c r="A43" s="45"/>
      <c r="B43" s="46" t="s">
        <v>46</v>
      </c>
      <c r="C43" s="60"/>
      <c r="D43" s="47">
        <v>0.96</v>
      </c>
      <c r="E43" s="61">
        <v>0.8</v>
      </c>
      <c r="F43" s="48"/>
      <c r="G43" s="48"/>
      <c r="H43" s="49"/>
      <c r="I43" s="48"/>
      <c r="J43" s="41"/>
      <c r="K43" s="45"/>
    </row>
    <row r="44" spans="1:11" ht="15" customHeight="1" x14ac:dyDescent="0.25">
      <c r="A44" s="45"/>
      <c r="B44" s="46" t="s">
        <v>47</v>
      </c>
      <c r="C44" s="60"/>
      <c r="D44" s="47">
        <v>1</v>
      </c>
      <c r="E44" s="61">
        <v>1</v>
      </c>
      <c r="F44" s="48"/>
      <c r="G44" s="48"/>
      <c r="H44" s="49"/>
      <c r="I44" s="48"/>
      <c r="J44" s="41"/>
      <c r="K44" s="45"/>
    </row>
    <row r="45" spans="1:11" ht="15" customHeight="1" x14ac:dyDescent="0.25">
      <c r="A45" s="45"/>
      <c r="B45" s="79" t="s">
        <v>396</v>
      </c>
      <c r="C45" s="60"/>
      <c r="D45" s="47">
        <v>1</v>
      </c>
      <c r="E45" s="61">
        <v>1</v>
      </c>
      <c r="F45" s="48"/>
      <c r="G45" s="48"/>
      <c r="H45" s="49"/>
      <c r="I45" s="48"/>
      <c r="J45" s="41"/>
      <c r="K45" s="45"/>
    </row>
    <row r="46" spans="1:11" ht="15" customHeight="1" x14ac:dyDescent="0.25">
      <c r="A46" s="45"/>
      <c r="B46" s="46" t="s">
        <v>48</v>
      </c>
      <c r="C46" s="60"/>
      <c r="D46" s="60"/>
      <c r="E46" s="61">
        <v>14.3</v>
      </c>
      <c r="F46" s="48"/>
      <c r="G46" s="48"/>
      <c r="H46" s="49"/>
      <c r="I46" s="48"/>
      <c r="J46" s="41"/>
      <c r="K46" s="45"/>
    </row>
    <row r="47" spans="1:11" ht="15" customHeight="1" x14ac:dyDescent="0.25">
      <c r="A47" s="45"/>
      <c r="B47" s="46" t="s">
        <v>284</v>
      </c>
      <c r="C47" s="60"/>
      <c r="D47" s="305"/>
      <c r="E47" s="268">
        <v>10</v>
      </c>
      <c r="F47" s="49"/>
      <c r="G47" s="48"/>
      <c r="H47" s="49"/>
      <c r="I47" s="41"/>
      <c r="J47" s="41"/>
      <c r="K47" s="45"/>
    </row>
    <row r="48" spans="1:11" ht="15" customHeight="1" x14ac:dyDescent="0.25">
      <c r="A48" s="45"/>
      <c r="B48" s="46" t="s">
        <v>49</v>
      </c>
      <c r="C48" s="47"/>
      <c r="D48" s="49">
        <v>59.9</v>
      </c>
      <c r="E48" s="48">
        <v>45</v>
      </c>
      <c r="F48" s="49"/>
      <c r="G48" s="48"/>
      <c r="H48" s="49"/>
      <c r="I48" s="41"/>
      <c r="J48" s="48"/>
      <c r="K48" s="45"/>
    </row>
    <row r="49" spans="1:11" ht="15" customHeight="1" x14ac:dyDescent="0.25">
      <c r="A49" s="45"/>
      <c r="B49" s="46" t="s">
        <v>50</v>
      </c>
      <c r="C49" s="47"/>
      <c r="D49" s="49">
        <v>7.5</v>
      </c>
      <c r="E49" s="48">
        <v>6</v>
      </c>
      <c r="F49" s="49"/>
      <c r="G49" s="48"/>
      <c r="H49" s="49"/>
      <c r="I49" s="41"/>
      <c r="J49" s="48"/>
      <c r="K49" s="45"/>
    </row>
    <row r="50" spans="1:11" ht="15" customHeight="1" x14ac:dyDescent="0.25">
      <c r="A50" s="45"/>
      <c r="B50" s="46" t="s">
        <v>45</v>
      </c>
      <c r="C50" s="47"/>
      <c r="D50" s="49">
        <v>7.14</v>
      </c>
      <c r="E50" s="48">
        <v>6</v>
      </c>
      <c r="F50" s="49"/>
      <c r="G50" s="48"/>
      <c r="H50" s="49"/>
      <c r="I50" s="41"/>
      <c r="J50" s="48"/>
      <c r="K50" s="45"/>
    </row>
    <row r="51" spans="1:11" ht="15" customHeight="1" x14ac:dyDescent="0.25">
      <c r="A51" s="45"/>
      <c r="B51" s="46" t="s">
        <v>392</v>
      </c>
      <c r="C51" s="47"/>
      <c r="D51" s="49">
        <v>6</v>
      </c>
      <c r="E51" s="48">
        <v>6</v>
      </c>
      <c r="F51" s="49"/>
      <c r="G51" s="48"/>
      <c r="H51" s="49"/>
      <c r="I51" s="41"/>
      <c r="J51" s="48"/>
      <c r="K51" s="45"/>
    </row>
    <row r="52" spans="1:11" ht="15" customHeight="1" x14ac:dyDescent="0.25">
      <c r="A52" s="45"/>
      <c r="B52" s="46" t="s">
        <v>51</v>
      </c>
      <c r="C52" s="47"/>
      <c r="D52" s="49">
        <v>3</v>
      </c>
      <c r="E52" s="48">
        <v>3</v>
      </c>
      <c r="F52" s="49"/>
      <c r="G52" s="48"/>
      <c r="H52" s="49"/>
      <c r="I52" s="41"/>
      <c r="J52" s="48"/>
      <c r="K52" s="45"/>
    </row>
    <row r="53" spans="1:11" ht="15" customHeight="1" x14ac:dyDescent="0.25">
      <c r="A53" s="45"/>
      <c r="B53" s="79" t="s">
        <v>396</v>
      </c>
      <c r="C53" s="47"/>
      <c r="D53" s="49">
        <v>1</v>
      </c>
      <c r="E53" s="48">
        <v>1</v>
      </c>
      <c r="F53" s="49"/>
      <c r="G53" s="48"/>
      <c r="H53" s="49"/>
      <c r="I53" s="41"/>
      <c r="J53" s="32"/>
      <c r="K53" s="45"/>
    </row>
    <row r="54" spans="1:11" ht="15" customHeight="1" x14ac:dyDescent="0.25">
      <c r="A54" s="45"/>
      <c r="B54" s="46" t="s">
        <v>28</v>
      </c>
      <c r="C54" s="47"/>
      <c r="D54" s="49">
        <v>114</v>
      </c>
      <c r="E54" s="48">
        <v>114</v>
      </c>
      <c r="F54" s="49"/>
      <c r="G54" s="48"/>
      <c r="H54" s="49"/>
      <c r="I54" s="41"/>
      <c r="J54" s="32"/>
      <c r="K54" s="45"/>
    </row>
    <row r="55" spans="1:11" ht="23.25" customHeight="1" x14ac:dyDescent="0.25">
      <c r="A55" s="332" t="s">
        <v>296</v>
      </c>
      <c r="B55" s="46"/>
      <c r="C55" s="47">
        <v>50</v>
      </c>
      <c r="D55" s="80"/>
      <c r="E55" s="151"/>
      <c r="F55" s="269">
        <v>7.45</v>
      </c>
      <c r="G55" s="274">
        <v>5.5</v>
      </c>
      <c r="H55" s="49">
        <v>7.28</v>
      </c>
      <c r="I55" s="151">
        <v>108.13</v>
      </c>
      <c r="J55" s="80"/>
      <c r="K55" s="45" t="s">
        <v>381</v>
      </c>
    </row>
    <row r="56" spans="1:11" ht="23.25" customHeight="1" x14ac:dyDescent="0.25">
      <c r="A56" s="45"/>
      <c r="B56" s="131" t="s">
        <v>244</v>
      </c>
      <c r="C56" s="364"/>
      <c r="D56" s="365">
        <v>36.57</v>
      </c>
      <c r="E56" s="366">
        <v>35</v>
      </c>
      <c r="F56" s="269"/>
      <c r="G56" s="269"/>
      <c r="H56" s="269"/>
      <c r="I56" s="269"/>
      <c r="J56" s="80"/>
      <c r="K56" s="45"/>
    </row>
    <row r="57" spans="1:11" ht="23.25" customHeight="1" x14ac:dyDescent="0.25">
      <c r="A57" s="45"/>
      <c r="B57" s="131" t="s">
        <v>150</v>
      </c>
      <c r="C57" s="364"/>
      <c r="D57" s="365">
        <v>10.4</v>
      </c>
      <c r="E57" s="366">
        <v>8.75</v>
      </c>
      <c r="F57" s="269"/>
      <c r="G57" s="269"/>
      <c r="H57" s="49"/>
      <c r="I57" s="151"/>
      <c r="J57" s="80"/>
      <c r="K57" s="41"/>
    </row>
    <row r="58" spans="1:11" ht="15" customHeight="1" x14ac:dyDescent="0.25">
      <c r="A58" s="45"/>
      <c r="B58" s="131" t="s">
        <v>332</v>
      </c>
      <c r="C58" s="364"/>
      <c r="D58" s="365">
        <v>8.1300000000000008</v>
      </c>
      <c r="E58" s="366">
        <v>8.1300000000000008</v>
      </c>
      <c r="F58" s="269"/>
      <c r="G58" s="269"/>
      <c r="H58" s="66"/>
      <c r="I58" s="361"/>
      <c r="J58" s="43"/>
      <c r="K58" s="44"/>
    </row>
    <row r="59" spans="1:11" ht="15" customHeight="1" x14ac:dyDescent="0.25">
      <c r="A59" s="45"/>
      <c r="B59" s="131" t="s">
        <v>28</v>
      </c>
      <c r="C59" s="364"/>
      <c r="D59" s="365">
        <v>5.2</v>
      </c>
      <c r="E59" s="366">
        <v>5.2</v>
      </c>
      <c r="F59" s="269"/>
      <c r="G59" s="269"/>
      <c r="H59" s="49"/>
      <c r="I59" s="151"/>
      <c r="J59" s="80"/>
      <c r="K59" s="41"/>
    </row>
    <row r="60" spans="1:11" ht="15" customHeight="1" x14ac:dyDescent="0.25">
      <c r="A60" s="45"/>
      <c r="B60" s="131" t="s">
        <v>115</v>
      </c>
      <c r="C60" s="364"/>
      <c r="D60" s="365">
        <v>2.8</v>
      </c>
      <c r="E60" s="366">
        <v>2.8</v>
      </c>
      <c r="F60" s="269"/>
      <c r="G60" s="269"/>
      <c r="H60" s="49"/>
      <c r="I60" s="151"/>
      <c r="J60" s="80"/>
      <c r="K60" s="41"/>
    </row>
    <row r="61" spans="1:11" ht="15" customHeight="1" x14ac:dyDescent="0.25">
      <c r="A61" s="46"/>
      <c r="B61" s="79" t="s">
        <v>396</v>
      </c>
      <c r="C61" s="364"/>
      <c r="D61" s="365">
        <v>0.4</v>
      </c>
      <c r="E61" s="366">
        <v>0.4</v>
      </c>
      <c r="F61" s="269"/>
      <c r="G61" s="269"/>
      <c r="H61" s="80"/>
      <c r="I61" s="274"/>
      <c r="J61" s="80"/>
      <c r="K61" s="41"/>
    </row>
    <row r="62" spans="1:11" ht="15" customHeight="1" x14ac:dyDescent="0.25">
      <c r="A62" s="46"/>
      <c r="B62" s="131" t="s">
        <v>54</v>
      </c>
      <c r="C62" s="364"/>
      <c r="D62" s="365"/>
      <c r="E62" s="366">
        <v>61.9</v>
      </c>
      <c r="F62" s="269"/>
      <c r="G62" s="269"/>
      <c r="H62" s="80"/>
      <c r="I62" s="274"/>
      <c r="J62" s="274"/>
      <c r="K62" s="41"/>
    </row>
    <row r="63" spans="1:11" ht="15" customHeight="1" x14ac:dyDescent="0.25">
      <c r="A63" s="45"/>
      <c r="B63" s="46" t="s">
        <v>51</v>
      </c>
      <c r="C63" s="47"/>
      <c r="D63" s="151">
        <v>0.6</v>
      </c>
      <c r="E63" s="274">
        <v>0.6</v>
      </c>
      <c r="F63" s="269"/>
      <c r="G63" s="269"/>
      <c r="H63" s="361"/>
      <c r="I63" s="274"/>
      <c r="J63" s="80"/>
      <c r="K63" s="41"/>
    </row>
    <row r="64" spans="1:11" ht="23.25" customHeight="1" x14ac:dyDescent="0.25">
      <c r="A64" s="332" t="s">
        <v>55</v>
      </c>
      <c r="B64" s="46"/>
      <c r="C64" s="47">
        <v>120</v>
      </c>
      <c r="D64" s="47"/>
      <c r="E64" s="61"/>
      <c r="F64" s="47">
        <v>2.48</v>
      </c>
      <c r="G64" s="61">
        <v>3.88</v>
      </c>
      <c r="H64" s="47">
        <v>11.31</v>
      </c>
      <c r="I64" s="61">
        <v>90.12</v>
      </c>
      <c r="J64" s="62">
        <v>20.59</v>
      </c>
      <c r="K64" s="45" t="s">
        <v>520</v>
      </c>
    </row>
    <row r="65" spans="1:11" ht="15" customHeight="1" x14ac:dyDescent="0.25">
      <c r="A65" s="45"/>
      <c r="B65" s="46" t="s">
        <v>57</v>
      </c>
      <c r="C65" s="47"/>
      <c r="D65" s="47">
        <v>172</v>
      </c>
      <c r="E65" s="61">
        <v>137.5</v>
      </c>
      <c r="F65" s="47"/>
      <c r="G65" s="61"/>
      <c r="H65" s="47"/>
      <c r="I65" s="61"/>
      <c r="J65" s="62"/>
      <c r="K65" s="45"/>
    </row>
    <row r="66" spans="1:11" ht="15" customHeight="1" x14ac:dyDescent="0.25">
      <c r="A66" s="45"/>
      <c r="B66" s="46" t="s">
        <v>45</v>
      </c>
      <c r="C66" s="47"/>
      <c r="D66" s="47">
        <v>6</v>
      </c>
      <c r="E66" s="61">
        <v>5</v>
      </c>
      <c r="F66" s="47"/>
      <c r="G66" s="61"/>
      <c r="H66" s="47"/>
      <c r="I66" s="61"/>
      <c r="J66" s="62"/>
      <c r="K66" s="45"/>
    </row>
    <row r="67" spans="1:11" ht="15" customHeight="1" x14ac:dyDescent="0.25">
      <c r="A67" s="45"/>
      <c r="B67" s="46" t="s">
        <v>50</v>
      </c>
      <c r="C67" s="47"/>
      <c r="D67" s="47">
        <v>5</v>
      </c>
      <c r="E67" s="61">
        <v>4</v>
      </c>
      <c r="F67" s="47"/>
      <c r="G67" s="61"/>
      <c r="H67" s="47"/>
      <c r="I67" s="61"/>
      <c r="J67" s="62"/>
      <c r="K67" s="45"/>
    </row>
    <row r="68" spans="1:11" ht="15" customHeight="1" x14ac:dyDescent="0.25">
      <c r="A68" s="45"/>
      <c r="B68" s="46" t="s">
        <v>207</v>
      </c>
      <c r="C68" s="47"/>
      <c r="D68" s="47">
        <v>1</v>
      </c>
      <c r="E68" s="61">
        <v>1</v>
      </c>
      <c r="F68" s="47"/>
      <c r="G68" s="61"/>
      <c r="H68" s="47"/>
      <c r="I68" s="61"/>
      <c r="J68" s="62"/>
      <c r="K68" s="45" t="s">
        <v>2</v>
      </c>
    </row>
    <row r="69" spans="1:11" ht="15" customHeight="1" x14ac:dyDescent="0.25">
      <c r="A69" s="45"/>
      <c r="B69" s="46" t="s">
        <v>58</v>
      </c>
      <c r="C69" s="60"/>
      <c r="D69" s="47">
        <v>1.44</v>
      </c>
      <c r="E69" s="61">
        <v>1.44</v>
      </c>
      <c r="F69" s="47"/>
      <c r="G69" s="61"/>
      <c r="H69" s="47"/>
      <c r="I69" s="61"/>
      <c r="J69" s="62"/>
      <c r="K69" s="45"/>
    </row>
    <row r="70" spans="1:11" ht="15" customHeight="1" x14ac:dyDescent="0.25">
      <c r="A70" s="45"/>
      <c r="B70" s="46" t="s">
        <v>51</v>
      </c>
      <c r="C70" s="60"/>
      <c r="D70" s="47">
        <v>1.5</v>
      </c>
      <c r="E70" s="61">
        <v>1.5</v>
      </c>
      <c r="F70" s="47"/>
      <c r="G70" s="61"/>
      <c r="H70" s="47"/>
      <c r="I70" s="61"/>
      <c r="J70" s="62"/>
      <c r="K70" s="45"/>
    </row>
    <row r="71" spans="1:11" ht="15" customHeight="1" x14ac:dyDescent="0.25">
      <c r="A71" s="45"/>
      <c r="B71" s="46" t="s">
        <v>31</v>
      </c>
      <c r="C71" s="60"/>
      <c r="D71" s="47">
        <v>2.5</v>
      </c>
      <c r="E71" s="61">
        <v>2.5</v>
      </c>
      <c r="F71" s="47"/>
      <c r="G71" s="61"/>
      <c r="H71" s="47"/>
      <c r="I71" s="61"/>
      <c r="J71" s="62"/>
      <c r="K71" s="45"/>
    </row>
    <row r="72" spans="1:11" ht="15" customHeight="1" x14ac:dyDescent="0.25">
      <c r="A72" s="45"/>
      <c r="B72" s="46" t="s">
        <v>29</v>
      </c>
      <c r="C72" s="60"/>
      <c r="D72" s="47">
        <v>3.6</v>
      </c>
      <c r="E72" s="61">
        <v>3.6</v>
      </c>
      <c r="F72" s="47"/>
      <c r="G72" s="61"/>
      <c r="H72" s="47"/>
      <c r="I72" s="61"/>
      <c r="J72" s="62"/>
      <c r="K72" s="45"/>
    </row>
    <row r="73" spans="1:11" ht="15" customHeight="1" x14ac:dyDescent="0.25">
      <c r="A73" s="45"/>
      <c r="B73" s="79" t="s">
        <v>396</v>
      </c>
      <c r="C73" s="60"/>
      <c r="D73" s="47">
        <v>0.8</v>
      </c>
      <c r="E73" s="61">
        <v>0.8</v>
      </c>
      <c r="F73" s="47"/>
      <c r="G73" s="64"/>
      <c r="H73" s="63"/>
      <c r="I73" s="61"/>
      <c r="J73" s="62"/>
      <c r="K73" s="45"/>
    </row>
    <row r="74" spans="1:11" ht="23.25" customHeight="1" x14ac:dyDescent="0.25">
      <c r="A74" s="332" t="s">
        <v>60</v>
      </c>
      <c r="B74" s="46"/>
      <c r="C74" s="47">
        <v>150</v>
      </c>
      <c r="D74" s="47"/>
      <c r="E74" s="61"/>
      <c r="F74" s="48">
        <v>0.33</v>
      </c>
      <c r="G74" s="49">
        <v>0.02</v>
      </c>
      <c r="H74" s="48">
        <v>20.83</v>
      </c>
      <c r="I74" s="49">
        <v>84.75</v>
      </c>
      <c r="J74" s="41">
        <v>0.24</v>
      </c>
      <c r="K74" s="45" t="s">
        <v>521</v>
      </c>
    </row>
    <row r="75" spans="1:11" ht="15" customHeight="1" x14ac:dyDescent="0.25">
      <c r="A75" s="45"/>
      <c r="B75" s="46" t="s">
        <v>61</v>
      </c>
      <c r="C75" s="47"/>
      <c r="D75" s="47">
        <v>15</v>
      </c>
      <c r="E75" s="61">
        <v>15</v>
      </c>
      <c r="F75" s="48"/>
      <c r="G75" s="49"/>
      <c r="H75" s="48"/>
      <c r="I75" s="49"/>
      <c r="J75" s="41"/>
      <c r="K75" s="45"/>
    </row>
    <row r="76" spans="1:11" ht="15" customHeight="1" x14ac:dyDescent="0.25">
      <c r="A76" s="45"/>
      <c r="B76" s="46" t="s">
        <v>497</v>
      </c>
      <c r="C76" s="47"/>
      <c r="D76" s="47"/>
      <c r="E76" s="61">
        <v>37.5</v>
      </c>
      <c r="F76" s="48"/>
      <c r="G76" s="49"/>
      <c r="H76" s="48"/>
      <c r="I76" s="49"/>
      <c r="J76" s="41"/>
      <c r="K76" s="45"/>
    </row>
    <row r="77" spans="1:11" ht="15" customHeight="1" x14ac:dyDescent="0.25">
      <c r="A77" s="45"/>
      <c r="B77" s="46" t="s">
        <v>75</v>
      </c>
      <c r="C77" s="47"/>
      <c r="D77" s="47">
        <v>153</v>
      </c>
      <c r="E77" s="61">
        <v>153</v>
      </c>
      <c r="F77" s="48"/>
      <c r="G77" s="49"/>
      <c r="H77" s="48"/>
      <c r="I77" s="49"/>
      <c r="J77" s="41"/>
      <c r="K77" s="45"/>
    </row>
    <row r="78" spans="1:11" ht="15" customHeight="1" x14ac:dyDescent="0.25">
      <c r="A78" s="45"/>
      <c r="B78" s="46" t="s">
        <v>29</v>
      </c>
      <c r="C78" s="47"/>
      <c r="D78" s="47">
        <v>8</v>
      </c>
      <c r="E78" s="61">
        <v>8</v>
      </c>
      <c r="F78" s="48"/>
      <c r="G78" s="49"/>
      <c r="H78" s="48"/>
      <c r="I78" s="49"/>
      <c r="J78" s="41"/>
      <c r="K78" s="45"/>
    </row>
    <row r="79" spans="1:11" ht="15" customHeight="1" x14ac:dyDescent="0.25">
      <c r="A79" s="447" t="s">
        <v>458</v>
      </c>
      <c r="B79" s="448"/>
      <c r="C79" s="364">
        <v>35</v>
      </c>
      <c r="D79" s="440"/>
      <c r="E79" s="441"/>
      <c r="F79" s="442">
        <v>2.73</v>
      </c>
      <c r="G79" s="443">
        <v>4.9000000000000004</v>
      </c>
      <c r="H79" s="444">
        <v>18.25</v>
      </c>
      <c r="I79" s="443">
        <v>126.7</v>
      </c>
      <c r="J79" s="445"/>
      <c r="K79" s="449" t="s">
        <v>462</v>
      </c>
    </row>
    <row r="80" spans="1:11" ht="15" customHeight="1" x14ac:dyDescent="0.25">
      <c r="A80" s="450"/>
      <c r="B80" s="448" t="s">
        <v>58</v>
      </c>
      <c r="C80" s="364"/>
      <c r="D80" s="446">
        <v>21.35</v>
      </c>
      <c r="E80" s="441">
        <v>21</v>
      </c>
      <c r="F80" s="442"/>
      <c r="G80" s="443"/>
      <c r="H80" s="444"/>
      <c r="I80" s="443"/>
      <c r="J80" s="445"/>
      <c r="K80" s="451"/>
    </row>
    <row r="81" spans="1:11" ht="15" customHeight="1" x14ac:dyDescent="0.25">
      <c r="A81" s="450"/>
      <c r="B81" s="448" t="s">
        <v>208</v>
      </c>
      <c r="C81" s="364"/>
      <c r="D81" s="446">
        <v>0.7</v>
      </c>
      <c r="E81" s="441">
        <v>0.7</v>
      </c>
      <c r="F81" s="442"/>
      <c r="G81" s="443"/>
      <c r="H81" s="444"/>
      <c r="I81" s="443"/>
      <c r="J81" s="445"/>
      <c r="K81" s="451"/>
    </row>
    <row r="82" spans="1:11" ht="15" customHeight="1" x14ac:dyDescent="0.25">
      <c r="A82" s="450"/>
      <c r="B82" s="451" t="s">
        <v>29</v>
      </c>
      <c r="C82" s="364"/>
      <c r="D82" s="446">
        <v>4.2</v>
      </c>
      <c r="E82" s="441">
        <v>4.2</v>
      </c>
      <c r="F82" s="442"/>
      <c r="G82" s="443"/>
      <c r="H82" s="444"/>
      <c r="I82" s="443"/>
      <c r="J82" s="445"/>
      <c r="K82" s="451"/>
    </row>
    <row r="83" spans="1:11" ht="15" customHeight="1" x14ac:dyDescent="0.25">
      <c r="A83" s="450"/>
      <c r="B83" s="448" t="s">
        <v>31</v>
      </c>
      <c r="C83" s="364"/>
      <c r="D83" s="446">
        <v>4.55</v>
      </c>
      <c r="E83" s="441">
        <v>4.55</v>
      </c>
      <c r="F83" s="442"/>
      <c r="G83" s="443"/>
      <c r="H83" s="444"/>
      <c r="I83" s="443"/>
      <c r="J83" s="445"/>
      <c r="K83" s="451"/>
    </row>
    <row r="84" spans="1:11" ht="15" customHeight="1" x14ac:dyDescent="0.25">
      <c r="A84" s="450"/>
      <c r="B84" s="448" t="s">
        <v>396</v>
      </c>
      <c r="C84" s="364"/>
      <c r="D84" s="446">
        <v>0.21</v>
      </c>
      <c r="E84" s="441">
        <v>0.21</v>
      </c>
      <c r="F84" s="442"/>
      <c r="G84" s="443"/>
      <c r="H84" s="444"/>
      <c r="I84" s="443"/>
      <c r="J84" s="445"/>
      <c r="K84" s="451"/>
    </row>
    <row r="85" spans="1:11" ht="15" customHeight="1" x14ac:dyDescent="0.25">
      <c r="A85" s="450"/>
      <c r="B85" s="448" t="s">
        <v>125</v>
      </c>
      <c r="C85" s="364"/>
      <c r="D85" s="446">
        <v>0.14000000000000001</v>
      </c>
      <c r="E85" s="441">
        <v>0.14000000000000001</v>
      </c>
      <c r="F85" s="442"/>
      <c r="G85" s="443"/>
      <c r="H85" s="444"/>
      <c r="I85" s="443"/>
      <c r="J85" s="443"/>
      <c r="K85" s="451"/>
    </row>
    <row r="86" spans="1:11" ht="15" customHeight="1" x14ac:dyDescent="0.25">
      <c r="A86" s="450"/>
      <c r="B86" s="448" t="s">
        <v>188</v>
      </c>
      <c r="C86" s="364"/>
      <c r="D86" s="446">
        <v>10.7</v>
      </c>
      <c r="E86" s="441">
        <v>10.7</v>
      </c>
      <c r="F86" s="442"/>
      <c r="G86" s="443"/>
      <c r="H86" s="444"/>
      <c r="I86" s="443"/>
      <c r="J86" s="443"/>
      <c r="K86" s="451"/>
    </row>
    <row r="87" spans="1:11" ht="15" customHeight="1" x14ac:dyDescent="0.25">
      <c r="A87" s="450"/>
      <c r="B87" s="448" t="s">
        <v>54</v>
      </c>
      <c r="C87" s="364"/>
      <c r="D87" s="446"/>
      <c r="E87" s="441">
        <v>39.9</v>
      </c>
      <c r="F87" s="442"/>
      <c r="G87" s="443"/>
      <c r="H87" s="444"/>
      <c r="I87" s="443"/>
      <c r="J87" s="443"/>
      <c r="K87" s="451"/>
    </row>
    <row r="88" spans="1:11" ht="15" customHeight="1" x14ac:dyDescent="0.25">
      <c r="A88" s="450"/>
      <c r="B88" s="448" t="s">
        <v>460</v>
      </c>
      <c r="C88" s="364"/>
      <c r="D88" s="446"/>
      <c r="E88" s="441"/>
      <c r="F88" s="442"/>
      <c r="G88" s="443"/>
      <c r="H88" s="444"/>
      <c r="I88" s="443"/>
      <c r="J88" s="443"/>
      <c r="K88" s="451"/>
    </row>
    <row r="89" spans="1:11" ht="15" customHeight="1" x14ac:dyDescent="0.25">
      <c r="A89" s="450"/>
      <c r="B89" s="448" t="s">
        <v>124</v>
      </c>
      <c r="C89" s="364"/>
      <c r="D89" s="446">
        <v>0.84</v>
      </c>
      <c r="E89" s="441">
        <v>0.84</v>
      </c>
      <c r="F89" s="442"/>
      <c r="G89" s="443"/>
      <c r="H89" s="444"/>
      <c r="I89" s="443"/>
      <c r="J89" s="443"/>
      <c r="K89" s="451"/>
    </row>
    <row r="90" spans="1:11" ht="15" customHeight="1" x14ac:dyDescent="0.25">
      <c r="A90" s="450"/>
      <c r="B90" s="448" t="s">
        <v>66</v>
      </c>
      <c r="C90" s="364"/>
      <c r="D90" s="446">
        <v>0.7</v>
      </c>
      <c r="E90" s="441">
        <v>0.7</v>
      </c>
      <c r="F90" s="442"/>
      <c r="G90" s="443"/>
      <c r="H90" s="444"/>
      <c r="I90" s="443"/>
      <c r="J90" s="443"/>
      <c r="K90" s="451"/>
    </row>
    <row r="91" spans="1:11" ht="15" customHeight="1" x14ac:dyDescent="0.25">
      <c r="A91" s="450"/>
      <c r="B91" s="448" t="s">
        <v>461</v>
      </c>
      <c r="C91" s="364"/>
      <c r="D91" s="446"/>
      <c r="E91" s="441">
        <v>1.4</v>
      </c>
      <c r="F91" s="442"/>
      <c r="G91" s="443"/>
      <c r="H91" s="444"/>
      <c r="I91" s="443"/>
      <c r="J91" s="443"/>
      <c r="K91" s="451"/>
    </row>
    <row r="92" spans="1:11" ht="15" customHeight="1" x14ac:dyDescent="0.25">
      <c r="A92" s="450"/>
      <c r="B92" s="448" t="s">
        <v>459</v>
      </c>
      <c r="C92" s="364"/>
      <c r="D92" s="446">
        <v>0.7</v>
      </c>
      <c r="E92" s="441">
        <v>0.7</v>
      </c>
      <c r="F92" s="442"/>
      <c r="G92" s="443"/>
      <c r="H92" s="444"/>
      <c r="I92" s="443"/>
      <c r="J92" s="443"/>
      <c r="K92" s="451"/>
    </row>
    <row r="93" spans="1:11" ht="37.5" customHeight="1" thickBot="1" x14ac:dyDescent="0.3">
      <c r="A93" s="332" t="s">
        <v>231</v>
      </c>
      <c r="B93" s="46"/>
      <c r="C93" s="47">
        <v>40</v>
      </c>
      <c r="D93" s="47">
        <v>40</v>
      </c>
      <c r="E93" s="61">
        <v>40</v>
      </c>
      <c r="F93" s="47">
        <v>2.64</v>
      </c>
      <c r="G93" s="61">
        <v>0.48</v>
      </c>
      <c r="H93" s="47">
        <v>15.84</v>
      </c>
      <c r="I93" s="61">
        <v>79.2</v>
      </c>
      <c r="J93" s="62"/>
      <c r="K93" s="34" t="s">
        <v>356</v>
      </c>
    </row>
    <row r="94" spans="1:11" ht="15.75" customHeight="1" thickBot="1" x14ac:dyDescent="0.3">
      <c r="A94" s="188" t="s">
        <v>39</v>
      </c>
      <c r="B94" s="52"/>
      <c r="C94" s="191">
        <v>595</v>
      </c>
      <c r="D94" s="197"/>
      <c r="E94" s="198"/>
      <c r="F94" s="199">
        <f>F37+F40+F55+F64+F74+F79+F93</f>
        <v>21.14</v>
      </c>
      <c r="G94" s="199">
        <f t="shared" ref="G94:J94" si="2">G37+G40+G55+G64+G74+G79+G93</f>
        <v>37.33</v>
      </c>
      <c r="H94" s="199">
        <f t="shared" si="2"/>
        <v>91.990000000000009</v>
      </c>
      <c r="I94" s="199">
        <f t="shared" si="2"/>
        <v>619.22</v>
      </c>
      <c r="J94" s="199">
        <f t="shared" si="2"/>
        <v>26.11</v>
      </c>
      <c r="K94" s="341"/>
    </row>
    <row r="95" spans="1:11" ht="23.25" customHeight="1" x14ac:dyDescent="0.25">
      <c r="A95" s="45"/>
      <c r="B95" s="315" t="s">
        <v>532</v>
      </c>
      <c r="C95" s="47"/>
      <c r="D95" s="61"/>
      <c r="E95" s="62"/>
      <c r="F95" s="265"/>
      <c r="G95" s="133"/>
      <c r="H95" s="61"/>
      <c r="I95" s="47"/>
      <c r="J95" s="61"/>
      <c r="K95" s="45"/>
    </row>
    <row r="96" spans="1:11" ht="24" customHeight="1" x14ac:dyDescent="0.25">
      <c r="A96" s="333" t="s">
        <v>268</v>
      </c>
      <c r="B96" s="298"/>
      <c r="C96" s="302" t="s">
        <v>273</v>
      </c>
      <c r="D96" s="299"/>
      <c r="E96" s="300"/>
      <c r="F96" s="261">
        <v>11.23</v>
      </c>
      <c r="G96" s="123">
        <v>6.77</v>
      </c>
      <c r="H96" s="297">
        <v>8.1199999999999992</v>
      </c>
      <c r="I96" s="296">
        <v>136.84</v>
      </c>
      <c r="J96" s="301"/>
      <c r="K96" s="45" t="s">
        <v>269</v>
      </c>
    </row>
    <row r="97" spans="1:11" ht="19.5" customHeight="1" x14ac:dyDescent="0.25">
      <c r="A97" s="291"/>
      <c r="B97" s="298" t="s">
        <v>193</v>
      </c>
      <c r="C97" s="296"/>
      <c r="D97" s="299">
        <v>69</v>
      </c>
      <c r="E97" s="300">
        <v>50.25</v>
      </c>
      <c r="F97" s="295"/>
      <c r="G97" s="296"/>
      <c r="H97" s="297"/>
      <c r="I97" s="296"/>
      <c r="J97" s="301"/>
      <c r="K97" s="45"/>
    </row>
    <row r="98" spans="1:11" ht="20.25" customHeight="1" x14ac:dyDescent="0.25">
      <c r="A98" s="291"/>
      <c r="B98" s="298" t="s">
        <v>127</v>
      </c>
      <c r="C98" s="296"/>
      <c r="D98" s="299"/>
      <c r="E98" s="300">
        <v>39.75</v>
      </c>
      <c r="F98" s="295"/>
      <c r="G98" s="296"/>
      <c r="H98" s="297"/>
      <c r="I98" s="296"/>
      <c r="J98" s="301"/>
      <c r="K98" s="45"/>
    </row>
    <row r="99" spans="1:11" ht="19.5" customHeight="1" x14ac:dyDescent="0.25">
      <c r="A99" s="291"/>
      <c r="B99" s="131" t="s">
        <v>332</v>
      </c>
      <c r="C99" s="296"/>
      <c r="D99" s="299">
        <v>8.25</v>
      </c>
      <c r="E99" s="300">
        <v>8.25</v>
      </c>
      <c r="F99" s="295"/>
      <c r="G99" s="296"/>
      <c r="H99" s="297"/>
      <c r="I99" s="296"/>
      <c r="J99" s="301"/>
      <c r="K99" s="45"/>
    </row>
    <row r="100" spans="1:11" ht="18.75" customHeight="1" x14ac:dyDescent="0.25">
      <c r="A100" s="291"/>
      <c r="B100" s="298" t="s">
        <v>65</v>
      </c>
      <c r="C100" s="296"/>
      <c r="D100" s="299">
        <v>6.3</v>
      </c>
      <c r="E100" s="300">
        <v>5.25</v>
      </c>
      <c r="F100" s="295"/>
      <c r="G100" s="296"/>
      <c r="H100" s="297"/>
      <c r="I100" s="296"/>
      <c r="J100" s="301"/>
      <c r="K100" s="45"/>
    </row>
    <row r="101" spans="1:11" ht="17.25" customHeight="1" x14ac:dyDescent="0.25">
      <c r="A101" s="291"/>
      <c r="B101" s="298" t="s">
        <v>270</v>
      </c>
      <c r="C101" s="296"/>
      <c r="D101" s="299">
        <v>12</v>
      </c>
      <c r="E101" s="300">
        <v>12</v>
      </c>
      <c r="F101" s="295"/>
      <c r="G101" s="296"/>
      <c r="H101" s="297"/>
      <c r="I101" s="296"/>
      <c r="J101" s="301"/>
      <c r="K101" s="45"/>
    </row>
    <row r="102" spans="1:11" ht="18" customHeight="1" x14ac:dyDescent="0.25">
      <c r="A102" s="291"/>
      <c r="B102" s="298" t="s">
        <v>66</v>
      </c>
      <c r="C102" s="296"/>
      <c r="D102" s="299">
        <v>2.25</v>
      </c>
      <c r="E102" s="300">
        <v>2.25</v>
      </c>
      <c r="F102" s="295"/>
      <c r="G102" s="296"/>
      <c r="H102" s="297"/>
      <c r="I102" s="296"/>
      <c r="J102" s="301"/>
      <c r="K102" s="45"/>
    </row>
    <row r="103" spans="1:11" ht="24" customHeight="1" x14ac:dyDescent="0.25">
      <c r="A103" s="291"/>
      <c r="B103" s="79" t="s">
        <v>396</v>
      </c>
      <c r="C103" s="296"/>
      <c r="D103" s="299">
        <v>0.4</v>
      </c>
      <c r="E103" s="300">
        <v>0.4</v>
      </c>
      <c r="F103" s="295"/>
      <c r="G103" s="296"/>
      <c r="H103" s="297"/>
      <c r="I103" s="296"/>
      <c r="J103" s="301"/>
      <c r="K103" s="45"/>
    </row>
    <row r="104" spans="1:11" ht="15.75" customHeight="1" x14ac:dyDescent="0.25">
      <c r="A104" s="291"/>
      <c r="B104" s="298" t="s">
        <v>51</v>
      </c>
      <c r="C104" s="296"/>
      <c r="D104" s="299">
        <v>1</v>
      </c>
      <c r="E104" s="300">
        <v>1</v>
      </c>
      <c r="F104" s="295"/>
      <c r="G104" s="296"/>
      <c r="H104" s="297"/>
      <c r="I104" s="296"/>
      <c r="J104" s="301"/>
      <c r="K104" s="45"/>
    </row>
    <row r="105" spans="1:11" ht="15.75" customHeight="1" x14ac:dyDescent="0.25">
      <c r="A105" s="291"/>
      <c r="B105" s="298" t="s">
        <v>366</v>
      </c>
      <c r="C105" s="296"/>
      <c r="D105" s="299"/>
      <c r="E105" s="300">
        <v>60</v>
      </c>
      <c r="F105" s="295"/>
      <c r="G105" s="296"/>
      <c r="H105" s="297"/>
      <c r="I105" s="296"/>
      <c r="J105" s="301"/>
      <c r="K105" s="45"/>
    </row>
    <row r="106" spans="1:11" ht="18" customHeight="1" x14ac:dyDescent="0.25">
      <c r="A106" s="291"/>
      <c r="B106" s="291" t="s">
        <v>271</v>
      </c>
      <c r="C106" s="293"/>
      <c r="D106" s="299"/>
      <c r="E106" s="300"/>
      <c r="F106" s="295"/>
      <c r="G106" s="296"/>
      <c r="H106" s="297"/>
      <c r="I106" s="296"/>
      <c r="J106" s="301"/>
      <c r="K106" s="45"/>
    </row>
    <row r="107" spans="1:11" ht="18" customHeight="1" x14ac:dyDescent="0.25">
      <c r="A107" s="291"/>
      <c r="B107" s="292" t="s">
        <v>270</v>
      </c>
      <c r="C107" s="293"/>
      <c r="D107" s="299">
        <v>10</v>
      </c>
      <c r="E107" s="300">
        <v>10</v>
      </c>
      <c r="F107" s="295"/>
      <c r="G107" s="296"/>
      <c r="H107" s="297"/>
      <c r="I107" s="296"/>
      <c r="J107" s="301"/>
      <c r="K107" s="45"/>
    </row>
    <row r="108" spans="1:11" ht="15" customHeight="1" x14ac:dyDescent="0.25">
      <c r="A108" s="291"/>
      <c r="B108" s="292" t="s">
        <v>66</v>
      </c>
      <c r="C108" s="293"/>
      <c r="D108" s="299">
        <v>1.1000000000000001</v>
      </c>
      <c r="E108" s="300">
        <v>1.1000000000000001</v>
      </c>
      <c r="F108" s="295"/>
      <c r="G108" s="296"/>
      <c r="H108" s="297"/>
      <c r="I108" s="296"/>
      <c r="J108" s="301"/>
      <c r="K108" s="45"/>
    </row>
    <row r="109" spans="1:11" ht="18.75" customHeight="1" x14ac:dyDescent="0.25">
      <c r="A109" s="291"/>
      <c r="B109" s="292" t="s">
        <v>58</v>
      </c>
      <c r="C109" s="293"/>
      <c r="D109" s="299">
        <v>1.1000000000000001</v>
      </c>
      <c r="E109" s="300">
        <v>1.1000000000000001</v>
      </c>
      <c r="F109" s="295"/>
      <c r="G109" s="296"/>
      <c r="H109" s="297"/>
      <c r="I109" s="296"/>
      <c r="J109" s="301"/>
      <c r="K109" s="45"/>
    </row>
    <row r="110" spans="1:11" ht="19.5" customHeight="1" x14ac:dyDescent="0.25">
      <c r="A110" s="291"/>
      <c r="B110" s="292" t="s">
        <v>28</v>
      </c>
      <c r="C110" s="293"/>
      <c r="D110" s="299">
        <v>10</v>
      </c>
      <c r="E110" s="300">
        <v>10</v>
      </c>
      <c r="F110" s="295"/>
      <c r="G110" s="296"/>
      <c r="H110" s="297"/>
      <c r="I110" s="296"/>
      <c r="J110" s="301"/>
      <c r="K110" s="45"/>
    </row>
    <row r="111" spans="1:11" ht="19.5" customHeight="1" x14ac:dyDescent="0.25">
      <c r="A111" s="291"/>
      <c r="B111" s="292" t="s">
        <v>29</v>
      </c>
      <c r="C111" s="293"/>
      <c r="D111" s="299">
        <v>0.2</v>
      </c>
      <c r="E111" s="300">
        <v>0.2</v>
      </c>
      <c r="F111" s="295"/>
      <c r="G111" s="296"/>
      <c r="H111" s="297"/>
      <c r="I111" s="296"/>
      <c r="J111" s="301"/>
      <c r="K111" s="45"/>
    </row>
    <row r="112" spans="1:11" ht="19.5" customHeight="1" x14ac:dyDescent="0.25">
      <c r="A112" s="291"/>
      <c r="B112" s="79" t="s">
        <v>396</v>
      </c>
      <c r="C112" s="293"/>
      <c r="D112" s="299">
        <v>0.13</v>
      </c>
      <c r="E112" s="300">
        <v>0.13</v>
      </c>
      <c r="F112" s="295"/>
      <c r="G112" s="296"/>
      <c r="H112" s="297"/>
      <c r="I112" s="296"/>
      <c r="J112" s="301"/>
      <c r="K112" s="45"/>
    </row>
    <row r="113" spans="1:11" ht="19.5" customHeight="1" x14ac:dyDescent="0.25">
      <c r="A113" s="291"/>
      <c r="B113" s="292" t="s">
        <v>272</v>
      </c>
      <c r="C113" s="293"/>
      <c r="D113" s="294"/>
      <c r="E113" s="300">
        <v>20</v>
      </c>
      <c r="F113" s="303"/>
      <c r="G113" s="296"/>
      <c r="H113" s="297"/>
      <c r="I113" s="295"/>
      <c r="J113" s="304"/>
      <c r="K113" s="45"/>
    </row>
    <row r="114" spans="1:11" ht="23.25" customHeight="1" x14ac:dyDescent="0.25">
      <c r="A114" s="332" t="s">
        <v>67</v>
      </c>
      <c r="B114" s="46"/>
      <c r="C114" s="47">
        <v>120</v>
      </c>
      <c r="D114" s="49"/>
      <c r="E114" s="48"/>
      <c r="F114" s="49">
        <v>2.46</v>
      </c>
      <c r="G114" s="48">
        <v>3.84</v>
      </c>
      <c r="H114" s="49">
        <v>16.350000000000001</v>
      </c>
      <c r="I114" s="41">
        <v>109.8</v>
      </c>
      <c r="J114" s="48">
        <v>0.2</v>
      </c>
      <c r="K114" s="45" t="s">
        <v>258</v>
      </c>
    </row>
    <row r="115" spans="1:11" ht="23.25" customHeight="1" x14ac:dyDescent="0.25">
      <c r="A115" s="45"/>
      <c r="B115" s="46" t="s">
        <v>49</v>
      </c>
      <c r="C115" s="47"/>
      <c r="D115" s="49">
        <v>136.80000000000001</v>
      </c>
      <c r="E115" s="48">
        <v>102.6</v>
      </c>
      <c r="F115" s="49"/>
      <c r="G115" s="48"/>
      <c r="H115" s="49"/>
      <c r="I115" s="41"/>
      <c r="J115" s="48"/>
      <c r="K115" s="45"/>
    </row>
    <row r="116" spans="1:11" ht="23.25" customHeight="1" x14ac:dyDescent="0.25">
      <c r="A116" s="45"/>
      <c r="B116" s="46" t="s">
        <v>27</v>
      </c>
      <c r="C116" s="47"/>
      <c r="D116" s="49">
        <v>18.96</v>
      </c>
      <c r="E116" s="48">
        <v>18</v>
      </c>
      <c r="F116" s="49"/>
      <c r="G116" s="48"/>
      <c r="H116" s="49"/>
      <c r="I116" s="41"/>
      <c r="J116" s="48"/>
      <c r="K116" s="45"/>
    </row>
    <row r="117" spans="1:11" ht="15" customHeight="1" x14ac:dyDescent="0.25">
      <c r="A117" s="45"/>
      <c r="B117" s="46" t="s">
        <v>31</v>
      </c>
      <c r="C117" s="47"/>
      <c r="D117" s="49">
        <v>4.2</v>
      </c>
      <c r="E117" s="48">
        <v>4.2</v>
      </c>
      <c r="F117" s="49"/>
      <c r="G117" s="48"/>
      <c r="H117" s="49"/>
      <c r="I117" s="41"/>
      <c r="J117" s="48"/>
      <c r="K117" s="45"/>
    </row>
    <row r="118" spans="1:11" ht="15" customHeight="1" x14ac:dyDescent="0.25">
      <c r="A118" s="45"/>
      <c r="B118" s="79" t="s">
        <v>396</v>
      </c>
      <c r="C118" s="47"/>
      <c r="D118" s="49">
        <v>0.45</v>
      </c>
      <c r="E118" s="48">
        <v>0.45</v>
      </c>
      <c r="F118" s="49"/>
      <c r="G118" s="48"/>
      <c r="H118" s="49"/>
      <c r="I118" s="41"/>
      <c r="J118" s="48"/>
      <c r="K118" s="45"/>
    </row>
    <row r="119" spans="1:11" ht="23.25" customHeight="1" x14ac:dyDescent="0.25">
      <c r="A119" s="332" t="s">
        <v>247</v>
      </c>
      <c r="B119" s="46"/>
      <c r="C119" s="47" t="s">
        <v>274</v>
      </c>
      <c r="D119" s="61"/>
      <c r="E119" s="62"/>
      <c r="F119" s="268">
        <v>4.3499999999999996</v>
      </c>
      <c r="G119" s="133">
        <v>3.75</v>
      </c>
      <c r="H119" s="61">
        <v>10.99</v>
      </c>
      <c r="I119" s="47">
        <v>94.95</v>
      </c>
      <c r="J119" s="133">
        <v>1.05</v>
      </c>
      <c r="K119" s="45" t="s">
        <v>201</v>
      </c>
    </row>
    <row r="120" spans="1:11" ht="35.25" customHeight="1" x14ac:dyDescent="0.25">
      <c r="A120" s="46" t="s">
        <v>533</v>
      </c>
      <c r="B120" s="46" t="s">
        <v>260</v>
      </c>
      <c r="C120" s="47"/>
      <c r="D120" s="61">
        <v>155</v>
      </c>
      <c r="E120" s="224">
        <v>150</v>
      </c>
      <c r="F120" s="265"/>
      <c r="G120" s="133"/>
      <c r="H120" s="61"/>
      <c r="I120" s="47"/>
      <c r="J120" s="133"/>
      <c r="K120" s="45"/>
    </row>
    <row r="121" spans="1:11" ht="15" customHeight="1" x14ac:dyDescent="0.25">
      <c r="A121" s="45"/>
      <c r="B121" s="46" t="s">
        <v>69</v>
      </c>
      <c r="C121" s="47"/>
      <c r="D121" s="61">
        <v>5</v>
      </c>
      <c r="E121" s="224">
        <v>5</v>
      </c>
      <c r="F121" s="265"/>
      <c r="G121" s="133"/>
      <c r="H121" s="61"/>
      <c r="I121" s="47"/>
      <c r="J121" s="61"/>
      <c r="K121" s="45"/>
    </row>
    <row r="122" spans="1:11" ht="15" customHeight="1" x14ac:dyDescent="0.25">
      <c r="A122" s="45"/>
      <c r="B122" s="46" t="s">
        <v>28</v>
      </c>
      <c r="C122" s="47"/>
      <c r="D122" s="47">
        <v>150</v>
      </c>
      <c r="E122" s="47">
        <v>150</v>
      </c>
      <c r="F122" s="47"/>
      <c r="G122" s="61"/>
      <c r="H122" s="47"/>
      <c r="I122" s="61"/>
      <c r="J122" s="47"/>
      <c r="K122" s="45"/>
    </row>
    <row r="123" spans="1:11" ht="41.25" customHeight="1" thickBot="1" x14ac:dyDescent="0.3">
      <c r="A123" s="332" t="s">
        <v>332</v>
      </c>
      <c r="B123" s="46"/>
      <c r="C123" s="47">
        <v>35</v>
      </c>
      <c r="D123" s="48">
        <v>35</v>
      </c>
      <c r="E123" s="48">
        <v>35</v>
      </c>
      <c r="F123" s="48">
        <v>2.66</v>
      </c>
      <c r="G123" s="49">
        <v>0.28000000000000003</v>
      </c>
      <c r="H123" s="48">
        <v>17.22</v>
      </c>
      <c r="I123" s="49">
        <v>82.25</v>
      </c>
      <c r="J123" s="48">
        <v>0</v>
      </c>
      <c r="K123" s="34" t="s">
        <v>357</v>
      </c>
    </row>
    <row r="124" spans="1:11" ht="15.75" customHeight="1" thickBot="1" x14ac:dyDescent="0.3">
      <c r="A124" s="200" t="s">
        <v>39</v>
      </c>
      <c r="B124" s="87"/>
      <c r="C124" s="201">
        <v>390</v>
      </c>
      <c r="D124" s="89"/>
      <c r="E124" s="90"/>
      <c r="F124" s="202">
        <f>F96+F114+F119+F123</f>
        <v>20.7</v>
      </c>
      <c r="G124" s="202">
        <f t="shared" ref="G124:J124" si="3">G96+G114+G119+G123</f>
        <v>14.639999999999999</v>
      </c>
      <c r="H124" s="202">
        <f t="shared" si="3"/>
        <v>52.68</v>
      </c>
      <c r="I124" s="202">
        <f t="shared" si="3"/>
        <v>423.84</v>
      </c>
      <c r="J124" s="202">
        <f t="shared" si="3"/>
        <v>1.25</v>
      </c>
      <c r="K124" s="341"/>
    </row>
    <row r="125" spans="1:11" ht="15.75" customHeight="1" thickBot="1" x14ac:dyDescent="0.3">
      <c r="A125" s="188" t="s">
        <v>70</v>
      </c>
      <c r="B125" s="203"/>
      <c r="C125" s="204">
        <f>C31+C35+C94+C124</f>
        <v>1534</v>
      </c>
      <c r="D125" s="204">
        <f t="shared" ref="D125:J125" si="4">D31+D35+D94+D124</f>
        <v>0</v>
      </c>
      <c r="E125" s="204">
        <f t="shared" si="4"/>
        <v>0</v>
      </c>
      <c r="F125" s="204">
        <f t="shared" si="4"/>
        <v>50.91</v>
      </c>
      <c r="G125" s="204">
        <f t="shared" si="4"/>
        <v>63.87</v>
      </c>
      <c r="H125" s="204">
        <f t="shared" si="4"/>
        <v>206.56</v>
      </c>
      <c r="I125" s="204">
        <f t="shared" si="4"/>
        <v>1434.4</v>
      </c>
      <c r="J125" s="204">
        <f t="shared" si="4"/>
        <v>31.733750000000001</v>
      </c>
      <c r="K125" s="17"/>
    </row>
    <row r="126" spans="1:11" ht="15" customHeight="1" x14ac:dyDescent="0.25">
      <c r="A126" s="46"/>
      <c r="B126" s="46"/>
      <c r="C126" s="205"/>
      <c r="D126" s="206"/>
      <c r="E126" s="207"/>
      <c r="F126" s="49"/>
      <c r="G126" s="49"/>
      <c r="H126" s="49"/>
      <c r="I126" s="49"/>
      <c r="J126" s="66"/>
      <c r="K126" s="18"/>
    </row>
    <row r="127" spans="1:11" ht="15.75" customHeight="1" thickBot="1" x14ac:dyDescent="0.3">
      <c r="A127" s="181" t="s">
        <v>71</v>
      </c>
      <c r="B127" s="181"/>
      <c r="C127" s="183"/>
      <c r="D127" s="181"/>
      <c r="E127" s="7"/>
      <c r="K127" s="183"/>
    </row>
    <row r="128" spans="1:11" ht="22.5" customHeight="1" x14ac:dyDescent="0.25">
      <c r="A128" s="17" t="s">
        <v>4</v>
      </c>
      <c r="B128" s="18"/>
      <c r="C128" s="98" t="s">
        <v>5</v>
      </c>
      <c r="D128" s="208" t="s">
        <v>6</v>
      </c>
      <c r="E128" s="208" t="s">
        <v>6</v>
      </c>
      <c r="F128" s="501" t="s">
        <v>7</v>
      </c>
      <c r="G128" s="502"/>
      <c r="H128" s="503"/>
      <c r="I128" s="209" t="s">
        <v>8</v>
      </c>
      <c r="J128" s="184" t="s">
        <v>9</v>
      </c>
      <c r="K128" s="141" t="s">
        <v>72</v>
      </c>
    </row>
    <row r="129" spans="1:11" ht="15.75" customHeight="1" thickBot="1" x14ac:dyDescent="0.3">
      <c r="A129" s="45" t="s">
        <v>11</v>
      </c>
      <c r="B129" s="46"/>
      <c r="C129" s="55" t="s">
        <v>12</v>
      </c>
      <c r="D129" s="150" t="s">
        <v>13</v>
      </c>
      <c r="E129" s="150" t="s">
        <v>13</v>
      </c>
      <c r="F129" s="106"/>
      <c r="G129" s="69"/>
      <c r="H129" s="69"/>
      <c r="I129" s="32" t="s">
        <v>171</v>
      </c>
      <c r="J129" s="66"/>
      <c r="K129" s="50" t="s">
        <v>73</v>
      </c>
    </row>
    <row r="130" spans="1:11" ht="15.75" customHeight="1" thickBot="1" x14ac:dyDescent="0.3">
      <c r="A130" s="34"/>
      <c r="B130" s="35"/>
      <c r="C130" s="185"/>
      <c r="D130" s="186" t="s">
        <v>15</v>
      </c>
      <c r="E130" s="186" t="s">
        <v>16</v>
      </c>
      <c r="F130" s="37" t="s">
        <v>17</v>
      </c>
      <c r="G130" s="38" t="s">
        <v>18</v>
      </c>
      <c r="H130" s="37" t="s">
        <v>19</v>
      </c>
      <c r="I130" s="37" t="s">
        <v>20</v>
      </c>
      <c r="J130" s="38" t="s">
        <v>21</v>
      </c>
      <c r="K130" s="352"/>
    </row>
    <row r="131" spans="1:11" ht="15" customHeight="1" x14ac:dyDescent="0.25">
      <c r="A131" s="17"/>
      <c r="B131" s="187" t="s">
        <v>22</v>
      </c>
      <c r="C131" s="98"/>
      <c r="D131" s="98"/>
      <c r="E131" s="23"/>
      <c r="F131" s="105"/>
      <c r="G131" s="42"/>
      <c r="H131" s="42"/>
      <c r="I131" s="105"/>
      <c r="J131" s="105"/>
      <c r="K131" s="17"/>
    </row>
    <row r="132" spans="1:11" ht="23.25" customHeight="1" x14ac:dyDescent="0.25">
      <c r="A132" s="332" t="s">
        <v>319</v>
      </c>
      <c r="B132" s="46"/>
      <c r="C132" s="55" t="s">
        <v>172</v>
      </c>
      <c r="D132" s="55"/>
      <c r="E132" s="55"/>
      <c r="F132" s="41">
        <v>4.2</v>
      </c>
      <c r="G132" s="48">
        <v>3.8</v>
      </c>
      <c r="H132" s="48">
        <v>18</v>
      </c>
      <c r="I132" s="41">
        <v>123</v>
      </c>
      <c r="J132" s="41">
        <v>0.16</v>
      </c>
      <c r="K132" s="45" t="s">
        <v>74</v>
      </c>
    </row>
    <row r="133" spans="1:11" ht="15" customHeight="1" x14ac:dyDescent="0.25">
      <c r="A133" s="45"/>
      <c r="B133" s="46" t="s">
        <v>253</v>
      </c>
      <c r="C133" s="55"/>
      <c r="D133" s="55">
        <v>19</v>
      </c>
      <c r="E133" s="55">
        <v>19</v>
      </c>
      <c r="F133" s="48"/>
      <c r="G133" s="49"/>
      <c r="H133" s="48"/>
      <c r="I133" s="49"/>
      <c r="J133" s="41"/>
      <c r="K133" s="45"/>
    </row>
    <row r="134" spans="1:11" ht="15" customHeight="1" x14ac:dyDescent="0.25">
      <c r="A134" s="45"/>
      <c r="B134" s="46" t="s">
        <v>27</v>
      </c>
      <c r="C134" s="55"/>
      <c r="D134" s="55">
        <v>80</v>
      </c>
      <c r="E134" s="55">
        <v>80</v>
      </c>
      <c r="F134" s="48"/>
      <c r="G134" s="49"/>
      <c r="H134" s="48"/>
      <c r="I134" s="49"/>
      <c r="J134" s="41"/>
      <c r="K134" s="45"/>
    </row>
    <row r="135" spans="1:11" ht="15" customHeight="1" x14ac:dyDescent="0.25">
      <c r="A135" s="45"/>
      <c r="B135" s="46" t="s">
        <v>75</v>
      </c>
      <c r="C135" s="55"/>
      <c r="D135" s="55">
        <v>52</v>
      </c>
      <c r="E135" s="55">
        <v>52</v>
      </c>
      <c r="F135" s="48"/>
      <c r="G135" s="49"/>
      <c r="H135" s="48"/>
      <c r="I135" s="49"/>
      <c r="J135" s="41"/>
      <c r="K135" s="45"/>
    </row>
    <row r="136" spans="1:11" ht="15" customHeight="1" x14ac:dyDescent="0.25">
      <c r="A136" s="45"/>
      <c r="B136" s="46" t="s">
        <v>29</v>
      </c>
      <c r="C136" s="55"/>
      <c r="D136" s="55">
        <v>4</v>
      </c>
      <c r="E136" s="55">
        <v>4</v>
      </c>
      <c r="F136" s="48"/>
      <c r="G136" s="49"/>
      <c r="H136" s="48"/>
      <c r="I136" s="49"/>
      <c r="J136" s="41"/>
      <c r="K136" s="45"/>
    </row>
    <row r="137" spans="1:11" ht="15" customHeight="1" x14ac:dyDescent="0.25">
      <c r="A137" s="45"/>
      <c r="B137" s="79" t="s">
        <v>396</v>
      </c>
      <c r="C137" s="55"/>
      <c r="D137" s="55">
        <v>0.8</v>
      </c>
      <c r="E137" s="55">
        <v>0.8</v>
      </c>
      <c r="F137" s="48"/>
      <c r="G137" s="49"/>
      <c r="H137" s="48"/>
      <c r="I137" s="49"/>
      <c r="J137" s="41"/>
      <c r="K137" s="45"/>
    </row>
    <row r="138" spans="1:11" ht="15" customHeight="1" x14ac:dyDescent="0.25">
      <c r="A138" s="45"/>
      <c r="B138" s="46" t="s">
        <v>31</v>
      </c>
      <c r="C138" s="55"/>
      <c r="D138" s="55">
        <v>4</v>
      </c>
      <c r="E138" s="55">
        <v>4</v>
      </c>
      <c r="F138" s="48"/>
      <c r="G138" s="49"/>
      <c r="H138" s="48"/>
      <c r="I138" s="49"/>
      <c r="J138" s="41"/>
      <c r="K138" s="45"/>
    </row>
    <row r="139" spans="1:11" ht="23.25" customHeight="1" x14ac:dyDescent="0.25">
      <c r="A139" s="332" t="s">
        <v>76</v>
      </c>
      <c r="B139" s="46"/>
      <c r="C139" s="47">
        <v>160</v>
      </c>
      <c r="D139" s="65"/>
      <c r="E139" s="63"/>
      <c r="F139" s="41">
        <v>3.47</v>
      </c>
      <c r="G139" s="48">
        <v>2.99</v>
      </c>
      <c r="H139" s="48">
        <v>14.26</v>
      </c>
      <c r="I139" s="41">
        <v>97.9</v>
      </c>
      <c r="J139" s="41">
        <v>0.32</v>
      </c>
      <c r="K139" s="45" t="s">
        <v>77</v>
      </c>
    </row>
    <row r="140" spans="1:11" ht="15" customHeight="1" x14ac:dyDescent="0.25">
      <c r="A140" s="45"/>
      <c r="B140" s="46" t="s">
        <v>78</v>
      </c>
      <c r="C140" s="47"/>
      <c r="D140" s="62">
        <v>1.7</v>
      </c>
      <c r="E140" s="47">
        <v>1.7</v>
      </c>
      <c r="F140" s="41"/>
      <c r="G140" s="48"/>
      <c r="H140" s="48"/>
      <c r="I140" s="41"/>
      <c r="J140" s="41"/>
      <c r="K140" s="45"/>
    </row>
    <row r="141" spans="1:11" ht="15" customHeight="1" x14ac:dyDescent="0.25">
      <c r="A141" s="46"/>
      <c r="B141" s="46" t="s">
        <v>29</v>
      </c>
      <c r="C141" s="47"/>
      <c r="D141" s="62">
        <v>9</v>
      </c>
      <c r="E141" s="47">
        <v>9</v>
      </c>
      <c r="F141" s="41"/>
      <c r="G141" s="48"/>
      <c r="H141" s="48"/>
      <c r="I141" s="41"/>
      <c r="J141" s="41"/>
      <c r="K141" s="45"/>
    </row>
    <row r="142" spans="1:11" ht="15" customHeight="1" x14ac:dyDescent="0.25">
      <c r="A142" s="50"/>
      <c r="B142" s="46" t="s">
        <v>27</v>
      </c>
      <c r="C142" s="47"/>
      <c r="D142" s="62">
        <v>92</v>
      </c>
      <c r="E142" s="47">
        <v>92</v>
      </c>
      <c r="F142" s="41"/>
      <c r="G142" s="48"/>
      <c r="H142" s="48"/>
      <c r="I142" s="41"/>
      <c r="J142" s="41"/>
      <c r="K142" s="45"/>
    </row>
    <row r="143" spans="1:11" ht="15" customHeight="1" x14ac:dyDescent="0.25">
      <c r="A143" s="50"/>
      <c r="B143" s="46" t="s">
        <v>75</v>
      </c>
      <c r="C143" s="47"/>
      <c r="D143" s="62">
        <v>77</v>
      </c>
      <c r="E143" s="47">
        <v>77</v>
      </c>
      <c r="F143" s="41"/>
      <c r="G143" s="48"/>
      <c r="H143" s="49"/>
      <c r="I143" s="41"/>
      <c r="J143" s="41"/>
      <c r="K143" s="45"/>
    </row>
    <row r="144" spans="1:11" ht="23.25" customHeight="1" x14ac:dyDescent="0.25">
      <c r="A144" s="332" t="s">
        <v>320</v>
      </c>
      <c r="B144" s="46"/>
      <c r="C144" s="60" t="s">
        <v>176</v>
      </c>
      <c r="D144" s="45"/>
      <c r="E144" s="33"/>
      <c r="F144" s="41">
        <v>3.5</v>
      </c>
      <c r="G144" s="48">
        <v>5.95</v>
      </c>
      <c r="H144" s="49">
        <v>12.9</v>
      </c>
      <c r="I144" s="41">
        <v>119.6</v>
      </c>
      <c r="J144" s="41">
        <v>0.04</v>
      </c>
      <c r="K144" s="45" t="s">
        <v>177</v>
      </c>
    </row>
    <row r="145" spans="1:11" ht="15" customHeight="1" x14ac:dyDescent="0.25">
      <c r="A145" s="45"/>
      <c r="B145" s="46" t="s">
        <v>38</v>
      </c>
      <c r="C145" s="55"/>
      <c r="D145" s="50">
        <v>25</v>
      </c>
      <c r="E145" s="55">
        <v>25</v>
      </c>
      <c r="F145" s="41"/>
      <c r="G145" s="48"/>
      <c r="H145" s="48"/>
      <c r="I145" s="41"/>
      <c r="J145" s="41"/>
      <c r="K145" s="45"/>
    </row>
    <row r="146" spans="1:11" ht="15" customHeight="1" x14ac:dyDescent="0.25">
      <c r="A146" s="45"/>
      <c r="B146" s="46" t="s">
        <v>79</v>
      </c>
      <c r="C146" s="55"/>
      <c r="D146" s="50">
        <v>5.0999999999999996</v>
      </c>
      <c r="E146" s="55">
        <v>5</v>
      </c>
      <c r="F146" s="41"/>
      <c r="G146" s="48"/>
      <c r="H146" s="48"/>
      <c r="I146" s="41"/>
      <c r="J146" s="41"/>
      <c r="K146" s="45"/>
    </row>
    <row r="147" spans="1:11" ht="15.75" customHeight="1" thickBot="1" x14ac:dyDescent="0.3">
      <c r="A147" s="45"/>
      <c r="B147" s="46" t="s">
        <v>31</v>
      </c>
      <c r="C147" s="55"/>
      <c r="D147" s="50">
        <v>5</v>
      </c>
      <c r="E147" s="55">
        <v>5</v>
      </c>
      <c r="F147" s="41" t="s">
        <v>2</v>
      </c>
      <c r="G147" s="48"/>
      <c r="H147" s="48"/>
      <c r="I147" s="41"/>
      <c r="J147" s="41"/>
      <c r="K147" s="45"/>
    </row>
    <row r="148" spans="1:11" ht="15.75" customHeight="1" thickBot="1" x14ac:dyDescent="0.3">
      <c r="A148" s="188" t="s">
        <v>39</v>
      </c>
      <c r="B148" s="203"/>
      <c r="C148" s="189">
        <v>349</v>
      </c>
      <c r="D148" s="210"/>
      <c r="E148" s="189"/>
      <c r="F148" s="199">
        <f>F132+F139+F144</f>
        <v>11.17</v>
      </c>
      <c r="G148" s="199">
        <f t="shared" ref="G148:J148" si="5">G132+G139+G144</f>
        <v>12.74</v>
      </c>
      <c r="H148" s="199">
        <f t="shared" si="5"/>
        <v>45.16</v>
      </c>
      <c r="I148" s="199">
        <f t="shared" si="5"/>
        <v>340.5</v>
      </c>
      <c r="J148" s="199">
        <f t="shared" si="5"/>
        <v>0.52</v>
      </c>
      <c r="K148" s="188"/>
    </row>
    <row r="149" spans="1:11" ht="15" customHeight="1" x14ac:dyDescent="0.25">
      <c r="A149" s="45"/>
      <c r="B149" s="182" t="s">
        <v>40</v>
      </c>
      <c r="C149" s="60"/>
      <c r="D149" s="207"/>
      <c r="E149" s="55"/>
      <c r="F149" s="48"/>
      <c r="G149" s="48"/>
      <c r="H149" s="48"/>
      <c r="I149" s="41"/>
      <c r="J149" s="41"/>
      <c r="K149" s="45"/>
    </row>
    <row r="150" spans="1:11" ht="36" customHeight="1" x14ac:dyDescent="0.25">
      <c r="A150" s="333" t="s">
        <v>62</v>
      </c>
      <c r="B150" s="292"/>
      <c r="C150" s="293">
        <v>95</v>
      </c>
      <c r="D150" s="294">
        <v>108.3</v>
      </c>
      <c r="E150" s="293">
        <v>95</v>
      </c>
      <c r="F150" s="295">
        <v>0.38</v>
      </c>
      <c r="G150" s="296">
        <v>0.38</v>
      </c>
      <c r="H150" s="297">
        <v>9.31</v>
      </c>
      <c r="I150" s="296">
        <v>41.8</v>
      </c>
      <c r="J150" s="296">
        <v>9.5</v>
      </c>
      <c r="K150" s="45" t="s">
        <v>204</v>
      </c>
    </row>
    <row r="151" spans="1:11" ht="14.25" customHeight="1" thickBot="1" x14ac:dyDescent="0.3">
      <c r="A151" s="291" t="s">
        <v>333</v>
      </c>
      <c r="B151" s="298"/>
      <c r="C151" s="296"/>
      <c r="D151" s="299"/>
      <c r="E151" s="300"/>
      <c r="F151" s="295"/>
      <c r="G151" s="296"/>
      <c r="H151" s="297"/>
      <c r="I151" s="296"/>
      <c r="J151" s="301"/>
      <c r="K151" s="45" t="s">
        <v>205</v>
      </c>
    </row>
    <row r="152" spans="1:11" ht="15.75" customHeight="1" thickBot="1" x14ac:dyDescent="0.3">
      <c r="A152" s="188" t="s">
        <v>39</v>
      </c>
      <c r="B152" s="52"/>
      <c r="C152" s="192">
        <v>95</v>
      </c>
      <c r="D152" s="193"/>
      <c r="E152" s="194"/>
      <c r="F152" s="191">
        <f>F150</f>
        <v>0.38</v>
      </c>
      <c r="G152" s="191">
        <f t="shared" ref="G152:J152" si="6">G150</f>
        <v>0.38</v>
      </c>
      <c r="H152" s="191">
        <f t="shared" si="6"/>
        <v>9.31</v>
      </c>
      <c r="I152" s="191">
        <f t="shared" si="6"/>
        <v>41.8</v>
      </c>
      <c r="J152" s="191">
        <f t="shared" si="6"/>
        <v>9.5</v>
      </c>
      <c r="K152" s="188"/>
    </row>
    <row r="153" spans="1:11" ht="15" customHeight="1" x14ac:dyDescent="0.25">
      <c r="A153" s="17"/>
      <c r="B153" s="187" t="s">
        <v>42</v>
      </c>
      <c r="C153" s="211"/>
      <c r="D153" s="40"/>
      <c r="E153" s="212"/>
      <c r="F153" s="20"/>
      <c r="G153" s="20"/>
      <c r="H153" s="21"/>
      <c r="I153" s="20"/>
      <c r="J153" s="105"/>
      <c r="K153" s="227"/>
    </row>
    <row r="154" spans="1:11" ht="30" customHeight="1" x14ac:dyDescent="0.25">
      <c r="A154" s="332" t="s">
        <v>403</v>
      </c>
      <c r="B154" s="386"/>
      <c r="C154" s="47">
        <v>40</v>
      </c>
      <c r="D154" s="49"/>
      <c r="E154" s="285"/>
      <c r="F154" s="49">
        <v>0.74</v>
      </c>
      <c r="G154" s="48">
        <v>2.12</v>
      </c>
      <c r="H154" s="49">
        <v>4.33</v>
      </c>
      <c r="I154" s="41">
        <v>39.36</v>
      </c>
      <c r="J154" s="48">
        <v>4.8</v>
      </c>
      <c r="K154" s="45" t="s">
        <v>300</v>
      </c>
    </row>
    <row r="155" spans="1:11" ht="15" customHeight="1" x14ac:dyDescent="0.25">
      <c r="A155" s="45"/>
      <c r="B155" s="79" t="s">
        <v>263</v>
      </c>
      <c r="C155" s="47"/>
      <c r="D155" s="49">
        <v>4.2</v>
      </c>
      <c r="E155" s="48">
        <v>4.2</v>
      </c>
      <c r="F155" s="49"/>
      <c r="G155" s="48"/>
      <c r="H155" s="49"/>
      <c r="I155" s="41"/>
      <c r="J155" s="32"/>
      <c r="K155" s="45"/>
    </row>
    <row r="156" spans="1:11" ht="15" customHeight="1" x14ac:dyDescent="0.25">
      <c r="A156" s="45"/>
      <c r="B156" s="79" t="s">
        <v>264</v>
      </c>
      <c r="C156" s="47"/>
      <c r="D156" s="49"/>
      <c r="E156" s="48">
        <v>26</v>
      </c>
      <c r="F156" s="49"/>
      <c r="G156" s="48"/>
      <c r="H156" s="49"/>
      <c r="I156" s="41"/>
      <c r="J156" s="32"/>
      <c r="K156" s="45"/>
    </row>
    <row r="157" spans="1:11" ht="15" customHeight="1" x14ac:dyDescent="0.25">
      <c r="A157" s="45"/>
      <c r="B157" s="79" t="s">
        <v>101</v>
      </c>
      <c r="C157" s="47"/>
      <c r="D157" s="49">
        <v>8.75</v>
      </c>
      <c r="E157" s="48">
        <v>7</v>
      </c>
      <c r="F157" s="49"/>
      <c r="G157" s="48"/>
      <c r="H157" s="49"/>
      <c r="I157" s="41"/>
      <c r="J157" s="32"/>
      <c r="K157" s="45"/>
    </row>
    <row r="158" spans="1:11" ht="15" customHeight="1" x14ac:dyDescent="0.25">
      <c r="A158" s="45"/>
      <c r="B158" s="79" t="s">
        <v>262</v>
      </c>
      <c r="C158" s="47"/>
      <c r="D158" s="49">
        <v>8.35</v>
      </c>
      <c r="E158" s="48">
        <v>5</v>
      </c>
      <c r="F158" s="49"/>
      <c r="G158" s="48"/>
      <c r="H158" s="49"/>
      <c r="I158" s="41"/>
      <c r="J158" s="32"/>
      <c r="K158" s="45"/>
    </row>
    <row r="159" spans="1:11" ht="15" customHeight="1" x14ac:dyDescent="0.25">
      <c r="A159" s="45"/>
      <c r="B159" s="79" t="s">
        <v>184</v>
      </c>
      <c r="C159" s="47"/>
      <c r="D159" s="49">
        <v>2</v>
      </c>
      <c r="E159" s="48">
        <v>2</v>
      </c>
      <c r="F159" s="49"/>
      <c r="G159" s="48"/>
      <c r="H159" s="49"/>
      <c r="I159" s="41"/>
      <c r="J159" s="32"/>
      <c r="K159" s="45"/>
    </row>
    <row r="160" spans="1:11" ht="38.25" customHeight="1" x14ac:dyDescent="0.25">
      <c r="A160" s="332" t="s">
        <v>373</v>
      </c>
      <c r="B160" s="46"/>
      <c r="C160" s="47" t="s">
        <v>233</v>
      </c>
      <c r="D160" s="108"/>
      <c r="E160" s="109"/>
      <c r="F160" s="41">
        <v>1.1000000000000001</v>
      </c>
      <c r="G160" s="48">
        <v>3.2</v>
      </c>
      <c r="H160" s="49">
        <v>7.2</v>
      </c>
      <c r="I160" s="41">
        <v>62</v>
      </c>
      <c r="J160" s="41">
        <v>4.8</v>
      </c>
      <c r="K160" s="45" t="s">
        <v>179</v>
      </c>
    </row>
    <row r="161" spans="1:11" ht="15" customHeight="1" x14ac:dyDescent="0.25">
      <c r="A161" s="45"/>
      <c r="B161" s="46" t="s">
        <v>57</v>
      </c>
      <c r="C161" s="47"/>
      <c r="D161" s="108">
        <v>15</v>
      </c>
      <c r="E161" s="109">
        <v>12</v>
      </c>
      <c r="F161" s="41"/>
      <c r="G161" s="48"/>
      <c r="H161" s="41"/>
      <c r="I161" s="41"/>
      <c r="J161" s="41"/>
      <c r="K161" s="45"/>
    </row>
    <row r="162" spans="1:11" ht="15" customHeight="1" x14ac:dyDescent="0.25">
      <c r="A162" s="45"/>
      <c r="B162" s="46" t="s">
        <v>49</v>
      </c>
      <c r="C162" s="47"/>
      <c r="D162" s="61">
        <v>15.96</v>
      </c>
      <c r="E162" s="109">
        <v>12</v>
      </c>
      <c r="F162" s="41"/>
      <c r="G162" s="48"/>
      <c r="H162" s="49"/>
      <c r="I162" s="41"/>
      <c r="J162" s="41"/>
      <c r="K162" s="45"/>
    </row>
    <row r="163" spans="1:11" ht="15" customHeight="1" x14ac:dyDescent="0.25">
      <c r="A163" s="45"/>
      <c r="B163" s="46" t="s">
        <v>50</v>
      </c>
      <c r="C163" s="47"/>
      <c r="D163" s="108">
        <v>7.5</v>
      </c>
      <c r="E163" s="109">
        <v>6</v>
      </c>
      <c r="F163" s="41"/>
      <c r="G163" s="48"/>
      <c r="H163" s="49"/>
      <c r="I163" s="41"/>
      <c r="J163" s="44"/>
      <c r="K163" s="45"/>
    </row>
    <row r="164" spans="1:11" ht="15" customHeight="1" x14ac:dyDescent="0.25">
      <c r="A164" s="45"/>
      <c r="B164" s="46" t="s">
        <v>45</v>
      </c>
      <c r="C164" s="47"/>
      <c r="D164" s="49">
        <v>7.14</v>
      </c>
      <c r="E164" s="109">
        <v>6</v>
      </c>
      <c r="F164" s="41"/>
      <c r="G164" s="48"/>
      <c r="H164" s="49"/>
      <c r="I164" s="41"/>
      <c r="J164" s="44"/>
      <c r="K164" s="45"/>
    </row>
    <row r="165" spans="1:11" ht="15" customHeight="1" x14ac:dyDescent="0.25">
      <c r="A165" s="45"/>
      <c r="B165" s="46" t="s">
        <v>83</v>
      </c>
      <c r="C165" s="47"/>
      <c r="D165" s="61">
        <v>30.72</v>
      </c>
      <c r="E165" s="109">
        <v>24</v>
      </c>
      <c r="F165" s="41"/>
      <c r="G165" s="48"/>
      <c r="H165" s="49"/>
      <c r="I165" s="41"/>
      <c r="J165" s="44"/>
      <c r="K165" s="45"/>
    </row>
    <row r="166" spans="1:11" ht="15" customHeight="1" x14ac:dyDescent="0.25">
      <c r="A166" s="45"/>
      <c r="B166" s="46" t="s">
        <v>29</v>
      </c>
      <c r="C166" s="47"/>
      <c r="D166" s="61">
        <v>1.8</v>
      </c>
      <c r="E166" s="109">
        <v>1.8</v>
      </c>
      <c r="F166" s="41"/>
      <c r="G166" s="48"/>
      <c r="H166" s="49"/>
      <c r="I166" s="41"/>
      <c r="J166" s="44"/>
      <c r="K166" s="45"/>
    </row>
    <row r="167" spans="1:11" ht="15" customHeight="1" x14ac:dyDescent="0.25">
      <c r="A167" s="45"/>
      <c r="B167" s="46" t="s">
        <v>51</v>
      </c>
      <c r="C167" s="47"/>
      <c r="D167" s="108">
        <v>3</v>
      </c>
      <c r="E167" s="109">
        <v>3</v>
      </c>
      <c r="F167" s="41"/>
      <c r="G167" s="48"/>
      <c r="H167" s="49"/>
      <c r="I167" s="41"/>
      <c r="J167" s="44"/>
      <c r="K167" s="45"/>
    </row>
    <row r="168" spans="1:11" ht="15" customHeight="1" x14ac:dyDescent="0.25">
      <c r="A168" s="45"/>
      <c r="B168" s="79" t="s">
        <v>396</v>
      </c>
      <c r="C168" s="47"/>
      <c r="D168" s="61">
        <v>1.5</v>
      </c>
      <c r="E168" s="109">
        <v>1.5</v>
      </c>
      <c r="F168" s="41"/>
      <c r="G168" s="48"/>
      <c r="H168" s="49"/>
      <c r="I168" s="41"/>
      <c r="J168" s="44"/>
      <c r="K168" s="45"/>
    </row>
    <row r="169" spans="1:11" ht="15" customHeight="1" x14ac:dyDescent="0.25">
      <c r="A169" s="45"/>
      <c r="B169" s="46" t="s">
        <v>214</v>
      </c>
      <c r="C169" s="47"/>
      <c r="D169" s="61">
        <v>120</v>
      </c>
      <c r="E169" s="109">
        <v>120</v>
      </c>
      <c r="F169" s="41"/>
      <c r="G169" s="48"/>
      <c r="H169" s="49"/>
      <c r="I169" s="41"/>
      <c r="J169" s="44"/>
      <c r="K169" s="45"/>
    </row>
    <row r="170" spans="1:11" ht="15" customHeight="1" x14ac:dyDescent="0.25">
      <c r="A170" s="45"/>
      <c r="B170" s="46" t="s">
        <v>84</v>
      </c>
      <c r="C170" s="47"/>
      <c r="D170" s="108">
        <v>6</v>
      </c>
      <c r="E170" s="109">
        <v>6</v>
      </c>
      <c r="F170" s="49"/>
      <c r="G170" s="48"/>
      <c r="H170" s="49"/>
      <c r="I170" s="41"/>
      <c r="J170" s="66"/>
      <c r="K170" s="45"/>
    </row>
    <row r="171" spans="1:11" ht="23.25" customHeight="1" x14ac:dyDescent="0.25">
      <c r="A171" s="332" t="s">
        <v>180</v>
      </c>
      <c r="B171" s="46"/>
      <c r="C171" s="47">
        <v>150</v>
      </c>
      <c r="D171" s="108"/>
      <c r="E171" s="109"/>
      <c r="F171" s="49">
        <v>11.7</v>
      </c>
      <c r="G171" s="48">
        <v>11.7</v>
      </c>
      <c r="H171" s="49">
        <v>24</v>
      </c>
      <c r="I171" s="48">
        <v>248.3</v>
      </c>
      <c r="J171" s="49">
        <v>0.48</v>
      </c>
      <c r="K171" s="45" t="s">
        <v>352</v>
      </c>
    </row>
    <row r="172" spans="1:11" ht="15" customHeight="1" x14ac:dyDescent="0.25">
      <c r="A172" s="45"/>
      <c r="B172" s="46" t="s">
        <v>243</v>
      </c>
      <c r="C172" s="60"/>
      <c r="D172" s="49">
        <v>39</v>
      </c>
      <c r="E172" s="109">
        <v>39</v>
      </c>
      <c r="F172" s="49"/>
      <c r="G172" s="48"/>
      <c r="H172" s="49"/>
      <c r="I172" s="48"/>
      <c r="J172" s="49"/>
      <c r="K172" s="45"/>
    </row>
    <row r="173" spans="1:11" ht="15" customHeight="1" x14ac:dyDescent="0.25">
      <c r="A173" s="45"/>
      <c r="B173" s="46" t="s">
        <v>87</v>
      </c>
      <c r="C173" s="60"/>
      <c r="D173" s="49"/>
      <c r="E173" s="109">
        <v>24</v>
      </c>
      <c r="F173" s="49"/>
      <c r="G173" s="48"/>
      <c r="H173" s="49"/>
      <c r="I173" s="48"/>
      <c r="J173" s="49"/>
      <c r="K173" s="45"/>
    </row>
    <row r="174" spans="1:11" ht="15" customHeight="1" x14ac:dyDescent="0.25">
      <c r="A174" s="45"/>
      <c r="B174" s="46" t="s">
        <v>66</v>
      </c>
      <c r="C174" s="60"/>
      <c r="D174" s="108">
        <v>5</v>
      </c>
      <c r="E174" s="109">
        <v>5</v>
      </c>
      <c r="F174" s="49"/>
      <c r="G174" s="48"/>
      <c r="H174" s="49"/>
      <c r="I174" s="48"/>
      <c r="J174" s="49"/>
      <c r="K174" s="45"/>
    </row>
    <row r="175" spans="1:11" ht="15" customHeight="1" x14ac:dyDescent="0.25">
      <c r="A175" s="45"/>
      <c r="B175" s="46" t="s">
        <v>45</v>
      </c>
      <c r="C175" s="60"/>
      <c r="D175" s="108">
        <v>8.93</v>
      </c>
      <c r="E175" s="109">
        <v>7.5</v>
      </c>
      <c r="F175" s="49"/>
      <c r="G175" s="48"/>
      <c r="H175" s="49"/>
      <c r="I175" s="48"/>
      <c r="J175" s="66"/>
      <c r="K175" s="45"/>
    </row>
    <row r="176" spans="1:11" ht="15" customHeight="1" x14ac:dyDescent="0.25">
      <c r="A176" s="45"/>
      <c r="B176" s="46" t="s">
        <v>50</v>
      </c>
      <c r="C176" s="60"/>
      <c r="D176" s="108">
        <v>12.5</v>
      </c>
      <c r="E176" s="109">
        <v>10</v>
      </c>
      <c r="F176" s="49"/>
      <c r="G176" s="48"/>
      <c r="H176" s="49"/>
      <c r="I176" s="48"/>
      <c r="J176" s="66"/>
      <c r="K176" s="45"/>
    </row>
    <row r="177" spans="1:11" ht="15" customHeight="1" x14ac:dyDescent="0.25">
      <c r="A177" s="45"/>
      <c r="B177" s="46" t="s">
        <v>25</v>
      </c>
      <c r="C177" s="60"/>
      <c r="D177" s="108">
        <v>32</v>
      </c>
      <c r="E177" s="109">
        <v>32</v>
      </c>
      <c r="F177" s="41"/>
      <c r="G177" s="48"/>
      <c r="H177" s="49"/>
      <c r="I177" s="48"/>
      <c r="J177" s="49"/>
      <c r="K177" s="45"/>
    </row>
    <row r="178" spans="1:11" ht="15" customHeight="1" x14ac:dyDescent="0.25">
      <c r="A178" s="45"/>
      <c r="B178" s="46" t="s">
        <v>75</v>
      </c>
      <c r="C178" s="60"/>
      <c r="D178" s="108">
        <v>65</v>
      </c>
      <c r="E178" s="109">
        <v>65</v>
      </c>
      <c r="F178" s="49"/>
      <c r="G178" s="48"/>
      <c r="H178" s="49"/>
      <c r="I178" s="48"/>
      <c r="J178" s="66"/>
      <c r="K178" s="45"/>
    </row>
    <row r="179" spans="1:11" ht="15" customHeight="1" x14ac:dyDescent="0.25">
      <c r="A179" s="45"/>
      <c r="B179" s="79" t="s">
        <v>396</v>
      </c>
      <c r="C179" s="60"/>
      <c r="D179" s="109">
        <v>1.3</v>
      </c>
      <c r="E179" s="109">
        <v>1.3</v>
      </c>
      <c r="F179" s="48"/>
      <c r="G179" s="48"/>
      <c r="H179" s="48"/>
      <c r="I179" s="48"/>
      <c r="J179" s="44"/>
      <c r="K179" s="45"/>
    </row>
    <row r="180" spans="1:11" ht="15" customHeight="1" x14ac:dyDescent="0.25">
      <c r="A180" s="45"/>
      <c r="B180" s="46" t="s">
        <v>88</v>
      </c>
      <c r="C180" s="60"/>
      <c r="D180" s="108"/>
      <c r="E180" s="109">
        <v>126</v>
      </c>
      <c r="F180" s="49"/>
      <c r="G180" s="48"/>
      <c r="H180" s="49"/>
      <c r="I180" s="41"/>
      <c r="J180" s="44"/>
      <c r="K180" s="45"/>
    </row>
    <row r="181" spans="1:11" ht="23.25" customHeight="1" x14ac:dyDescent="0.25">
      <c r="A181" s="332" t="s">
        <v>89</v>
      </c>
      <c r="B181" s="46"/>
      <c r="C181" s="47">
        <v>150</v>
      </c>
      <c r="D181" s="49"/>
      <c r="E181" s="48"/>
      <c r="F181" s="41"/>
      <c r="G181" s="48"/>
      <c r="H181" s="49">
        <v>15</v>
      </c>
      <c r="I181" s="41">
        <v>60</v>
      </c>
      <c r="J181" s="48"/>
      <c r="K181" s="45" t="s">
        <v>344</v>
      </c>
    </row>
    <row r="182" spans="1:11" ht="15" customHeight="1" x14ac:dyDescent="0.25">
      <c r="A182" s="45"/>
      <c r="B182" s="46" t="s">
        <v>91</v>
      </c>
      <c r="C182" s="47"/>
      <c r="D182" s="49">
        <v>17.5</v>
      </c>
      <c r="E182" s="48">
        <v>17.5</v>
      </c>
      <c r="F182" s="41"/>
      <c r="G182" s="48"/>
      <c r="H182" s="49"/>
      <c r="I182" s="41"/>
      <c r="J182" s="48"/>
      <c r="K182" s="45"/>
    </row>
    <row r="183" spans="1:11" ht="15" customHeight="1" x14ac:dyDescent="0.25">
      <c r="A183" s="45"/>
      <c r="B183" s="46" t="s">
        <v>29</v>
      </c>
      <c r="C183" s="47"/>
      <c r="D183" s="49">
        <v>7</v>
      </c>
      <c r="E183" s="48">
        <v>7</v>
      </c>
      <c r="F183" s="41"/>
      <c r="G183" s="48"/>
      <c r="H183" s="49"/>
      <c r="I183" s="41"/>
      <c r="J183" s="48"/>
      <c r="K183" s="45"/>
    </row>
    <row r="184" spans="1:11" ht="15" customHeight="1" x14ac:dyDescent="0.25">
      <c r="A184" s="45"/>
      <c r="B184" s="46" t="s">
        <v>75</v>
      </c>
      <c r="C184" s="47"/>
      <c r="D184" s="48">
        <v>150</v>
      </c>
      <c r="E184" s="48">
        <v>150</v>
      </c>
      <c r="F184" s="48"/>
      <c r="G184" s="48"/>
      <c r="H184" s="48"/>
      <c r="I184" s="48"/>
      <c r="J184" s="48"/>
      <c r="K184" s="45"/>
    </row>
    <row r="185" spans="1:11" ht="39.75" customHeight="1" thickBot="1" x14ac:dyDescent="0.3">
      <c r="A185" s="332" t="s">
        <v>231</v>
      </c>
      <c r="B185" s="46"/>
      <c r="C185" s="47">
        <v>40</v>
      </c>
      <c r="D185" s="47">
        <v>40</v>
      </c>
      <c r="E185" s="61">
        <v>40</v>
      </c>
      <c r="F185" s="47">
        <v>2.64</v>
      </c>
      <c r="G185" s="61">
        <v>0.48</v>
      </c>
      <c r="H185" s="47">
        <v>15.84</v>
      </c>
      <c r="I185" s="61">
        <v>79.2</v>
      </c>
      <c r="J185" s="62"/>
      <c r="K185" s="34" t="s">
        <v>356</v>
      </c>
    </row>
    <row r="186" spans="1:11" ht="15.75" customHeight="1" thickBot="1" x14ac:dyDescent="0.3">
      <c r="A186" s="188" t="s">
        <v>39</v>
      </c>
      <c r="B186" s="203"/>
      <c r="C186" s="286">
        <v>516</v>
      </c>
      <c r="D186" s="216"/>
      <c r="E186" s="192"/>
      <c r="F186" s="199">
        <f>F154+F160+F171+F181+F185</f>
        <v>16.18</v>
      </c>
      <c r="G186" s="199">
        <f t="shared" ref="G186:J186" si="7">G154+G160+G171+G181+G185</f>
        <v>17.5</v>
      </c>
      <c r="H186" s="199">
        <f t="shared" si="7"/>
        <v>66.37</v>
      </c>
      <c r="I186" s="199">
        <f t="shared" si="7"/>
        <v>488.86</v>
      </c>
      <c r="J186" s="199">
        <f t="shared" si="7"/>
        <v>10.08</v>
      </c>
      <c r="K186" s="188"/>
    </row>
    <row r="187" spans="1:11" ht="23.25" customHeight="1" x14ac:dyDescent="0.25">
      <c r="A187" s="46"/>
      <c r="B187" s="315" t="s">
        <v>532</v>
      </c>
      <c r="C187" s="293"/>
      <c r="D187" s="294"/>
      <c r="E187" s="293"/>
      <c r="F187" s="328"/>
      <c r="G187" s="329"/>
      <c r="H187" s="329"/>
      <c r="I187" s="297"/>
      <c r="J187" s="295"/>
      <c r="K187" s="45"/>
    </row>
    <row r="188" spans="1:11" ht="23.25" customHeight="1" x14ac:dyDescent="0.25">
      <c r="A188" s="332" t="s">
        <v>539</v>
      </c>
      <c r="B188" s="46"/>
      <c r="C188" s="60" t="s">
        <v>522</v>
      </c>
      <c r="D188" s="61"/>
      <c r="E188" s="47"/>
      <c r="F188" s="41">
        <v>19.37</v>
      </c>
      <c r="G188" s="48">
        <v>13.26</v>
      </c>
      <c r="H188" s="49">
        <v>31.87</v>
      </c>
      <c r="I188" s="48">
        <v>321.7</v>
      </c>
      <c r="J188" s="41">
        <v>0.36</v>
      </c>
      <c r="K188" s="45" t="s">
        <v>523</v>
      </c>
    </row>
    <row r="189" spans="1:11" ht="23.25" customHeight="1" x14ac:dyDescent="0.25">
      <c r="A189" s="45"/>
      <c r="B189" s="46" t="s">
        <v>93</v>
      </c>
      <c r="C189" s="60"/>
      <c r="D189" s="61">
        <v>103.2</v>
      </c>
      <c r="E189" s="47">
        <v>101.2</v>
      </c>
      <c r="F189" s="41"/>
      <c r="G189" s="48"/>
      <c r="H189" s="49"/>
      <c r="I189" s="48"/>
      <c r="J189" s="41"/>
      <c r="K189" s="45"/>
    </row>
    <row r="190" spans="1:11" ht="23.25" customHeight="1" x14ac:dyDescent="0.25">
      <c r="A190" s="45"/>
      <c r="B190" s="46" t="s">
        <v>94</v>
      </c>
      <c r="C190" s="60"/>
      <c r="D190" s="61">
        <v>6.6</v>
      </c>
      <c r="E190" s="47">
        <v>6.6</v>
      </c>
      <c r="F190" s="41"/>
      <c r="G190" s="48"/>
      <c r="H190" s="49"/>
      <c r="I190" s="48"/>
      <c r="J190" s="41"/>
      <c r="K190" s="45"/>
    </row>
    <row r="191" spans="1:11" ht="23.25" customHeight="1" x14ac:dyDescent="0.25">
      <c r="A191" s="45"/>
      <c r="B191" s="46" t="s">
        <v>46</v>
      </c>
      <c r="C191" s="60"/>
      <c r="D191" s="61">
        <v>5.28</v>
      </c>
      <c r="E191" s="47">
        <v>4.4000000000000004</v>
      </c>
      <c r="F191" s="41"/>
      <c r="G191" s="48"/>
      <c r="H191" s="49"/>
      <c r="I191" s="48"/>
      <c r="J191" s="41"/>
      <c r="K191" s="45"/>
    </row>
    <row r="192" spans="1:11" ht="15" customHeight="1" x14ac:dyDescent="0.25">
      <c r="A192" s="45"/>
      <c r="B192" s="46" t="s">
        <v>29</v>
      </c>
      <c r="C192" s="60"/>
      <c r="D192" s="61">
        <v>8.8000000000000007</v>
      </c>
      <c r="E192" s="47">
        <v>8.8000000000000007</v>
      </c>
      <c r="F192" s="41"/>
      <c r="G192" s="48"/>
      <c r="H192" s="49"/>
      <c r="I192" s="48"/>
      <c r="J192" s="44"/>
      <c r="K192" s="45"/>
    </row>
    <row r="193" spans="1:11" ht="15" customHeight="1" x14ac:dyDescent="0.25">
      <c r="A193" s="45"/>
      <c r="B193" s="46" t="s">
        <v>84</v>
      </c>
      <c r="C193" s="60"/>
      <c r="D193" s="61">
        <v>4.4000000000000004</v>
      </c>
      <c r="E193" s="47">
        <v>4.4000000000000004</v>
      </c>
      <c r="F193" s="41"/>
      <c r="G193" s="48"/>
      <c r="H193" s="49"/>
      <c r="I193" s="48"/>
      <c r="J193" s="44"/>
      <c r="K193" s="45"/>
    </row>
    <row r="194" spans="1:11" ht="15" customHeight="1" x14ac:dyDescent="0.25">
      <c r="A194" s="45"/>
      <c r="B194" s="46" t="s">
        <v>31</v>
      </c>
      <c r="C194" s="60"/>
      <c r="D194" s="61">
        <v>4.4000000000000004</v>
      </c>
      <c r="E194" s="109">
        <v>4.4000000000000004</v>
      </c>
      <c r="F194" s="41"/>
      <c r="G194" s="48"/>
      <c r="H194" s="49"/>
      <c r="I194" s="48"/>
      <c r="J194" s="44"/>
      <c r="K194" s="45"/>
    </row>
    <row r="195" spans="1:11" ht="16.5" customHeight="1" x14ac:dyDescent="0.25">
      <c r="A195" s="45"/>
      <c r="B195" s="46" t="s">
        <v>53</v>
      </c>
      <c r="C195" s="60"/>
      <c r="D195" s="61">
        <v>4.4000000000000004</v>
      </c>
      <c r="E195" s="47">
        <v>4.4000000000000004</v>
      </c>
      <c r="F195" s="41"/>
      <c r="G195" s="48"/>
      <c r="H195" s="49"/>
      <c r="I195" s="48"/>
      <c r="J195" s="44"/>
      <c r="K195" s="45"/>
    </row>
    <row r="196" spans="1:11" ht="15" customHeight="1" x14ac:dyDescent="0.25">
      <c r="A196" s="45"/>
      <c r="B196" s="79" t="s">
        <v>396</v>
      </c>
      <c r="C196" s="60"/>
      <c r="D196" s="61">
        <v>0.55000000000000004</v>
      </c>
      <c r="E196" s="47">
        <v>0.55000000000000004</v>
      </c>
      <c r="F196" s="41"/>
      <c r="G196" s="48"/>
      <c r="H196" s="49"/>
      <c r="I196" s="48"/>
      <c r="J196" s="44"/>
      <c r="K196" s="45"/>
    </row>
    <row r="197" spans="1:11" ht="15" customHeight="1" x14ac:dyDescent="0.25">
      <c r="A197" s="46"/>
      <c r="B197" s="46" t="s">
        <v>538</v>
      </c>
      <c r="C197" s="60"/>
      <c r="D197" s="61">
        <v>20</v>
      </c>
      <c r="E197" s="47">
        <v>20</v>
      </c>
      <c r="F197" s="49"/>
      <c r="G197" s="48"/>
      <c r="H197" s="49"/>
      <c r="I197" s="48"/>
      <c r="J197" s="66"/>
      <c r="K197" s="45"/>
    </row>
    <row r="198" spans="1:11" ht="15" customHeight="1" x14ac:dyDescent="0.25">
      <c r="A198" s="333" t="s">
        <v>247</v>
      </c>
      <c r="B198" s="73"/>
      <c r="C198" s="74">
        <v>150</v>
      </c>
      <c r="D198" s="84"/>
      <c r="E198" s="74"/>
      <c r="F198" s="77">
        <v>4.3499999999999996</v>
      </c>
      <c r="G198" s="77">
        <v>3.75</v>
      </c>
      <c r="H198" s="77">
        <v>6.3</v>
      </c>
      <c r="I198" s="77">
        <v>76</v>
      </c>
      <c r="J198" s="77">
        <v>0.45</v>
      </c>
      <c r="K198" s="45" t="s">
        <v>201</v>
      </c>
    </row>
    <row r="199" spans="1:11" ht="28.5" customHeight="1" x14ac:dyDescent="0.25">
      <c r="A199" s="46" t="s">
        <v>541</v>
      </c>
      <c r="B199" s="46" t="s">
        <v>260</v>
      </c>
      <c r="C199" s="74"/>
      <c r="D199" s="84">
        <v>155</v>
      </c>
      <c r="E199" s="74">
        <v>150</v>
      </c>
      <c r="F199" s="77"/>
      <c r="G199" s="78"/>
      <c r="H199" s="77"/>
      <c r="I199" s="78"/>
      <c r="J199" s="76"/>
      <c r="K199" s="45"/>
    </row>
    <row r="200" spans="1:11" ht="15" customHeight="1" x14ac:dyDescent="0.25">
      <c r="A200" s="332" t="s">
        <v>422</v>
      </c>
      <c r="B200" s="406" t="s">
        <v>423</v>
      </c>
      <c r="C200" s="373">
        <v>13</v>
      </c>
      <c r="D200" s="374">
        <v>13</v>
      </c>
      <c r="E200" s="407">
        <v>13</v>
      </c>
      <c r="F200" s="408">
        <v>0</v>
      </c>
      <c r="G200" s="376">
        <v>0</v>
      </c>
      <c r="H200" s="375">
        <v>11.2</v>
      </c>
      <c r="I200" s="376">
        <v>42.25</v>
      </c>
      <c r="J200" s="375"/>
      <c r="K200" s="45" t="s">
        <v>222</v>
      </c>
    </row>
    <row r="201" spans="1:11" ht="35.25" customHeight="1" thickBot="1" x14ac:dyDescent="0.3">
      <c r="A201" s="338" t="s">
        <v>332</v>
      </c>
      <c r="B201" s="292"/>
      <c r="C201" s="140">
        <v>20</v>
      </c>
      <c r="D201" s="293">
        <v>20</v>
      </c>
      <c r="E201" s="299">
        <v>20</v>
      </c>
      <c r="F201" s="295">
        <v>1.52</v>
      </c>
      <c r="G201" s="296">
        <v>0.16</v>
      </c>
      <c r="H201" s="297">
        <v>9.84</v>
      </c>
      <c r="I201" s="296">
        <v>47</v>
      </c>
      <c r="J201" s="297">
        <v>0</v>
      </c>
      <c r="K201" s="34" t="s">
        <v>357</v>
      </c>
    </row>
    <row r="202" spans="1:11" ht="15.75" customHeight="1" thickBot="1" x14ac:dyDescent="0.3">
      <c r="A202" s="200" t="s">
        <v>39</v>
      </c>
      <c r="B202" s="87"/>
      <c r="C202" s="217">
        <v>313</v>
      </c>
      <c r="D202" s="115"/>
      <c r="E202" s="90"/>
      <c r="F202" s="202">
        <f>F188+F198+F200+F201</f>
        <v>25.24</v>
      </c>
      <c r="G202" s="202">
        <f t="shared" ref="G202:J202" si="8">G188+G198+G200+G201</f>
        <v>17.169999999999998</v>
      </c>
      <c r="H202" s="202">
        <f t="shared" si="8"/>
        <v>59.210000000000008</v>
      </c>
      <c r="I202" s="202">
        <f t="shared" si="8"/>
        <v>486.95</v>
      </c>
      <c r="J202" s="202">
        <f t="shared" si="8"/>
        <v>0.81</v>
      </c>
      <c r="K202" s="216"/>
    </row>
    <row r="203" spans="1:11" ht="15.75" customHeight="1" thickBot="1" x14ac:dyDescent="0.3">
      <c r="A203" s="188" t="s">
        <v>70</v>
      </c>
      <c r="B203" s="203"/>
      <c r="C203" s="191">
        <f>C148+C152+C186+C202</f>
        <v>1273</v>
      </c>
      <c r="D203" s="191">
        <f t="shared" ref="D203:J203" si="9">D148+D152+D186+D202</f>
        <v>0</v>
      </c>
      <c r="E203" s="191">
        <f t="shared" si="9"/>
        <v>0</v>
      </c>
      <c r="F203" s="191">
        <f t="shared" si="9"/>
        <v>52.97</v>
      </c>
      <c r="G203" s="191">
        <f t="shared" si="9"/>
        <v>47.79</v>
      </c>
      <c r="H203" s="191">
        <f t="shared" si="9"/>
        <v>180.05</v>
      </c>
      <c r="I203" s="191">
        <f t="shared" si="9"/>
        <v>1358.1100000000001</v>
      </c>
      <c r="J203" s="191">
        <f t="shared" si="9"/>
        <v>20.91</v>
      </c>
      <c r="K203" s="188"/>
    </row>
    <row r="204" spans="1:11" ht="15" customHeight="1" x14ac:dyDescent="0.25">
      <c r="A204" s="182"/>
      <c r="B204" s="187"/>
      <c r="C204" s="205"/>
      <c r="D204" s="206"/>
      <c r="E204" s="207"/>
      <c r="F204" s="218"/>
      <c r="G204" s="218"/>
      <c r="H204" s="218"/>
      <c r="I204" s="218"/>
      <c r="J204" s="218"/>
      <c r="K204" s="18"/>
    </row>
    <row r="205" spans="1:11" ht="15.75" customHeight="1" thickBot="1" x14ac:dyDescent="0.3">
      <c r="A205" s="181" t="s">
        <v>96</v>
      </c>
      <c r="B205" s="182"/>
      <c r="C205" s="183"/>
      <c r="D205" s="181"/>
      <c r="E205" s="7"/>
      <c r="K205" s="183"/>
    </row>
    <row r="206" spans="1:11" ht="23.25" customHeight="1" x14ac:dyDescent="0.25">
      <c r="A206" s="17" t="s">
        <v>4</v>
      </c>
      <c r="B206" s="18"/>
      <c r="C206" s="98" t="s">
        <v>5</v>
      </c>
      <c r="D206" s="98" t="s">
        <v>6</v>
      </c>
      <c r="E206" s="98" t="s">
        <v>6</v>
      </c>
      <c r="F206" s="501" t="s">
        <v>7</v>
      </c>
      <c r="G206" s="502"/>
      <c r="H206" s="503"/>
      <c r="I206" s="21" t="s">
        <v>8</v>
      </c>
      <c r="J206" s="184" t="s">
        <v>9</v>
      </c>
      <c r="K206" s="141" t="s">
        <v>72</v>
      </c>
    </row>
    <row r="207" spans="1:11" ht="15.75" customHeight="1" thickBot="1" x14ac:dyDescent="0.3">
      <c r="A207" s="45" t="s">
        <v>11</v>
      </c>
      <c r="B207" s="46"/>
      <c r="C207" s="55" t="s">
        <v>12</v>
      </c>
      <c r="D207" s="55" t="s">
        <v>13</v>
      </c>
      <c r="E207" s="55" t="s">
        <v>13</v>
      </c>
      <c r="F207" s="106"/>
      <c r="G207" s="69"/>
      <c r="H207" s="69"/>
      <c r="I207" s="32" t="s">
        <v>171</v>
      </c>
      <c r="J207" s="66"/>
      <c r="K207" s="50" t="s">
        <v>73</v>
      </c>
    </row>
    <row r="208" spans="1:11" ht="15.75" customHeight="1" thickBot="1" x14ac:dyDescent="0.3">
      <c r="A208" s="45"/>
      <c r="B208" s="46"/>
      <c r="C208" s="55"/>
      <c r="D208" s="186" t="s">
        <v>15</v>
      </c>
      <c r="E208" s="186" t="s">
        <v>16</v>
      </c>
      <c r="F208" s="21" t="s">
        <v>17</v>
      </c>
      <c r="G208" s="21" t="s">
        <v>18</v>
      </c>
      <c r="H208" s="58" t="s">
        <v>19</v>
      </c>
      <c r="I208" s="21" t="s">
        <v>20</v>
      </c>
      <c r="J208" s="20" t="s">
        <v>21</v>
      </c>
      <c r="K208" s="50"/>
    </row>
    <row r="209" spans="1:11" ht="15" customHeight="1" x14ac:dyDescent="0.25">
      <c r="A209" s="17"/>
      <c r="B209" s="187" t="s">
        <v>22</v>
      </c>
      <c r="C209" s="40"/>
      <c r="D209" s="219"/>
      <c r="E209" s="220"/>
      <c r="F209" s="105"/>
      <c r="G209" s="42"/>
      <c r="H209" s="96"/>
      <c r="I209" s="42"/>
      <c r="J209" s="105"/>
      <c r="K209" s="17"/>
    </row>
    <row r="210" spans="1:11" ht="23.25" customHeight="1" x14ac:dyDescent="0.25">
      <c r="A210" s="332" t="s">
        <v>323</v>
      </c>
      <c r="B210" s="46"/>
      <c r="C210" s="55" t="s">
        <v>172</v>
      </c>
      <c r="D210" s="61"/>
      <c r="E210" s="47"/>
      <c r="F210" s="62">
        <v>4.4000000000000004</v>
      </c>
      <c r="G210" s="62">
        <v>4.0999999999999996</v>
      </c>
      <c r="H210" s="47">
        <v>19.399999999999999</v>
      </c>
      <c r="I210" s="47">
        <v>132</v>
      </c>
      <c r="J210" s="62">
        <v>0.16</v>
      </c>
      <c r="K210" s="45" t="s">
        <v>183</v>
      </c>
    </row>
    <row r="211" spans="1:11" ht="15" customHeight="1" x14ac:dyDescent="0.25">
      <c r="A211" s="45"/>
      <c r="B211" s="46" t="s">
        <v>122</v>
      </c>
      <c r="C211" s="55"/>
      <c r="D211" s="62">
        <v>19</v>
      </c>
      <c r="E211" s="47">
        <v>19</v>
      </c>
      <c r="F211" s="62"/>
      <c r="G211" s="62"/>
      <c r="H211" s="62"/>
      <c r="I211" s="62"/>
      <c r="J211" s="62"/>
      <c r="K211" s="45"/>
    </row>
    <row r="212" spans="1:11" ht="15" customHeight="1" x14ac:dyDescent="0.25">
      <c r="A212" s="45"/>
      <c r="B212" s="46" t="s">
        <v>27</v>
      </c>
      <c r="C212" s="55"/>
      <c r="D212" s="62">
        <v>80</v>
      </c>
      <c r="E212" s="47">
        <v>80</v>
      </c>
      <c r="F212" s="62"/>
      <c r="G212" s="62"/>
      <c r="H212" s="47"/>
      <c r="I212" s="62"/>
      <c r="J212" s="62"/>
      <c r="K212" s="45"/>
    </row>
    <row r="213" spans="1:11" ht="15" customHeight="1" x14ac:dyDescent="0.25">
      <c r="A213" s="45"/>
      <c r="B213" s="46" t="s">
        <v>28</v>
      </c>
      <c r="C213" s="55"/>
      <c r="D213" s="62">
        <v>52</v>
      </c>
      <c r="E213" s="47">
        <v>52</v>
      </c>
      <c r="F213" s="62"/>
      <c r="G213" s="62"/>
      <c r="H213" s="47"/>
      <c r="I213" s="62"/>
      <c r="J213" s="62"/>
      <c r="K213" s="45"/>
    </row>
    <row r="214" spans="1:11" ht="15" customHeight="1" x14ac:dyDescent="0.25">
      <c r="A214" s="45"/>
      <c r="B214" s="46" t="s">
        <v>29</v>
      </c>
      <c r="C214" s="55"/>
      <c r="D214" s="62">
        <v>4</v>
      </c>
      <c r="E214" s="47">
        <v>4</v>
      </c>
      <c r="F214" s="62"/>
      <c r="G214" s="62"/>
      <c r="H214" s="47"/>
      <c r="I214" s="47"/>
      <c r="J214" s="62"/>
      <c r="K214" s="45"/>
    </row>
    <row r="215" spans="1:11" ht="15" customHeight="1" x14ac:dyDescent="0.25">
      <c r="A215" s="45"/>
      <c r="B215" s="79" t="s">
        <v>396</v>
      </c>
      <c r="C215" s="55"/>
      <c r="D215" s="62">
        <v>0.8</v>
      </c>
      <c r="E215" s="47">
        <v>0.8</v>
      </c>
      <c r="F215" s="62"/>
      <c r="G215" s="62"/>
      <c r="H215" s="47"/>
      <c r="I215" s="47"/>
      <c r="J215" s="62"/>
      <c r="K215" s="45"/>
    </row>
    <row r="216" spans="1:11" ht="15" customHeight="1" x14ac:dyDescent="0.25">
      <c r="A216" s="45"/>
      <c r="B216" s="46" t="s">
        <v>31</v>
      </c>
      <c r="C216" s="55"/>
      <c r="D216" s="62">
        <v>4</v>
      </c>
      <c r="E216" s="47">
        <v>4</v>
      </c>
      <c r="F216" s="62"/>
      <c r="G216" s="62"/>
      <c r="H216" s="47"/>
      <c r="I216" s="47"/>
      <c r="J216" s="62"/>
      <c r="K216" s="45"/>
    </row>
    <row r="217" spans="1:11" ht="23.25" customHeight="1" x14ac:dyDescent="0.25">
      <c r="A217" s="333" t="s">
        <v>100</v>
      </c>
      <c r="B217" s="73"/>
      <c r="C217" s="74" t="s">
        <v>182</v>
      </c>
      <c r="D217" s="119"/>
      <c r="E217" s="120"/>
      <c r="F217" s="76">
        <v>2.83</v>
      </c>
      <c r="G217" s="77">
        <v>2.4900000000000002</v>
      </c>
      <c r="H217" s="78">
        <v>12.06</v>
      </c>
      <c r="I217" s="77">
        <v>82.13</v>
      </c>
      <c r="J217" s="76">
        <v>1.27</v>
      </c>
      <c r="K217" s="45" t="s">
        <v>348</v>
      </c>
    </row>
    <row r="218" spans="1:11" ht="15" customHeight="1" x14ac:dyDescent="0.25">
      <c r="A218" s="72"/>
      <c r="B218" s="73" t="s">
        <v>68</v>
      </c>
      <c r="C218" s="110"/>
      <c r="D218" s="75">
        <v>0.45</v>
      </c>
      <c r="E218" s="74">
        <v>0.45</v>
      </c>
      <c r="F218" s="76"/>
      <c r="G218" s="76"/>
      <c r="H218" s="77"/>
      <c r="I218" s="77"/>
      <c r="J218" s="76"/>
      <c r="K218" s="45"/>
    </row>
    <row r="219" spans="1:11" ht="15" customHeight="1" x14ac:dyDescent="0.25">
      <c r="A219" s="72"/>
      <c r="B219" s="73" t="s">
        <v>29</v>
      </c>
      <c r="C219" s="110"/>
      <c r="D219" s="75">
        <v>8</v>
      </c>
      <c r="E219" s="74">
        <v>8</v>
      </c>
      <c r="F219" s="76"/>
      <c r="G219" s="76"/>
      <c r="H219" s="77"/>
      <c r="I219" s="76"/>
      <c r="J219" s="76"/>
      <c r="K219" s="45"/>
    </row>
    <row r="220" spans="1:11" ht="15" customHeight="1" x14ac:dyDescent="0.25">
      <c r="A220" s="72"/>
      <c r="B220" s="73" t="s">
        <v>27</v>
      </c>
      <c r="C220" s="110"/>
      <c r="D220" s="75">
        <v>92</v>
      </c>
      <c r="E220" s="74">
        <v>90</v>
      </c>
      <c r="F220" s="76"/>
      <c r="G220" s="76"/>
      <c r="H220" s="77"/>
      <c r="I220" s="76"/>
      <c r="J220" s="76"/>
      <c r="K220" s="45"/>
    </row>
    <row r="221" spans="1:11" ht="15" customHeight="1" x14ac:dyDescent="0.25">
      <c r="A221" s="72"/>
      <c r="B221" s="73" t="s">
        <v>28</v>
      </c>
      <c r="C221" s="110"/>
      <c r="D221" s="75">
        <v>70</v>
      </c>
      <c r="E221" s="74">
        <v>70</v>
      </c>
      <c r="F221" s="76"/>
      <c r="G221" s="76"/>
      <c r="H221" s="77"/>
      <c r="I221" s="76"/>
      <c r="J221" s="76"/>
      <c r="K221" s="45"/>
    </row>
    <row r="222" spans="1:11" ht="23.25" customHeight="1" x14ac:dyDescent="0.25">
      <c r="A222" s="332" t="s">
        <v>370</v>
      </c>
      <c r="B222" s="46"/>
      <c r="C222" s="60" t="s">
        <v>174</v>
      </c>
      <c r="D222" s="45"/>
      <c r="E222" s="290"/>
      <c r="F222" s="41">
        <v>3.5</v>
      </c>
      <c r="G222" s="48">
        <v>5.95</v>
      </c>
      <c r="H222" s="49">
        <v>12.9</v>
      </c>
      <c r="I222" s="41">
        <v>119.6</v>
      </c>
      <c r="J222" s="41">
        <v>0.04</v>
      </c>
      <c r="K222" s="45" t="s">
        <v>177</v>
      </c>
    </row>
    <row r="223" spans="1:11" ht="15" customHeight="1" x14ac:dyDescent="0.25">
      <c r="A223" s="45"/>
      <c r="B223" s="46" t="s">
        <v>38</v>
      </c>
      <c r="C223" s="55"/>
      <c r="D223" s="50">
        <v>25</v>
      </c>
      <c r="E223" s="55">
        <v>25</v>
      </c>
      <c r="F223" s="41"/>
      <c r="G223" s="48"/>
      <c r="H223" s="48"/>
      <c r="I223" s="41"/>
      <c r="J223" s="41"/>
      <c r="K223" s="45"/>
    </row>
    <row r="224" spans="1:11" ht="15.75" customHeight="1" thickBot="1" x14ac:dyDescent="0.3">
      <c r="A224" s="45"/>
      <c r="B224" s="46" t="s">
        <v>31</v>
      </c>
      <c r="C224" s="55"/>
      <c r="D224" s="50">
        <v>5</v>
      </c>
      <c r="E224" s="55">
        <v>5</v>
      </c>
      <c r="F224" s="41" t="s">
        <v>2</v>
      </c>
      <c r="G224" s="48"/>
      <c r="H224" s="48"/>
      <c r="I224" s="41"/>
      <c r="J224" s="41"/>
      <c r="K224" s="45"/>
    </row>
    <row r="225" spans="1:11" ht="15.75" customHeight="1" thickBot="1" x14ac:dyDescent="0.3">
      <c r="A225" s="188" t="s">
        <v>39</v>
      </c>
      <c r="B225" s="52"/>
      <c r="C225" s="192">
        <v>352</v>
      </c>
      <c r="D225" s="193"/>
      <c r="E225" s="198"/>
      <c r="F225" s="191">
        <f>F210+F217+F222</f>
        <v>10.73</v>
      </c>
      <c r="G225" s="191">
        <f t="shared" ref="G225:J225" si="10">G210+G217+G222</f>
        <v>12.54</v>
      </c>
      <c r="H225" s="191">
        <f t="shared" si="10"/>
        <v>44.36</v>
      </c>
      <c r="I225" s="191">
        <f>I210+I217+I222</f>
        <v>333.73</v>
      </c>
      <c r="J225" s="191">
        <f t="shared" si="10"/>
        <v>1.47</v>
      </c>
      <c r="K225" s="341"/>
    </row>
    <row r="226" spans="1:11" ht="15" customHeight="1" x14ac:dyDescent="0.25">
      <c r="A226" s="45"/>
      <c r="B226" s="182" t="s">
        <v>40</v>
      </c>
      <c r="C226" s="40"/>
      <c r="D226" s="61"/>
      <c r="E226" s="47"/>
      <c r="F226" s="21"/>
      <c r="G226" s="49"/>
      <c r="H226" s="21"/>
      <c r="I226" s="80"/>
      <c r="J226" s="105"/>
      <c r="K226" s="45"/>
    </row>
    <row r="227" spans="1:11" ht="24" customHeight="1" x14ac:dyDescent="0.25">
      <c r="A227" s="332" t="s">
        <v>41</v>
      </c>
      <c r="B227" s="46"/>
      <c r="C227" s="55">
        <v>200</v>
      </c>
      <c r="D227" s="56">
        <v>200</v>
      </c>
      <c r="E227" s="55">
        <v>200</v>
      </c>
      <c r="F227" s="41">
        <v>1</v>
      </c>
      <c r="G227" s="48">
        <v>0</v>
      </c>
      <c r="H227" s="49">
        <v>20.2</v>
      </c>
      <c r="I227" s="48">
        <v>85.34</v>
      </c>
      <c r="J227" s="41">
        <v>4</v>
      </c>
      <c r="K227" s="45" t="s">
        <v>329</v>
      </c>
    </row>
    <row r="228" spans="1:11" ht="15.75" customHeight="1" thickBot="1" x14ac:dyDescent="0.3">
      <c r="A228" s="45" t="s">
        <v>232</v>
      </c>
      <c r="B228" s="46"/>
      <c r="C228" s="55"/>
      <c r="D228" s="61"/>
      <c r="E228" s="47"/>
      <c r="F228" s="41"/>
      <c r="G228" s="48"/>
      <c r="H228" s="49"/>
      <c r="I228" s="48"/>
      <c r="J228" s="41"/>
      <c r="K228" s="45"/>
    </row>
    <row r="229" spans="1:11" ht="15.75" customHeight="1" thickBot="1" x14ac:dyDescent="0.3">
      <c r="A229" s="188" t="s">
        <v>39</v>
      </c>
      <c r="B229" s="52"/>
      <c r="C229" s="192">
        <v>200</v>
      </c>
      <c r="D229" s="193"/>
      <c r="E229" s="194"/>
      <c r="F229" s="54">
        <f>F227</f>
        <v>1</v>
      </c>
      <c r="G229" s="54">
        <f t="shared" ref="G229:J229" si="11">G227</f>
        <v>0</v>
      </c>
      <c r="H229" s="54">
        <f t="shared" si="11"/>
        <v>20.2</v>
      </c>
      <c r="I229" s="54">
        <f t="shared" si="11"/>
        <v>85.34</v>
      </c>
      <c r="J229" s="54">
        <f t="shared" si="11"/>
        <v>4</v>
      </c>
      <c r="K229" s="341"/>
    </row>
    <row r="230" spans="1:11" ht="15" customHeight="1" x14ac:dyDescent="0.25">
      <c r="A230" s="17"/>
      <c r="B230" s="187" t="s">
        <v>42</v>
      </c>
      <c r="C230" s="40"/>
      <c r="D230" s="40"/>
      <c r="E230" s="221"/>
      <c r="F230" s="21"/>
      <c r="G230" s="21"/>
      <c r="H230" s="58"/>
      <c r="I230" s="21"/>
      <c r="J230" s="105"/>
      <c r="K230" s="227"/>
    </row>
    <row r="231" spans="1:11" ht="30" customHeight="1" x14ac:dyDescent="0.25">
      <c r="A231" s="332" t="s">
        <v>404</v>
      </c>
      <c r="B231" s="436"/>
      <c r="C231" s="452">
        <v>40</v>
      </c>
      <c r="D231" s="374"/>
      <c r="E231" s="375"/>
      <c r="F231" s="376">
        <v>0.66</v>
      </c>
      <c r="G231" s="407">
        <v>1.65</v>
      </c>
      <c r="H231" s="455">
        <v>3.28</v>
      </c>
      <c r="I231" s="374">
        <v>30.84</v>
      </c>
      <c r="J231" s="375">
        <v>3.92</v>
      </c>
      <c r="K231" s="41" t="s">
        <v>278</v>
      </c>
    </row>
    <row r="232" spans="1:11" ht="15" customHeight="1" x14ac:dyDescent="0.25">
      <c r="B232" s="266" t="s">
        <v>43</v>
      </c>
      <c r="C232" s="133"/>
      <c r="D232" s="49">
        <v>25.6</v>
      </c>
      <c r="E232" s="48">
        <v>20</v>
      </c>
      <c r="F232" s="49"/>
      <c r="G232" s="151"/>
      <c r="H232" s="49"/>
      <c r="I232" s="41"/>
      <c r="J232" s="48"/>
      <c r="K232" s="41"/>
    </row>
    <row r="233" spans="1:11" ht="15" customHeight="1" x14ac:dyDescent="0.25">
      <c r="B233" s="266" t="s">
        <v>246</v>
      </c>
      <c r="C233" s="133"/>
      <c r="D233" s="49">
        <v>16.7</v>
      </c>
      <c r="E233" s="48">
        <v>10</v>
      </c>
      <c r="F233" s="49"/>
      <c r="G233" s="151"/>
      <c r="H233" s="49"/>
      <c r="I233" s="41"/>
      <c r="J233" s="48"/>
      <c r="K233" s="41"/>
    </row>
    <row r="234" spans="1:11" ht="15" customHeight="1" x14ac:dyDescent="0.25">
      <c r="B234" s="266" t="s">
        <v>393</v>
      </c>
      <c r="C234" s="133"/>
      <c r="D234" s="49">
        <v>8</v>
      </c>
      <c r="E234" s="48">
        <v>7</v>
      </c>
      <c r="F234" s="49"/>
      <c r="G234" s="151"/>
      <c r="H234" s="49"/>
      <c r="I234" s="41"/>
      <c r="J234" s="48"/>
      <c r="K234" s="41"/>
    </row>
    <row r="235" spans="1:11" ht="15" customHeight="1" x14ac:dyDescent="0.25">
      <c r="B235" s="266" t="s">
        <v>150</v>
      </c>
      <c r="C235" s="133"/>
      <c r="D235" s="49">
        <v>2.4</v>
      </c>
      <c r="E235" s="48">
        <v>2</v>
      </c>
      <c r="F235" s="49"/>
      <c r="G235" s="151"/>
      <c r="H235" s="49"/>
      <c r="I235" s="41"/>
      <c r="J235" s="48"/>
      <c r="K235" s="41"/>
    </row>
    <row r="236" spans="1:11" ht="15" customHeight="1" x14ac:dyDescent="0.25">
      <c r="B236" s="266" t="s">
        <v>184</v>
      </c>
      <c r="C236" s="133"/>
      <c r="D236" s="49">
        <v>1.5</v>
      </c>
      <c r="E236" s="48">
        <v>1.5</v>
      </c>
      <c r="F236" s="49"/>
      <c r="G236" s="151"/>
      <c r="H236" s="49"/>
      <c r="I236" s="41"/>
      <c r="J236" s="48"/>
      <c r="K236" s="41"/>
    </row>
    <row r="237" spans="1:11" ht="23.25" customHeight="1" x14ac:dyDescent="0.25">
      <c r="A237" s="332" t="s">
        <v>302</v>
      </c>
      <c r="B237" s="318"/>
      <c r="C237" s="453" t="s">
        <v>178</v>
      </c>
      <c r="D237" s="308"/>
      <c r="E237" s="388"/>
      <c r="F237" s="387">
        <v>6.8</v>
      </c>
      <c r="G237" s="456">
        <v>5.94</v>
      </c>
      <c r="H237" s="116">
        <v>9.9700000000000006</v>
      </c>
      <c r="I237" s="130">
        <v>130.97</v>
      </c>
      <c r="J237" s="309">
        <v>12.8</v>
      </c>
      <c r="K237" s="149" t="s">
        <v>304</v>
      </c>
    </row>
    <row r="238" spans="1:11" ht="23.25" customHeight="1" x14ac:dyDescent="0.25">
      <c r="A238" s="45"/>
      <c r="B238" s="318" t="s">
        <v>49</v>
      </c>
      <c r="C238" s="454"/>
      <c r="D238" s="307">
        <v>40.049999999999997</v>
      </c>
      <c r="E238" s="310">
        <v>30</v>
      </c>
      <c r="F238" s="130"/>
      <c r="G238" s="456"/>
      <c r="H238" s="116"/>
      <c r="I238" s="130"/>
      <c r="J238" s="309"/>
      <c r="K238" s="149"/>
    </row>
    <row r="239" spans="1:11" ht="15" customHeight="1" x14ac:dyDescent="0.25">
      <c r="A239" s="45"/>
      <c r="B239" s="318" t="s">
        <v>305</v>
      </c>
      <c r="C239" s="454"/>
      <c r="D239" s="307">
        <v>12.15</v>
      </c>
      <c r="E239" s="310">
        <v>12</v>
      </c>
      <c r="F239" s="130"/>
      <c r="G239" s="456"/>
      <c r="H239" s="116"/>
      <c r="I239" s="130"/>
      <c r="J239" s="309"/>
      <c r="K239" s="149"/>
    </row>
    <row r="240" spans="1:11" ht="15" customHeight="1" x14ac:dyDescent="0.25">
      <c r="A240" s="45"/>
      <c r="B240" s="318" t="s">
        <v>301</v>
      </c>
      <c r="C240" s="454"/>
      <c r="D240" s="307">
        <v>7.2</v>
      </c>
      <c r="E240" s="310">
        <v>6</v>
      </c>
      <c r="F240" s="130"/>
      <c r="G240" s="456"/>
      <c r="H240" s="116"/>
      <c r="I240" s="130"/>
      <c r="J240" s="309"/>
      <c r="K240" s="149"/>
    </row>
    <row r="241" spans="1:11" ht="15" customHeight="1" x14ac:dyDescent="0.25">
      <c r="A241" s="45"/>
      <c r="B241" s="318" t="s">
        <v>50</v>
      </c>
      <c r="C241" s="454"/>
      <c r="D241" s="307">
        <v>9.6</v>
      </c>
      <c r="E241" s="310">
        <v>7.5</v>
      </c>
      <c r="F241" s="130"/>
      <c r="G241" s="456"/>
      <c r="H241" s="116"/>
      <c r="I241" s="130"/>
      <c r="J241" s="309"/>
      <c r="K241" s="149"/>
    </row>
    <row r="242" spans="1:11" ht="15" customHeight="1" x14ac:dyDescent="0.25">
      <c r="A242" s="45"/>
      <c r="B242" s="79" t="s">
        <v>396</v>
      </c>
      <c r="C242" s="308"/>
      <c r="D242" s="308" t="s">
        <v>306</v>
      </c>
      <c r="E242" s="310">
        <v>0.15</v>
      </c>
      <c r="F242" s="130"/>
      <c r="G242" s="130"/>
      <c r="H242" s="116"/>
      <c r="I242" s="130"/>
      <c r="J242" s="309"/>
      <c r="K242" s="149"/>
    </row>
    <row r="243" spans="1:11" ht="15" customHeight="1" x14ac:dyDescent="0.25">
      <c r="A243" s="45"/>
      <c r="B243" s="79" t="s">
        <v>51</v>
      </c>
      <c r="C243" s="308"/>
      <c r="D243" s="311">
        <v>3</v>
      </c>
      <c r="E243" s="312">
        <v>3</v>
      </c>
      <c r="F243" s="130"/>
      <c r="G243" s="130"/>
      <c r="H243" s="116"/>
      <c r="I243" s="130"/>
      <c r="J243" s="309"/>
      <c r="K243" s="149"/>
    </row>
    <row r="244" spans="1:11" ht="15" customHeight="1" x14ac:dyDescent="0.25">
      <c r="A244" s="45"/>
      <c r="B244" s="79" t="s">
        <v>307</v>
      </c>
      <c r="C244" s="308"/>
      <c r="D244" s="311">
        <v>105</v>
      </c>
      <c r="E244" s="312">
        <v>105</v>
      </c>
      <c r="F244" s="130"/>
      <c r="G244" s="130"/>
      <c r="H244" s="116"/>
      <c r="I244" s="130"/>
      <c r="J244" s="309"/>
      <c r="K244" s="149"/>
    </row>
    <row r="245" spans="1:11" ht="15" customHeight="1" x14ac:dyDescent="0.25">
      <c r="A245" s="45"/>
      <c r="B245" s="79" t="s">
        <v>308</v>
      </c>
      <c r="C245" s="308"/>
      <c r="D245" s="130">
        <v>29.5</v>
      </c>
      <c r="E245" s="312">
        <v>26.2</v>
      </c>
      <c r="F245" s="130"/>
      <c r="G245" s="130"/>
      <c r="H245" s="116"/>
      <c r="I245" s="130"/>
      <c r="J245" s="309"/>
      <c r="K245" s="149"/>
    </row>
    <row r="246" spans="1:11" ht="15" customHeight="1" x14ac:dyDescent="0.25">
      <c r="A246" s="45"/>
      <c r="B246" s="79" t="s">
        <v>309</v>
      </c>
      <c r="C246" s="308"/>
      <c r="D246" s="311"/>
      <c r="E246" s="312">
        <v>10</v>
      </c>
      <c r="F246" s="130"/>
      <c r="G246" s="130"/>
      <c r="H246" s="116"/>
      <c r="I246" s="130"/>
      <c r="J246" s="309"/>
      <c r="K246" s="149"/>
    </row>
    <row r="247" spans="1:11" ht="23.25" customHeight="1" x14ac:dyDescent="0.25">
      <c r="A247" s="332" t="s">
        <v>139</v>
      </c>
      <c r="B247" s="46"/>
      <c r="C247" s="47" t="s">
        <v>140</v>
      </c>
      <c r="D247" s="49"/>
      <c r="E247" s="48"/>
      <c r="F247" s="49">
        <v>7.7</v>
      </c>
      <c r="G247" s="48">
        <v>7.6</v>
      </c>
      <c r="H247" s="49">
        <v>6.4</v>
      </c>
      <c r="I247" s="41">
        <v>125</v>
      </c>
      <c r="J247" s="48">
        <v>7.0000000000000007E-2</v>
      </c>
      <c r="K247" s="45" t="s">
        <v>316</v>
      </c>
    </row>
    <row r="248" spans="1:11" ht="15" customHeight="1" x14ac:dyDescent="0.25">
      <c r="A248" s="45"/>
      <c r="B248" s="46" t="s">
        <v>244</v>
      </c>
      <c r="C248" s="47"/>
      <c r="D248" s="49">
        <v>39.700000000000003</v>
      </c>
      <c r="E248" s="48">
        <v>38</v>
      </c>
      <c r="F248" s="49"/>
      <c r="G248" s="48"/>
      <c r="H248" s="49"/>
      <c r="I248" s="41"/>
      <c r="J248" s="48"/>
      <c r="K248" s="45"/>
    </row>
    <row r="249" spans="1:11" ht="15" customHeight="1" x14ac:dyDescent="0.25">
      <c r="A249" s="45"/>
      <c r="B249" s="131" t="s">
        <v>332</v>
      </c>
      <c r="C249" s="47"/>
      <c r="D249" s="49">
        <v>8</v>
      </c>
      <c r="E249" s="48">
        <v>8</v>
      </c>
      <c r="F249" s="49"/>
      <c r="G249" s="48"/>
      <c r="H249" s="49"/>
      <c r="I249" s="41"/>
      <c r="J249" s="48"/>
      <c r="K249" s="45"/>
    </row>
    <row r="250" spans="1:11" ht="15" customHeight="1" x14ac:dyDescent="0.25">
      <c r="A250" s="45"/>
      <c r="B250" s="46" t="s">
        <v>28</v>
      </c>
      <c r="C250" s="47"/>
      <c r="D250" s="49">
        <v>10</v>
      </c>
      <c r="E250" s="48">
        <v>10</v>
      </c>
      <c r="F250" s="49"/>
      <c r="G250" s="48"/>
      <c r="H250" s="49"/>
      <c r="I250" s="41"/>
      <c r="J250" s="48"/>
      <c r="K250" s="45"/>
    </row>
    <row r="251" spans="1:11" ht="15" customHeight="1" x14ac:dyDescent="0.25">
      <c r="A251" s="45"/>
      <c r="B251" s="46" t="s">
        <v>150</v>
      </c>
      <c r="C251" s="47"/>
      <c r="D251" s="49">
        <v>4.2</v>
      </c>
      <c r="E251" s="48">
        <v>3.5</v>
      </c>
      <c r="F251" s="49"/>
      <c r="G251" s="48"/>
      <c r="H251" s="49"/>
      <c r="I251" s="41"/>
      <c r="J251" s="48"/>
      <c r="K251" s="45"/>
    </row>
    <row r="252" spans="1:11" ht="15" customHeight="1" x14ac:dyDescent="0.25">
      <c r="A252" s="45"/>
      <c r="B252" s="46" t="s">
        <v>48</v>
      </c>
      <c r="C252" s="47"/>
      <c r="D252" s="49"/>
      <c r="E252" s="48">
        <v>59</v>
      </c>
      <c r="F252" s="49"/>
      <c r="G252" s="48"/>
      <c r="H252" s="49"/>
      <c r="I252" s="41"/>
      <c r="J252" s="48"/>
      <c r="K252" s="45"/>
    </row>
    <row r="253" spans="1:11" ht="15" customHeight="1" x14ac:dyDescent="0.25">
      <c r="A253" s="45"/>
      <c r="B253" s="46" t="s">
        <v>31</v>
      </c>
      <c r="C253" s="47"/>
      <c r="D253" s="49">
        <v>2</v>
      </c>
      <c r="E253" s="48">
        <v>2</v>
      </c>
      <c r="F253" s="49"/>
      <c r="G253" s="48"/>
      <c r="H253" s="49"/>
      <c r="I253" s="41"/>
      <c r="J253" s="48"/>
      <c r="K253" s="45"/>
    </row>
    <row r="254" spans="1:11" ht="15" customHeight="1" x14ac:dyDescent="0.25">
      <c r="A254" s="45"/>
      <c r="B254" s="46" t="s">
        <v>141</v>
      </c>
      <c r="C254" s="47"/>
      <c r="D254" s="49"/>
      <c r="E254" s="48"/>
      <c r="F254" s="49"/>
      <c r="G254" s="48"/>
      <c r="H254" s="49"/>
      <c r="I254" s="41"/>
      <c r="J254" s="48"/>
      <c r="K254" s="45"/>
    </row>
    <row r="255" spans="1:11" ht="15" customHeight="1" x14ac:dyDescent="0.25">
      <c r="A255" s="45"/>
      <c r="B255" s="46" t="s">
        <v>27</v>
      </c>
      <c r="C255" s="47"/>
      <c r="D255" s="49">
        <v>12.5</v>
      </c>
      <c r="E255" s="48">
        <v>12.5</v>
      </c>
      <c r="F255" s="49"/>
      <c r="G255" s="48"/>
      <c r="H255" s="49"/>
      <c r="I255" s="41"/>
      <c r="J255" s="48"/>
      <c r="K255" s="45"/>
    </row>
    <row r="256" spans="1:11" ht="15" customHeight="1" x14ac:dyDescent="0.25">
      <c r="A256" s="45"/>
      <c r="B256" s="46" t="s">
        <v>31</v>
      </c>
      <c r="C256" s="47"/>
      <c r="D256" s="49">
        <v>1.3</v>
      </c>
      <c r="E256" s="48">
        <v>1.3</v>
      </c>
      <c r="F256" s="49"/>
      <c r="G256" s="48"/>
      <c r="H256" s="49"/>
      <c r="I256" s="41"/>
      <c r="J256" s="48"/>
      <c r="K256" s="45"/>
    </row>
    <row r="257" spans="1:11" ht="15" customHeight="1" x14ac:dyDescent="0.25">
      <c r="A257" s="45"/>
      <c r="B257" s="46" t="s">
        <v>58</v>
      </c>
      <c r="C257" s="47"/>
      <c r="D257" s="49">
        <v>1.3</v>
      </c>
      <c r="E257" s="48">
        <v>1.3</v>
      </c>
      <c r="F257" s="49"/>
      <c r="G257" s="48"/>
      <c r="H257" s="49"/>
      <c r="I257" s="41"/>
      <c r="J257" s="48"/>
      <c r="K257" s="45"/>
    </row>
    <row r="258" spans="1:11" ht="15" customHeight="1" x14ac:dyDescent="0.25">
      <c r="A258" s="45"/>
      <c r="B258" s="46" t="s">
        <v>28</v>
      </c>
      <c r="C258" s="47"/>
      <c r="D258" s="49">
        <v>12.5</v>
      </c>
      <c r="E258" s="48">
        <v>12.5</v>
      </c>
      <c r="F258" s="49"/>
      <c r="G258" s="48"/>
      <c r="H258" s="49"/>
      <c r="I258" s="41"/>
      <c r="J258" s="48"/>
      <c r="K258" s="45"/>
    </row>
    <row r="259" spans="1:11" ht="15" customHeight="1" x14ac:dyDescent="0.25">
      <c r="A259" s="45"/>
      <c r="B259" s="46" t="s">
        <v>29</v>
      </c>
      <c r="C259" s="47"/>
      <c r="D259" s="49">
        <v>0.3</v>
      </c>
      <c r="E259" s="48">
        <v>0.3</v>
      </c>
      <c r="F259" s="49"/>
      <c r="G259" s="48"/>
      <c r="H259" s="49"/>
      <c r="I259" s="41"/>
      <c r="J259" s="48"/>
      <c r="K259" s="45"/>
    </row>
    <row r="260" spans="1:11" ht="15" customHeight="1" x14ac:dyDescent="0.25">
      <c r="A260" s="45"/>
      <c r="B260" s="79" t="s">
        <v>396</v>
      </c>
      <c r="C260" s="47"/>
      <c r="D260" s="49">
        <v>0.3</v>
      </c>
      <c r="E260" s="48">
        <v>0.3</v>
      </c>
      <c r="F260" s="49"/>
      <c r="G260" s="48"/>
      <c r="H260" s="49"/>
      <c r="I260" s="41"/>
      <c r="J260" s="48"/>
      <c r="K260" s="45"/>
    </row>
    <row r="261" spans="1:11" ht="30.75" customHeight="1" x14ac:dyDescent="0.25">
      <c r="A261" s="332" t="s">
        <v>322</v>
      </c>
      <c r="B261" s="267"/>
      <c r="C261" s="265" t="s">
        <v>524</v>
      </c>
      <c r="D261" s="270"/>
      <c r="E261" s="270"/>
      <c r="F261" s="269">
        <v>4.25</v>
      </c>
      <c r="G261" s="271">
        <v>2.77</v>
      </c>
      <c r="H261" s="269">
        <v>22.88</v>
      </c>
      <c r="I261" s="269">
        <v>133.54</v>
      </c>
      <c r="J261" s="270"/>
      <c r="K261" s="46" t="s">
        <v>353</v>
      </c>
    </row>
    <row r="262" spans="1:11" ht="15" customHeight="1" x14ac:dyDescent="0.25">
      <c r="A262" s="195"/>
      <c r="B262" s="46" t="s">
        <v>129</v>
      </c>
      <c r="C262" s="263"/>
      <c r="D262" s="49">
        <v>38.5</v>
      </c>
      <c r="E262" s="48">
        <v>38.5</v>
      </c>
      <c r="F262" s="213"/>
      <c r="G262" s="229"/>
      <c r="H262" s="213"/>
      <c r="I262" s="215"/>
      <c r="J262" s="214"/>
      <c r="K262" s="195"/>
    </row>
    <row r="263" spans="1:11" ht="15" customHeight="1" x14ac:dyDescent="0.25">
      <c r="A263" s="195"/>
      <c r="B263" s="46" t="s">
        <v>188</v>
      </c>
      <c r="C263" s="263"/>
      <c r="D263" s="49">
        <v>231</v>
      </c>
      <c r="E263" s="48">
        <v>231</v>
      </c>
      <c r="F263" s="213"/>
      <c r="G263" s="229"/>
      <c r="H263" s="213"/>
      <c r="I263" s="215"/>
      <c r="J263" s="214"/>
      <c r="K263" s="195"/>
    </row>
    <row r="264" spans="1:11" ht="15" customHeight="1" x14ac:dyDescent="0.25">
      <c r="A264" s="195"/>
      <c r="B264" s="79" t="s">
        <v>396</v>
      </c>
      <c r="C264" s="264"/>
      <c r="D264" s="49">
        <v>1.1000000000000001</v>
      </c>
      <c r="E264" s="48">
        <v>1.1000000000000001</v>
      </c>
      <c r="F264" s="288"/>
      <c r="G264" s="287"/>
      <c r="H264" s="213"/>
      <c r="I264" s="215"/>
      <c r="J264" s="215"/>
      <c r="K264" s="195"/>
    </row>
    <row r="265" spans="1:11" ht="15" customHeight="1" x14ac:dyDescent="0.25">
      <c r="A265" s="195"/>
      <c r="B265" s="266" t="s">
        <v>66</v>
      </c>
      <c r="C265" s="264"/>
      <c r="D265" s="269">
        <v>3</v>
      </c>
      <c r="E265" s="274">
        <v>3</v>
      </c>
      <c r="F265" s="288"/>
      <c r="G265" s="289"/>
      <c r="H265" s="270"/>
      <c r="I265" s="213"/>
      <c r="J265" s="215"/>
      <c r="K265" s="195"/>
    </row>
    <row r="266" spans="1:11" ht="23.25" customHeight="1" x14ac:dyDescent="0.25">
      <c r="A266" s="332" t="s">
        <v>104</v>
      </c>
      <c r="B266" s="46"/>
      <c r="C266" s="47">
        <v>150</v>
      </c>
      <c r="D266" s="47"/>
      <c r="E266" s="61"/>
      <c r="F266" s="62">
        <v>0.57999999999999996</v>
      </c>
      <c r="G266" s="48">
        <v>3.3000000000000002E-2</v>
      </c>
      <c r="H266" s="108">
        <v>20.75</v>
      </c>
      <c r="I266" s="122">
        <v>85.83</v>
      </c>
      <c r="J266" s="47">
        <v>0.45</v>
      </c>
      <c r="K266" s="45" t="s">
        <v>210</v>
      </c>
    </row>
    <row r="267" spans="1:11" ht="15" customHeight="1" x14ac:dyDescent="0.25">
      <c r="A267" s="45"/>
      <c r="B267" s="46" t="s">
        <v>105</v>
      </c>
      <c r="C267" s="47"/>
      <c r="D267" s="47">
        <v>18.75</v>
      </c>
      <c r="E267" s="61">
        <v>18.75</v>
      </c>
      <c r="F267" s="48"/>
      <c r="G267" s="49"/>
      <c r="H267" s="48"/>
      <c r="I267" s="49"/>
      <c r="J267" s="41"/>
      <c r="K267" s="45"/>
    </row>
    <row r="268" spans="1:11" ht="15" customHeight="1" x14ac:dyDescent="0.25">
      <c r="A268" s="45"/>
      <c r="B268" s="46" t="s">
        <v>525</v>
      </c>
      <c r="C268" s="47"/>
      <c r="D268" s="47"/>
      <c r="E268" s="61">
        <v>34.5</v>
      </c>
      <c r="F268" s="49"/>
      <c r="G268" s="49"/>
      <c r="H268" s="49"/>
      <c r="I268" s="49"/>
      <c r="J268" s="49"/>
      <c r="K268" s="45"/>
    </row>
    <row r="269" spans="1:11" ht="15" customHeight="1" x14ac:dyDescent="0.25">
      <c r="A269" s="45"/>
      <c r="B269" s="46" t="s">
        <v>75</v>
      </c>
      <c r="C269" s="33"/>
      <c r="D269" s="47">
        <v>152</v>
      </c>
      <c r="E269" s="47">
        <v>152</v>
      </c>
      <c r="G269" s="47"/>
      <c r="H269" s="61"/>
      <c r="I269" s="47"/>
      <c r="J269" s="61"/>
      <c r="K269" s="62"/>
    </row>
    <row r="270" spans="1:11" ht="15" customHeight="1" x14ac:dyDescent="0.25">
      <c r="A270" s="45"/>
      <c r="B270" s="46" t="s">
        <v>29</v>
      </c>
      <c r="C270" s="33"/>
      <c r="D270" s="47">
        <v>8</v>
      </c>
      <c r="E270" s="47">
        <v>8</v>
      </c>
      <c r="G270" s="47"/>
      <c r="H270" s="61"/>
      <c r="I270" s="47"/>
      <c r="J270" s="61"/>
      <c r="K270" s="62"/>
    </row>
    <row r="271" spans="1:11" ht="36.75" customHeight="1" thickBot="1" x14ac:dyDescent="0.3">
      <c r="A271" s="332" t="s">
        <v>231</v>
      </c>
      <c r="B271" s="46"/>
      <c r="C271" s="47">
        <v>40</v>
      </c>
      <c r="D271" s="47">
        <v>40</v>
      </c>
      <c r="E271" s="61">
        <v>40</v>
      </c>
      <c r="F271" s="47">
        <v>2.64</v>
      </c>
      <c r="G271" s="61">
        <v>0.48</v>
      </c>
      <c r="H271" s="47">
        <v>15.84</v>
      </c>
      <c r="I271" s="61">
        <v>79.2</v>
      </c>
      <c r="J271" s="62"/>
      <c r="K271" s="34" t="s">
        <v>356</v>
      </c>
    </row>
    <row r="272" spans="1:11" ht="15.75" customHeight="1" thickBot="1" x14ac:dyDescent="0.3">
      <c r="A272" s="188" t="s">
        <v>39</v>
      </c>
      <c r="B272" s="52"/>
      <c r="C272" s="192">
        <v>578</v>
      </c>
      <c r="D272" s="198"/>
      <c r="E272" s="222"/>
      <c r="F272" s="191">
        <f>F231+F237+F247+F261+F266+F271</f>
        <v>22.63</v>
      </c>
      <c r="G272" s="191">
        <f t="shared" ref="G272:J272" si="12">G231+G237+G247+G261+G266+G271</f>
        <v>18.473000000000003</v>
      </c>
      <c r="H272" s="191">
        <f t="shared" si="12"/>
        <v>79.12</v>
      </c>
      <c r="I272" s="191">
        <f t="shared" si="12"/>
        <v>585.38</v>
      </c>
      <c r="J272" s="191">
        <f t="shared" si="12"/>
        <v>17.239999999999998</v>
      </c>
      <c r="K272" s="341"/>
    </row>
    <row r="273" spans="1:11" ht="21.75" customHeight="1" x14ac:dyDescent="0.25">
      <c r="A273" s="45"/>
      <c r="B273" s="315" t="s">
        <v>532</v>
      </c>
      <c r="C273" s="47"/>
      <c r="D273" s="61"/>
      <c r="E273" s="62"/>
      <c r="F273" s="61"/>
      <c r="G273" s="61"/>
      <c r="H273" s="61"/>
      <c r="I273" s="61"/>
      <c r="J273" s="133"/>
      <c r="K273" s="45"/>
    </row>
    <row r="274" spans="1:11" ht="30" customHeight="1" x14ac:dyDescent="0.25">
      <c r="A274" s="333" t="s">
        <v>62</v>
      </c>
      <c r="B274" s="292"/>
      <c r="C274" s="293">
        <v>95</v>
      </c>
      <c r="D274" s="294">
        <v>158.65</v>
      </c>
      <c r="E274" s="293">
        <v>95</v>
      </c>
      <c r="F274" s="295">
        <v>1.43</v>
      </c>
      <c r="G274" s="296">
        <v>0.48</v>
      </c>
      <c r="H274" s="297">
        <v>20</v>
      </c>
      <c r="I274" s="296">
        <v>91.2</v>
      </c>
      <c r="J274" s="296">
        <v>9.5</v>
      </c>
      <c r="K274" s="45" t="s">
        <v>206</v>
      </c>
    </row>
    <row r="275" spans="1:11" ht="30" customHeight="1" x14ac:dyDescent="0.25">
      <c r="A275" s="291" t="s">
        <v>335</v>
      </c>
      <c r="B275" s="298"/>
      <c r="C275" s="293"/>
      <c r="D275" s="294"/>
      <c r="E275" s="293"/>
      <c r="F275" s="295"/>
      <c r="G275" s="296"/>
      <c r="H275" s="297"/>
      <c r="I275" s="295"/>
      <c r="J275" s="296"/>
      <c r="K275" s="45"/>
    </row>
    <row r="276" spans="1:11" ht="23.25" customHeight="1" x14ac:dyDescent="0.25">
      <c r="A276" s="332" t="s">
        <v>400</v>
      </c>
      <c r="B276" s="362"/>
      <c r="C276" s="380">
        <v>70</v>
      </c>
      <c r="D276" s="363"/>
      <c r="E276" s="381"/>
      <c r="F276" s="382">
        <v>8.52</v>
      </c>
      <c r="G276" s="381">
        <v>5.33</v>
      </c>
      <c r="H276" s="363">
        <v>12.12</v>
      </c>
      <c r="I276" s="382">
        <v>130.38</v>
      </c>
      <c r="J276" s="381"/>
      <c r="K276" s="45" t="s">
        <v>411</v>
      </c>
    </row>
    <row r="277" spans="1:11" ht="15" customHeight="1" x14ac:dyDescent="0.25">
      <c r="A277" s="45"/>
      <c r="B277" s="46" t="s">
        <v>401</v>
      </c>
      <c r="C277" s="47"/>
      <c r="D277" s="49">
        <v>28.5</v>
      </c>
      <c r="E277" s="48">
        <v>22.8</v>
      </c>
      <c r="F277" s="41"/>
      <c r="G277" s="48"/>
      <c r="H277" s="49"/>
      <c r="I277" s="41"/>
      <c r="J277" s="48"/>
      <c r="K277" s="45" t="s">
        <v>412</v>
      </c>
    </row>
    <row r="278" spans="1:11" ht="15" customHeight="1" x14ac:dyDescent="0.25">
      <c r="A278" s="45"/>
      <c r="B278" s="46" t="s">
        <v>395</v>
      </c>
      <c r="C278" s="47"/>
      <c r="D278" s="49">
        <v>48.75</v>
      </c>
      <c r="E278" s="48">
        <v>39</v>
      </c>
      <c r="F278" s="41"/>
      <c r="G278" s="151"/>
      <c r="H278" s="49"/>
      <c r="I278" s="41"/>
      <c r="J278" s="48"/>
      <c r="K278" s="45"/>
    </row>
    <row r="279" spans="1:11" ht="15" customHeight="1" x14ac:dyDescent="0.25">
      <c r="A279" s="45"/>
      <c r="B279" s="46" t="s">
        <v>408</v>
      </c>
      <c r="C279" s="47"/>
      <c r="D279" s="49"/>
      <c r="E279" s="48">
        <v>35</v>
      </c>
      <c r="F279" s="41"/>
      <c r="G279" s="151"/>
      <c r="H279" s="49"/>
      <c r="I279" s="41"/>
      <c r="J279" s="48"/>
      <c r="K279" s="45"/>
    </row>
    <row r="280" spans="1:11" ht="15" customHeight="1" x14ac:dyDescent="0.25">
      <c r="A280" s="45"/>
      <c r="B280" s="46" t="s">
        <v>45</v>
      </c>
      <c r="C280" s="47"/>
      <c r="D280" s="49">
        <v>13.3</v>
      </c>
      <c r="E280" s="48">
        <v>11.2</v>
      </c>
      <c r="F280" s="41"/>
      <c r="G280" s="151"/>
      <c r="H280" s="49"/>
      <c r="I280" s="41"/>
      <c r="J280" s="48"/>
      <c r="K280" s="45"/>
    </row>
    <row r="281" spans="1:11" ht="15" customHeight="1" x14ac:dyDescent="0.25">
      <c r="A281" s="45"/>
      <c r="B281" s="46" t="s">
        <v>51</v>
      </c>
      <c r="C281" s="47"/>
      <c r="D281" s="49">
        <v>1.75</v>
      </c>
      <c r="E281" s="48">
        <v>1.75</v>
      </c>
      <c r="F281" s="41"/>
      <c r="G281" s="41"/>
      <c r="H281" s="41"/>
      <c r="I281" s="41"/>
      <c r="J281" s="48"/>
      <c r="K281" s="45"/>
    </row>
    <row r="282" spans="1:11" ht="15" customHeight="1" x14ac:dyDescent="0.25">
      <c r="A282" s="45"/>
      <c r="B282" s="46" t="s">
        <v>409</v>
      </c>
      <c r="C282" s="47"/>
      <c r="D282" s="49"/>
      <c r="E282" s="48">
        <v>5.6</v>
      </c>
      <c r="F282" s="41"/>
      <c r="G282" s="41"/>
      <c r="H282" s="49"/>
      <c r="I282" s="41"/>
      <c r="J282" s="48"/>
      <c r="K282" s="45"/>
    </row>
    <row r="283" spans="1:11" ht="15" customHeight="1" x14ac:dyDescent="0.25">
      <c r="A283" s="45"/>
      <c r="B283" s="46" t="s">
        <v>65</v>
      </c>
      <c r="C283" s="47"/>
      <c r="D283" s="49">
        <v>12.6</v>
      </c>
      <c r="E283" s="48">
        <v>10.5</v>
      </c>
      <c r="F283" s="41"/>
      <c r="G283" s="48"/>
      <c r="H283" s="49"/>
      <c r="I283" s="41"/>
      <c r="J283" s="32"/>
      <c r="K283" s="45"/>
    </row>
    <row r="284" spans="1:11" ht="15" customHeight="1" x14ac:dyDescent="0.25">
      <c r="A284" s="45"/>
      <c r="B284" s="46" t="s">
        <v>399</v>
      </c>
      <c r="C284" s="47"/>
      <c r="D284" s="49">
        <v>0.7</v>
      </c>
      <c r="E284" s="48">
        <v>0.7</v>
      </c>
      <c r="F284" s="41"/>
      <c r="G284" s="48"/>
      <c r="H284" s="49"/>
      <c r="I284" s="41"/>
      <c r="J284" s="32"/>
      <c r="K284" s="45"/>
    </row>
    <row r="285" spans="1:11" ht="15" customHeight="1" x14ac:dyDescent="0.25">
      <c r="A285" s="45"/>
      <c r="B285" s="46" t="s">
        <v>115</v>
      </c>
      <c r="C285" s="47"/>
      <c r="D285" s="49">
        <v>5.25</v>
      </c>
      <c r="E285" s="48">
        <v>5.25</v>
      </c>
      <c r="F285" s="49"/>
      <c r="G285" s="48"/>
      <c r="H285" s="49"/>
      <c r="I285" s="41"/>
      <c r="J285" s="32"/>
      <c r="K285" s="45"/>
    </row>
    <row r="286" spans="1:11" ht="23.25" customHeight="1" x14ac:dyDescent="0.25">
      <c r="A286" s="45"/>
      <c r="B286" s="46" t="s">
        <v>51</v>
      </c>
      <c r="C286" s="47"/>
      <c r="D286" s="49">
        <v>2.5</v>
      </c>
      <c r="E286" s="48">
        <v>2.5</v>
      </c>
      <c r="F286" s="49"/>
      <c r="G286" s="48"/>
      <c r="H286" s="49"/>
      <c r="I286" s="41"/>
      <c r="J286" s="32"/>
      <c r="K286" s="45"/>
    </row>
    <row r="287" spans="1:11" ht="15" customHeight="1" x14ac:dyDescent="0.25">
      <c r="A287" s="45"/>
      <c r="B287" s="46" t="s">
        <v>410</v>
      </c>
      <c r="C287" s="47"/>
      <c r="D287" s="49"/>
      <c r="E287" s="48">
        <v>70</v>
      </c>
      <c r="F287" s="49"/>
      <c r="G287" s="48"/>
      <c r="H287" s="49"/>
      <c r="I287" s="41"/>
      <c r="J287" s="32"/>
      <c r="K287" s="45"/>
    </row>
    <row r="288" spans="1:11" ht="23.25" customHeight="1" x14ac:dyDescent="0.25">
      <c r="A288" s="332" t="s">
        <v>503</v>
      </c>
      <c r="B288" s="46"/>
      <c r="C288" s="47">
        <v>120</v>
      </c>
      <c r="D288" s="80"/>
      <c r="E288" s="41"/>
      <c r="F288" s="41">
        <v>2.57</v>
      </c>
      <c r="G288" s="48">
        <v>7.11</v>
      </c>
      <c r="H288" s="49">
        <v>18.63</v>
      </c>
      <c r="I288" s="41">
        <v>148.80000000000001</v>
      </c>
      <c r="J288" s="48">
        <v>8.73</v>
      </c>
      <c r="K288" s="45" t="s">
        <v>501</v>
      </c>
    </row>
    <row r="289" spans="1:11" ht="15" customHeight="1" x14ac:dyDescent="0.25">
      <c r="A289" s="45"/>
      <c r="B289" s="46" t="s">
        <v>49</v>
      </c>
      <c r="C289" s="47"/>
      <c r="D289" s="80">
        <v>146.30000000000001</v>
      </c>
      <c r="E289" s="41">
        <v>110</v>
      </c>
      <c r="F289" s="41"/>
      <c r="G289" s="48"/>
      <c r="H289" s="49"/>
      <c r="I289" s="41"/>
      <c r="J289" s="48"/>
      <c r="K289" s="45"/>
    </row>
    <row r="290" spans="1:11" ht="15" customHeight="1" x14ac:dyDescent="0.25">
      <c r="A290" s="45"/>
      <c r="B290" s="46" t="s">
        <v>184</v>
      </c>
      <c r="C290" s="47"/>
      <c r="D290" s="80">
        <v>4.5</v>
      </c>
      <c r="E290" s="41">
        <v>4.5</v>
      </c>
      <c r="F290" s="41"/>
      <c r="G290" s="48"/>
      <c r="H290" s="49"/>
      <c r="I290" s="41"/>
      <c r="J290" s="48"/>
      <c r="K290" s="45"/>
    </row>
    <row r="291" spans="1:11" ht="15" customHeight="1" x14ac:dyDescent="0.25">
      <c r="A291" s="45"/>
      <c r="B291" s="46" t="s">
        <v>45</v>
      </c>
      <c r="C291" s="47"/>
      <c r="D291" s="80">
        <v>7.2</v>
      </c>
      <c r="E291" s="41">
        <v>6</v>
      </c>
      <c r="F291" s="41"/>
      <c r="G291" s="48"/>
      <c r="H291" s="49"/>
      <c r="I291" s="41"/>
      <c r="J291" s="32"/>
      <c r="K291" s="45"/>
    </row>
    <row r="292" spans="1:11" ht="15" customHeight="1" x14ac:dyDescent="0.25">
      <c r="A292" s="45"/>
      <c r="B292" s="46" t="s">
        <v>50</v>
      </c>
      <c r="C292" s="47"/>
      <c r="D292" s="80">
        <v>10.63</v>
      </c>
      <c r="E292" s="41">
        <v>8.5</v>
      </c>
      <c r="F292" s="41"/>
      <c r="G292" s="48"/>
      <c r="H292" s="49"/>
      <c r="I292" s="41"/>
      <c r="J292" s="32"/>
      <c r="K292" s="45"/>
    </row>
    <row r="293" spans="1:11" ht="15" customHeight="1" x14ac:dyDescent="0.25">
      <c r="A293" s="45"/>
      <c r="B293" s="46" t="s">
        <v>396</v>
      </c>
      <c r="C293" s="47"/>
      <c r="D293" s="80">
        <v>0.34</v>
      </c>
      <c r="E293" s="41">
        <v>0.34</v>
      </c>
      <c r="F293" s="41"/>
      <c r="G293" s="48"/>
      <c r="H293" s="49"/>
      <c r="I293" s="41"/>
      <c r="J293" s="32"/>
      <c r="K293" s="45"/>
    </row>
    <row r="294" spans="1:11" ht="15" customHeight="1" x14ac:dyDescent="0.25">
      <c r="A294" s="45"/>
      <c r="B294" s="46" t="s">
        <v>502</v>
      </c>
      <c r="C294" s="47"/>
      <c r="D294" s="80"/>
      <c r="E294" s="41">
        <v>20</v>
      </c>
      <c r="F294" s="41"/>
      <c r="G294" s="48"/>
      <c r="H294" s="49"/>
      <c r="I294" s="41"/>
      <c r="J294" s="32"/>
      <c r="K294" s="45"/>
    </row>
    <row r="295" spans="1:11" ht="15" customHeight="1" x14ac:dyDescent="0.25">
      <c r="A295" s="45"/>
      <c r="B295" s="46" t="s">
        <v>107</v>
      </c>
      <c r="C295" s="47"/>
      <c r="D295" s="80">
        <v>5</v>
      </c>
      <c r="E295" s="41">
        <v>5</v>
      </c>
      <c r="F295" s="41"/>
      <c r="G295" s="48"/>
      <c r="H295" s="49"/>
      <c r="I295" s="41"/>
      <c r="J295" s="32"/>
      <c r="K295" s="45"/>
    </row>
    <row r="296" spans="1:11" ht="15" customHeight="1" x14ac:dyDescent="0.25">
      <c r="A296" s="45"/>
      <c r="B296" s="46" t="s">
        <v>58</v>
      </c>
      <c r="C296" s="47"/>
      <c r="D296" s="80">
        <v>1.5</v>
      </c>
      <c r="E296" s="41">
        <v>1.5</v>
      </c>
      <c r="F296" s="41"/>
      <c r="G296" s="48"/>
      <c r="H296" s="49"/>
      <c r="I296" s="41"/>
      <c r="J296" s="32"/>
      <c r="K296" s="45"/>
    </row>
    <row r="297" spans="1:11" ht="15" customHeight="1" x14ac:dyDescent="0.25">
      <c r="A297" s="45"/>
      <c r="B297" s="46" t="s">
        <v>75</v>
      </c>
      <c r="C297" s="47"/>
      <c r="D297" s="80">
        <v>15</v>
      </c>
      <c r="E297" s="41">
        <v>15</v>
      </c>
      <c r="F297" s="41"/>
      <c r="G297" s="48"/>
      <c r="H297" s="49"/>
      <c r="I297" s="41"/>
      <c r="J297" s="32"/>
      <c r="K297" s="45"/>
    </row>
    <row r="298" spans="1:11" ht="15" customHeight="1" x14ac:dyDescent="0.25">
      <c r="A298" s="45"/>
      <c r="B298" s="79" t="s">
        <v>396</v>
      </c>
      <c r="C298" s="47"/>
      <c r="D298" s="80">
        <v>0.16</v>
      </c>
      <c r="E298" s="41">
        <v>0.16</v>
      </c>
      <c r="F298" s="41"/>
      <c r="G298" s="48"/>
      <c r="H298" s="49"/>
      <c r="I298" s="41"/>
      <c r="J298" s="32"/>
      <c r="K298" s="45"/>
    </row>
    <row r="299" spans="1:11" ht="23.25" customHeight="1" x14ac:dyDescent="0.25">
      <c r="A299" s="332" t="s">
        <v>382</v>
      </c>
      <c r="B299" s="266"/>
      <c r="C299" s="268">
        <v>150</v>
      </c>
      <c r="D299" s="268"/>
      <c r="E299" s="268"/>
      <c r="F299" s="296">
        <v>4.58</v>
      </c>
      <c r="G299" s="296">
        <v>4.08</v>
      </c>
      <c r="H299" s="296">
        <v>7.58</v>
      </c>
      <c r="I299" s="296">
        <v>85</v>
      </c>
      <c r="J299" s="296">
        <v>2.0499999999999998</v>
      </c>
      <c r="K299" s="121" t="s">
        <v>385</v>
      </c>
    </row>
    <row r="300" spans="1:11" ht="15" customHeight="1" x14ac:dyDescent="0.25">
      <c r="A300" s="46" t="s">
        <v>383</v>
      </c>
      <c r="B300" s="266" t="s">
        <v>270</v>
      </c>
      <c r="C300" s="268"/>
      <c r="D300" s="268">
        <v>158</v>
      </c>
      <c r="E300" s="268">
        <v>150</v>
      </c>
      <c r="F300" s="268"/>
      <c r="G300" s="268"/>
      <c r="H300" s="268"/>
      <c r="I300" s="268"/>
      <c r="J300" s="268"/>
      <c r="K300" s="121"/>
    </row>
    <row r="301" spans="1:11" ht="15" customHeight="1" x14ac:dyDescent="0.25">
      <c r="A301" s="332" t="s">
        <v>63</v>
      </c>
      <c r="B301" s="318" t="s">
        <v>64</v>
      </c>
      <c r="C301" s="268">
        <v>10</v>
      </c>
      <c r="D301" s="269">
        <v>10</v>
      </c>
      <c r="E301" s="269">
        <v>10</v>
      </c>
      <c r="F301" s="269">
        <v>0.75</v>
      </c>
      <c r="G301" s="269">
        <v>0.98</v>
      </c>
      <c r="H301" s="269">
        <v>7.44</v>
      </c>
      <c r="I301" s="269">
        <v>41.7</v>
      </c>
      <c r="J301" s="269"/>
      <c r="K301" s="121" t="s">
        <v>358</v>
      </c>
    </row>
    <row r="302" spans="1:11" ht="42" customHeight="1" thickBot="1" x14ac:dyDescent="0.3">
      <c r="A302" s="338" t="s">
        <v>332</v>
      </c>
      <c r="B302" s="292"/>
      <c r="C302" s="140">
        <v>20</v>
      </c>
      <c r="D302" s="293">
        <v>20</v>
      </c>
      <c r="E302" s="299">
        <v>20</v>
      </c>
      <c r="F302" s="295">
        <v>1.52</v>
      </c>
      <c r="G302" s="296">
        <v>0.16</v>
      </c>
      <c r="H302" s="297">
        <v>9.84</v>
      </c>
      <c r="I302" s="296">
        <v>47</v>
      </c>
      <c r="J302" s="297">
        <v>0</v>
      </c>
      <c r="K302" s="34" t="s">
        <v>357</v>
      </c>
    </row>
    <row r="303" spans="1:11" ht="15.75" customHeight="1" thickBot="1" x14ac:dyDescent="0.3">
      <c r="A303" s="200" t="s">
        <v>39</v>
      </c>
      <c r="B303" s="87"/>
      <c r="C303" s="217">
        <v>465</v>
      </c>
      <c r="D303" s="115"/>
      <c r="E303" s="90"/>
      <c r="F303" s="201">
        <f>F274+F276+F288+F299+F301+F302</f>
        <v>19.37</v>
      </c>
      <c r="G303" s="201">
        <f t="shared" ref="G303:J303" si="13">G274+G276+G288+G299+G301+G302</f>
        <v>18.14</v>
      </c>
      <c r="H303" s="201">
        <f t="shared" si="13"/>
        <v>75.61</v>
      </c>
      <c r="I303" s="201">
        <f t="shared" si="13"/>
        <v>544.07999999999993</v>
      </c>
      <c r="J303" s="201">
        <f t="shared" si="13"/>
        <v>20.28</v>
      </c>
      <c r="K303" s="341"/>
    </row>
    <row r="304" spans="1:11" ht="15.75" customHeight="1" thickBot="1" x14ac:dyDescent="0.3">
      <c r="A304" s="188" t="s">
        <v>70</v>
      </c>
      <c r="B304" s="203"/>
      <c r="C304" s="192">
        <f>C225+C229+C272+C303</f>
        <v>1595</v>
      </c>
      <c r="D304" s="192"/>
      <c r="E304" s="192"/>
      <c r="F304" s="192">
        <f>F225+F229+F272+F303</f>
        <v>53.730000000000004</v>
      </c>
      <c r="G304" s="192">
        <f>G225+G229+G272+G303</f>
        <v>49.153000000000006</v>
      </c>
      <c r="H304" s="192">
        <f>H225+H229+H272+H303</f>
        <v>219.29000000000002</v>
      </c>
      <c r="I304" s="192">
        <f>I225+I229+I272+I303</f>
        <v>1548.53</v>
      </c>
      <c r="J304" s="192">
        <f>J225+J229+J272+J303</f>
        <v>42.989999999999995</v>
      </c>
      <c r="K304" s="17"/>
    </row>
    <row r="305" spans="1:11" ht="15" customHeight="1" x14ac:dyDescent="0.25">
      <c r="A305" s="182"/>
      <c r="B305" s="182"/>
      <c r="C305" s="205"/>
      <c r="D305" s="207"/>
      <c r="E305" s="207"/>
      <c r="F305" s="218"/>
      <c r="G305" s="218"/>
      <c r="H305" s="218"/>
      <c r="I305" s="218"/>
      <c r="J305" s="218"/>
      <c r="K305" s="18"/>
    </row>
    <row r="306" spans="1:11" ht="15.75" customHeight="1" thickBot="1" x14ac:dyDescent="0.3">
      <c r="A306" s="181" t="s">
        <v>112</v>
      </c>
      <c r="B306" s="181"/>
      <c r="C306" s="183"/>
      <c r="D306" s="181"/>
      <c r="E306" s="7"/>
      <c r="K306" s="183"/>
    </row>
    <row r="307" spans="1:11" ht="23.25" customHeight="1" x14ac:dyDescent="0.25">
      <c r="A307" s="17" t="s">
        <v>4</v>
      </c>
      <c r="B307" s="18"/>
      <c r="C307" s="98" t="s">
        <v>5</v>
      </c>
      <c r="D307" s="208" t="s">
        <v>6</v>
      </c>
      <c r="E307" s="98" t="s">
        <v>6</v>
      </c>
      <c r="F307" s="501" t="s">
        <v>7</v>
      </c>
      <c r="G307" s="502"/>
      <c r="H307" s="503"/>
      <c r="I307" s="21" t="s">
        <v>8</v>
      </c>
      <c r="J307" s="184" t="s">
        <v>9</v>
      </c>
      <c r="K307" s="141" t="s">
        <v>72</v>
      </c>
    </row>
    <row r="308" spans="1:11" ht="15.75" customHeight="1" thickBot="1" x14ac:dyDescent="0.3">
      <c r="A308" s="45" t="s">
        <v>11</v>
      </c>
      <c r="B308" s="46"/>
      <c r="C308" s="55" t="s">
        <v>12</v>
      </c>
      <c r="D308" s="185" t="s">
        <v>13</v>
      </c>
      <c r="E308" s="55" t="s">
        <v>13</v>
      </c>
      <c r="F308" s="106"/>
      <c r="G308" s="69"/>
      <c r="H308" s="69"/>
      <c r="I308" s="32" t="s">
        <v>171</v>
      </c>
      <c r="J308" s="66"/>
      <c r="K308" s="50" t="s">
        <v>73</v>
      </c>
    </row>
    <row r="309" spans="1:11" ht="15.75" customHeight="1" thickBot="1" x14ac:dyDescent="0.3">
      <c r="A309" s="34"/>
      <c r="B309" s="35"/>
      <c r="C309" s="185"/>
      <c r="D309" s="225" t="s">
        <v>15</v>
      </c>
      <c r="E309" s="186" t="s">
        <v>16</v>
      </c>
      <c r="F309" s="37" t="s">
        <v>17</v>
      </c>
      <c r="G309" s="37" t="s">
        <v>18</v>
      </c>
      <c r="H309" s="70" t="s">
        <v>19</v>
      </c>
      <c r="I309" s="37" t="s">
        <v>20</v>
      </c>
      <c r="J309" s="38" t="s">
        <v>21</v>
      </c>
      <c r="K309" s="352"/>
    </row>
    <row r="310" spans="1:11" ht="15" customHeight="1" x14ac:dyDescent="0.25">
      <c r="A310" s="45"/>
      <c r="B310" s="187" t="s">
        <v>22</v>
      </c>
      <c r="C310" s="98"/>
      <c r="D310" s="56"/>
      <c r="E310" s="23"/>
      <c r="F310" s="42"/>
      <c r="G310" s="96"/>
      <c r="H310" s="42"/>
      <c r="I310" s="226"/>
      <c r="J310" s="105"/>
      <c r="K310" s="45"/>
    </row>
    <row r="311" spans="1:11" ht="23.25" customHeight="1" x14ac:dyDescent="0.25">
      <c r="A311" s="333" t="s">
        <v>428</v>
      </c>
      <c r="B311" s="298"/>
      <c r="C311" s="302" t="s">
        <v>118</v>
      </c>
      <c r="D311" s="294"/>
      <c r="E311" s="293"/>
      <c r="F311" s="297">
        <v>11.33</v>
      </c>
      <c r="G311" s="296">
        <v>14.7</v>
      </c>
      <c r="H311" s="297">
        <v>9.33</v>
      </c>
      <c r="I311" s="261">
        <v>215</v>
      </c>
      <c r="J311" s="297">
        <v>1.25</v>
      </c>
      <c r="K311" s="45" t="s">
        <v>429</v>
      </c>
    </row>
    <row r="312" spans="1:11" ht="15" customHeight="1" x14ac:dyDescent="0.25">
      <c r="A312" s="291"/>
      <c r="B312" s="46" t="s">
        <v>65</v>
      </c>
      <c r="C312" s="302"/>
      <c r="D312" s="294">
        <v>90</v>
      </c>
      <c r="E312" s="293">
        <v>75</v>
      </c>
      <c r="F312" s="297"/>
      <c r="G312" s="296"/>
      <c r="H312" s="297"/>
      <c r="I312" s="261"/>
      <c r="J312" s="297"/>
      <c r="K312" s="45"/>
    </row>
    <row r="313" spans="1:11" ht="15" customHeight="1" x14ac:dyDescent="0.25">
      <c r="A313" s="291"/>
      <c r="B313" s="298" t="s">
        <v>270</v>
      </c>
      <c r="C313" s="302"/>
      <c r="D313" s="294">
        <v>60</v>
      </c>
      <c r="E313" s="293">
        <v>60</v>
      </c>
      <c r="F313" s="297"/>
      <c r="G313" s="296"/>
      <c r="H313" s="297"/>
      <c r="I313" s="261"/>
      <c r="J313" s="297"/>
      <c r="K313" s="45"/>
    </row>
    <row r="314" spans="1:11" ht="15" customHeight="1" x14ac:dyDescent="0.25">
      <c r="A314" s="291"/>
      <c r="B314" s="298" t="s">
        <v>124</v>
      </c>
      <c r="C314" s="302"/>
      <c r="D314" s="294">
        <v>7.5</v>
      </c>
      <c r="E314" s="293">
        <v>7.5</v>
      </c>
      <c r="F314" s="297"/>
      <c r="G314" s="296"/>
      <c r="H314" s="297"/>
      <c r="I314" s="261"/>
      <c r="J314" s="297"/>
      <c r="K314" s="45"/>
    </row>
    <row r="315" spans="1:11" ht="15" customHeight="1" x14ac:dyDescent="0.25">
      <c r="A315" s="291"/>
      <c r="B315" s="298" t="s">
        <v>426</v>
      </c>
      <c r="C315" s="302"/>
      <c r="D315" s="294"/>
      <c r="E315" s="293">
        <v>140</v>
      </c>
      <c r="F315" s="297"/>
      <c r="G315" s="296"/>
      <c r="H315" s="297"/>
      <c r="I315" s="261"/>
      <c r="J315" s="297"/>
      <c r="K315" s="45"/>
    </row>
    <row r="316" spans="1:11" ht="15" customHeight="1" x14ac:dyDescent="0.25">
      <c r="A316" s="291"/>
      <c r="B316" s="298" t="s">
        <v>246</v>
      </c>
      <c r="C316" s="302"/>
      <c r="D316" s="294">
        <v>25</v>
      </c>
      <c r="E316" s="293">
        <v>15</v>
      </c>
      <c r="F316" s="297"/>
      <c r="G316" s="296"/>
      <c r="H316" s="297"/>
      <c r="I316" s="261"/>
      <c r="J316" s="297"/>
      <c r="K316" s="45"/>
    </row>
    <row r="317" spans="1:11" ht="15" customHeight="1" x14ac:dyDescent="0.25">
      <c r="A317" s="291"/>
      <c r="B317" s="298" t="s">
        <v>66</v>
      </c>
      <c r="C317" s="302"/>
      <c r="D317" s="294">
        <v>5</v>
      </c>
      <c r="E317" s="293">
        <v>5</v>
      </c>
      <c r="F317" s="297"/>
      <c r="G317" s="296"/>
      <c r="H317" s="297"/>
      <c r="I317" s="261"/>
      <c r="J317" s="297"/>
      <c r="K317" s="45"/>
    </row>
    <row r="318" spans="1:11" ht="15" customHeight="1" x14ac:dyDescent="0.25">
      <c r="A318" s="291"/>
      <c r="B318" s="298" t="s">
        <v>427</v>
      </c>
      <c r="C318" s="302"/>
      <c r="D318" s="294"/>
      <c r="E318" s="293">
        <v>150</v>
      </c>
      <c r="F318" s="297"/>
      <c r="G318" s="296"/>
      <c r="H318" s="297"/>
      <c r="I318" s="261"/>
      <c r="J318" s="297"/>
      <c r="K318" s="45"/>
    </row>
    <row r="319" spans="1:11" ht="23.25" customHeight="1" x14ac:dyDescent="0.25">
      <c r="A319" s="332" t="s">
        <v>32</v>
      </c>
      <c r="B319" s="46"/>
      <c r="C319" s="55">
        <v>165</v>
      </c>
      <c r="D319" s="63"/>
      <c r="E319" s="63"/>
      <c r="F319" s="62">
        <v>2.57</v>
      </c>
      <c r="G319" s="47">
        <v>2.2000000000000002</v>
      </c>
      <c r="H319" s="47">
        <v>11.69</v>
      </c>
      <c r="I319" s="47">
        <v>77</v>
      </c>
      <c r="J319" s="62">
        <v>0.16</v>
      </c>
      <c r="K319" s="45" t="s">
        <v>173</v>
      </c>
    </row>
    <row r="320" spans="1:11" ht="15" customHeight="1" x14ac:dyDescent="0.25">
      <c r="A320" s="45"/>
      <c r="B320" s="46" t="s">
        <v>34</v>
      </c>
      <c r="C320" s="55"/>
      <c r="D320" s="47">
        <v>2</v>
      </c>
      <c r="E320" s="47">
        <v>2</v>
      </c>
      <c r="F320" s="62"/>
      <c r="G320" s="62"/>
      <c r="H320" s="62"/>
      <c r="I320" s="62"/>
      <c r="J320" s="62"/>
      <c r="K320" s="45"/>
    </row>
    <row r="321" spans="1:11" ht="15" customHeight="1" x14ac:dyDescent="0.25">
      <c r="A321" s="45"/>
      <c r="B321" s="46" t="s">
        <v>29</v>
      </c>
      <c r="C321" s="55"/>
      <c r="D321" s="47">
        <v>7.7</v>
      </c>
      <c r="E321" s="47">
        <v>7.7</v>
      </c>
      <c r="F321" s="62"/>
      <c r="G321" s="47"/>
      <c r="H321" s="47"/>
      <c r="I321" s="47"/>
      <c r="J321" s="62"/>
      <c r="K321" s="45"/>
    </row>
    <row r="322" spans="1:11" ht="15" customHeight="1" x14ac:dyDescent="0.25">
      <c r="A322" s="50"/>
      <c r="B322" s="46" t="s">
        <v>27</v>
      </c>
      <c r="C322" s="55"/>
      <c r="D322" s="47">
        <v>75</v>
      </c>
      <c r="E322" s="47">
        <v>75</v>
      </c>
      <c r="F322" s="62"/>
      <c r="G322" s="47"/>
      <c r="H322" s="47"/>
      <c r="I322" s="47"/>
      <c r="J322" s="62"/>
      <c r="K322" s="45"/>
    </row>
    <row r="323" spans="1:11" ht="15" customHeight="1" x14ac:dyDescent="0.25">
      <c r="A323" s="50"/>
      <c r="B323" s="46" t="s">
        <v>75</v>
      </c>
      <c r="C323" s="55"/>
      <c r="D323" s="62">
        <v>106</v>
      </c>
      <c r="E323" s="47">
        <v>106</v>
      </c>
      <c r="F323" s="62"/>
      <c r="G323" s="47"/>
      <c r="H323" s="61"/>
      <c r="I323" s="47"/>
      <c r="J323" s="61"/>
      <c r="K323" s="45"/>
    </row>
    <row r="324" spans="1:11" ht="23.25" customHeight="1" x14ac:dyDescent="0.25">
      <c r="A324" s="332" t="s">
        <v>320</v>
      </c>
      <c r="B324" s="46"/>
      <c r="C324" s="60" t="s">
        <v>176</v>
      </c>
      <c r="D324" s="45"/>
      <c r="E324" s="290"/>
      <c r="F324" s="41">
        <v>3.5</v>
      </c>
      <c r="G324" s="48">
        <v>5.95</v>
      </c>
      <c r="H324" s="49">
        <v>12.9</v>
      </c>
      <c r="I324" s="41">
        <v>119.6</v>
      </c>
      <c r="J324" s="41">
        <v>0.04</v>
      </c>
      <c r="K324" s="45" t="s">
        <v>177</v>
      </c>
    </row>
    <row r="325" spans="1:11" ht="15" customHeight="1" x14ac:dyDescent="0.25">
      <c r="A325" s="45"/>
      <c r="B325" s="46" t="s">
        <v>38</v>
      </c>
      <c r="C325" s="55"/>
      <c r="D325" s="50">
        <v>25</v>
      </c>
      <c r="E325" s="55">
        <v>25</v>
      </c>
      <c r="F325" s="41"/>
      <c r="G325" s="48"/>
      <c r="H325" s="48"/>
      <c r="I325" s="41"/>
      <c r="J325" s="41"/>
      <c r="K325" s="45"/>
    </row>
    <row r="326" spans="1:11" ht="15" customHeight="1" x14ac:dyDescent="0.25">
      <c r="A326" s="45"/>
      <c r="B326" s="46" t="s">
        <v>79</v>
      </c>
      <c r="C326" s="55"/>
      <c r="D326" s="50">
        <v>5.0999999999999996</v>
      </c>
      <c r="E326" s="55">
        <v>5</v>
      </c>
      <c r="F326" s="41"/>
      <c r="G326" s="48"/>
      <c r="H326" s="48"/>
      <c r="I326" s="41"/>
      <c r="J326" s="41"/>
      <c r="K326" s="45"/>
    </row>
    <row r="327" spans="1:11" ht="15.75" customHeight="1" thickBot="1" x14ac:dyDescent="0.3">
      <c r="A327" s="45"/>
      <c r="B327" s="46" t="s">
        <v>31</v>
      </c>
      <c r="C327" s="55"/>
      <c r="D327" s="50">
        <v>5</v>
      </c>
      <c r="E327" s="55">
        <v>5</v>
      </c>
      <c r="F327" s="41" t="s">
        <v>2</v>
      </c>
      <c r="G327" s="48"/>
      <c r="H327" s="48"/>
      <c r="I327" s="41"/>
      <c r="J327" s="41"/>
      <c r="K327" s="45"/>
    </row>
    <row r="328" spans="1:11" ht="15.75" customHeight="1" thickBot="1" x14ac:dyDescent="0.3">
      <c r="A328" s="188" t="s">
        <v>39</v>
      </c>
      <c r="B328" s="52"/>
      <c r="C328" s="192">
        <v>350</v>
      </c>
      <c r="D328" s="190"/>
      <c r="E328" s="186"/>
      <c r="F328" s="191">
        <f>F311+F319+F324</f>
        <v>17.399999999999999</v>
      </c>
      <c r="G328" s="191">
        <f>G311+G319+G324</f>
        <v>22.849999999999998</v>
      </c>
      <c r="H328" s="191">
        <f>H311+H319+H324</f>
        <v>33.92</v>
      </c>
      <c r="I328" s="191">
        <f>I311+I319+I324</f>
        <v>411.6</v>
      </c>
      <c r="J328" s="191">
        <f>J311+J319+J324</f>
        <v>1.45</v>
      </c>
      <c r="K328" s="341"/>
    </row>
    <row r="329" spans="1:11" ht="15" customHeight="1" x14ac:dyDescent="0.25">
      <c r="A329" s="45"/>
      <c r="B329" s="182" t="s">
        <v>40</v>
      </c>
      <c r="C329" s="60"/>
      <c r="D329" s="50"/>
      <c r="E329" s="55"/>
      <c r="F329" s="48"/>
      <c r="G329" s="49"/>
      <c r="H329" s="48"/>
      <c r="I329" s="49"/>
      <c r="J329" s="41"/>
      <c r="K329" s="45"/>
    </row>
    <row r="330" spans="1:11" ht="33" customHeight="1" x14ac:dyDescent="0.25">
      <c r="A330" s="333" t="s">
        <v>62</v>
      </c>
      <c r="B330" s="292"/>
      <c r="C330" s="293">
        <v>95</v>
      </c>
      <c r="D330" s="294">
        <v>141.55000000000001</v>
      </c>
      <c r="E330" s="293">
        <v>95</v>
      </c>
      <c r="F330" s="295">
        <v>0.86</v>
      </c>
      <c r="G330" s="296">
        <v>0.19</v>
      </c>
      <c r="H330" s="297">
        <v>7.7</v>
      </c>
      <c r="I330" s="296">
        <v>40.85</v>
      </c>
      <c r="J330" s="296">
        <v>51</v>
      </c>
      <c r="K330" s="45" t="s">
        <v>338</v>
      </c>
    </row>
    <row r="331" spans="1:11" ht="15.75" customHeight="1" thickBot="1" x14ac:dyDescent="0.3">
      <c r="A331" s="291" t="s">
        <v>334</v>
      </c>
      <c r="B331" s="292"/>
      <c r="C331" s="293"/>
      <c r="D331" s="294"/>
      <c r="E331" s="293"/>
      <c r="F331" s="297"/>
      <c r="G331" s="296"/>
      <c r="H331" s="297"/>
      <c r="I331" s="295"/>
      <c r="J331" s="296"/>
      <c r="K331" s="45"/>
    </row>
    <row r="332" spans="1:11" ht="15.75" customHeight="1" thickBot="1" x14ac:dyDescent="0.3">
      <c r="A332" s="188" t="s">
        <v>39</v>
      </c>
      <c r="B332" s="52"/>
      <c r="C332" s="192">
        <v>95</v>
      </c>
      <c r="D332" s="193"/>
      <c r="E332" s="194"/>
      <c r="F332" s="191">
        <f>F330</f>
        <v>0.86</v>
      </c>
      <c r="G332" s="191">
        <f t="shared" ref="G332:J332" si="14">G330</f>
        <v>0.19</v>
      </c>
      <c r="H332" s="191">
        <f t="shared" si="14"/>
        <v>7.7</v>
      </c>
      <c r="I332" s="191">
        <f t="shared" si="14"/>
        <v>40.85</v>
      </c>
      <c r="J332" s="191">
        <f t="shared" si="14"/>
        <v>51</v>
      </c>
      <c r="K332" s="341"/>
    </row>
    <row r="333" spans="1:11" ht="15" customHeight="1" x14ac:dyDescent="0.25">
      <c r="A333" s="227"/>
      <c r="B333" s="187" t="s">
        <v>42</v>
      </c>
      <c r="C333" s="98"/>
      <c r="D333" s="98"/>
      <c r="E333" s="18"/>
      <c r="F333" s="457"/>
      <c r="G333" s="460"/>
      <c r="H333" s="460"/>
      <c r="I333" s="460"/>
      <c r="J333" s="460"/>
      <c r="K333" s="18"/>
    </row>
    <row r="334" spans="1:11" ht="24" customHeight="1" x14ac:dyDescent="0.25">
      <c r="A334" s="339" t="s">
        <v>413</v>
      </c>
      <c r="B334" s="46"/>
      <c r="C334" s="47">
        <v>40</v>
      </c>
      <c r="D334" s="49"/>
      <c r="E334" s="48"/>
      <c r="F334" s="274">
        <v>0.36</v>
      </c>
      <c r="G334" s="269">
        <v>1.88</v>
      </c>
      <c r="H334" s="269">
        <v>2.37</v>
      </c>
      <c r="I334" s="269">
        <v>27.84</v>
      </c>
      <c r="J334" s="269">
        <v>2.21</v>
      </c>
      <c r="K334" s="46" t="s">
        <v>414</v>
      </c>
    </row>
    <row r="335" spans="1:11" ht="24" customHeight="1" x14ac:dyDescent="0.25">
      <c r="A335" s="370"/>
      <c r="B335" s="46" t="s">
        <v>415</v>
      </c>
      <c r="C335" s="47"/>
      <c r="D335" s="49">
        <v>0.86</v>
      </c>
      <c r="E335" s="48">
        <v>0.86</v>
      </c>
      <c r="F335" s="274"/>
      <c r="G335" s="269"/>
      <c r="H335" s="269"/>
      <c r="I335" s="269"/>
      <c r="J335" s="269"/>
      <c r="K335" s="46"/>
    </row>
    <row r="336" spans="1:11" ht="24" customHeight="1" x14ac:dyDescent="0.25">
      <c r="A336" s="370"/>
      <c r="B336" s="46" t="s">
        <v>264</v>
      </c>
      <c r="C336" s="47"/>
      <c r="D336" s="49"/>
      <c r="E336" s="48">
        <v>5.4</v>
      </c>
      <c r="F336" s="274"/>
      <c r="G336" s="269"/>
      <c r="H336" s="269"/>
      <c r="I336" s="269"/>
      <c r="J336" s="269"/>
      <c r="K336" s="46"/>
    </row>
    <row r="337" spans="1:11" ht="27.75" customHeight="1" x14ac:dyDescent="0.25">
      <c r="A337" s="46"/>
      <c r="B337" s="46" t="s">
        <v>151</v>
      </c>
      <c r="C337" s="47"/>
      <c r="D337" s="151">
        <v>12</v>
      </c>
      <c r="E337" s="274">
        <v>6.6</v>
      </c>
      <c r="F337" s="269"/>
      <c r="G337" s="269"/>
      <c r="H337" s="269"/>
      <c r="I337" s="269"/>
      <c r="J337" s="269"/>
      <c r="K337" s="46"/>
    </row>
    <row r="338" spans="1:11" ht="15" customHeight="1" x14ac:dyDescent="0.25">
      <c r="A338" s="353"/>
      <c r="B338" s="79" t="s">
        <v>189</v>
      </c>
      <c r="C338" s="55"/>
      <c r="D338" s="389">
        <v>28</v>
      </c>
      <c r="E338" s="390">
        <v>21</v>
      </c>
      <c r="F338" s="439"/>
      <c r="G338" s="439"/>
      <c r="H338" s="439"/>
      <c r="I338" s="439"/>
      <c r="J338" s="439"/>
      <c r="K338" s="46"/>
    </row>
    <row r="339" spans="1:11" ht="15" customHeight="1" x14ac:dyDescent="0.25">
      <c r="A339" s="353"/>
      <c r="B339" s="79" t="s">
        <v>150</v>
      </c>
      <c r="C339" s="55"/>
      <c r="D339" s="389">
        <v>6.55</v>
      </c>
      <c r="E339" s="390">
        <v>5.5</v>
      </c>
      <c r="F339" s="439"/>
      <c r="G339" s="439"/>
      <c r="H339" s="439"/>
      <c r="I339" s="439"/>
      <c r="J339" s="439"/>
      <c r="K339" s="46"/>
    </row>
    <row r="340" spans="1:11" ht="15" customHeight="1" x14ac:dyDescent="0.25">
      <c r="A340" s="353"/>
      <c r="B340" s="79" t="s">
        <v>184</v>
      </c>
      <c r="C340" s="55"/>
      <c r="D340" s="389">
        <v>2</v>
      </c>
      <c r="E340" s="390">
        <v>2</v>
      </c>
      <c r="F340" s="439"/>
      <c r="G340" s="439"/>
      <c r="H340" s="439"/>
      <c r="I340" s="439"/>
      <c r="J340" s="439"/>
      <c r="K340" s="46"/>
    </row>
    <row r="341" spans="1:11" ht="23.25" customHeight="1" x14ac:dyDescent="0.25">
      <c r="A341" s="334" t="s">
        <v>424</v>
      </c>
      <c r="B341" s="46"/>
      <c r="C341" s="60" t="s">
        <v>118</v>
      </c>
      <c r="D341" s="108"/>
      <c r="E341" s="109"/>
      <c r="F341" s="458">
        <v>1.31</v>
      </c>
      <c r="G341" s="461">
        <v>1.7</v>
      </c>
      <c r="H341" s="461">
        <v>8.57</v>
      </c>
      <c r="I341" s="461">
        <v>54.9</v>
      </c>
      <c r="J341" s="461">
        <v>4.95</v>
      </c>
      <c r="K341" s="46" t="s">
        <v>203</v>
      </c>
    </row>
    <row r="342" spans="1:11" ht="15" customHeight="1" x14ac:dyDescent="0.25">
      <c r="A342" s="45"/>
      <c r="B342" s="46" t="s">
        <v>425</v>
      </c>
      <c r="C342" s="60"/>
      <c r="D342" s="61">
        <v>9</v>
      </c>
      <c r="E342" s="47">
        <v>9</v>
      </c>
      <c r="F342" s="274"/>
      <c r="G342" s="269"/>
      <c r="H342" s="269"/>
      <c r="I342" s="269"/>
      <c r="J342" s="359"/>
      <c r="K342" s="46"/>
    </row>
    <row r="343" spans="1:11" ht="15" customHeight="1" x14ac:dyDescent="0.25">
      <c r="A343" s="45"/>
      <c r="B343" s="46" t="s">
        <v>189</v>
      </c>
      <c r="C343" s="60"/>
      <c r="D343" s="61">
        <v>60</v>
      </c>
      <c r="E343" s="47">
        <v>45</v>
      </c>
      <c r="F343" s="274"/>
      <c r="G343" s="269"/>
      <c r="H343" s="269"/>
      <c r="I343" s="269"/>
      <c r="J343" s="359"/>
      <c r="K343" s="46"/>
    </row>
    <row r="344" spans="1:11" ht="15" customHeight="1" x14ac:dyDescent="0.25">
      <c r="A344" s="45"/>
      <c r="B344" s="46" t="s">
        <v>50</v>
      </c>
      <c r="C344" s="60"/>
      <c r="D344" s="61">
        <v>7.5</v>
      </c>
      <c r="E344" s="47">
        <v>6</v>
      </c>
      <c r="F344" s="274"/>
      <c r="G344" s="269"/>
      <c r="H344" s="269"/>
      <c r="I344" s="269"/>
      <c r="J344" s="359"/>
      <c r="K344" s="46"/>
    </row>
    <row r="345" spans="1:11" ht="15" customHeight="1" x14ac:dyDescent="0.25">
      <c r="A345" s="45"/>
      <c r="B345" s="46" t="s">
        <v>45</v>
      </c>
      <c r="C345" s="60"/>
      <c r="D345" s="61">
        <v>7.14</v>
      </c>
      <c r="E345" s="47">
        <v>6</v>
      </c>
      <c r="F345" s="274"/>
      <c r="G345" s="269"/>
      <c r="H345" s="269"/>
      <c r="I345" s="269"/>
      <c r="J345" s="359"/>
      <c r="K345" s="46"/>
    </row>
    <row r="346" spans="1:11" ht="15" customHeight="1" x14ac:dyDescent="0.25">
      <c r="A346" s="45"/>
      <c r="B346" s="46" t="s">
        <v>51</v>
      </c>
      <c r="C346" s="60"/>
      <c r="D346" s="61">
        <v>1.5</v>
      </c>
      <c r="E346" s="47">
        <v>1.5</v>
      </c>
      <c r="F346" s="274"/>
      <c r="G346" s="269"/>
      <c r="H346" s="269"/>
      <c r="I346" s="269"/>
      <c r="J346" s="359"/>
      <c r="K346" s="46"/>
    </row>
    <row r="347" spans="1:11" ht="15" customHeight="1" x14ac:dyDescent="0.25">
      <c r="A347" s="45"/>
      <c r="B347" s="79" t="s">
        <v>396</v>
      </c>
      <c r="C347" s="60"/>
      <c r="D347" s="61">
        <v>1</v>
      </c>
      <c r="E347" s="47">
        <v>1</v>
      </c>
      <c r="F347" s="274"/>
      <c r="G347" s="269"/>
      <c r="H347" s="269"/>
      <c r="I347" s="269"/>
      <c r="J347" s="359"/>
      <c r="K347" s="46"/>
    </row>
    <row r="348" spans="1:11" ht="15" customHeight="1" x14ac:dyDescent="0.25">
      <c r="A348" s="45"/>
      <c r="B348" s="266" t="s">
        <v>214</v>
      </c>
      <c r="C348" s="262"/>
      <c r="D348" s="61">
        <v>105</v>
      </c>
      <c r="E348" s="47">
        <v>105</v>
      </c>
      <c r="F348" s="274"/>
      <c r="G348" s="269"/>
      <c r="H348" s="269"/>
      <c r="I348" s="269"/>
      <c r="J348" s="359"/>
      <c r="K348" s="46"/>
    </row>
    <row r="349" spans="1:11" ht="23.25" customHeight="1" x14ac:dyDescent="0.25">
      <c r="A349" s="332" t="s">
        <v>215</v>
      </c>
      <c r="B349" s="46"/>
      <c r="C349" s="47">
        <v>150</v>
      </c>
      <c r="D349" s="47"/>
      <c r="E349" s="47"/>
      <c r="F349" s="151">
        <v>11.8</v>
      </c>
      <c r="G349" s="269">
        <v>8.14</v>
      </c>
      <c r="H349" s="269">
        <v>13.74</v>
      </c>
      <c r="I349" s="269">
        <v>175.5</v>
      </c>
      <c r="J349" s="269">
        <v>6.12</v>
      </c>
      <c r="K349" s="46" t="s">
        <v>216</v>
      </c>
    </row>
    <row r="350" spans="1:11" ht="15" customHeight="1" x14ac:dyDescent="0.25">
      <c r="A350" s="45"/>
      <c r="B350" s="46" t="s">
        <v>588</v>
      </c>
      <c r="C350" s="60"/>
      <c r="D350" s="47">
        <v>148</v>
      </c>
      <c r="E350" s="109">
        <v>131.6</v>
      </c>
      <c r="F350" s="151"/>
      <c r="G350" s="269"/>
      <c r="H350" s="269"/>
      <c r="I350" s="269"/>
      <c r="J350" s="269"/>
      <c r="K350" s="46"/>
    </row>
    <row r="351" spans="1:11" ht="23.25" customHeight="1" x14ac:dyDescent="0.25">
      <c r="A351" s="45"/>
      <c r="B351" s="46" t="s">
        <v>217</v>
      </c>
      <c r="C351" s="60"/>
      <c r="D351" s="47"/>
      <c r="E351" s="109">
        <v>50</v>
      </c>
      <c r="F351" s="151"/>
      <c r="G351" s="269"/>
      <c r="H351" s="269"/>
      <c r="I351" s="269"/>
      <c r="J351" s="269"/>
      <c r="K351" s="46"/>
    </row>
    <row r="352" spans="1:11" ht="23.25" customHeight="1" x14ac:dyDescent="0.25">
      <c r="A352" s="45"/>
      <c r="B352" s="46" t="s">
        <v>218</v>
      </c>
      <c r="C352" s="60"/>
      <c r="D352" s="47"/>
      <c r="E352" s="109"/>
      <c r="F352" s="151"/>
      <c r="G352" s="269"/>
      <c r="H352" s="269"/>
      <c r="I352" s="269"/>
      <c r="J352" s="269"/>
      <c r="K352" s="46" t="s">
        <v>202</v>
      </c>
    </row>
    <row r="353" spans="1:11" ht="15" customHeight="1" x14ac:dyDescent="0.25">
      <c r="A353" s="45"/>
      <c r="B353" s="46" t="s">
        <v>220</v>
      </c>
      <c r="C353" s="60"/>
      <c r="D353" s="109">
        <v>15</v>
      </c>
      <c r="E353" s="109">
        <v>15</v>
      </c>
      <c r="F353" s="151"/>
      <c r="G353" s="269"/>
      <c r="H353" s="269"/>
      <c r="I353" s="269"/>
      <c r="J353" s="269"/>
      <c r="K353" s="46"/>
    </row>
    <row r="354" spans="1:11" ht="15" customHeight="1" x14ac:dyDescent="0.25">
      <c r="A354" s="45"/>
      <c r="B354" s="46" t="s">
        <v>107</v>
      </c>
      <c r="C354" s="60"/>
      <c r="D354" s="109">
        <v>5</v>
      </c>
      <c r="E354" s="109">
        <v>5</v>
      </c>
      <c r="F354" s="151"/>
      <c r="G354" s="269"/>
      <c r="H354" s="269"/>
      <c r="I354" s="269"/>
      <c r="J354" s="269"/>
      <c r="K354" s="46"/>
    </row>
    <row r="355" spans="1:11" ht="15" customHeight="1" x14ac:dyDescent="0.25">
      <c r="A355" s="46"/>
      <c r="B355" s="46" t="s">
        <v>124</v>
      </c>
      <c r="C355" s="60"/>
      <c r="D355" s="62">
        <v>1.5</v>
      </c>
      <c r="E355" s="109">
        <v>1.5</v>
      </c>
      <c r="F355" s="274"/>
      <c r="G355" s="269"/>
      <c r="H355" s="269"/>
      <c r="I355" s="269"/>
      <c r="J355" s="269"/>
      <c r="K355" s="46"/>
    </row>
    <row r="356" spans="1:11" ht="15" customHeight="1" x14ac:dyDescent="0.25">
      <c r="A356" s="46"/>
      <c r="B356" s="79" t="s">
        <v>396</v>
      </c>
      <c r="C356" s="60"/>
      <c r="D356" s="62">
        <v>0.16</v>
      </c>
      <c r="E356" s="151">
        <v>0.16</v>
      </c>
      <c r="F356" s="274"/>
      <c r="G356" s="269"/>
      <c r="H356" s="269"/>
      <c r="I356" s="269"/>
      <c r="J356" s="269"/>
      <c r="K356" s="46"/>
    </row>
    <row r="357" spans="1:11" ht="15" customHeight="1" x14ac:dyDescent="0.25">
      <c r="A357" s="46"/>
      <c r="B357" s="46" t="s">
        <v>219</v>
      </c>
      <c r="C357" s="60"/>
      <c r="D357" s="62"/>
      <c r="E357" s="276">
        <v>20</v>
      </c>
      <c r="F357" s="274"/>
      <c r="G357" s="269"/>
      <c r="H357" s="269"/>
      <c r="I357" s="269"/>
      <c r="J357" s="269"/>
      <c r="K357" s="46"/>
    </row>
    <row r="358" spans="1:11" ht="15" customHeight="1" x14ac:dyDescent="0.25">
      <c r="A358" s="46"/>
      <c r="B358" s="46" t="s">
        <v>49</v>
      </c>
      <c r="C358" s="60"/>
      <c r="D358" s="62">
        <v>82.4</v>
      </c>
      <c r="E358" s="276">
        <v>61.6</v>
      </c>
      <c r="F358" s="274"/>
      <c r="G358" s="269"/>
      <c r="H358" s="269"/>
      <c r="I358" s="269"/>
      <c r="J358" s="269"/>
      <c r="K358" s="46"/>
    </row>
    <row r="359" spans="1:11" ht="15" customHeight="1" x14ac:dyDescent="0.25">
      <c r="A359" s="46"/>
      <c r="B359" s="46" t="s">
        <v>101</v>
      </c>
      <c r="C359" s="60"/>
      <c r="D359" s="135">
        <v>32</v>
      </c>
      <c r="E359" s="276">
        <v>25.6</v>
      </c>
      <c r="F359" s="274"/>
      <c r="G359" s="269"/>
      <c r="H359" s="269"/>
      <c r="I359" s="269"/>
      <c r="J359" s="269"/>
      <c r="K359" s="46"/>
    </row>
    <row r="360" spans="1:11" ht="15" customHeight="1" x14ac:dyDescent="0.25">
      <c r="A360" s="46"/>
      <c r="B360" s="46" t="s">
        <v>45</v>
      </c>
      <c r="C360" s="60"/>
      <c r="D360" s="62">
        <v>17.600000000000001</v>
      </c>
      <c r="E360" s="276">
        <v>14.4</v>
      </c>
      <c r="F360" s="274"/>
      <c r="G360" s="269"/>
      <c r="H360" s="269"/>
      <c r="I360" s="269"/>
      <c r="J360" s="269"/>
      <c r="K360" s="46"/>
    </row>
    <row r="361" spans="1:11" ht="24" customHeight="1" x14ac:dyDescent="0.25">
      <c r="A361" s="46"/>
      <c r="B361" s="46" t="s">
        <v>246</v>
      </c>
      <c r="C361" s="60"/>
      <c r="D361" s="62">
        <v>6.7</v>
      </c>
      <c r="E361" s="276">
        <v>4</v>
      </c>
      <c r="F361" s="274"/>
      <c r="G361" s="269"/>
      <c r="H361" s="269"/>
      <c r="I361" s="269"/>
      <c r="J361" s="269"/>
      <c r="K361" s="46"/>
    </row>
    <row r="362" spans="1:11" ht="15" customHeight="1" x14ac:dyDescent="0.25">
      <c r="A362" s="46"/>
      <c r="B362" s="46" t="s">
        <v>310</v>
      </c>
      <c r="C362" s="60"/>
      <c r="D362" s="61">
        <v>1.2</v>
      </c>
      <c r="E362" s="151">
        <v>1.2</v>
      </c>
      <c r="F362" s="274"/>
      <c r="G362" s="269"/>
      <c r="H362" s="269"/>
      <c r="I362" s="269"/>
      <c r="J362" s="269"/>
      <c r="K362" s="46"/>
    </row>
    <row r="363" spans="1:11" ht="23.25" customHeight="1" x14ac:dyDescent="0.25">
      <c r="A363" s="45"/>
      <c r="B363" s="79" t="s">
        <v>396</v>
      </c>
      <c r="C363" s="60"/>
      <c r="D363" s="61">
        <v>0.6</v>
      </c>
      <c r="E363" s="276">
        <v>0.6</v>
      </c>
      <c r="F363" s="274"/>
      <c r="G363" s="269"/>
      <c r="H363" s="269"/>
      <c r="I363" s="269"/>
      <c r="J363" s="269"/>
      <c r="K363" s="46"/>
    </row>
    <row r="364" spans="1:11" ht="15" customHeight="1" x14ac:dyDescent="0.25">
      <c r="A364" s="45"/>
      <c r="B364" s="46" t="s">
        <v>221</v>
      </c>
      <c r="C364" s="60"/>
      <c r="D364" s="61"/>
      <c r="E364" s="109">
        <v>120</v>
      </c>
      <c r="F364" s="274"/>
      <c r="G364" s="269"/>
      <c r="H364" s="269"/>
      <c r="I364" s="269"/>
      <c r="J364" s="269"/>
      <c r="K364" s="46"/>
    </row>
    <row r="365" spans="1:11" ht="23.25" customHeight="1" x14ac:dyDescent="0.25">
      <c r="A365" s="332" t="s">
        <v>60</v>
      </c>
      <c r="B365" s="46"/>
      <c r="C365" s="47">
        <v>150</v>
      </c>
      <c r="D365" s="47"/>
      <c r="E365" s="61"/>
      <c r="F365" s="151">
        <v>0.33</v>
      </c>
      <c r="G365" s="269">
        <v>0.02</v>
      </c>
      <c r="H365" s="269">
        <v>20.83</v>
      </c>
      <c r="I365" s="269">
        <v>84.75</v>
      </c>
      <c r="J365" s="269">
        <v>0.24</v>
      </c>
      <c r="K365" s="46" t="s">
        <v>521</v>
      </c>
    </row>
    <row r="366" spans="1:11" ht="15" customHeight="1" x14ac:dyDescent="0.25">
      <c r="A366" s="45"/>
      <c r="B366" s="46" t="s">
        <v>61</v>
      </c>
      <c r="C366" s="47"/>
      <c r="D366" s="47">
        <v>15</v>
      </c>
      <c r="E366" s="61">
        <v>15</v>
      </c>
      <c r="F366" s="151"/>
      <c r="G366" s="269"/>
      <c r="H366" s="269"/>
      <c r="I366" s="269"/>
      <c r="J366" s="269"/>
      <c r="K366" s="46"/>
    </row>
    <row r="367" spans="1:11" ht="15" customHeight="1" x14ac:dyDescent="0.25">
      <c r="A367" s="45"/>
      <c r="B367" s="46" t="s">
        <v>497</v>
      </c>
      <c r="C367" s="47"/>
      <c r="D367" s="47"/>
      <c r="E367" s="61">
        <v>37.5</v>
      </c>
      <c r="F367" s="151"/>
      <c r="G367" s="269"/>
      <c r="H367" s="269"/>
      <c r="I367" s="269"/>
      <c r="J367" s="269"/>
      <c r="K367" s="46"/>
    </row>
    <row r="368" spans="1:11" ht="15" customHeight="1" x14ac:dyDescent="0.25">
      <c r="A368" s="45"/>
      <c r="B368" s="46" t="s">
        <v>75</v>
      </c>
      <c r="C368" s="47"/>
      <c r="D368" s="47">
        <v>153</v>
      </c>
      <c r="E368" s="61">
        <v>153</v>
      </c>
      <c r="F368" s="151"/>
      <c r="G368" s="269"/>
      <c r="H368" s="269"/>
      <c r="I368" s="269"/>
      <c r="J368" s="269"/>
      <c r="K368" s="46"/>
    </row>
    <row r="369" spans="1:23" ht="14.25" customHeight="1" x14ac:dyDescent="0.25">
      <c r="A369" s="45"/>
      <c r="B369" s="46" t="s">
        <v>29</v>
      </c>
      <c r="C369" s="47"/>
      <c r="D369" s="47">
        <v>8</v>
      </c>
      <c r="E369" s="61">
        <v>8</v>
      </c>
      <c r="F369" s="151"/>
      <c r="G369" s="269"/>
      <c r="H369" s="269"/>
      <c r="I369" s="269"/>
      <c r="J369" s="269"/>
      <c r="K369" s="46"/>
    </row>
    <row r="370" spans="1:23" ht="14.25" customHeight="1" x14ac:dyDescent="0.25">
      <c r="A370" s="463" t="s">
        <v>419</v>
      </c>
      <c r="B370" s="370"/>
      <c r="C370" s="432">
        <v>35</v>
      </c>
      <c r="D370" s="433"/>
      <c r="E370" s="434"/>
      <c r="F370" s="433">
        <v>4.83</v>
      </c>
      <c r="G370" s="434">
        <v>2.74</v>
      </c>
      <c r="H370" s="433">
        <v>11.99</v>
      </c>
      <c r="I370" s="435">
        <v>157</v>
      </c>
      <c r="J370" s="433">
        <v>0.05</v>
      </c>
      <c r="K370" s="340" t="s">
        <v>468</v>
      </c>
    </row>
    <row r="371" spans="1:23" ht="14.25" customHeight="1" x14ac:dyDescent="0.25">
      <c r="A371" s="46"/>
      <c r="B371" s="46" t="s">
        <v>58</v>
      </c>
      <c r="C371" s="47"/>
      <c r="D371" s="49">
        <v>10.5</v>
      </c>
      <c r="E371" s="48">
        <v>10.5</v>
      </c>
      <c r="F371" s="49"/>
      <c r="G371" s="48"/>
      <c r="H371" s="49"/>
      <c r="I371" s="151"/>
      <c r="J371" s="49"/>
      <c r="K371" s="45"/>
    </row>
    <row r="372" spans="1:23" ht="14.25" customHeight="1" x14ac:dyDescent="0.25">
      <c r="A372" s="46"/>
      <c r="B372" s="46" t="s">
        <v>65</v>
      </c>
      <c r="C372" s="47"/>
      <c r="D372" s="49">
        <v>1.68</v>
      </c>
      <c r="E372" s="48">
        <v>1.4</v>
      </c>
      <c r="F372" s="49"/>
      <c r="G372" s="48"/>
      <c r="H372" s="49"/>
      <c r="I372" s="151"/>
      <c r="J372" s="49"/>
      <c r="K372" s="45"/>
    </row>
    <row r="373" spans="1:23" ht="14.25" customHeight="1" x14ac:dyDescent="0.25">
      <c r="A373" s="46"/>
      <c r="B373" s="46" t="s">
        <v>31</v>
      </c>
      <c r="C373" s="47"/>
      <c r="D373" s="49">
        <v>0.9</v>
      </c>
      <c r="E373" s="48">
        <v>0.9</v>
      </c>
      <c r="F373" s="49"/>
      <c r="G373" s="48"/>
      <c r="H373" s="49"/>
      <c r="I373" s="151"/>
      <c r="J373" s="49"/>
      <c r="K373" s="45"/>
    </row>
    <row r="374" spans="1:23" ht="14.25" customHeight="1" x14ac:dyDescent="0.25">
      <c r="A374" s="46"/>
      <c r="B374" s="46" t="s">
        <v>270</v>
      </c>
      <c r="C374" s="47"/>
      <c r="D374" s="49">
        <v>3.5</v>
      </c>
      <c r="E374" s="48">
        <v>3.5</v>
      </c>
      <c r="F374" s="49"/>
      <c r="G374" s="48"/>
      <c r="H374" s="49"/>
      <c r="I374" s="151"/>
      <c r="J374" s="49"/>
      <c r="K374" s="45"/>
    </row>
    <row r="375" spans="1:23" ht="14.25" customHeight="1" x14ac:dyDescent="0.25">
      <c r="A375" s="46"/>
      <c r="B375" s="46" t="s">
        <v>69</v>
      </c>
      <c r="C375" s="47"/>
      <c r="D375" s="49">
        <v>0.35</v>
      </c>
      <c r="E375" s="48">
        <v>0.35</v>
      </c>
      <c r="F375" s="49"/>
      <c r="G375" s="48"/>
      <c r="H375" s="49"/>
      <c r="I375" s="151"/>
      <c r="J375" s="49"/>
      <c r="K375" s="45"/>
    </row>
    <row r="376" spans="1:23" ht="14.25" customHeight="1" x14ac:dyDescent="0.25">
      <c r="A376" s="46"/>
      <c r="B376" s="79" t="s">
        <v>125</v>
      </c>
      <c r="C376" s="47"/>
      <c r="D376" s="49">
        <v>0.14000000000000001</v>
      </c>
      <c r="E376" s="48">
        <v>0.14000000000000001</v>
      </c>
      <c r="F376" s="49"/>
      <c r="G376" s="48"/>
      <c r="H376" s="49"/>
      <c r="I376" s="151"/>
      <c r="J376" s="49"/>
      <c r="K376" s="45"/>
    </row>
    <row r="377" spans="1:23" ht="14.25" customHeight="1" x14ac:dyDescent="0.25">
      <c r="A377" s="46"/>
      <c r="B377" s="46" t="s">
        <v>396</v>
      </c>
      <c r="C377" s="47"/>
      <c r="D377" s="49">
        <v>0.14000000000000001</v>
      </c>
      <c r="E377" s="48">
        <v>0.14000000000000001</v>
      </c>
      <c r="F377" s="49"/>
      <c r="G377" s="48"/>
      <c r="H377" s="49"/>
      <c r="I377" s="151"/>
      <c r="J377" s="49"/>
      <c r="K377" s="45"/>
    </row>
    <row r="378" spans="1:23" ht="14.25" customHeight="1" x14ac:dyDescent="0.25">
      <c r="A378" s="46"/>
      <c r="B378" s="46" t="s">
        <v>223</v>
      </c>
      <c r="C378" s="47"/>
      <c r="D378" s="49"/>
      <c r="E378" s="48">
        <v>15.8</v>
      </c>
      <c r="F378" s="49"/>
      <c r="G378" s="48"/>
      <c r="H378" s="49"/>
      <c r="I378" s="151"/>
      <c r="J378" s="49"/>
      <c r="K378" s="45"/>
    </row>
    <row r="379" spans="1:23" ht="14.25" customHeight="1" x14ac:dyDescent="0.25">
      <c r="A379" s="46"/>
      <c r="B379" s="315" t="s">
        <v>463</v>
      </c>
      <c r="C379" s="47"/>
      <c r="D379" s="49"/>
      <c r="E379" s="48"/>
      <c r="F379" s="49"/>
      <c r="G379" s="48"/>
      <c r="H379" s="49"/>
      <c r="I379" s="151"/>
      <c r="J379" s="49"/>
      <c r="K379" s="45"/>
    </row>
    <row r="380" spans="1:23" ht="14.25" customHeight="1" x14ac:dyDescent="0.25">
      <c r="A380" s="46"/>
      <c r="B380" s="46" t="s">
        <v>464</v>
      </c>
      <c r="C380" s="47"/>
      <c r="D380" s="49">
        <v>17.600000000000001</v>
      </c>
      <c r="E380" s="48">
        <v>17.5</v>
      </c>
      <c r="F380" s="49"/>
      <c r="G380" s="48"/>
      <c r="H380" s="49"/>
      <c r="I380" s="151"/>
      <c r="J380" s="49"/>
      <c r="K380" s="45"/>
      <c r="M380" s="46"/>
      <c r="N380" s="46"/>
      <c r="O380" s="61"/>
      <c r="P380" s="49"/>
      <c r="Q380" s="49"/>
      <c r="R380" s="49"/>
      <c r="S380" s="49"/>
      <c r="T380" s="49"/>
      <c r="U380" s="49"/>
      <c r="V380" s="49"/>
      <c r="W380" s="46"/>
    </row>
    <row r="381" spans="1:23" ht="14.25" customHeight="1" x14ac:dyDescent="0.25">
      <c r="A381" s="46"/>
      <c r="B381" s="46" t="s">
        <v>65</v>
      </c>
      <c r="C381" s="47"/>
      <c r="D381" s="49">
        <v>3.36</v>
      </c>
      <c r="E381" s="48">
        <v>2.8</v>
      </c>
      <c r="F381" s="49"/>
      <c r="G381" s="48"/>
      <c r="H381" s="49"/>
      <c r="I381" s="151"/>
      <c r="J381" s="49"/>
      <c r="K381" s="45"/>
      <c r="M381" s="46"/>
      <c r="N381" s="46"/>
      <c r="O381" s="61"/>
      <c r="P381" s="49"/>
      <c r="Q381" s="49"/>
      <c r="R381" s="49"/>
      <c r="S381" s="49"/>
      <c r="T381" s="49"/>
      <c r="U381" s="49"/>
      <c r="V381" s="49"/>
      <c r="W381" s="46"/>
    </row>
    <row r="382" spans="1:23" ht="14.25" customHeight="1" x14ac:dyDescent="0.25">
      <c r="A382" s="46"/>
      <c r="B382" s="46" t="s">
        <v>69</v>
      </c>
      <c r="C382" s="47"/>
      <c r="D382" s="49">
        <v>3.5</v>
      </c>
      <c r="E382" s="48">
        <v>3.5</v>
      </c>
      <c r="F382" s="49"/>
      <c r="G382" s="48"/>
      <c r="H382" s="49"/>
      <c r="I382" s="151"/>
      <c r="J382" s="49"/>
      <c r="K382" s="45"/>
      <c r="M382" s="46"/>
      <c r="N382" s="46"/>
      <c r="O382" s="61"/>
      <c r="P382" s="49"/>
      <c r="Q382" s="49"/>
      <c r="R382" s="49"/>
      <c r="S382" s="49"/>
      <c r="T382" s="49"/>
      <c r="U382" s="49"/>
      <c r="V382" s="49"/>
      <c r="W382" s="46"/>
    </row>
    <row r="383" spans="1:23" ht="14.25" customHeight="1" x14ac:dyDescent="0.25">
      <c r="A383" s="46"/>
      <c r="B383" s="46" t="s">
        <v>465</v>
      </c>
      <c r="C383" s="47"/>
      <c r="D383" s="49"/>
      <c r="E383" s="48">
        <v>23.8</v>
      </c>
      <c r="F383" s="49"/>
      <c r="G383" s="48"/>
      <c r="H383" s="49"/>
      <c r="I383" s="151"/>
      <c r="J383" s="49"/>
      <c r="K383" s="45"/>
      <c r="M383" s="46"/>
      <c r="N383" s="46"/>
      <c r="O383" s="61"/>
      <c r="P383" s="49"/>
      <c r="Q383" s="49"/>
      <c r="R383" s="49"/>
      <c r="S383" s="49"/>
      <c r="T383" s="49"/>
      <c r="U383" s="49"/>
      <c r="V383" s="49"/>
      <c r="W383" s="46"/>
    </row>
    <row r="384" spans="1:23" ht="14.25" customHeight="1" x14ac:dyDescent="0.25">
      <c r="A384" s="46"/>
      <c r="B384" s="46" t="s">
        <v>466</v>
      </c>
      <c r="C384" s="47"/>
      <c r="D384" s="49">
        <v>0.42</v>
      </c>
      <c r="E384" s="48">
        <v>0.35</v>
      </c>
      <c r="F384" s="49"/>
      <c r="G384" s="48"/>
      <c r="H384" s="49"/>
      <c r="I384" s="151"/>
      <c r="J384" s="49"/>
      <c r="K384" s="45"/>
      <c r="M384" s="46"/>
      <c r="N384" s="46"/>
      <c r="O384" s="61"/>
      <c r="P384" s="49"/>
      <c r="Q384" s="49"/>
      <c r="R384" s="49"/>
      <c r="S384" s="49"/>
      <c r="T384" s="49"/>
      <c r="U384" s="49"/>
      <c r="V384" s="49"/>
      <c r="W384" s="46"/>
    </row>
    <row r="385" spans="1:23" ht="14.25" customHeight="1" x14ac:dyDescent="0.25">
      <c r="A385" s="46"/>
      <c r="B385" s="46" t="s">
        <v>48</v>
      </c>
      <c r="C385" s="47"/>
      <c r="D385" s="49"/>
      <c r="E385" s="48">
        <v>40</v>
      </c>
      <c r="F385" s="49"/>
      <c r="G385" s="48"/>
      <c r="H385" s="49"/>
      <c r="I385" s="151"/>
      <c r="J385" s="49"/>
      <c r="K385" s="45"/>
      <c r="M385" s="46"/>
      <c r="N385" s="46"/>
      <c r="O385" s="61"/>
      <c r="P385" s="49"/>
      <c r="Q385" s="49"/>
      <c r="R385" s="49"/>
      <c r="S385" s="49"/>
      <c r="T385" s="49"/>
      <c r="U385" s="49"/>
      <c r="V385" s="49"/>
      <c r="W385" s="46"/>
    </row>
    <row r="386" spans="1:23" ht="25.5" customHeight="1" x14ac:dyDescent="0.25">
      <c r="A386" s="46"/>
      <c r="B386" s="46" t="s">
        <v>224</v>
      </c>
      <c r="C386" s="47"/>
      <c r="D386" s="49">
        <v>0.14000000000000001</v>
      </c>
      <c r="E386" s="48">
        <v>0.14000000000000001</v>
      </c>
      <c r="F386" s="49"/>
      <c r="G386" s="48"/>
      <c r="H386" s="49"/>
      <c r="I386" s="151"/>
      <c r="J386" s="49"/>
      <c r="K386" s="45"/>
      <c r="M386" s="46"/>
      <c r="N386" s="46"/>
      <c r="O386" s="61"/>
      <c r="P386" s="49"/>
      <c r="Q386" s="49"/>
      <c r="R386" s="49"/>
      <c r="S386" s="49"/>
      <c r="T386" s="49"/>
      <c r="U386" s="49"/>
      <c r="V386" s="49"/>
      <c r="W386" s="46"/>
    </row>
    <row r="387" spans="1:23" ht="23.25" customHeight="1" x14ac:dyDescent="0.25">
      <c r="A387" s="46"/>
      <c r="B387" s="46" t="s">
        <v>467</v>
      </c>
      <c r="C387" s="47"/>
      <c r="D387" s="49">
        <v>0.2</v>
      </c>
      <c r="E387" s="48">
        <v>0.2</v>
      </c>
      <c r="F387" s="49"/>
      <c r="G387" s="48"/>
      <c r="H387" s="49"/>
      <c r="I387" s="151"/>
      <c r="J387" s="49"/>
      <c r="K387" s="45"/>
      <c r="M387" s="46"/>
      <c r="N387" s="46"/>
      <c r="O387" s="61"/>
      <c r="P387" s="49"/>
      <c r="Q387" s="49"/>
      <c r="R387" s="49"/>
      <c r="S387" s="49"/>
      <c r="T387" s="49"/>
      <c r="U387" s="49"/>
      <c r="V387" s="49"/>
      <c r="W387" s="46"/>
    </row>
    <row r="388" spans="1:23" ht="39" customHeight="1" thickBot="1" x14ac:dyDescent="0.3">
      <c r="A388" s="332" t="s">
        <v>231</v>
      </c>
      <c r="B388" s="46"/>
      <c r="C388" s="47">
        <v>40</v>
      </c>
      <c r="D388" s="47">
        <v>40</v>
      </c>
      <c r="E388" s="61">
        <v>40</v>
      </c>
      <c r="F388" s="459">
        <v>2.64</v>
      </c>
      <c r="G388" s="462">
        <v>0.48</v>
      </c>
      <c r="H388" s="462">
        <v>15.84</v>
      </c>
      <c r="I388" s="462">
        <v>79.2</v>
      </c>
      <c r="J388" s="462"/>
      <c r="K388" s="35" t="s">
        <v>356</v>
      </c>
    </row>
    <row r="389" spans="1:23" ht="15.75" customHeight="1" thickBot="1" x14ac:dyDescent="0.3">
      <c r="A389" s="188" t="s">
        <v>39</v>
      </c>
      <c r="B389" s="52"/>
      <c r="C389" s="192">
        <v>565</v>
      </c>
      <c r="D389" s="197"/>
      <c r="E389" s="198"/>
      <c r="F389" s="199">
        <f>F334+F341++F349+F365+F388+F370</f>
        <v>21.270000000000003</v>
      </c>
      <c r="G389" s="199">
        <f t="shared" ref="G389:J389" si="15">G334+G341++G349+G365+G388+G370</f>
        <v>14.96</v>
      </c>
      <c r="H389" s="199">
        <f t="shared" si="15"/>
        <v>73.339999999999989</v>
      </c>
      <c r="I389" s="199">
        <f t="shared" si="15"/>
        <v>579.19000000000005</v>
      </c>
      <c r="J389" s="199">
        <f t="shared" si="15"/>
        <v>13.570000000000002</v>
      </c>
      <c r="K389" s="341"/>
    </row>
    <row r="390" spans="1:23" ht="15.75" customHeight="1" x14ac:dyDescent="0.25">
      <c r="A390" s="46"/>
      <c r="B390" s="319" t="s">
        <v>532</v>
      </c>
      <c r="C390" s="320"/>
      <c r="D390" s="320"/>
      <c r="E390" s="320"/>
      <c r="F390" s="274"/>
      <c r="G390" s="269"/>
      <c r="H390" s="269"/>
      <c r="I390" s="269"/>
      <c r="J390" s="321"/>
      <c r="K390" s="354"/>
    </row>
    <row r="391" spans="1:23" ht="34.5" customHeight="1" x14ac:dyDescent="0.25">
      <c r="A391" s="412" t="s">
        <v>489</v>
      </c>
      <c r="B391" s="266"/>
      <c r="C391" s="268" t="s">
        <v>234</v>
      </c>
      <c r="D391" s="359"/>
      <c r="E391" s="359"/>
      <c r="F391" s="269">
        <v>6.3</v>
      </c>
      <c r="G391" s="269">
        <v>5.98</v>
      </c>
      <c r="H391" s="269">
        <v>6.92</v>
      </c>
      <c r="I391" s="269">
        <v>106.94</v>
      </c>
      <c r="J391" s="269">
        <v>0.37</v>
      </c>
      <c r="K391" s="7" t="s">
        <v>493</v>
      </c>
    </row>
    <row r="392" spans="1:23" ht="15" customHeight="1" x14ac:dyDescent="0.25">
      <c r="B392" s="46" t="s">
        <v>244</v>
      </c>
      <c r="C392" s="428"/>
      <c r="D392" s="269">
        <v>33.4</v>
      </c>
      <c r="E392" s="269">
        <v>32</v>
      </c>
      <c r="F392" s="359"/>
      <c r="G392" s="359"/>
      <c r="H392" s="359"/>
      <c r="I392" s="359"/>
      <c r="J392" s="359"/>
      <c r="K392" s="7"/>
    </row>
    <row r="393" spans="1:23" ht="15" customHeight="1" x14ac:dyDescent="0.25">
      <c r="B393" s="266" t="s">
        <v>527</v>
      </c>
      <c r="C393" s="428"/>
      <c r="D393" s="269">
        <v>32</v>
      </c>
      <c r="E393" s="269">
        <v>32</v>
      </c>
      <c r="F393" s="359"/>
      <c r="G393" s="359"/>
      <c r="H393" s="359"/>
      <c r="I393" s="359"/>
      <c r="J393" s="359"/>
      <c r="K393" s="7"/>
    </row>
    <row r="394" spans="1:23" ht="15" customHeight="1" x14ac:dyDescent="0.25">
      <c r="B394" s="266" t="s">
        <v>75</v>
      </c>
      <c r="C394" s="428"/>
      <c r="D394" s="269">
        <v>5</v>
      </c>
      <c r="E394" s="269">
        <v>5</v>
      </c>
      <c r="F394" s="359"/>
      <c r="G394" s="359"/>
      <c r="H394" s="359"/>
      <c r="I394" s="359"/>
      <c r="J394" s="359"/>
      <c r="K394" s="7"/>
    </row>
    <row r="395" spans="1:23" ht="15" customHeight="1" x14ac:dyDescent="0.25">
      <c r="B395" s="266" t="s">
        <v>123</v>
      </c>
      <c r="C395" s="428"/>
      <c r="D395" s="269">
        <v>5</v>
      </c>
      <c r="E395" s="269">
        <v>5</v>
      </c>
      <c r="F395" s="359"/>
      <c r="G395" s="359"/>
      <c r="H395" s="359"/>
      <c r="I395" s="359"/>
      <c r="J395" s="359"/>
      <c r="K395" s="7"/>
    </row>
    <row r="396" spans="1:23" ht="39.75" customHeight="1" x14ac:dyDescent="0.25">
      <c r="B396" s="266" t="s">
        <v>484</v>
      </c>
      <c r="C396" s="428"/>
      <c r="D396" s="359"/>
      <c r="E396" s="269">
        <v>14.25</v>
      </c>
      <c r="F396" s="359"/>
      <c r="G396" s="359"/>
      <c r="H396" s="359"/>
      <c r="I396" s="359"/>
      <c r="J396" s="359"/>
      <c r="K396" s="7"/>
    </row>
    <row r="397" spans="1:23" ht="15" customHeight="1" x14ac:dyDescent="0.25">
      <c r="B397" s="266" t="s">
        <v>45</v>
      </c>
      <c r="C397" s="428"/>
      <c r="D397" s="269">
        <v>12</v>
      </c>
      <c r="E397" s="269">
        <v>10</v>
      </c>
      <c r="F397" s="359"/>
      <c r="G397" s="359"/>
      <c r="H397" s="359"/>
      <c r="I397" s="359"/>
      <c r="J397" s="359"/>
      <c r="K397" s="7"/>
    </row>
    <row r="398" spans="1:23" ht="15" customHeight="1" x14ac:dyDescent="0.25">
      <c r="B398" s="266" t="s">
        <v>184</v>
      </c>
      <c r="C398" s="428"/>
      <c r="D398" s="269">
        <v>2</v>
      </c>
      <c r="E398" s="269">
        <v>2</v>
      </c>
      <c r="F398" s="359"/>
      <c r="G398" s="359"/>
      <c r="H398" s="359"/>
      <c r="I398" s="359"/>
      <c r="J398" s="359"/>
      <c r="K398" s="7"/>
    </row>
    <row r="399" spans="1:23" ht="15" customHeight="1" x14ac:dyDescent="0.25">
      <c r="B399" s="266" t="s">
        <v>240</v>
      </c>
      <c r="C399" s="428"/>
      <c r="D399" s="359"/>
      <c r="E399" s="269">
        <v>7.5</v>
      </c>
      <c r="F399" s="359"/>
      <c r="G399" s="359"/>
      <c r="H399" s="359"/>
      <c r="I399" s="359"/>
      <c r="J399" s="359"/>
      <c r="K399" s="7"/>
    </row>
    <row r="400" spans="1:23" ht="15" customHeight="1" x14ac:dyDescent="0.25">
      <c r="B400" s="266" t="s">
        <v>124</v>
      </c>
      <c r="C400" s="428"/>
      <c r="D400" s="269">
        <v>2.9</v>
      </c>
      <c r="E400" s="269">
        <v>2.9</v>
      </c>
      <c r="F400" s="359"/>
      <c r="G400" s="359"/>
      <c r="H400" s="359"/>
      <c r="I400" s="359"/>
      <c r="J400" s="359"/>
      <c r="K400" s="7"/>
    </row>
    <row r="401" spans="2:11" ht="15" customHeight="1" x14ac:dyDescent="0.25">
      <c r="B401" s="266" t="s">
        <v>396</v>
      </c>
      <c r="C401" s="428"/>
      <c r="D401" s="269">
        <v>0.7</v>
      </c>
      <c r="E401" s="269">
        <v>0.7</v>
      </c>
      <c r="F401" s="359"/>
      <c r="G401" s="359"/>
      <c r="H401" s="359"/>
      <c r="I401" s="359"/>
      <c r="J401" s="359"/>
      <c r="K401" s="7"/>
    </row>
    <row r="402" spans="2:11" ht="15" customHeight="1" x14ac:dyDescent="0.25">
      <c r="B402" s="266" t="s">
        <v>54</v>
      </c>
      <c r="C402" s="428"/>
      <c r="D402" s="359"/>
      <c r="E402" s="269">
        <v>59.3</v>
      </c>
      <c r="F402" s="359"/>
      <c r="G402" s="359"/>
      <c r="H402" s="359"/>
      <c r="I402" s="359"/>
      <c r="J402" s="359"/>
      <c r="K402" s="7"/>
    </row>
    <row r="403" spans="2:11" ht="15" customHeight="1" x14ac:dyDescent="0.25">
      <c r="B403" s="266" t="s">
        <v>184</v>
      </c>
      <c r="C403" s="428"/>
      <c r="D403" s="269">
        <v>2</v>
      </c>
      <c r="E403" s="269">
        <v>2</v>
      </c>
      <c r="F403" s="359"/>
      <c r="G403" s="359"/>
      <c r="H403" s="359"/>
      <c r="I403" s="359"/>
      <c r="J403" s="359"/>
      <c r="K403" s="7"/>
    </row>
    <row r="404" spans="2:11" ht="15" customHeight="1" x14ac:dyDescent="0.25">
      <c r="B404" s="266" t="s">
        <v>485</v>
      </c>
      <c r="C404" s="428"/>
      <c r="D404" s="359"/>
      <c r="E404" s="270">
        <v>50</v>
      </c>
      <c r="F404" s="359"/>
      <c r="G404" s="359"/>
      <c r="H404" s="359"/>
      <c r="I404" s="359"/>
      <c r="J404" s="359"/>
      <c r="K404" s="7"/>
    </row>
    <row r="405" spans="2:11" ht="15" customHeight="1" x14ac:dyDescent="0.25">
      <c r="B405" s="266" t="s">
        <v>75</v>
      </c>
      <c r="C405" s="428"/>
      <c r="D405" s="269">
        <v>10</v>
      </c>
      <c r="E405" s="269">
        <v>10</v>
      </c>
      <c r="F405" s="359"/>
      <c r="G405" s="359"/>
      <c r="H405" s="359"/>
      <c r="I405" s="359"/>
      <c r="J405" s="359"/>
      <c r="K405" s="7"/>
    </row>
    <row r="406" spans="2:11" ht="35.25" customHeight="1" x14ac:dyDescent="0.25">
      <c r="B406" s="266" t="s">
        <v>490</v>
      </c>
      <c r="C406" s="268">
        <v>15</v>
      </c>
      <c r="D406" s="359"/>
      <c r="E406" s="359"/>
      <c r="F406" s="359"/>
      <c r="G406" s="359"/>
      <c r="H406" s="359"/>
      <c r="I406" s="359"/>
      <c r="J406" s="358"/>
      <c r="K406" s="7" t="s">
        <v>491</v>
      </c>
    </row>
    <row r="407" spans="2:11" ht="15" customHeight="1" x14ac:dyDescent="0.25">
      <c r="B407" s="266" t="s">
        <v>188</v>
      </c>
      <c r="C407" s="428"/>
      <c r="D407" s="269"/>
      <c r="E407" s="269">
        <v>15</v>
      </c>
      <c r="F407" s="359"/>
      <c r="G407" s="359"/>
      <c r="H407" s="359"/>
      <c r="I407" s="359"/>
      <c r="J407" s="359"/>
      <c r="K407" s="7"/>
    </row>
    <row r="408" spans="2:11" ht="15" customHeight="1" x14ac:dyDescent="0.25">
      <c r="B408" s="266" t="s">
        <v>66</v>
      </c>
      <c r="C408" s="428"/>
      <c r="D408" s="269">
        <v>0.68</v>
      </c>
      <c r="E408" s="269">
        <v>0.68</v>
      </c>
      <c r="F408" s="359"/>
      <c r="G408" s="359"/>
      <c r="H408" s="359"/>
      <c r="I408" s="359"/>
      <c r="J408" s="359"/>
      <c r="K408" s="7"/>
    </row>
    <row r="409" spans="2:11" ht="15" customHeight="1" x14ac:dyDescent="0.25">
      <c r="B409" s="266" t="s">
        <v>124</v>
      </c>
      <c r="C409" s="428"/>
      <c r="D409" s="269">
        <v>0.68</v>
      </c>
      <c r="E409" s="269">
        <v>0.68</v>
      </c>
      <c r="F409" s="359"/>
      <c r="G409" s="359"/>
      <c r="H409" s="359"/>
      <c r="I409" s="359"/>
      <c r="J409" s="359"/>
      <c r="K409" s="7"/>
    </row>
    <row r="410" spans="2:11" ht="15" customHeight="1" x14ac:dyDescent="0.25">
      <c r="B410" s="266" t="s">
        <v>50</v>
      </c>
      <c r="C410" s="428"/>
      <c r="D410" s="269">
        <v>1.125</v>
      </c>
      <c r="E410" s="269">
        <v>0.9</v>
      </c>
      <c r="F410" s="359"/>
      <c r="G410" s="359"/>
      <c r="H410" s="359"/>
      <c r="I410" s="359"/>
      <c r="J410" s="359"/>
      <c r="K410" s="7"/>
    </row>
    <row r="411" spans="2:11" ht="15" customHeight="1" x14ac:dyDescent="0.25">
      <c r="B411" s="266" t="s">
        <v>45</v>
      </c>
      <c r="C411" s="428"/>
      <c r="D411" s="269">
        <v>0.54</v>
      </c>
      <c r="E411" s="269">
        <v>0.45</v>
      </c>
      <c r="F411" s="359"/>
      <c r="G411" s="359"/>
      <c r="H411" s="359"/>
      <c r="I411" s="359"/>
      <c r="J411" s="359"/>
      <c r="K411" s="7"/>
    </row>
    <row r="412" spans="2:11" ht="15" customHeight="1" x14ac:dyDescent="0.25">
      <c r="B412" s="46" t="s">
        <v>59</v>
      </c>
      <c r="C412" s="428"/>
      <c r="D412" s="269">
        <v>0.9</v>
      </c>
      <c r="E412" s="269">
        <v>0.9</v>
      </c>
      <c r="F412" s="359"/>
      <c r="G412" s="359"/>
      <c r="H412" s="359"/>
      <c r="I412" s="359"/>
      <c r="J412" s="359"/>
      <c r="K412" s="7"/>
    </row>
    <row r="413" spans="2:11" ht="15" customHeight="1" x14ac:dyDescent="0.25">
      <c r="B413" s="266" t="s">
        <v>31</v>
      </c>
      <c r="C413" s="428"/>
      <c r="D413" s="269">
        <v>0.23</v>
      </c>
      <c r="E413" s="269">
        <v>0.23</v>
      </c>
      <c r="F413" s="359"/>
      <c r="G413" s="359"/>
      <c r="H413" s="359"/>
      <c r="I413" s="359"/>
      <c r="J413" s="359"/>
      <c r="K413" s="7"/>
    </row>
    <row r="414" spans="2:11" ht="15" customHeight="1" x14ac:dyDescent="0.25">
      <c r="B414" s="266" t="s">
        <v>69</v>
      </c>
      <c r="C414" s="428"/>
      <c r="D414" s="269">
        <v>0.15</v>
      </c>
      <c r="E414" s="269">
        <v>0.15</v>
      </c>
      <c r="F414" s="359"/>
      <c r="G414" s="359"/>
      <c r="H414" s="359"/>
      <c r="I414" s="359"/>
      <c r="J414" s="359"/>
      <c r="K414" s="7"/>
    </row>
    <row r="415" spans="2:11" ht="15" customHeight="1" x14ac:dyDescent="0.25">
      <c r="B415" s="266" t="s">
        <v>396</v>
      </c>
      <c r="C415" s="428"/>
      <c r="D415" s="269">
        <v>0.15</v>
      </c>
      <c r="E415" s="269">
        <v>0.15</v>
      </c>
      <c r="F415" s="359"/>
      <c r="G415" s="359"/>
      <c r="H415" s="359"/>
      <c r="I415" s="359"/>
      <c r="J415" s="359"/>
      <c r="K415" s="7"/>
    </row>
    <row r="416" spans="2:11" ht="15" customHeight="1" x14ac:dyDescent="0.25">
      <c r="B416" s="266" t="s">
        <v>108</v>
      </c>
      <c r="C416" s="428"/>
      <c r="D416" s="359"/>
      <c r="E416" s="270">
        <v>15</v>
      </c>
      <c r="F416" s="359"/>
      <c r="G416" s="359"/>
      <c r="H416" s="359"/>
      <c r="I416" s="359"/>
      <c r="J416" s="359"/>
      <c r="K416" s="7"/>
    </row>
    <row r="417" spans="1:11" ht="30.75" customHeight="1" x14ac:dyDescent="0.25">
      <c r="A417" s="332" t="s">
        <v>480</v>
      </c>
      <c r="B417" s="46"/>
      <c r="C417" s="60" t="s">
        <v>526</v>
      </c>
      <c r="D417" s="371"/>
      <c r="E417" s="411"/>
      <c r="F417" s="269">
        <v>2.96</v>
      </c>
      <c r="G417" s="269">
        <v>3.11</v>
      </c>
      <c r="H417" s="269">
        <v>18</v>
      </c>
      <c r="I417" s="269">
        <v>111.76</v>
      </c>
      <c r="J417" s="359"/>
      <c r="K417" s="46" t="s">
        <v>471</v>
      </c>
    </row>
    <row r="418" spans="1:11" ht="15" customHeight="1" x14ac:dyDescent="0.25">
      <c r="A418" s="45"/>
      <c r="B418" s="46" t="s">
        <v>481</v>
      </c>
      <c r="C418" s="60"/>
      <c r="D418" s="371">
        <v>23.7</v>
      </c>
      <c r="E418" s="411">
        <v>23.7</v>
      </c>
      <c r="F418" s="269"/>
      <c r="G418" s="269"/>
      <c r="H418" s="269"/>
      <c r="I418" s="269"/>
      <c r="J418" s="359"/>
      <c r="K418" s="46"/>
    </row>
    <row r="419" spans="1:11" ht="15" customHeight="1" x14ac:dyDescent="0.25">
      <c r="A419" s="45"/>
      <c r="B419" s="46" t="s">
        <v>28</v>
      </c>
      <c r="C419" s="60"/>
      <c r="D419" s="371">
        <v>85</v>
      </c>
      <c r="E419" s="411">
        <v>85</v>
      </c>
      <c r="F419" s="269"/>
      <c r="G419" s="269"/>
      <c r="H419" s="269"/>
      <c r="I419" s="269"/>
      <c r="J419" s="359"/>
      <c r="K419" s="46"/>
    </row>
    <row r="420" spans="1:11" ht="15" customHeight="1" x14ac:dyDescent="0.25">
      <c r="A420" s="45"/>
      <c r="B420" s="46" t="s">
        <v>396</v>
      </c>
      <c r="C420" s="60"/>
      <c r="D420" s="371">
        <v>0.25</v>
      </c>
      <c r="E420" s="411">
        <v>0.25</v>
      </c>
      <c r="F420" s="269"/>
      <c r="G420" s="269"/>
      <c r="H420" s="269"/>
      <c r="I420" s="269"/>
      <c r="J420" s="359"/>
      <c r="K420" s="46"/>
    </row>
    <row r="421" spans="1:11" ht="15" customHeight="1" x14ac:dyDescent="0.25">
      <c r="A421" s="45"/>
      <c r="B421" s="46" t="s">
        <v>31</v>
      </c>
      <c r="C421" s="60"/>
      <c r="D421" s="371">
        <v>4</v>
      </c>
      <c r="E421" s="411">
        <v>4</v>
      </c>
      <c r="F421" s="269"/>
      <c r="G421" s="269"/>
      <c r="H421" s="269"/>
      <c r="I421" s="269"/>
      <c r="J421" s="359"/>
      <c r="K421" s="46"/>
    </row>
    <row r="422" spans="1:11" ht="39" customHeight="1" x14ac:dyDescent="0.25">
      <c r="A422" s="332" t="s">
        <v>247</v>
      </c>
      <c r="B422" s="46"/>
      <c r="C422" s="47">
        <v>150</v>
      </c>
      <c r="D422" s="49"/>
      <c r="E422" s="151"/>
      <c r="F422" s="470">
        <v>2.1800000000000002</v>
      </c>
      <c r="G422" s="470">
        <v>1.88</v>
      </c>
      <c r="H422" s="470">
        <v>8.25</v>
      </c>
      <c r="I422" s="470">
        <v>51.75</v>
      </c>
      <c r="J422" s="444">
        <v>1.2</v>
      </c>
      <c r="K422" s="46"/>
    </row>
    <row r="423" spans="1:11" ht="17.25" customHeight="1" x14ac:dyDescent="0.25">
      <c r="A423" s="46" t="s">
        <v>542</v>
      </c>
      <c r="B423" s="46" t="s">
        <v>536</v>
      </c>
      <c r="C423" s="47"/>
      <c r="D423" s="49">
        <v>152</v>
      </c>
      <c r="E423" s="151">
        <v>150</v>
      </c>
      <c r="F423" s="269"/>
      <c r="G423" s="269"/>
      <c r="H423" s="269"/>
      <c r="I423" s="269"/>
      <c r="J423" s="269"/>
      <c r="K423" s="46"/>
    </row>
    <row r="424" spans="1:11" ht="42.75" customHeight="1" thickBot="1" x14ac:dyDescent="0.3">
      <c r="A424" s="332" t="s">
        <v>355</v>
      </c>
      <c r="B424" s="46"/>
      <c r="C424" s="47">
        <v>25</v>
      </c>
      <c r="D424" s="48">
        <v>25</v>
      </c>
      <c r="E424" s="483">
        <v>25</v>
      </c>
      <c r="F424" s="484">
        <v>1.9</v>
      </c>
      <c r="G424" s="484">
        <v>0.2</v>
      </c>
      <c r="H424" s="484">
        <v>12.3</v>
      </c>
      <c r="I424" s="484">
        <v>58.75</v>
      </c>
      <c r="J424" s="484">
        <v>0</v>
      </c>
      <c r="K424" s="35" t="s">
        <v>357</v>
      </c>
    </row>
    <row r="425" spans="1:11" ht="15.75" customHeight="1" thickBot="1" x14ac:dyDescent="0.3">
      <c r="A425" s="230" t="s">
        <v>39</v>
      </c>
      <c r="B425" s="52"/>
      <c r="C425" s="231">
        <v>350</v>
      </c>
      <c r="D425" s="232"/>
      <c r="E425" s="231"/>
      <c r="F425" s="233">
        <f>F391+F417+F422+F370+F424</f>
        <v>18.169999999999998</v>
      </c>
      <c r="G425" s="233">
        <f t="shared" ref="G425:J425" si="16">G391+G417+G422+G370+G424</f>
        <v>13.909999999999998</v>
      </c>
      <c r="H425" s="233">
        <f t="shared" si="16"/>
        <v>57.460000000000008</v>
      </c>
      <c r="I425" s="233">
        <f t="shared" si="16"/>
        <v>486.2</v>
      </c>
      <c r="J425" s="233">
        <f t="shared" si="16"/>
        <v>1.6199999999999999</v>
      </c>
      <c r="K425" s="230"/>
    </row>
    <row r="426" spans="1:11" ht="15.75" customHeight="1" thickBot="1" x14ac:dyDescent="0.3">
      <c r="A426" s="234" t="s">
        <v>70</v>
      </c>
      <c r="B426" s="183"/>
      <c r="C426" s="235">
        <f>C328+C332+C389+C425</f>
        <v>1360</v>
      </c>
      <c r="D426" s="235"/>
      <c r="E426" s="235"/>
      <c r="F426" s="235">
        <f>F328+F332+F389+F425</f>
        <v>57.7</v>
      </c>
      <c r="G426" s="235">
        <f>G328+G332+G389+G425</f>
        <v>51.91</v>
      </c>
      <c r="H426" s="235">
        <f>H328+H332+H389+H425</f>
        <v>172.42000000000002</v>
      </c>
      <c r="I426" s="235">
        <f>I328+I332+I389+I425</f>
        <v>1517.8400000000001</v>
      </c>
      <c r="J426" s="235">
        <f>J328+J332+J389+J425</f>
        <v>67.640000000000015</v>
      </c>
      <c r="K426" s="45"/>
    </row>
    <row r="427" spans="1:11" ht="15" customHeight="1" x14ac:dyDescent="0.25">
      <c r="A427" s="182"/>
      <c r="B427" s="182"/>
      <c r="C427" s="206"/>
      <c r="D427" s="94"/>
      <c r="E427" s="61"/>
      <c r="F427" s="218"/>
      <c r="G427" s="218"/>
      <c r="H427" s="218"/>
      <c r="I427" s="218"/>
      <c r="J427" s="218"/>
      <c r="K427" s="18"/>
    </row>
    <row r="428" spans="1:11" ht="15.75" customHeight="1" thickBot="1" x14ac:dyDescent="0.3">
      <c r="A428" s="181" t="s">
        <v>119</v>
      </c>
      <c r="B428" s="181"/>
      <c r="C428" s="183"/>
      <c r="D428" s="236"/>
      <c r="K428" s="183"/>
    </row>
    <row r="429" spans="1:11" ht="23.25" customHeight="1" x14ac:dyDescent="0.25">
      <c r="A429" s="17" t="s">
        <v>4</v>
      </c>
      <c r="B429" s="18"/>
      <c r="C429" s="98" t="s">
        <v>5</v>
      </c>
      <c r="D429" s="40" t="s">
        <v>6</v>
      </c>
      <c r="E429" s="223" t="s">
        <v>6</v>
      </c>
      <c r="F429" s="501" t="s">
        <v>7</v>
      </c>
      <c r="G429" s="502"/>
      <c r="H429" s="503"/>
      <c r="I429" s="21" t="s">
        <v>8</v>
      </c>
      <c r="J429" s="184" t="s">
        <v>9</v>
      </c>
      <c r="K429" s="141" t="s">
        <v>72</v>
      </c>
    </row>
    <row r="430" spans="1:11" ht="15.75" customHeight="1" thickBot="1" x14ac:dyDescent="0.3">
      <c r="A430" s="45" t="s">
        <v>11</v>
      </c>
      <c r="B430" s="46"/>
      <c r="C430" s="55" t="s">
        <v>12</v>
      </c>
      <c r="D430" s="67" t="s">
        <v>13</v>
      </c>
      <c r="E430" s="133" t="s">
        <v>13</v>
      </c>
      <c r="F430" s="106"/>
      <c r="G430" s="69"/>
      <c r="H430" s="69"/>
      <c r="I430" s="32" t="s">
        <v>171</v>
      </c>
      <c r="J430" s="66"/>
      <c r="K430" s="50" t="s">
        <v>73</v>
      </c>
    </row>
    <row r="431" spans="1:11" ht="15.75" customHeight="1" thickBot="1" x14ac:dyDescent="0.3">
      <c r="A431" s="45"/>
      <c r="B431" s="46"/>
      <c r="C431" s="55"/>
      <c r="D431" s="185" t="s">
        <v>15</v>
      </c>
      <c r="E431" s="186" t="s">
        <v>16</v>
      </c>
      <c r="F431" s="21" t="s">
        <v>17</v>
      </c>
      <c r="G431" s="21" t="s">
        <v>18</v>
      </c>
      <c r="H431" s="58" t="s">
        <v>19</v>
      </c>
      <c r="I431" s="21" t="s">
        <v>20</v>
      </c>
      <c r="J431" s="58" t="s">
        <v>21</v>
      </c>
      <c r="K431" s="50"/>
    </row>
    <row r="432" spans="1:11" ht="15" customHeight="1" x14ac:dyDescent="0.25">
      <c r="A432" s="17"/>
      <c r="B432" s="187" t="s">
        <v>22</v>
      </c>
      <c r="C432" s="98"/>
      <c r="D432" s="19"/>
      <c r="E432" s="220"/>
      <c r="F432" s="105"/>
      <c r="G432" s="105"/>
      <c r="H432" s="42"/>
      <c r="I432" s="42"/>
      <c r="J432" s="96"/>
      <c r="K432" s="17"/>
    </row>
    <row r="433" spans="1:11" ht="23.25" customHeight="1" x14ac:dyDescent="0.25">
      <c r="A433" s="332" t="s">
        <v>279</v>
      </c>
      <c r="B433" s="46"/>
      <c r="C433" s="47">
        <v>150</v>
      </c>
      <c r="D433" s="41"/>
      <c r="E433" s="48"/>
      <c r="F433" s="48">
        <v>4.4400000000000004</v>
      </c>
      <c r="G433" s="48">
        <v>4.45</v>
      </c>
      <c r="H433" s="48">
        <v>7.17</v>
      </c>
      <c r="I433" s="41">
        <v>111.6</v>
      </c>
      <c r="J433" s="48">
        <v>0.39</v>
      </c>
      <c r="K433" s="45" t="s">
        <v>283</v>
      </c>
    </row>
    <row r="434" spans="1:11" ht="15" customHeight="1" x14ac:dyDescent="0.25">
      <c r="A434" s="45"/>
      <c r="B434" s="46" t="s">
        <v>282</v>
      </c>
      <c r="C434" s="62"/>
      <c r="D434" s="41">
        <v>9</v>
      </c>
      <c r="E434" s="48">
        <v>9</v>
      </c>
      <c r="F434" s="48"/>
      <c r="G434" s="48"/>
      <c r="H434" s="48"/>
      <c r="I434" s="41"/>
      <c r="J434" s="48"/>
      <c r="K434" s="45"/>
    </row>
    <row r="435" spans="1:11" ht="15" customHeight="1" x14ac:dyDescent="0.25">
      <c r="A435" s="45"/>
      <c r="B435" s="46" t="s">
        <v>29</v>
      </c>
      <c r="C435" s="62"/>
      <c r="D435" s="41">
        <v>1.2</v>
      </c>
      <c r="E435" s="48">
        <v>1.2</v>
      </c>
      <c r="F435" s="48"/>
      <c r="G435" s="48"/>
      <c r="H435" s="48"/>
      <c r="I435" s="41"/>
      <c r="J435" s="48"/>
      <c r="K435" s="45"/>
    </row>
    <row r="436" spans="1:11" ht="15" customHeight="1" x14ac:dyDescent="0.25">
      <c r="A436" s="45"/>
      <c r="B436" s="46" t="s">
        <v>27</v>
      </c>
      <c r="C436" s="62"/>
      <c r="D436" s="41">
        <v>105</v>
      </c>
      <c r="E436" s="48">
        <v>105</v>
      </c>
      <c r="F436" s="48"/>
      <c r="G436" s="48"/>
      <c r="H436" s="48"/>
      <c r="I436" s="41"/>
      <c r="J436" s="48"/>
      <c r="K436" s="45"/>
    </row>
    <row r="437" spans="1:11" ht="15" customHeight="1" x14ac:dyDescent="0.25">
      <c r="A437" s="45"/>
      <c r="B437" s="46" t="s">
        <v>28</v>
      </c>
      <c r="C437" s="224"/>
      <c r="D437" s="49">
        <v>45</v>
      </c>
      <c r="E437" s="48">
        <v>45</v>
      </c>
      <c r="F437" s="41"/>
      <c r="G437" s="48"/>
      <c r="H437" s="49"/>
      <c r="I437" s="41"/>
      <c r="J437" s="48"/>
      <c r="K437" s="45"/>
    </row>
    <row r="438" spans="1:11" ht="15" customHeight="1" x14ac:dyDescent="0.25">
      <c r="A438" s="45"/>
      <c r="B438" s="46" t="s">
        <v>31</v>
      </c>
      <c r="C438" s="47"/>
      <c r="D438" s="49">
        <v>1.5</v>
      </c>
      <c r="E438" s="48">
        <v>1.5</v>
      </c>
      <c r="F438" s="41"/>
      <c r="G438" s="48"/>
      <c r="H438" s="49"/>
      <c r="I438" s="41"/>
      <c r="J438" s="48"/>
      <c r="K438" s="45"/>
    </row>
    <row r="439" spans="1:11" ht="15" customHeight="1" x14ac:dyDescent="0.25">
      <c r="A439" s="45"/>
      <c r="B439" s="46" t="s">
        <v>30</v>
      </c>
      <c r="C439" s="47"/>
      <c r="D439" s="49">
        <v>0.7</v>
      </c>
      <c r="E439" s="48">
        <v>0.7</v>
      </c>
      <c r="F439" s="41"/>
      <c r="G439" s="48"/>
      <c r="H439" s="49"/>
      <c r="I439" s="41"/>
      <c r="J439" s="49"/>
      <c r="K439" s="45"/>
    </row>
    <row r="440" spans="1:11" ht="23.25" customHeight="1" x14ac:dyDescent="0.25">
      <c r="A440" s="332" t="s">
        <v>76</v>
      </c>
      <c r="B440" s="46"/>
      <c r="C440" s="47">
        <v>160</v>
      </c>
      <c r="D440" s="65"/>
      <c r="E440" s="63"/>
      <c r="F440" s="41">
        <v>3.47</v>
      </c>
      <c r="G440" s="48">
        <v>2.99</v>
      </c>
      <c r="H440" s="48">
        <v>14.26</v>
      </c>
      <c r="I440" s="41">
        <v>97.9</v>
      </c>
      <c r="J440" s="41">
        <v>0.32</v>
      </c>
      <c r="K440" s="45" t="s">
        <v>77</v>
      </c>
    </row>
    <row r="441" spans="1:11" ht="15" customHeight="1" x14ac:dyDescent="0.25">
      <c r="A441" s="45"/>
      <c r="B441" s="46" t="s">
        <v>78</v>
      </c>
      <c r="C441" s="47"/>
      <c r="D441" s="62">
        <v>1.7</v>
      </c>
      <c r="E441" s="47">
        <v>1.7</v>
      </c>
      <c r="F441" s="41"/>
      <c r="G441" s="48"/>
      <c r="H441" s="48"/>
      <c r="I441" s="41"/>
      <c r="J441" s="41"/>
      <c r="K441" s="45"/>
    </row>
    <row r="442" spans="1:11" ht="15" customHeight="1" x14ac:dyDescent="0.25">
      <c r="A442" s="46"/>
      <c r="B442" s="46" t="s">
        <v>29</v>
      </c>
      <c r="C442" s="47"/>
      <c r="D442" s="62">
        <v>9</v>
      </c>
      <c r="E442" s="47">
        <v>9</v>
      </c>
      <c r="F442" s="41"/>
      <c r="G442" s="48"/>
      <c r="H442" s="48"/>
      <c r="I442" s="41"/>
      <c r="J442" s="41"/>
      <c r="K442" s="45"/>
    </row>
    <row r="443" spans="1:11" ht="15" customHeight="1" x14ac:dyDescent="0.25">
      <c r="A443" s="50"/>
      <c r="B443" s="46" t="s">
        <v>27</v>
      </c>
      <c r="C443" s="47"/>
      <c r="D443" s="62">
        <v>92</v>
      </c>
      <c r="E443" s="47">
        <v>92</v>
      </c>
      <c r="F443" s="41"/>
      <c r="G443" s="48"/>
      <c r="H443" s="48"/>
      <c r="I443" s="41"/>
      <c r="J443" s="41"/>
      <c r="K443" s="45"/>
    </row>
    <row r="444" spans="1:11" ht="15" customHeight="1" x14ac:dyDescent="0.25">
      <c r="A444" s="50"/>
      <c r="B444" s="46" t="s">
        <v>75</v>
      </c>
      <c r="C444" s="47"/>
      <c r="D444" s="62">
        <v>77</v>
      </c>
      <c r="E444" s="47">
        <v>77</v>
      </c>
      <c r="F444" s="41"/>
      <c r="G444" s="48"/>
      <c r="H444" s="49"/>
      <c r="I444" s="41"/>
      <c r="J444" s="41"/>
      <c r="K444" s="45"/>
    </row>
    <row r="445" spans="1:11" ht="23.25" customHeight="1" x14ac:dyDescent="0.25">
      <c r="A445" s="332" t="s">
        <v>35</v>
      </c>
      <c r="B445" s="46"/>
      <c r="C445" s="60" t="s">
        <v>174</v>
      </c>
      <c r="D445" s="65"/>
      <c r="E445" s="63"/>
      <c r="F445" s="62">
        <v>1.9</v>
      </c>
      <c r="G445" s="47">
        <v>4.4000000000000004</v>
      </c>
      <c r="H445" s="61">
        <v>13</v>
      </c>
      <c r="I445" s="47">
        <v>99</v>
      </c>
      <c r="J445" s="61"/>
      <c r="K445" s="45" t="s">
        <v>37</v>
      </c>
    </row>
    <row r="446" spans="1:11" ht="15" customHeight="1" x14ac:dyDescent="0.25">
      <c r="A446" s="45"/>
      <c r="B446" s="46" t="s">
        <v>38</v>
      </c>
      <c r="C446" s="55"/>
      <c r="D446" s="62">
        <v>25</v>
      </c>
      <c r="E446" s="47">
        <v>25</v>
      </c>
      <c r="F446" s="62"/>
      <c r="G446" s="47"/>
      <c r="H446" s="47"/>
      <c r="I446" s="47"/>
      <c r="J446" s="62"/>
      <c r="K446" s="45"/>
    </row>
    <row r="447" spans="1:11" ht="15.75" customHeight="1" x14ac:dyDescent="0.25">
      <c r="A447" s="45"/>
      <c r="B447" s="46" t="s">
        <v>31</v>
      </c>
      <c r="C447" s="55"/>
      <c r="D447" s="62">
        <v>5</v>
      </c>
      <c r="E447" s="47">
        <v>5</v>
      </c>
      <c r="F447" s="62" t="s">
        <v>2</v>
      </c>
      <c r="G447" s="47"/>
      <c r="H447" s="47"/>
      <c r="I447" s="47"/>
      <c r="J447" s="62"/>
      <c r="K447" s="45"/>
    </row>
    <row r="448" spans="1:11" ht="15.75" customHeight="1" x14ac:dyDescent="0.25">
      <c r="A448" s="333" t="s">
        <v>62</v>
      </c>
      <c r="B448" s="292"/>
      <c r="C448" s="293">
        <v>95</v>
      </c>
      <c r="D448" s="294">
        <v>108.3</v>
      </c>
      <c r="E448" s="293">
        <v>95</v>
      </c>
      <c r="F448" s="295">
        <v>0.38</v>
      </c>
      <c r="G448" s="296">
        <v>0.38</v>
      </c>
      <c r="H448" s="297">
        <v>9.31</v>
      </c>
      <c r="I448" s="296">
        <v>41.8</v>
      </c>
      <c r="J448" s="296">
        <v>9.5</v>
      </c>
      <c r="K448" s="45" t="s">
        <v>204</v>
      </c>
    </row>
    <row r="449" spans="1:11" ht="15.75" customHeight="1" thickBot="1" x14ac:dyDescent="0.3">
      <c r="A449" s="291" t="s">
        <v>333</v>
      </c>
      <c r="B449" s="298"/>
      <c r="C449" s="296"/>
      <c r="D449" s="299"/>
      <c r="E449" s="300"/>
      <c r="F449" s="295"/>
      <c r="G449" s="296"/>
      <c r="H449" s="297"/>
      <c r="I449" s="296"/>
      <c r="J449" s="301"/>
      <c r="K449" s="45" t="s">
        <v>205</v>
      </c>
    </row>
    <row r="450" spans="1:11" ht="15.75" customHeight="1" thickBot="1" x14ac:dyDescent="0.3">
      <c r="A450" s="188" t="s">
        <v>39</v>
      </c>
      <c r="B450" s="52"/>
      <c r="C450" s="189">
        <v>435</v>
      </c>
      <c r="D450" s="193"/>
      <c r="E450" s="198"/>
      <c r="F450" s="191">
        <f>F433+F440+F445+F448</f>
        <v>10.190000000000001</v>
      </c>
      <c r="G450" s="191">
        <f t="shared" ref="G450:J450" si="17">G433+G440+G445+G448</f>
        <v>12.22</v>
      </c>
      <c r="H450" s="191">
        <f t="shared" si="17"/>
        <v>43.74</v>
      </c>
      <c r="I450" s="191">
        <f t="shared" si="17"/>
        <v>350.3</v>
      </c>
      <c r="J450" s="191">
        <f t="shared" si="17"/>
        <v>10.210000000000001</v>
      </c>
      <c r="K450" s="341"/>
    </row>
    <row r="451" spans="1:11" ht="15" customHeight="1" x14ac:dyDescent="0.25">
      <c r="A451" s="45"/>
      <c r="B451" s="182" t="s">
        <v>40</v>
      </c>
      <c r="C451" s="60"/>
      <c r="D451" s="62"/>
      <c r="E451" s="40"/>
      <c r="F451" s="48"/>
      <c r="G451" s="49"/>
      <c r="H451" s="48"/>
      <c r="I451" s="48"/>
      <c r="J451" s="49"/>
      <c r="K451" s="45"/>
    </row>
    <row r="452" spans="1:11" ht="24" customHeight="1" x14ac:dyDescent="0.25">
      <c r="A452" s="332" t="s">
        <v>41</v>
      </c>
      <c r="B452" s="46"/>
      <c r="C452" s="55">
        <v>200</v>
      </c>
      <c r="D452" s="56">
        <v>200</v>
      </c>
      <c r="E452" s="55">
        <v>200</v>
      </c>
      <c r="F452" s="41">
        <v>1</v>
      </c>
      <c r="G452" s="48">
        <v>0</v>
      </c>
      <c r="H452" s="49">
        <v>20.2</v>
      </c>
      <c r="I452" s="48">
        <v>85.34</v>
      </c>
      <c r="J452" s="41">
        <v>4</v>
      </c>
      <c r="K452" s="45" t="s">
        <v>329</v>
      </c>
    </row>
    <row r="453" spans="1:11" ht="15.75" customHeight="1" thickBot="1" x14ac:dyDescent="0.3">
      <c r="A453" s="45" t="s">
        <v>232</v>
      </c>
      <c r="B453" s="46"/>
      <c r="C453" s="55"/>
      <c r="D453" s="61"/>
      <c r="E453" s="47"/>
      <c r="F453" s="41"/>
      <c r="G453" s="48"/>
      <c r="H453" s="49"/>
      <c r="I453" s="48"/>
      <c r="J453" s="41"/>
      <c r="K453" s="45"/>
    </row>
    <row r="454" spans="1:11" ht="15.75" customHeight="1" thickBot="1" x14ac:dyDescent="0.3">
      <c r="A454" s="188" t="s">
        <v>39</v>
      </c>
      <c r="B454" s="52"/>
      <c r="C454" s="192">
        <v>200</v>
      </c>
      <c r="D454" s="193"/>
      <c r="E454" s="194"/>
      <c r="F454" s="54">
        <f>F452</f>
        <v>1</v>
      </c>
      <c r="G454" s="54">
        <f t="shared" ref="G454:J454" si="18">G452</f>
        <v>0</v>
      </c>
      <c r="H454" s="54">
        <f t="shared" si="18"/>
        <v>20.2</v>
      </c>
      <c r="I454" s="54">
        <f t="shared" si="18"/>
        <v>85.34</v>
      </c>
      <c r="J454" s="54">
        <f t="shared" si="18"/>
        <v>4</v>
      </c>
      <c r="K454" s="341"/>
    </row>
    <row r="455" spans="1:11" ht="15" customHeight="1" x14ac:dyDescent="0.25">
      <c r="A455" s="17"/>
      <c r="B455" s="187" t="s">
        <v>42</v>
      </c>
      <c r="C455" s="211"/>
      <c r="D455" s="125"/>
      <c r="E455" s="212"/>
      <c r="F455" s="58"/>
      <c r="G455" s="21"/>
      <c r="H455" s="58"/>
      <c r="I455" s="21"/>
      <c r="J455" s="96"/>
      <c r="K455" s="227"/>
    </row>
    <row r="456" spans="1:11" ht="24.75" customHeight="1" x14ac:dyDescent="0.25">
      <c r="A456" s="332" t="s">
        <v>430</v>
      </c>
      <c r="B456" s="46"/>
      <c r="C456" s="47">
        <v>30</v>
      </c>
      <c r="D456" s="41"/>
      <c r="E456" s="48"/>
      <c r="F456" s="49">
        <v>0.51</v>
      </c>
      <c r="G456" s="41">
        <v>1.5</v>
      </c>
      <c r="H456" s="48">
        <v>2.54</v>
      </c>
      <c r="I456" s="41">
        <v>25.71</v>
      </c>
      <c r="J456" s="48">
        <v>5.94</v>
      </c>
      <c r="K456" s="41" t="s">
        <v>434</v>
      </c>
    </row>
    <row r="457" spans="1:11" ht="24.75" customHeight="1" x14ac:dyDescent="0.25">
      <c r="A457" s="409"/>
      <c r="B457" s="46" t="s">
        <v>435</v>
      </c>
      <c r="C457" s="47"/>
      <c r="D457" s="41">
        <v>34.32</v>
      </c>
      <c r="E457" s="48">
        <v>24</v>
      </c>
      <c r="F457" s="49"/>
      <c r="G457" s="41"/>
      <c r="H457" s="48"/>
      <c r="I457" s="41"/>
      <c r="J457" s="48"/>
      <c r="K457" s="41"/>
    </row>
    <row r="458" spans="1:11" ht="24.75" customHeight="1" x14ac:dyDescent="0.25">
      <c r="A458" s="409"/>
      <c r="B458" s="46" t="s">
        <v>150</v>
      </c>
      <c r="C458" s="47"/>
      <c r="D458" s="41">
        <v>3.6</v>
      </c>
      <c r="E458" s="48">
        <v>3</v>
      </c>
      <c r="F458" s="49"/>
      <c r="G458" s="41"/>
      <c r="H458" s="48"/>
      <c r="I458" s="41"/>
      <c r="J458" s="48"/>
      <c r="K458" s="41"/>
    </row>
    <row r="459" spans="1:11" ht="23.25" customHeight="1" x14ac:dyDescent="0.25">
      <c r="A459" s="409"/>
      <c r="B459" s="46" t="s">
        <v>69</v>
      </c>
      <c r="C459" s="47"/>
      <c r="D459" s="41">
        <v>1.5</v>
      </c>
      <c r="E459" s="48">
        <v>1.5</v>
      </c>
      <c r="F459" s="49"/>
      <c r="G459" s="41"/>
      <c r="H459" s="48"/>
      <c r="I459" s="41"/>
      <c r="J459" s="48"/>
      <c r="K459" s="41"/>
    </row>
    <row r="460" spans="1:11" ht="15" customHeight="1" x14ac:dyDescent="0.25">
      <c r="A460" s="409"/>
      <c r="B460" s="46" t="s">
        <v>51</v>
      </c>
      <c r="C460" s="47"/>
      <c r="D460" s="41">
        <v>1.5</v>
      </c>
      <c r="E460" s="48">
        <v>1.5</v>
      </c>
      <c r="F460" s="49"/>
      <c r="G460" s="41"/>
      <c r="H460" s="48"/>
      <c r="I460" s="41"/>
      <c r="J460" s="48"/>
      <c r="K460" s="41"/>
    </row>
    <row r="461" spans="1:11" ht="30.75" customHeight="1" x14ac:dyDescent="0.25">
      <c r="A461" s="335" t="s">
        <v>431</v>
      </c>
      <c r="B461" s="131"/>
      <c r="C461" s="47" t="s">
        <v>255</v>
      </c>
      <c r="D461" s="48"/>
      <c r="E461" s="48"/>
      <c r="F461" s="374">
        <v>6.09</v>
      </c>
      <c r="G461" s="374">
        <v>7.2</v>
      </c>
      <c r="H461" s="375">
        <v>17.43</v>
      </c>
      <c r="I461" s="374">
        <v>124.34</v>
      </c>
      <c r="J461" s="375">
        <v>25.18</v>
      </c>
      <c r="K461" s="45" t="s">
        <v>433</v>
      </c>
    </row>
    <row r="462" spans="1:11" ht="15" customHeight="1" x14ac:dyDescent="0.25">
      <c r="A462" s="45"/>
      <c r="B462" s="46" t="s">
        <v>452</v>
      </c>
      <c r="C462" s="47"/>
      <c r="D462" s="49">
        <v>16</v>
      </c>
      <c r="E462" s="48">
        <v>16</v>
      </c>
      <c r="F462" s="49"/>
      <c r="G462" s="48"/>
      <c r="H462" s="49"/>
      <c r="I462" s="41"/>
      <c r="J462" s="48"/>
      <c r="K462" s="45"/>
    </row>
    <row r="463" spans="1:11" ht="15" customHeight="1" x14ac:dyDescent="0.25">
      <c r="A463" s="45"/>
      <c r="B463" s="46" t="s">
        <v>432</v>
      </c>
      <c r="C463" s="47"/>
      <c r="D463" s="49"/>
      <c r="E463" s="48">
        <v>10</v>
      </c>
      <c r="F463" s="49"/>
      <c r="G463" s="41"/>
      <c r="H463" s="49"/>
      <c r="I463" s="41"/>
      <c r="J463" s="48"/>
      <c r="K463" s="45"/>
    </row>
    <row r="464" spans="1:11" ht="15" customHeight="1" x14ac:dyDescent="0.25">
      <c r="A464" s="45"/>
      <c r="B464" s="46" t="s">
        <v>189</v>
      </c>
      <c r="C464" s="47"/>
      <c r="D464" s="48">
        <v>50</v>
      </c>
      <c r="E464" s="48">
        <v>37.5</v>
      </c>
      <c r="F464" s="41"/>
      <c r="G464" s="41"/>
      <c r="H464" s="41"/>
      <c r="I464" s="41"/>
      <c r="J464" s="48"/>
      <c r="K464" s="45"/>
    </row>
    <row r="465" spans="1:11" ht="15" customHeight="1" x14ac:dyDescent="0.25">
      <c r="A465" s="46"/>
      <c r="B465" s="46" t="s">
        <v>487</v>
      </c>
      <c r="C465" s="47"/>
      <c r="D465" s="49">
        <v>21</v>
      </c>
      <c r="E465" s="41">
        <v>19</v>
      </c>
      <c r="F465" s="41"/>
      <c r="G465" s="41"/>
      <c r="H465" s="41"/>
      <c r="I465" s="48"/>
      <c r="J465" s="32"/>
      <c r="K465" s="45"/>
    </row>
    <row r="466" spans="1:11" ht="15" customHeight="1" x14ac:dyDescent="0.25">
      <c r="A466" s="46"/>
      <c r="B466" s="46" t="s">
        <v>262</v>
      </c>
      <c r="C466" s="47"/>
      <c r="D466" s="49">
        <v>12.53</v>
      </c>
      <c r="E466" s="41">
        <v>7.5</v>
      </c>
      <c r="F466" s="41"/>
      <c r="G466" s="41"/>
      <c r="H466" s="41"/>
      <c r="I466" s="41"/>
      <c r="J466" s="32"/>
      <c r="K466" s="45"/>
    </row>
    <row r="467" spans="1:11" ht="15" customHeight="1" x14ac:dyDescent="0.25">
      <c r="A467" s="45"/>
      <c r="B467" s="46" t="s">
        <v>101</v>
      </c>
      <c r="C467" s="47"/>
      <c r="D467" s="48">
        <v>9.4</v>
      </c>
      <c r="E467" s="48">
        <v>7.5</v>
      </c>
      <c r="F467" s="41"/>
      <c r="G467" s="41"/>
      <c r="H467" s="48"/>
      <c r="I467" s="41"/>
      <c r="J467" s="32"/>
      <c r="K467" s="45"/>
    </row>
    <row r="468" spans="1:11" ht="15" customHeight="1" x14ac:dyDescent="0.25">
      <c r="A468" s="45"/>
      <c r="B468" s="46" t="s">
        <v>45</v>
      </c>
      <c r="C468" s="47"/>
      <c r="D468" s="48">
        <v>7.2</v>
      </c>
      <c r="E468" s="48">
        <v>6</v>
      </c>
      <c r="F468" s="41"/>
      <c r="G468" s="41"/>
      <c r="H468" s="48"/>
      <c r="I468" s="41"/>
      <c r="J468" s="32"/>
      <c r="K468" s="45"/>
    </row>
    <row r="469" spans="1:11" ht="15" customHeight="1" x14ac:dyDescent="0.25">
      <c r="A469" s="45"/>
      <c r="B469" s="46" t="s">
        <v>51</v>
      </c>
      <c r="C469" s="47"/>
      <c r="D469" s="48">
        <v>3</v>
      </c>
      <c r="E469" s="48">
        <v>3</v>
      </c>
      <c r="F469" s="41"/>
      <c r="G469" s="41"/>
      <c r="H469" s="48"/>
      <c r="I469" s="41"/>
      <c r="J469" s="32"/>
      <c r="K469" s="45"/>
    </row>
    <row r="470" spans="1:11" ht="15" customHeight="1" x14ac:dyDescent="0.25">
      <c r="A470" s="45"/>
      <c r="B470" s="79" t="s">
        <v>396</v>
      </c>
      <c r="C470" s="47"/>
      <c r="D470" s="48">
        <v>1</v>
      </c>
      <c r="E470" s="48">
        <v>1</v>
      </c>
      <c r="F470" s="41"/>
      <c r="G470" s="41"/>
      <c r="H470" s="48"/>
      <c r="I470" s="41"/>
      <c r="J470" s="32"/>
      <c r="K470" s="45"/>
    </row>
    <row r="471" spans="1:11" ht="15" customHeight="1" x14ac:dyDescent="0.25">
      <c r="A471" s="45"/>
      <c r="B471" s="46" t="s">
        <v>28</v>
      </c>
      <c r="C471" s="47"/>
      <c r="D471" s="48">
        <v>112.5</v>
      </c>
      <c r="E471" s="48">
        <v>112.5</v>
      </c>
      <c r="F471" s="41"/>
      <c r="G471" s="41"/>
      <c r="H471" s="48"/>
      <c r="I471" s="41"/>
      <c r="J471" s="32"/>
      <c r="K471" s="45"/>
    </row>
    <row r="472" spans="1:11" ht="15" customHeight="1" x14ac:dyDescent="0.25">
      <c r="A472" s="45"/>
      <c r="B472" s="46" t="s">
        <v>84</v>
      </c>
      <c r="C472" s="47"/>
      <c r="D472" s="48">
        <v>5</v>
      </c>
      <c r="E472" s="48">
        <v>5</v>
      </c>
      <c r="F472" s="41"/>
      <c r="G472" s="41"/>
      <c r="H472" s="49"/>
      <c r="I472" s="41"/>
      <c r="J472" s="32"/>
      <c r="K472" s="45"/>
    </row>
    <row r="473" spans="1:11" ht="23.25" customHeight="1" x14ac:dyDescent="0.25">
      <c r="A473" s="333" t="s">
        <v>114</v>
      </c>
      <c r="B473" s="73"/>
      <c r="C473" s="74" t="s">
        <v>235</v>
      </c>
      <c r="D473" s="123"/>
      <c r="E473" s="76"/>
      <c r="F473" s="76">
        <v>12.41</v>
      </c>
      <c r="G473" s="77">
        <v>10.5</v>
      </c>
      <c r="H473" s="78">
        <v>26.87</v>
      </c>
      <c r="I473" s="76">
        <v>251.82</v>
      </c>
      <c r="J473" s="77">
        <v>4.1500000000000004</v>
      </c>
      <c r="K473" s="45" t="s">
        <v>241</v>
      </c>
    </row>
    <row r="474" spans="1:11" ht="23.25" customHeight="1" x14ac:dyDescent="0.25">
      <c r="A474" s="72"/>
      <c r="B474" s="46" t="s">
        <v>244</v>
      </c>
      <c r="C474" s="74"/>
      <c r="D474" s="123">
        <v>55.33</v>
      </c>
      <c r="E474" s="76">
        <v>53</v>
      </c>
      <c r="F474" s="76"/>
      <c r="G474" s="77"/>
      <c r="H474" s="78"/>
      <c r="I474" s="76"/>
      <c r="J474" s="77"/>
      <c r="K474" s="45"/>
    </row>
    <row r="475" spans="1:11" ht="21" customHeight="1" x14ac:dyDescent="0.25">
      <c r="A475" s="72"/>
      <c r="B475" s="79" t="s">
        <v>66</v>
      </c>
      <c r="C475" s="74"/>
      <c r="D475" s="123">
        <v>3</v>
      </c>
      <c r="E475" s="76">
        <v>3</v>
      </c>
      <c r="F475" s="76"/>
      <c r="G475" s="77"/>
      <c r="H475" s="78"/>
      <c r="I475" s="76"/>
      <c r="J475" s="77"/>
      <c r="K475" s="45"/>
    </row>
    <row r="476" spans="1:11" ht="23.25" customHeight="1" x14ac:dyDescent="0.25">
      <c r="A476" s="72"/>
      <c r="B476" s="79" t="s">
        <v>236</v>
      </c>
      <c r="C476" s="74"/>
      <c r="D476" s="123"/>
      <c r="E476" s="76">
        <v>33</v>
      </c>
      <c r="F476" s="76"/>
      <c r="G476" s="77"/>
      <c r="H476" s="78"/>
      <c r="I476" s="76"/>
      <c r="J476" s="77"/>
      <c r="K476" s="45"/>
    </row>
    <row r="477" spans="1:11" ht="15" customHeight="1" x14ac:dyDescent="0.25">
      <c r="A477" s="72"/>
      <c r="B477" s="73" t="s">
        <v>49</v>
      </c>
      <c r="C477" s="74"/>
      <c r="D477" s="123">
        <v>204</v>
      </c>
      <c r="E477" s="282" t="s">
        <v>237</v>
      </c>
      <c r="F477" s="76"/>
      <c r="G477" s="77"/>
      <c r="H477" s="78"/>
      <c r="I477" s="76"/>
      <c r="J477" s="77"/>
      <c r="K477" s="45"/>
    </row>
    <row r="478" spans="1:11" ht="24" customHeight="1" x14ac:dyDescent="0.25">
      <c r="A478" s="72"/>
      <c r="B478" s="46" t="s">
        <v>238</v>
      </c>
      <c r="C478" s="74"/>
      <c r="D478" s="123"/>
      <c r="E478" s="282" t="s">
        <v>239</v>
      </c>
      <c r="F478" s="76"/>
      <c r="G478" s="77"/>
      <c r="H478" s="78"/>
      <c r="I478" s="76"/>
      <c r="J478" s="77"/>
      <c r="K478" s="45"/>
    </row>
    <row r="479" spans="1:11" ht="15" customHeight="1" x14ac:dyDescent="0.25">
      <c r="A479" s="72"/>
      <c r="B479" s="73" t="s">
        <v>45</v>
      </c>
      <c r="C479" s="74"/>
      <c r="D479" s="123">
        <v>13</v>
      </c>
      <c r="E479" s="76">
        <v>11</v>
      </c>
      <c r="F479" s="76"/>
      <c r="G479" s="77"/>
      <c r="H479" s="78"/>
      <c r="I479" s="76"/>
      <c r="J479" s="111"/>
      <c r="K479" s="45"/>
    </row>
    <row r="480" spans="1:11" ht="15" customHeight="1" x14ac:dyDescent="0.25">
      <c r="A480" s="72"/>
      <c r="B480" s="73" t="s">
        <v>31</v>
      </c>
      <c r="C480" s="74"/>
      <c r="D480" s="123">
        <v>2</v>
      </c>
      <c r="E480" s="76">
        <v>2</v>
      </c>
      <c r="F480" s="76"/>
      <c r="G480" s="77"/>
      <c r="H480" s="78"/>
      <c r="I480" s="76"/>
      <c r="J480" s="111"/>
      <c r="K480" s="45"/>
    </row>
    <row r="481" spans="1:11" ht="15" customHeight="1" x14ac:dyDescent="0.25">
      <c r="A481" s="72"/>
      <c r="B481" s="73" t="s">
        <v>240</v>
      </c>
      <c r="C481" s="74"/>
      <c r="D481" s="123"/>
      <c r="E481" s="76">
        <v>8</v>
      </c>
      <c r="F481" s="76"/>
      <c r="G481" s="77"/>
      <c r="H481" s="78"/>
      <c r="I481" s="76"/>
      <c r="J481" s="111"/>
      <c r="K481" s="45"/>
    </row>
    <row r="482" spans="1:11" ht="15" customHeight="1" x14ac:dyDescent="0.25">
      <c r="A482" s="72"/>
      <c r="B482" s="73" t="s">
        <v>31</v>
      </c>
      <c r="C482" s="74"/>
      <c r="D482" s="123">
        <v>2</v>
      </c>
      <c r="E482" s="76">
        <v>2</v>
      </c>
      <c r="F482" s="76"/>
      <c r="G482" s="77"/>
      <c r="H482" s="78"/>
      <c r="I482" s="76"/>
      <c r="J482" s="111"/>
      <c r="K482" s="45"/>
    </row>
    <row r="483" spans="1:11" ht="15" customHeight="1" x14ac:dyDescent="0.25">
      <c r="A483" s="72"/>
      <c r="B483" s="79" t="s">
        <v>396</v>
      </c>
      <c r="C483" s="74"/>
      <c r="D483" s="123">
        <v>1.6</v>
      </c>
      <c r="E483" s="76">
        <v>1.6</v>
      </c>
      <c r="F483" s="76"/>
      <c r="G483" s="77"/>
      <c r="H483" s="78"/>
      <c r="I483" s="76"/>
      <c r="J483" s="111"/>
      <c r="K483" s="45"/>
    </row>
    <row r="484" spans="1:11" ht="15" customHeight="1" x14ac:dyDescent="0.25">
      <c r="A484" s="72"/>
      <c r="B484" s="73" t="s">
        <v>115</v>
      </c>
      <c r="C484" s="74"/>
      <c r="D484" s="123">
        <v>3</v>
      </c>
      <c r="E484" s="76">
        <v>3</v>
      </c>
      <c r="F484" s="76"/>
      <c r="G484" s="77"/>
      <c r="H484" s="78"/>
      <c r="I484" s="76"/>
      <c r="J484" s="111"/>
      <c r="K484" s="45"/>
    </row>
    <row r="485" spans="1:11" ht="15" customHeight="1" x14ac:dyDescent="0.25">
      <c r="A485" s="72"/>
      <c r="B485" s="73" t="s">
        <v>54</v>
      </c>
      <c r="C485" s="74"/>
      <c r="D485" s="123"/>
      <c r="E485" s="76">
        <v>188</v>
      </c>
      <c r="F485" s="76"/>
      <c r="G485" s="77"/>
      <c r="H485" s="78"/>
      <c r="I485" s="76"/>
      <c r="J485" s="111"/>
      <c r="K485" s="45"/>
    </row>
    <row r="486" spans="1:11" ht="15" customHeight="1" x14ac:dyDescent="0.25">
      <c r="A486" s="72"/>
      <c r="B486" s="72" t="s">
        <v>116</v>
      </c>
      <c r="C486" s="74"/>
      <c r="D486" s="123"/>
      <c r="E486" s="76"/>
      <c r="F486" s="76"/>
      <c r="G486" s="77"/>
      <c r="H486" s="78"/>
      <c r="I486" s="76"/>
      <c r="J486" s="111"/>
      <c r="K486" s="45"/>
    </row>
    <row r="487" spans="1:11" ht="15" customHeight="1" x14ac:dyDescent="0.25">
      <c r="A487" s="72"/>
      <c r="B487" s="73" t="s">
        <v>84</v>
      </c>
      <c r="C487" s="74"/>
      <c r="D487" s="123">
        <v>5</v>
      </c>
      <c r="E487" s="76">
        <v>5</v>
      </c>
      <c r="F487" s="76"/>
      <c r="G487" s="77"/>
      <c r="H487" s="78"/>
      <c r="I487" s="76"/>
      <c r="J487" s="111"/>
      <c r="K487" s="45"/>
    </row>
    <row r="488" spans="1:11" ht="15" customHeight="1" x14ac:dyDescent="0.25">
      <c r="A488" s="72"/>
      <c r="B488" s="73" t="s">
        <v>58</v>
      </c>
      <c r="C488" s="74"/>
      <c r="D488" s="123">
        <v>1.3</v>
      </c>
      <c r="E488" s="76">
        <v>1.3</v>
      </c>
      <c r="F488" s="76"/>
      <c r="G488" s="77"/>
      <c r="H488" s="78"/>
      <c r="I488" s="76"/>
      <c r="J488" s="111"/>
      <c r="K488" s="45"/>
    </row>
    <row r="489" spans="1:11" ht="15" customHeight="1" x14ac:dyDescent="0.25">
      <c r="A489" s="72"/>
      <c r="B489" s="73" t="s">
        <v>75</v>
      </c>
      <c r="C489" s="74"/>
      <c r="D489" s="123">
        <v>15</v>
      </c>
      <c r="E489" s="76">
        <v>15</v>
      </c>
      <c r="F489" s="76"/>
      <c r="G489" s="77"/>
      <c r="H489" s="78"/>
      <c r="I489" s="76"/>
      <c r="J489" s="111"/>
      <c r="K489" s="45"/>
    </row>
    <row r="490" spans="1:11" ht="15" customHeight="1" x14ac:dyDescent="0.25">
      <c r="A490" s="72"/>
      <c r="B490" s="73" t="s">
        <v>117</v>
      </c>
      <c r="C490" s="74"/>
      <c r="D490" s="123"/>
      <c r="E490" s="76">
        <v>20</v>
      </c>
      <c r="F490" s="76"/>
      <c r="G490" s="77"/>
      <c r="H490" s="78"/>
      <c r="I490" s="76"/>
      <c r="J490" s="111"/>
      <c r="K490" s="45"/>
    </row>
    <row r="491" spans="1:11" ht="23.25" customHeight="1" x14ac:dyDescent="0.25">
      <c r="A491" s="332" t="s">
        <v>512</v>
      </c>
      <c r="B491" s="46"/>
      <c r="C491" s="47">
        <v>150</v>
      </c>
      <c r="D491" s="135"/>
      <c r="E491" s="135"/>
      <c r="F491" s="41">
        <v>0.1</v>
      </c>
      <c r="G491" s="48">
        <v>0.1</v>
      </c>
      <c r="H491" s="48">
        <v>14.93</v>
      </c>
      <c r="I491" s="48">
        <v>61</v>
      </c>
      <c r="J491" s="116">
        <v>1</v>
      </c>
      <c r="K491" s="45" t="s">
        <v>211</v>
      </c>
    </row>
    <row r="492" spans="1:11" ht="15" customHeight="1" x14ac:dyDescent="0.25">
      <c r="A492" s="45"/>
      <c r="B492" s="45" t="s">
        <v>393</v>
      </c>
      <c r="C492" s="47"/>
      <c r="D492" s="135">
        <v>28.5</v>
      </c>
      <c r="E492" s="135">
        <v>25</v>
      </c>
      <c r="F492" s="41"/>
      <c r="G492" s="41"/>
      <c r="H492" s="48"/>
      <c r="I492" s="48"/>
      <c r="J492" s="116"/>
      <c r="K492" s="45"/>
    </row>
    <row r="493" spans="1:11" ht="15" customHeight="1" x14ac:dyDescent="0.25">
      <c r="A493" s="45"/>
      <c r="B493" s="46" t="s">
        <v>75</v>
      </c>
      <c r="C493" s="47"/>
      <c r="D493" s="135">
        <v>152</v>
      </c>
      <c r="E493" s="135">
        <v>152</v>
      </c>
      <c r="F493" s="41"/>
      <c r="G493" s="41"/>
      <c r="H493" s="48"/>
      <c r="I493" s="48"/>
      <c r="J493" s="116"/>
      <c r="K493" s="45"/>
    </row>
    <row r="494" spans="1:11" ht="15" customHeight="1" x14ac:dyDescent="0.25">
      <c r="A494" s="45"/>
      <c r="B494" s="46" t="s">
        <v>69</v>
      </c>
      <c r="C494" s="47"/>
      <c r="D494" s="135">
        <v>8</v>
      </c>
      <c r="E494" s="135">
        <v>8</v>
      </c>
      <c r="F494" s="41"/>
      <c r="G494" s="41"/>
      <c r="H494" s="48"/>
      <c r="I494" s="48"/>
      <c r="J494" s="116"/>
      <c r="K494" s="45"/>
    </row>
    <row r="495" spans="1:11" ht="41.25" customHeight="1" thickBot="1" x14ac:dyDescent="0.3">
      <c r="A495" s="332" t="s">
        <v>231</v>
      </c>
      <c r="B495" s="46"/>
      <c r="C495" s="47">
        <v>40</v>
      </c>
      <c r="D495" s="47">
        <v>40</v>
      </c>
      <c r="E495" s="61">
        <v>40</v>
      </c>
      <c r="F495" s="47">
        <v>2.64</v>
      </c>
      <c r="G495" s="61">
        <v>0.48</v>
      </c>
      <c r="H495" s="47">
        <v>15.84</v>
      </c>
      <c r="I495" s="61">
        <v>79.2</v>
      </c>
      <c r="J495" s="62"/>
      <c r="K495" s="34" t="s">
        <v>356</v>
      </c>
    </row>
    <row r="496" spans="1:11" ht="15.75" customHeight="1" thickBot="1" x14ac:dyDescent="0.3">
      <c r="A496" s="188" t="s">
        <v>39</v>
      </c>
      <c r="B496" s="52"/>
      <c r="C496" s="192">
        <v>565</v>
      </c>
      <c r="D496" s="197"/>
      <c r="E496" s="198"/>
      <c r="F496" s="191">
        <f>F456+F461+F473+F491+F495</f>
        <v>21.75</v>
      </c>
      <c r="G496" s="191">
        <f t="shared" ref="G496:J496" si="19">G456+G461+G473+G491+G495</f>
        <v>19.78</v>
      </c>
      <c r="H496" s="191">
        <f t="shared" si="19"/>
        <v>77.61</v>
      </c>
      <c r="I496" s="191">
        <f t="shared" si="19"/>
        <v>542.07000000000005</v>
      </c>
      <c r="J496" s="191">
        <f t="shared" si="19"/>
        <v>36.270000000000003</v>
      </c>
      <c r="K496" s="199"/>
    </row>
    <row r="497" spans="1:11" ht="18.75" customHeight="1" x14ac:dyDescent="0.25">
      <c r="A497" s="324"/>
      <c r="B497" s="367" t="s">
        <v>532</v>
      </c>
      <c r="C497" s="368"/>
      <c r="D497" s="368"/>
      <c r="E497" s="368"/>
      <c r="F497" s="369"/>
      <c r="G497" s="369"/>
      <c r="H497" s="369"/>
      <c r="I497" s="369"/>
      <c r="J497" s="369"/>
      <c r="K497" s="46"/>
    </row>
    <row r="498" spans="1:11" ht="40.5" customHeight="1" x14ac:dyDescent="0.25">
      <c r="A498" s="333" t="s">
        <v>416</v>
      </c>
      <c r="B498" s="196"/>
      <c r="C498" s="302" t="s">
        <v>367</v>
      </c>
      <c r="D498" s="294"/>
      <c r="E498" s="293"/>
      <c r="F498" s="261">
        <v>0.66</v>
      </c>
      <c r="G498" s="271">
        <v>1.38</v>
      </c>
      <c r="H498" s="271">
        <v>3.26</v>
      </c>
      <c r="I498" s="271">
        <v>28.1</v>
      </c>
      <c r="J498" s="271">
        <v>1.56</v>
      </c>
      <c r="K498" s="266" t="s">
        <v>417</v>
      </c>
    </row>
    <row r="499" spans="1:11" ht="18.75" customHeight="1" x14ac:dyDescent="0.25">
      <c r="A499" s="291"/>
      <c r="B499" s="298" t="s">
        <v>50</v>
      </c>
      <c r="C499" s="302"/>
      <c r="D499" s="294">
        <v>31.25</v>
      </c>
      <c r="E499" s="293">
        <v>25</v>
      </c>
      <c r="F499" s="361"/>
      <c r="G499" s="359"/>
      <c r="H499" s="359"/>
      <c r="I499" s="359"/>
      <c r="J499" s="359"/>
      <c r="K499" s="266"/>
    </row>
    <row r="500" spans="1:11" ht="18.75" customHeight="1" x14ac:dyDescent="0.25">
      <c r="A500" s="291"/>
      <c r="B500" s="298" t="s">
        <v>45</v>
      </c>
      <c r="C500" s="302"/>
      <c r="D500" s="294">
        <v>6</v>
      </c>
      <c r="E500" s="293">
        <v>5</v>
      </c>
      <c r="F500" s="261"/>
      <c r="G500" s="271"/>
      <c r="H500" s="271"/>
      <c r="I500" s="271"/>
      <c r="J500" s="394"/>
      <c r="K500" s="266"/>
    </row>
    <row r="501" spans="1:11" ht="18.75" customHeight="1" x14ac:dyDescent="0.25">
      <c r="A501" s="291"/>
      <c r="B501" s="298" t="s">
        <v>418</v>
      </c>
      <c r="C501" s="302"/>
      <c r="D501" s="294">
        <v>4</v>
      </c>
      <c r="E501" s="293">
        <v>4</v>
      </c>
      <c r="F501" s="261"/>
      <c r="G501" s="271"/>
      <c r="H501" s="271"/>
      <c r="I501" s="271"/>
      <c r="J501" s="394"/>
      <c r="K501" s="266"/>
    </row>
    <row r="502" spans="1:11" ht="18.75" customHeight="1" x14ac:dyDescent="0.25">
      <c r="A502" s="291"/>
      <c r="B502" s="298" t="s">
        <v>51</v>
      </c>
      <c r="C502" s="302"/>
      <c r="D502" s="294">
        <v>1.5</v>
      </c>
      <c r="E502" s="293">
        <v>1.5</v>
      </c>
      <c r="F502" s="261"/>
      <c r="G502" s="271"/>
      <c r="H502" s="271"/>
      <c r="I502" s="271"/>
      <c r="J502" s="394"/>
      <c r="K502" s="266"/>
    </row>
    <row r="503" spans="1:11" ht="18.75" customHeight="1" x14ac:dyDescent="0.25">
      <c r="A503" s="291"/>
      <c r="B503" s="46" t="s">
        <v>69</v>
      </c>
      <c r="C503" s="302"/>
      <c r="D503" s="294">
        <v>0.3</v>
      </c>
      <c r="E503" s="293">
        <v>0.3</v>
      </c>
      <c r="F503" s="261"/>
      <c r="G503" s="271"/>
      <c r="H503" s="271"/>
      <c r="I503" s="271"/>
      <c r="J503" s="394"/>
      <c r="K503" s="266"/>
    </row>
    <row r="504" spans="1:11" ht="23.25" customHeight="1" x14ac:dyDescent="0.25">
      <c r="A504" s="332" t="s">
        <v>126</v>
      </c>
      <c r="B504" s="46"/>
      <c r="C504" s="47">
        <v>70</v>
      </c>
      <c r="D504" s="49"/>
      <c r="E504" s="48"/>
      <c r="F504" s="49">
        <v>11</v>
      </c>
      <c r="G504" s="48">
        <v>7.5</v>
      </c>
      <c r="H504" s="49">
        <v>2</v>
      </c>
      <c r="I504" s="41">
        <v>119</v>
      </c>
      <c r="J504" s="48">
        <v>0.3</v>
      </c>
      <c r="K504" s="45" t="s">
        <v>197</v>
      </c>
    </row>
    <row r="505" spans="1:11" ht="15" customHeight="1" x14ac:dyDescent="0.25">
      <c r="A505" s="45"/>
      <c r="B505" s="46" t="s">
        <v>193</v>
      </c>
      <c r="C505" s="47"/>
      <c r="D505" s="49">
        <v>87.5</v>
      </c>
      <c r="E505" s="48">
        <v>64</v>
      </c>
      <c r="F505" s="49"/>
      <c r="G505" s="48"/>
      <c r="H505" s="49"/>
      <c r="I505" s="41"/>
      <c r="J505" s="48"/>
      <c r="K505" s="45"/>
    </row>
    <row r="506" spans="1:11" ht="15" customHeight="1" x14ac:dyDescent="0.25">
      <c r="A506" s="45"/>
      <c r="B506" s="46" t="s">
        <v>127</v>
      </c>
      <c r="C506" s="47"/>
      <c r="D506" s="49"/>
      <c r="E506" s="48">
        <v>50</v>
      </c>
      <c r="F506" s="49"/>
      <c r="G506" s="48"/>
      <c r="H506" s="49"/>
      <c r="I506" s="41"/>
      <c r="J506" s="48"/>
      <c r="K506" s="45"/>
    </row>
    <row r="507" spans="1:11" ht="23.25" customHeight="1" x14ac:dyDescent="0.25">
      <c r="A507" s="332" t="s">
        <v>128</v>
      </c>
      <c r="B507" s="46" t="s">
        <v>27</v>
      </c>
      <c r="C507" s="47"/>
      <c r="D507" s="49">
        <v>18</v>
      </c>
      <c r="E507" s="48">
        <v>18</v>
      </c>
      <c r="F507" s="49"/>
      <c r="G507" s="48"/>
      <c r="H507" s="49"/>
      <c r="I507" s="41"/>
      <c r="J507" s="48"/>
      <c r="K507" s="45" t="s">
        <v>199</v>
      </c>
    </row>
    <row r="508" spans="1:11" ht="15" customHeight="1" x14ac:dyDescent="0.25">
      <c r="A508" s="45"/>
      <c r="B508" s="46" t="s">
        <v>31</v>
      </c>
      <c r="C508" s="47"/>
      <c r="D508" s="49">
        <v>3</v>
      </c>
      <c r="E508" s="48">
        <v>3</v>
      </c>
      <c r="F508" s="49"/>
      <c r="G508" s="48"/>
      <c r="H508" s="49"/>
      <c r="I508" s="41"/>
      <c r="J508" s="48"/>
      <c r="K508" s="45"/>
    </row>
    <row r="509" spans="1:11" ht="15" customHeight="1" x14ac:dyDescent="0.25">
      <c r="A509" s="45"/>
      <c r="B509" s="46" t="s">
        <v>58</v>
      </c>
      <c r="C509" s="47"/>
      <c r="D509" s="49">
        <v>3</v>
      </c>
      <c r="E509" s="48">
        <v>3</v>
      </c>
      <c r="F509" s="49"/>
      <c r="G509" s="48"/>
      <c r="H509" s="49"/>
      <c r="I509" s="41"/>
      <c r="J509" s="48"/>
      <c r="K509" s="45"/>
    </row>
    <row r="510" spans="1:11" ht="15" customHeight="1" x14ac:dyDescent="0.25">
      <c r="A510" s="45"/>
      <c r="B510" s="46" t="s">
        <v>75</v>
      </c>
      <c r="C510" s="47"/>
      <c r="D510" s="49">
        <v>3.5</v>
      </c>
      <c r="E510" s="48">
        <v>3.5</v>
      </c>
      <c r="F510" s="49"/>
      <c r="G510" s="48"/>
      <c r="H510" s="49"/>
      <c r="I510" s="41"/>
      <c r="J510" s="48"/>
      <c r="K510" s="45"/>
    </row>
    <row r="511" spans="1:11" ht="15" customHeight="1" x14ac:dyDescent="0.25">
      <c r="A511" s="45"/>
      <c r="B511" s="79" t="s">
        <v>396</v>
      </c>
      <c r="C511" s="47"/>
      <c r="D511" s="49">
        <v>0.2</v>
      </c>
      <c r="E511" s="48">
        <v>0.2</v>
      </c>
      <c r="F511" s="49"/>
      <c r="G511" s="48"/>
      <c r="H511" s="49"/>
      <c r="I511" s="41"/>
      <c r="J511" s="48"/>
      <c r="K511" s="45"/>
    </row>
    <row r="512" spans="1:11" ht="15" customHeight="1" x14ac:dyDescent="0.25">
      <c r="A512" s="45"/>
      <c r="B512" s="46" t="s">
        <v>198</v>
      </c>
      <c r="C512" s="47"/>
      <c r="D512" s="49"/>
      <c r="E512" s="48">
        <v>24</v>
      </c>
      <c r="F512" s="49"/>
      <c r="G512" s="48"/>
      <c r="H512" s="49"/>
      <c r="I512" s="41"/>
      <c r="J512" s="48"/>
      <c r="K512" s="45"/>
    </row>
    <row r="513" spans="1:11" ht="15" customHeight="1" x14ac:dyDescent="0.25">
      <c r="A513" s="45"/>
      <c r="B513" s="46" t="s">
        <v>46</v>
      </c>
      <c r="C513" s="47"/>
      <c r="D513" s="49">
        <v>10.5</v>
      </c>
      <c r="E513" s="48">
        <v>8.75</v>
      </c>
      <c r="F513" s="49"/>
      <c r="G513" s="48"/>
      <c r="H513" s="49"/>
      <c r="I513" s="41"/>
      <c r="J513" s="48"/>
      <c r="K513" s="45"/>
    </row>
    <row r="514" spans="1:11" ht="15" customHeight="1" x14ac:dyDescent="0.25">
      <c r="A514" s="45"/>
      <c r="B514" s="46" t="s">
        <v>54</v>
      </c>
      <c r="C514" s="47"/>
      <c r="D514" s="49"/>
      <c r="E514" s="48">
        <v>80</v>
      </c>
      <c r="F514" s="49"/>
      <c r="G514" s="48"/>
      <c r="H514" s="49"/>
      <c r="I514" s="41"/>
      <c r="J514" s="48"/>
      <c r="K514" s="45"/>
    </row>
    <row r="515" spans="1:11" ht="15" customHeight="1" x14ac:dyDescent="0.25">
      <c r="A515" s="45"/>
      <c r="B515" s="46" t="s">
        <v>51</v>
      </c>
      <c r="C515" s="47"/>
      <c r="D515" s="49">
        <v>2</v>
      </c>
      <c r="E515" s="48">
        <v>2</v>
      </c>
      <c r="F515" s="49"/>
      <c r="G515" s="41"/>
      <c r="H515" s="49"/>
      <c r="I515" s="41"/>
      <c r="J515" s="48"/>
      <c r="K515" s="45"/>
    </row>
    <row r="516" spans="1:11" ht="23.25" customHeight="1" x14ac:dyDescent="0.25">
      <c r="A516" s="332" t="s">
        <v>325</v>
      </c>
      <c r="B516" s="46"/>
      <c r="C516" s="47" t="s">
        <v>380</v>
      </c>
      <c r="D516" s="49"/>
      <c r="E516" s="48"/>
      <c r="F516" s="49">
        <v>3.4</v>
      </c>
      <c r="G516" s="48">
        <v>2.2799999999999998</v>
      </c>
      <c r="H516" s="49">
        <v>23.61</v>
      </c>
      <c r="I516" s="41">
        <v>128.6</v>
      </c>
      <c r="J516" s="48">
        <v>0.48</v>
      </c>
      <c r="K516" s="45" t="s">
        <v>354</v>
      </c>
    </row>
    <row r="517" spans="1:11" ht="15" customHeight="1" x14ac:dyDescent="0.25">
      <c r="A517" s="45"/>
      <c r="B517" s="46" t="s">
        <v>315</v>
      </c>
      <c r="C517" s="47"/>
      <c r="D517" s="49">
        <v>33.299999999999997</v>
      </c>
      <c r="E517" s="48">
        <v>33.299999999999997</v>
      </c>
      <c r="F517" s="49"/>
      <c r="G517" s="48"/>
      <c r="H517" s="49"/>
      <c r="I517" s="41"/>
      <c r="J517" s="48"/>
      <c r="K517" s="45"/>
    </row>
    <row r="518" spans="1:11" ht="15" customHeight="1" x14ac:dyDescent="0.25">
      <c r="A518" s="45"/>
      <c r="B518" s="79" t="s">
        <v>396</v>
      </c>
      <c r="C518" s="47"/>
      <c r="D518" s="49">
        <v>0.25</v>
      </c>
      <c r="E518" s="48">
        <v>0.25</v>
      </c>
      <c r="F518" s="49"/>
      <c r="G518" s="48"/>
      <c r="H518" s="49"/>
      <c r="I518" s="41"/>
      <c r="J518" s="48"/>
      <c r="K518" s="45"/>
    </row>
    <row r="519" spans="1:11" ht="15" customHeight="1" x14ac:dyDescent="0.25">
      <c r="A519" s="45"/>
      <c r="B519" s="46" t="s">
        <v>75</v>
      </c>
      <c r="C519" s="47"/>
      <c r="D519" s="49">
        <v>80</v>
      </c>
      <c r="E519" s="48">
        <v>80</v>
      </c>
      <c r="F519" s="49"/>
      <c r="G519" s="48"/>
      <c r="H519" s="49"/>
      <c r="I519" s="41"/>
      <c r="J519" s="48"/>
      <c r="K519" s="45"/>
    </row>
    <row r="520" spans="1:11" ht="15" customHeight="1" x14ac:dyDescent="0.25">
      <c r="A520" s="45"/>
      <c r="B520" s="46" t="s">
        <v>378</v>
      </c>
      <c r="C520" s="47"/>
      <c r="D520" s="49"/>
      <c r="E520" s="48">
        <v>100</v>
      </c>
      <c r="F520" s="49"/>
      <c r="G520" s="48"/>
      <c r="H520" s="49"/>
      <c r="I520" s="41"/>
      <c r="J520" s="48"/>
      <c r="K520" s="45"/>
    </row>
    <row r="521" spans="1:11" ht="15" customHeight="1" x14ac:dyDescent="0.25">
      <c r="A521" s="45"/>
      <c r="B521" s="46" t="s">
        <v>101</v>
      </c>
      <c r="C521" s="47"/>
      <c r="D521" s="49">
        <v>25</v>
      </c>
      <c r="E521" s="48">
        <v>20</v>
      </c>
      <c r="F521" s="49"/>
      <c r="G521" s="48"/>
      <c r="H521" s="49"/>
      <c r="I521" s="41"/>
      <c r="J521" s="48"/>
      <c r="K521" s="45"/>
    </row>
    <row r="522" spans="1:11" ht="15" customHeight="1" x14ac:dyDescent="0.25">
      <c r="A522" s="45"/>
      <c r="B522" s="46" t="s">
        <v>150</v>
      </c>
      <c r="C522" s="47"/>
      <c r="D522" s="49">
        <v>3</v>
      </c>
      <c r="E522" s="48">
        <v>2</v>
      </c>
      <c r="F522" s="49"/>
      <c r="G522" s="48"/>
      <c r="H522" s="49"/>
      <c r="I522" s="41"/>
      <c r="J522" s="48"/>
      <c r="K522" s="45"/>
    </row>
    <row r="523" spans="1:11" ht="15" customHeight="1" x14ac:dyDescent="0.25">
      <c r="A523" s="45"/>
      <c r="B523" s="46" t="s">
        <v>66</v>
      </c>
      <c r="C523" s="47"/>
      <c r="D523" s="49">
        <v>3</v>
      </c>
      <c r="E523" s="48">
        <v>3</v>
      </c>
      <c r="F523" s="49"/>
      <c r="G523" s="48"/>
      <c r="H523" s="49"/>
      <c r="I523" s="41"/>
      <c r="J523" s="48"/>
      <c r="K523" s="45"/>
    </row>
    <row r="524" spans="1:11" ht="23.25" customHeight="1" x14ac:dyDescent="0.25">
      <c r="A524" s="332" t="s">
        <v>382</v>
      </c>
      <c r="B524" s="266"/>
      <c r="C524" s="268">
        <v>150</v>
      </c>
      <c r="D524" s="268"/>
      <c r="E524" s="268"/>
      <c r="F524" s="296">
        <v>4.58</v>
      </c>
      <c r="G524" s="296">
        <v>4.08</v>
      </c>
      <c r="H524" s="296">
        <v>7.58</v>
      </c>
      <c r="I524" s="296">
        <v>85</v>
      </c>
      <c r="J524" s="296">
        <v>2.0499999999999998</v>
      </c>
      <c r="K524" s="121" t="s">
        <v>385</v>
      </c>
    </row>
    <row r="525" spans="1:11" ht="15" customHeight="1" x14ac:dyDescent="0.25">
      <c r="A525" s="46" t="s">
        <v>383</v>
      </c>
      <c r="B525" s="266" t="s">
        <v>270</v>
      </c>
      <c r="C525" s="268"/>
      <c r="D525" s="268">
        <v>158</v>
      </c>
      <c r="E525" s="268">
        <v>150</v>
      </c>
      <c r="F525" s="268"/>
      <c r="G525" s="268"/>
      <c r="H525" s="268"/>
      <c r="I525" s="268"/>
      <c r="J525" s="268"/>
      <c r="K525" s="121"/>
    </row>
    <row r="526" spans="1:11" ht="15" customHeight="1" x14ac:dyDescent="0.25">
      <c r="A526" s="332" t="s">
        <v>63</v>
      </c>
      <c r="B526" s="318" t="s">
        <v>92</v>
      </c>
      <c r="C526" s="268">
        <v>10</v>
      </c>
      <c r="D526" s="269">
        <v>10</v>
      </c>
      <c r="E526" s="269">
        <v>10</v>
      </c>
      <c r="F526" s="269">
        <v>0.39</v>
      </c>
      <c r="G526" s="269">
        <v>3.06</v>
      </c>
      <c r="H526" s="269">
        <v>2.48</v>
      </c>
      <c r="I526" s="269">
        <v>13.9</v>
      </c>
      <c r="J526" s="269"/>
      <c r="K526" s="121" t="s">
        <v>358</v>
      </c>
    </row>
    <row r="527" spans="1:11" ht="43.5" customHeight="1" thickBot="1" x14ac:dyDescent="0.3">
      <c r="A527" s="332" t="s">
        <v>332</v>
      </c>
      <c r="B527" s="266"/>
      <c r="C527" s="265">
        <v>30</v>
      </c>
      <c r="D527" s="80">
        <v>30</v>
      </c>
      <c r="E527" s="48">
        <v>30</v>
      </c>
      <c r="F527" s="48">
        <v>2.2799999999999998</v>
      </c>
      <c r="G527" s="49">
        <v>0.24</v>
      </c>
      <c r="H527" s="48">
        <v>14.76</v>
      </c>
      <c r="I527" s="49">
        <v>70.5</v>
      </c>
      <c r="J527" s="48">
        <v>0</v>
      </c>
      <c r="K527" s="34" t="s">
        <v>357</v>
      </c>
    </row>
    <row r="528" spans="1:11" ht="15.75" customHeight="1" thickBot="1" x14ac:dyDescent="0.3">
      <c r="A528" s="200" t="s">
        <v>39</v>
      </c>
      <c r="B528" s="87"/>
      <c r="C528" s="237">
        <v>413</v>
      </c>
      <c r="D528" s="115"/>
      <c r="E528" s="137"/>
      <c r="F528" s="202">
        <f>F498+F504+F516+F524+F526+F527</f>
        <v>22.310000000000002</v>
      </c>
      <c r="G528" s="202">
        <f t="shared" ref="G528:J528" si="20">G498+G504+G516+G524+G526+G527</f>
        <v>18.539999999999996</v>
      </c>
      <c r="H528" s="202">
        <f t="shared" si="20"/>
        <v>53.689999999999991</v>
      </c>
      <c r="I528" s="202">
        <f t="shared" si="20"/>
        <v>445.09999999999997</v>
      </c>
      <c r="J528" s="202">
        <f t="shared" si="20"/>
        <v>4.3899999999999997</v>
      </c>
      <c r="K528" s="341"/>
    </row>
    <row r="529" spans="1:11" ht="15.75" customHeight="1" thickBot="1" x14ac:dyDescent="0.3">
      <c r="A529" s="200" t="s">
        <v>70</v>
      </c>
      <c r="B529" s="238"/>
      <c r="C529" s="217">
        <f>C450+C454+C496+C528</f>
        <v>1613</v>
      </c>
      <c r="D529" s="217"/>
      <c r="E529" s="217"/>
      <c r="F529" s="217">
        <f t="shared" ref="F529:J529" si="21">F450+F454+F496+F528</f>
        <v>55.25</v>
      </c>
      <c r="G529" s="217">
        <f t="shared" si="21"/>
        <v>50.539999999999992</v>
      </c>
      <c r="H529" s="217">
        <f t="shared" si="21"/>
        <v>195.24</v>
      </c>
      <c r="I529" s="217">
        <f t="shared" si="21"/>
        <v>1422.81</v>
      </c>
      <c r="J529" s="217">
        <f t="shared" si="21"/>
        <v>54.870000000000005</v>
      </c>
      <c r="K529" s="341"/>
    </row>
    <row r="530" spans="1:11" ht="15.75" customHeight="1" x14ac:dyDescent="0.25">
      <c r="A530" s="196"/>
      <c r="B530" s="196"/>
      <c r="C530" s="486"/>
      <c r="D530" s="486"/>
      <c r="E530" s="486"/>
      <c r="F530" s="486"/>
      <c r="G530" s="487"/>
      <c r="H530" s="487"/>
      <c r="I530" s="487"/>
      <c r="J530" s="487"/>
      <c r="K530" s="18"/>
    </row>
    <row r="531" spans="1:11" ht="15.75" customHeight="1" thickBot="1" x14ac:dyDescent="0.3">
      <c r="A531" s="181" t="s">
        <v>130</v>
      </c>
      <c r="B531" s="181"/>
      <c r="C531" s="183"/>
      <c r="D531" s="236"/>
      <c r="K531" s="183"/>
    </row>
    <row r="532" spans="1:11" ht="15.75" customHeight="1" x14ac:dyDescent="0.25">
      <c r="A532" s="17" t="s">
        <v>4</v>
      </c>
      <c r="B532" s="18"/>
      <c r="C532" s="98" t="s">
        <v>5</v>
      </c>
      <c r="D532" s="40" t="s">
        <v>6</v>
      </c>
      <c r="E532" s="223" t="s">
        <v>6</v>
      </c>
      <c r="F532" s="501" t="s">
        <v>7</v>
      </c>
      <c r="G532" s="502"/>
      <c r="H532" s="503"/>
      <c r="I532" s="21" t="s">
        <v>8</v>
      </c>
      <c r="J532" s="184" t="s">
        <v>9</v>
      </c>
      <c r="K532" s="141" t="s">
        <v>72</v>
      </c>
    </row>
    <row r="533" spans="1:11" ht="15.75" customHeight="1" thickBot="1" x14ac:dyDescent="0.3">
      <c r="A533" s="45" t="s">
        <v>11</v>
      </c>
      <c r="B533" s="46"/>
      <c r="C533" s="55" t="s">
        <v>12</v>
      </c>
      <c r="D533" s="67" t="s">
        <v>13</v>
      </c>
      <c r="E533" s="133" t="s">
        <v>13</v>
      </c>
      <c r="F533" s="106"/>
      <c r="G533" s="69"/>
      <c r="H533" s="69"/>
      <c r="I533" s="32" t="s">
        <v>171</v>
      </c>
      <c r="J533" s="66"/>
      <c r="K533" s="50" t="s">
        <v>73</v>
      </c>
    </row>
    <row r="534" spans="1:11" ht="33" customHeight="1" thickBot="1" x14ac:dyDescent="0.3">
      <c r="A534" s="45"/>
      <c r="B534" s="46"/>
      <c r="C534" s="55"/>
      <c r="D534" s="185" t="s">
        <v>15</v>
      </c>
      <c r="E534" s="186" t="s">
        <v>16</v>
      </c>
      <c r="F534" s="21" t="s">
        <v>17</v>
      </c>
      <c r="G534" s="21" t="s">
        <v>18</v>
      </c>
      <c r="H534" s="482" t="s">
        <v>19</v>
      </c>
      <c r="I534" s="21" t="s">
        <v>20</v>
      </c>
      <c r="J534" s="482" t="s">
        <v>21</v>
      </c>
      <c r="K534" s="50"/>
    </row>
    <row r="535" spans="1:11" ht="15.75" customHeight="1" x14ac:dyDescent="0.25">
      <c r="A535" s="17"/>
      <c r="B535" s="187" t="s">
        <v>22</v>
      </c>
      <c r="C535" s="98"/>
      <c r="D535" s="19"/>
      <c r="E535" s="220"/>
      <c r="F535" s="105"/>
      <c r="G535" s="105"/>
      <c r="H535" s="42"/>
      <c r="I535" s="42"/>
      <c r="J535" s="96"/>
      <c r="K535" s="17"/>
    </row>
    <row r="536" spans="1:11" ht="33.75" customHeight="1" x14ac:dyDescent="0.25">
      <c r="A536" s="332" t="s">
        <v>545</v>
      </c>
      <c r="B536" s="107"/>
      <c r="C536" s="47" t="s">
        <v>172</v>
      </c>
      <c r="D536" s="49"/>
      <c r="E536" s="48"/>
      <c r="F536" s="41">
        <v>4.28</v>
      </c>
      <c r="G536" s="41">
        <v>5.85</v>
      </c>
      <c r="H536" s="48">
        <v>29.85</v>
      </c>
      <c r="I536" s="41">
        <v>189</v>
      </c>
      <c r="J536" s="48">
        <v>0.15</v>
      </c>
      <c r="K536" s="45" t="s">
        <v>546</v>
      </c>
    </row>
    <row r="537" spans="1:11" ht="15.75" customHeight="1" x14ac:dyDescent="0.25">
      <c r="A537" s="45"/>
      <c r="B537" s="298" t="s">
        <v>123</v>
      </c>
      <c r="C537" s="47"/>
      <c r="D537" s="55">
        <v>19</v>
      </c>
      <c r="E537" s="55">
        <v>19</v>
      </c>
      <c r="F537" s="41"/>
      <c r="G537" s="41"/>
      <c r="H537" s="41"/>
      <c r="I537" s="41"/>
      <c r="J537" s="48"/>
      <c r="K537" s="45"/>
    </row>
    <row r="538" spans="1:11" ht="15.75" customHeight="1" x14ac:dyDescent="0.25">
      <c r="A538" s="45"/>
      <c r="B538" s="46" t="s">
        <v>27</v>
      </c>
      <c r="C538" s="62"/>
      <c r="D538" s="55">
        <v>75</v>
      </c>
      <c r="E538" s="55">
        <v>75</v>
      </c>
      <c r="F538" s="41"/>
      <c r="G538" s="41"/>
      <c r="H538" s="48"/>
      <c r="I538" s="41"/>
      <c r="J538" s="48"/>
      <c r="K538" s="45"/>
    </row>
    <row r="539" spans="1:11" ht="15.75" customHeight="1" x14ac:dyDescent="0.25">
      <c r="A539" s="45"/>
      <c r="B539" s="46" t="s">
        <v>28</v>
      </c>
      <c r="C539" s="62"/>
      <c r="D539" s="55">
        <v>57</v>
      </c>
      <c r="E539" s="55">
        <v>57</v>
      </c>
      <c r="F539" s="41"/>
      <c r="G539" s="41"/>
      <c r="H539" s="48"/>
      <c r="I539" s="41"/>
      <c r="J539" s="48"/>
      <c r="K539" s="45"/>
    </row>
    <row r="540" spans="1:11" ht="15.75" customHeight="1" x14ac:dyDescent="0.25">
      <c r="A540" s="45"/>
      <c r="B540" s="46" t="s">
        <v>29</v>
      </c>
      <c r="C540" s="47"/>
      <c r="D540" s="55">
        <v>4</v>
      </c>
      <c r="E540" s="55">
        <v>4</v>
      </c>
      <c r="F540" s="41"/>
      <c r="G540" s="41"/>
      <c r="H540" s="48"/>
      <c r="I540" s="41"/>
      <c r="J540" s="48"/>
      <c r="K540" s="45"/>
    </row>
    <row r="541" spans="1:11" ht="15.75" customHeight="1" x14ac:dyDescent="0.25">
      <c r="A541" s="45"/>
      <c r="B541" s="46" t="s">
        <v>30</v>
      </c>
      <c r="C541" s="47"/>
      <c r="D541" s="55">
        <v>0.8</v>
      </c>
      <c r="E541" s="55">
        <v>0.8</v>
      </c>
      <c r="F541" s="41"/>
      <c r="G541" s="41"/>
      <c r="H541" s="48"/>
      <c r="I541" s="41"/>
      <c r="J541" s="48"/>
      <c r="K541" s="45"/>
    </row>
    <row r="542" spans="1:11" ht="15.75" customHeight="1" x14ac:dyDescent="0.25">
      <c r="A542" s="45"/>
      <c r="B542" s="46" t="s">
        <v>31</v>
      </c>
      <c r="C542" s="47"/>
      <c r="D542" s="55">
        <v>4</v>
      </c>
      <c r="E542" s="55">
        <v>4</v>
      </c>
      <c r="F542" s="41"/>
      <c r="G542" s="41"/>
      <c r="H542" s="48"/>
      <c r="I542" s="41"/>
      <c r="J542" s="48"/>
      <c r="K542" s="45"/>
    </row>
    <row r="543" spans="1:11" ht="33" customHeight="1" x14ac:dyDescent="0.25">
      <c r="A543" s="332" t="s">
        <v>547</v>
      </c>
      <c r="B543" s="46"/>
      <c r="C543" s="60" t="s">
        <v>317</v>
      </c>
      <c r="D543" s="108"/>
      <c r="E543" s="109"/>
      <c r="F543" s="41">
        <v>0.04</v>
      </c>
      <c r="G543" s="48">
        <v>0.01</v>
      </c>
      <c r="H543" s="49">
        <v>9.98</v>
      </c>
      <c r="I543" s="41">
        <v>39.97</v>
      </c>
      <c r="J543" s="41">
        <v>0.02</v>
      </c>
      <c r="K543" s="45" t="s">
        <v>595</v>
      </c>
    </row>
    <row r="544" spans="1:11" ht="15.75" customHeight="1" x14ac:dyDescent="0.25">
      <c r="A544" s="45"/>
      <c r="B544" s="46" t="s">
        <v>68</v>
      </c>
      <c r="C544" s="60"/>
      <c r="D544" s="61">
        <v>0.45</v>
      </c>
      <c r="E544" s="47">
        <v>0.45</v>
      </c>
      <c r="F544" s="41"/>
      <c r="G544" s="48"/>
      <c r="H544" s="49"/>
      <c r="I544" s="41"/>
      <c r="J544" s="41"/>
      <c r="K544" s="45"/>
    </row>
    <row r="545" spans="1:11" ht="15.75" customHeight="1" x14ac:dyDescent="0.25">
      <c r="A545" s="45"/>
      <c r="B545" s="46" t="s">
        <v>29</v>
      </c>
      <c r="C545" s="60"/>
      <c r="D545" s="61">
        <v>8</v>
      </c>
      <c r="E545" s="47">
        <v>8</v>
      </c>
      <c r="F545" s="41"/>
      <c r="G545" s="48"/>
      <c r="H545" s="41"/>
      <c r="I545" s="41"/>
      <c r="J545" s="41"/>
      <c r="K545" s="45"/>
    </row>
    <row r="546" spans="1:11" ht="15.75" customHeight="1" x14ac:dyDescent="0.25">
      <c r="A546" s="45"/>
      <c r="B546" s="46" t="s">
        <v>28</v>
      </c>
      <c r="C546" s="60"/>
      <c r="D546" s="109">
        <v>150</v>
      </c>
      <c r="E546" s="109">
        <v>150</v>
      </c>
      <c r="F546" s="48"/>
      <c r="G546" s="49"/>
      <c r="H546" s="48"/>
      <c r="I546" s="49"/>
      <c r="J546" s="41"/>
      <c r="K546" s="45"/>
    </row>
    <row r="547" spans="1:11" ht="24" customHeight="1" x14ac:dyDescent="0.25">
      <c r="A547" s="332" t="s">
        <v>35</v>
      </c>
      <c r="B547" s="46"/>
      <c r="C547" s="60" t="s">
        <v>174</v>
      </c>
      <c r="D547" s="65"/>
      <c r="E547" s="63"/>
      <c r="F547" s="62">
        <v>1.9</v>
      </c>
      <c r="G547" s="47">
        <v>4.4000000000000004</v>
      </c>
      <c r="H547" s="61">
        <v>13</v>
      </c>
      <c r="I547" s="47">
        <v>99</v>
      </c>
      <c r="J547" s="61"/>
      <c r="K547" s="45" t="s">
        <v>37</v>
      </c>
    </row>
    <row r="548" spans="1:11" ht="15.75" customHeight="1" x14ac:dyDescent="0.25">
      <c r="A548" s="45"/>
      <c r="B548" s="46" t="s">
        <v>38</v>
      </c>
      <c r="C548" s="55"/>
      <c r="D548" s="62">
        <v>25</v>
      </c>
      <c r="E548" s="47">
        <v>25</v>
      </c>
      <c r="F548" s="62"/>
      <c r="G548" s="47"/>
      <c r="H548" s="47"/>
      <c r="I548" s="47"/>
      <c r="J548" s="62"/>
      <c r="K548" s="45"/>
    </row>
    <row r="549" spans="1:11" ht="15.75" customHeight="1" thickBot="1" x14ac:dyDescent="0.3">
      <c r="A549" s="45"/>
      <c r="B549" s="46" t="s">
        <v>31</v>
      </c>
      <c r="C549" s="55"/>
      <c r="D549" s="62">
        <v>5</v>
      </c>
      <c r="E549" s="47">
        <v>5</v>
      </c>
      <c r="F549" s="62" t="s">
        <v>2</v>
      </c>
      <c r="G549" s="47"/>
      <c r="H549" s="47"/>
      <c r="I549" s="47"/>
      <c r="J549" s="62"/>
      <c r="K549" s="45"/>
    </row>
    <row r="550" spans="1:11" ht="15.75" customHeight="1" thickBot="1" x14ac:dyDescent="0.3">
      <c r="A550" s="188" t="s">
        <v>39</v>
      </c>
      <c r="B550" s="52"/>
      <c r="C550" s="189">
        <v>342</v>
      </c>
      <c r="D550" s="193"/>
      <c r="E550" s="198"/>
      <c r="F550" s="191">
        <f>F536+F543+F547</f>
        <v>6.2200000000000006</v>
      </c>
      <c r="G550" s="191">
        <f t="shared" ref="G550:J550" si="22">G536+G543+G547</f>
        <v>10.26</v>
      </c>
      <c r="H550" s="191">
        <f t="shared" si="22"/>
        <v>52.83</v>
      </c>
      <c r="I550" s="191">
        <f t="shared" si="22"/>
        <v>327.97</v>
      </c>
      <c r="J550" s="191">
        <f t="shared" si="22"/>
        <v>0.16999999999999998</v>
      </c>
      <c r="K550" s="341"/>
    </row>
    <row r="551" spans="1:11" ht="15.75" customHeight="1" x14ac:dyDescent="0.25">
      <c r="A551" s="45"/>
      <c r="B551" s="182" t="s">
        <v>40</v>
      </c>
      <c r="C551" s="60"/>
      <c r="D551" s="62"/>
      <c r="E551" s="40"/>
      <c r="F551" s="48"/>
      <c r="G551" s="49"/>
      <c r="H551" s="48"/>
      <c r="I551" s="48"/>
      <c r="J551" s="49"/>
      <c r="K551" s="45"/>
    </row>
    <row r="552" spans="1:11" ht="25.5" customHeight="1" x14ac:dyDescent="0.25">
      <c r="A552" s="333" t="s">
        <v>62</v>
      </c>
      <c r="B552" s="292"/>
      <c r="C552" s="293">
        <v>95</v>
      </c>
      <c r="D552" s="294">
        <v>128.25</v>
      </c>
      <c r="E552" s="293">
        <v>95</v>
      </c>
      <c r="F552" s="295">
        <v>1.52</v>
      </c>
      <c r="G552" s="296">
        <v>0.19</v>
      </c>
      <c r="H552" s="297">
        <v>7.125</v>
      </c>
      <c r="I552" s="296">
        <v>36.1</v>
      </c>
      <c r="J552" s="296">
        <v>36.1</v>
      </c>
      <c r="K552" s="45" t="s">
        <v>337</v>
      </c>
    </row>
    <row r="553" spans="1:11" ht="15.75" customHeight="1" thickBot="1" x14ac:dyDescent="0.3">
      <c r="A553" s="291" t="s">
        <v>336</v>
      </c>
      <c r="B553" s="298"/>
      <c r="C553" s="296"/>
      <c r="D553" s="299"/>
      <c r="E553" s="300"/>
      <c r="F553" s="295"/>
      <c r="G553" s="296"/>
      <c r="H553" s="297"/>
      <c r="I553" s="296"/>
      <c r="J553" s="301"/>
      <c r="K553" s="45"/>
    </row>
    <row r="554" spans="1:11" ht="15.75" customHeight="1" thickBot="1" x14ac:dyDescent="0.3">
      <c r="A554" s="188" t="s">
        <v>39</v>
      </c>
      <c r="B554" s="52"/>
      <c r="C554" s="192">
        <v>95</v>
      </c>
      <c r="D554" s="193"/>
      <c r="E554" s="194"/>
      <c r="F554" s="54">
        <f>F552</f>
        <v>1.52</v>
      </c>
      <c r="G554" s="54">
        <f t="shared" ref="G554:J554" si="23">G552</f>
        <v>0.19</v>
      </c>
      <c r="H554" s="54">
        <f t="shared" si="23"/>
        <v>7.125</v>
      </c>
      <c r="I554" s="54">
        <f t="shared" si="23"/>
        <v>36.1</v>
      </c>
      <c r="J554" s="54">
        <f t="shared" si="23"/>
        <v>36.1</v>
      </c>
      <c r="K554" s="341"/>
    </row>
    <row r="555" spans="1:11" ht="15.75" customHeight="1" x14ac:dyDescent="0.25">
      <c r="A555" s="17"/>
      <c r="B555" s="187" t="s">
        <v>42</v>
      </c>
      <c r="C555" s="211"/>
      <c r="D555" s="125"/>
      <c r="E555" s="212"/>
      <c r="F555" s="482"/>
      <c r="G555" s="21"/>
      <c r="H555" s="482"/>
      <c r="I555" s="21"/>
      <c r="J555" s="96"/>
      <c r="K555" s="227"/>
    </row>
    <row r="556" spans="1:11" ht="30" customHeight="1" x14ac:dyDescent="0.25">
      <c r="A556" s="332" t="s">
        <v>549</v>
      </c>
      <c r="B556" s="46"/>
      <c r="C556" s="47">
        <v>40</v>
      </c>
      <c r="D556" s="41"/>
      <c r="E556" s="48"/>
      <c r="F556" s="49">
        <v>0.56999999999999995</v>
      </c>
      <c r="G556" s="41">
        <v>2.4300000000000002</v>
      </c>
      <c r="H556" s="48">
        <v>3.34</v>
      </c>
      <c r="I556" s="41">
        <v>37.56</v>
      </c>
      <c r="J556" s="48">
        <v>3.8</v>
      </c>
      <c r="K556" s="41" t="s">
        <v>550</v>
      </c>
    </row>
    <row r="557" spans="1:11" ht="15.75" customHeight="1" x14ac:dyDescent="0.25">
      <c r="A557" s="409"/>
      <c r="B557" s="46" t="s">
        <v>43</v>
      </c>
      <c r="C557" s="47"/>
      <c r="D557" s="41">
        <v>48.64</v>
      </c>
      <c r="E557" s="48">
        <v>38</v>
      </c>
      <c r="F557" s="49"/>
      <c r="G557" s="41"/>
      <c r="H557" s="48"/>
      <c r="I557" s="41"/>
      <c r="J557" s="48"/>
      <c r="K557" s="41"/>
    </row>
    <row r="558" spans="1:11" ht="15.75" customHeight="1" x14ac:dyDescent="0.25">
      <c r="A558" s="409"/>
      <c r="B558" s="46" t="s">
        <v>51</v>
      </c>
      <c r="C558" s="47"/>
      <c r="D558" s="41">
        <v>2.4</v>
      </c>
      <c r="E558" s="48">
        <v>2.4</v>
      </c>
      <c r="F558" s="49"/>
      <c r="G558" s="41"/>
      <c r="H558" s="48"/>
      <c r="I558" s="41"/>
      <c r="J558" s="48"/>
      <c r="K558" s="41"/>
    </row>
    <row r="559" spans="1:11" ht="28.5" customHeight="1" x14ac:dyDescent="0.25">
      <c r="A559" s="335" t="s">
        <v>551</v>
      </c>
      <c r="B559" s="131"/>
      <c r="C559" s="47">
        <v>150</v>
      </c>
      <c r="D559" s="48"/>
      <c r="E559" s="48"/>
      <c r="F559" s="374">
        <v>1.26</v>
      </c>
      <c r="G559" s="374">
        <v>2.02</v>
      </c>
      <c r="H559" s="375">
        <v>7.28</v>
      </c>
      <c r="I559" s="374">
        <v>52.35</v>
      </c>
      <c r="J559" s="375">
        <v>3.45</v>
      </c>
      <c r="K559" s="45" t="s">
        <v>552</v>
      </c>
    </row>
    <row r="560" spans="1:11" ht="15.75" customHeight="1" x14ac:dyDescent="0.25">
      <c r="A560" s="45"/>
      <c r="B560" s="46" t="s">
        <v>189</v>
      </c>
      <c r="C560" s="47"/>
      <c r="D560" s="48">
        <v>62.5</v>
      </c>
      <c r="E560" s="48">
        <v>50</v>
      </c>
      <c r="F560" s="41"/>
      <c r="G560" s="41"/>
      <c r="H560" s="41"/>
      <c r="I560" s="41"/>
      <c r="J560" s="48"/>
      <c r="K560" s="45"/>
    </row>
    <row r="561" spans="1:11" ht="15.75" customHeight="1" x14ac:dyDescent="0.25">
      <c r="A561" s="45"/>
      <c r="B561" s="46" t="s">
        <v>101</v>
      </c>
      <c r="C561" s="47"/>
      <c r="D561" s="48">
        <v>7.5</v>
      </c>
      <c r="E561" s="48">
        <v>6</v>
      </c>
      <c r="F561" s="41"/>
      <c r="G561" s="41"/>
      <c r="H561" s="48"/>
      <c r="I561" s="41"/>
      <c r="J561" s="32"/>
      <c r="K561" s="45"/>
    </row>
    <row r="562" spans="1:11" ht="15.75" customHeight="1" x14ac:dyDescent="0.25">
      <c r="A562" s="45"/>
      <c r="B562" s="46" t="s">
        <v>45</v>
      </c>
      <c r="C562" s="47"/>
      <c r="D562" s="48">
        <v>7.2</v>
      </c>
      <c r="E562" s="48">
        <v>6</v>
      </c>
      <c r="F562" s="41"/>
      <c r="G562" s="41"/>
      <c r="H562" s="48"/>
      <c r="I562" s="41"/>
      <c r="J562" s="32"/>
      <c r="K562" s="45"/>
    </row>
    <row r="563" spans="1:11" ht="15.75" customHeight="1" x14ac:dyDescent="0.25">
      <c r="A563" s="45"/>
      <c r="B563" s="46" t="s">
        <v>51</v>
      </c>
      <c r="C563" s="47"/>
      <c r="D563" s="48">
        <v>1.5</v>
      </c>
      <c r="E563" s="48">
        <v>1.5</v>
      </c>
      <c r="F563" s="41"/>
      <c r="G563" s="41"/>
      <c r="H563" s="48"/>
      <c r="I563" s="41"/>
      <c r="J563" s="32"/>
      <c r="K563" s="45"/>
    </row>
    <row r="564" spans="1:11" ht="15.75" customHeight="1" x14ac:dyDescent="0.25">
      <c r="A564" s="45"/>
      <c r="B564" s="79" t="s">
        <v>396</v>
      </c>
      <c r="C564" s="47"/>
      <c r="D564" s="48">
        <v>0.2</v>
      </c>
      <c r="E564" s="48">
        <v>0.2</v>
      </c>
      <c r="F564" s="41"/>
      <c r="G564" s="41"/>
      <c r="H564" s="48"/>
      <c r="I564" s="41"/>
      <c r="J564" s="32"/>
      <c r="K564" s="45"/>
    </row>
    <row r="565" spans="1:11" ht="15.75" customHeight="1" x14ac:dyDescent="0.25">
      <c r="A565" s="45"/>
      <c r="B565" s="46" t="s">
        <v>103</v>
      </c>
      <c r="C565" s="47"/>
      <c r="D565" s="48">
        <v>112.5</v>
      </c>
      <c r="E565" s="48">
        <v>112.5</v>
      </c>
      <c r="F565" s="41"/>
      <c r="G565" s="151"/>
      <c r="H565" s="80"/>
      <c r="I565" s="41"/>
      <c r="J565" s="32"/>
      <c r="K565" s="45"/>
    </row>
    <row r="566" spans="1:11" ht="15.75" customHeight="1" x14ac:dyDescent="0.25">
      <c r="A566" s="45"/>
      <c r="B566" s="46" t="s">
        <v>553</v>
      </c>
      <c r="C566" s="47"/>
      <c r="D566" s="80"/>
      <c r="E566" s="41">
        <v>15</v>
      </c>
      <c r="F566" s="41"/>
      <c r="G566" s="151"/>
      <c r="H566" s="49"/>
      <c r="I566" s="41"/>
      <c r="J566" s="32"/>
      <c r="K566" s="45"/>
    </row>
    <row r="567" spans="1:11" ht="15.75" customHeight="1" x14ac:dyDescent="0.25">
      <c r="A567" s="45"/>
      <c r="B567" s="46" t="s">
        <v>124</v>
      </c>
      <c r="C567" s="47"/>
      <c r="D567" s="80">
        <v>4.62</v>
      </c>
      <c r="E567" s="41">
        <v>4.62</v>
      </c>
      <c r="F567" s="41"/>
      <c r="G567" s="151"/>
      <c r="H567" s="49"/>
      <c r="I567" s="41"/>
      <c r="J567" s="32"/>
      <c r="K567" s="45"/>
    </row>
    <row r="568" spans="1:11" ht="15.75" customHeight="1" x14ac:dyDescent="0.25">
      <c r="A568" s="45"/>
      <c r="B568" s="46" t="s">
        <v>31</v>
      </c>
      <c r="C568" s="47"/>
      <c r="D568" s="80">
        <v>0.53</v>
      </c>
      <c r="E568" s="41">
        <v>0.53</v>
      </c>
      <c r="F568" s="41"/>
      <c r="G568" s="151"/>
      <c r="H568" s="49"/>
      <c r="I568" s="41"/>
      <c r="J568" s="32"/>
      <c r="K568" s="45"/>
    </row>
    <row r="569" spans="1:11" ht="15.75" customHeight="1" x14ac:dyDescent="0.25">
      <c r="A569" s="45"/>
      <c r="B569" s="46" t="s">
        <v>554</v>
      </c>
      <c r="C569" s="47"/>
      <c r="D569" s="80">
        <v>1.58</v>
      </c>
      <c r="E569" s="41">
        <v>1.32</v>
      </c>
      <c r="F569" s="41"/>
      <c r="G569" s="151"/>
      <c r="H569" s="49"/>
      <c r="I569" s="41"/>
      <c r="J569" s="32"/>
      <c r="K569" s="45"/>
    </row>
    <row r="570" spans="1:11" ht="15.75" customHeight="1" x14ac:dyDescent="0.25">
      <c r="A570" s="45"/>
      <c r="B570" s="46" t="s">
        <v>75</v>
      </c>
      <c r="C570" s="47"/>
      <c r="D570" s="80">
        <v>7.25</v>
      </c>
      <c r="E570" s="41">
        <v>7.25</v>
      </c>
      <c r="F570" s="41"/>
      <c r="G570" s="151"/>
      <c r="H570" s="49"/>
      <c r="I570" s="41"/>
      <c r="J570" s="32"/>
      <c r="K570" s="45"/>
    </row>
    <row r="571" spans="1:11" ht="15.75" customHeight="1" x14ac:dyDescent="0.25">
      <c r="A571" s="45"/>
      <c r="B571" s="46" t="s">
        <v>555</v>
      </c>
      <c r="C571" s="47"/>
      <c r="D571" s="80">
        <v>0.14000000000000001</v>
      </c>
      <c r="E571" s="41">
        <v>0.14000000000000001</v>
      </c>
      <c r="F571" s="41"/>
      <c r="G571" s="151"/>
      <c r="H571" s="49"/>
      <c r="I571" s="41"/>
      <c r="J571" s="32"/>
      <c r="K571" s="45"/>
    </row>
    <row r="572" spans="1:11" ht="15.75" customHeight="1" x14ac:dyDescent="0.25">
      <c r="A572" s="45"/>
      <c r="B572" s="46" t="s">
        <v>223</v>
      </c>
      <c r="C572" s="47"/>
      <c r="D572" s="80"/>
      <c r="E572" s="41">
        <v>13.5</v>
      </c>
      <c r="F572" s="41"/>
      <c r="G572" s="151"/>
      <c r="H572" s="49"/>
      <c r="I572" s="41"/>
      <c r="J572" s="32"/>
      <c r="K572" s="45"/>
    </row>
    <row r="573" spans="1:11" ht="15.75" customHeight="1" x14ac:dyDescent="0.25">
      <c r="A573" s="45"/>
      <c r="B573" s="46" t="s">
        <v>556</v>
      </c>
      <c r="C573" s="47"/>
      <c r="D573" s="80"/>
      <c r="E573" s="41">
        <v>15</v>
      </c>
      <c r="F573" s="41"/>
      <c r="G573" s="151"/>
      <c r="H573" s="49"/>
      <c r="I573" s="41"/>
      <c r="J573" s="32"/>
      <c r="K573" s="45"/>
    </row>
    <row r="574" spans="1:11" ht="30.75" customHeight="1" x14ac:dyDescent="0.25">
      <c r="A574" s="332" t="s">
        <v>557</v>
      </c>
      <c r="B574" s="292"/>
      <c r="C574" s="293" t="s">
        <v>558</v>
      </c>
      <c r="D574" s="123"/>
      <c r="E574" s="295"/>
      <c r="F574" s="295">
        <v>12.41</v>
      </c>
      <c r="G574" s="261">
        <v>10.5</v>
      </c>
      <c r="H574" s="297">
        <v>26.87</v>
      </c>
      <c r="I574" s="295">
        <v>251.82</v>
      </c>
      <c r="J574" s="296">
        <v>4.1500000000000004</v>
      </c>
      <c r="K574" s="45" t="s">
        <v>241</v>
      </c>
    </row>
    <row r="575" spans="1:11" ht="15.75" customHeight="1" x14ac:dyDescent="0.25">
      <c r="A575" s="291"/>
      <c r="B575" s="46" t="s">
        <v>452</v>
      </c>
      <c r="C575" s="293"/>
      <c r="D575" s="123">
        <v>64</v>
      </c>
      <c r="E575" s="295">
        <v>64</v>
      </c>
      <c r="F575" s="295"/>
      <c r="G575" s="261"/>
      <c r="H575" s="297"/>
      <c r="I575" s="295"/>
      <c r="J575" s="296"/>
      <c r="K575" s="45"/>
    </row>
    <row r="576" spans="1:11" ht="15.75" customHeight="1" x14ac:dyDescent="0.25">
      <c r="A576" s="291"/>
      <c r="B576" s="46" t="s">
        <v>555</v>
      </c>
      <c r="C576" s="293"/>
      <c r="D576" s="123">
        <v>0.6</v>
      </c>
      <c r="E576" s="295">
        <v>0.6</v>
      </c>
      <c r="F576" s="295"/>
      <c r="G576" s="261"/>
      <c r="H576" s="297"/>
      <c r="I576" s="295"/>
      <c r="J576" s="296"/>
      <c r="K576" s="45"/>
    </row>
    <row r="577" spans="1:11" ht="15.75" customHeight="1" x14ac:dyDescent="0.25">
      <c r="A577" s="291"/>
      <c r="B577" s="79" t="s">
        <v>225</v>
      </c>
      <c r="C577" s="293"/>
      <c r="D577" s="123"/>
      <c r="E577" s="295">
        <v>40</v>
      </c>
      <c r="F577" s="295"/>
      <c r="G577" s="296"/>
      <c r="H577" s="297"/>
      <c r="I577" s="295"/>
      <c r="J577" s="296"/>
      <c r="K577" s="45"/>
    </row>
    <row r="578" spans="1:11" ht="15.75" customHeight="1" x14ac:dyDescent="0.25">
      <c r="A578" s="291"/>
      <c r="B578" s="79" t="s">
        <v>559</v>
      </c>
      <c r="C578" s="293"/>
      <c r="D578" s="123"/>
      <c r="E578" s="295">
        <v>40</v>
      </c>
      <c r="F578" s="295"/>
      <c r="G578" s="296"/>
      <c r="H578" s="297"/>
      <c r="I578" s="295"/>
      <c r="J578" s="296"/>
      <c r="K578" s="45"/>
    </row>
    <row r="579" spans="1:11" ht="15.75" customHeight="1" x14ac:dyDescent="0.25">
      <c r="A579" s="291"/>
      <c r="B579" s="292" t="s">
        <v>107</v>
      </c>
      <c r="C579" s="293"/>
      <c r="D579" s="123">
        <v>9</v>
      </c>
      <c r="E579" s="282" t="s">
        <v>560</v>
      </c>
      <c r="F579" s="295"/>
      <c r="G579" s="296"/>
      <c r="H579" s="297"/>
      <c r="I579" s="295"/>
      <c r="J579" s="296"/>
      <c r="K579" s="45"/>
    </row>
    <row r="580" spans="1:11" ht="15.75" customHeight="1" x14ac:dyDescent="0.25">
      <c r="A580" s="291"/>
      <c r="B580" s="46" t="s">
        <v>124</v>
      </c>
      <c r="C580" s="293"/>
      <c r="D580" s="123">
        <v>2.7</v>
      </c>
      <c r="E580" s="282" t="s">
        <v>561</v>
      </c>
      <c r="F580" s="295"/>
      <c r="G580" s="296"/>
      <c r="H580" s="297"/>
      <c r="I580" s="295"/>
      <c r="J580" s="296"/>
      <c r="K580" s="45"/>
    </row>
    <row r="581" spans="1:11" ht="15.75" customHeight="1" x14ac:dyDescent="0.25">
      <c r="A581" s="291"/>
      <c r="B581" s="292" t="s">
        <v>75</v>
      </c>
      <c r="C581" s="293"/>
      <c r="D581" s="123">
        <v>27</v>
      </c>
      <c r="E581" s="295">
        <v>27</v>
      </c>
      <c r="F581" s="295"/>
      <c r="G581" s="296"/>
      <c r="H581" s="297"/>
      <c r="I581" s="295"/>
      <c r="J581" s="111"/>
      <c r="K581" s="45"/>
    </row>
    <row r="582" spans="1:11" ht="15.75" customHeight="1" x14ac:dyDescent="0.25">
      <c r="A582" s="291"/>
      <c r="B582" s="292" t="s">
        <v>562</v>
      </c>
      <c r="C582" s="293"/>
      <c r="D582" s="123"/>
      <c r="E582" s="295">
        <v>27</v>
      </c>
      <c r="F582" s="295"/>
      <c r="G582" s="296"/>
      <c r="H582" s="297"/>
      <c r="I582" s="295"/>
      <c r="J582" s="111"/>
      <c r="K582" s="45"/>
    </row>
    <row r="583" spans="1:11" ht="15.75" customHeight="1" x14ac:dyDescent="0.25">
      <c r="A583" s="291"/>
      <c r="B583" s="292" t="s">
        <v>531</v>
      </c>
      <c r="C583" s="293"/>
      <c r="D583" s="123">
        <v>0.32</v>
      </c>
      <c r="E583" s="295">
        <v>0.32</v>
      </c>
      <c r="F583" s="295"/>
      <c r="G583" s="296"/>
      <c r="H583" s="297"/>
      <c r="I583" s="295"/>
      <c r="J583" s="111"/>
      <c r="K583" s="45"/>
    </row>
    <row r="584" spans="1:11" ht="15.75" customHeight="1" x14ac:dyDescent="0.25">
      <c r="A584" s="291"/>
      <c r="B584" s="292" t="s">
        <v>45</v>
      </c>
      <c r="C584" s="293"/>
      <c r="D584" s="123">
        <v>9.6</v>
      </c>
      <c r="E584" s="295">
        <v>8</v>
      </c>
      <c r="F584" s="295"/>
      <c r="G584" s="296"/>
      <c r="H584" s="297"/>
      <c r="I584" s="295"/>
      <c r="J584" s="111"/>
      <c r="K584" s="45"/>
    </row>
    <row r="585" spans="1:11" ht="15.75" customHeight="1" x14ac:dyDescent="0.25">
      <c r="A585" s="291"/>
      <c r="B585" s="79" t="s">
        <v>31</v>
      </c>
      <c r="C585" s="293"/>
      <c r="D585" s="123">
        <v>0.8</v>
      </c>
      <c r="E585" s="295">
        <v>0.8</v>
      </c>
      <c r="F585" s="295"/>
      <c r="G585" s="296"/>
      <c r="H585" s="297"/>
      <c r="I585" s="295"/>
      <c r="J585" s="111"/>
      <c r="K585" s="45"/>
    </row>
    <row r="586" spans="1:11" ht="15.75" customHeight="1" x14ac:dyDescent="0.25">
      <c r="A586" s="291"/>
      <c r="B586" s="292" t="s">
        <v>563</v>
      </c>
      <c r="C586" s="293"/>
      <c r="D586" s="123"/>
      <c r="E586" s="295">
        <v>40</v>
      </c>
      <c r="F586" s="295"/>
      <c r="G586" s="296"/>
      <c r="H586" s="297"/>
      <c r="I586" s="295"/>
      <c r="J586" s="111"/>
      <c r="K586" s="45"/>
    </row>
    <row r="587" spans="1:11" ht="28.5" customHeight="1" x14ac:dyDescent="0.25">
      <c r="A587" s="332" t="s">
        <v>322</v>
      </c>
      <c r="B587" s="267"/>
      <c r="C587" s="265" t="s">
        <v>524</v>
      </c>
      <c r="D587" s="270"/>
      <c r="E587" s="270"/>
      <c r="F587" s="269">
        <v>4.25</v>
      </c>
      <c r="G587" s="271">
        <v>2.77</v>
      </c>
      <c r="H587" s="269">
        <v>22.88</v>
      </c>
      <c r="I587" s="269">
        <v>133.54</v>
      </c>
      <c r="J587" s="270"/>
      <c r="K587" s="46" t="s">
        <v>353</v>
      </c>
    </row>
    <row r="588" spans="1:11" ht="15.75" customHeight="1" x14ac:dyDescent="0.25">
      <c r="A588" s="195"/>
      <c r="B588" s="46" t="s">
        <v>129</v>
      </c>
      <c r="C588" s="263"/>
      <c r="D588" s="49">
        <v>38.5</v>
      </c>
      <c r="E588" s="48">
        <v>38.5</v>
      </c>
      <c r="F588" s="213"/>
      <c r="G588" s="229"/>
      <c r="H588" s="213"/>
      <c r="I588" s="215"/>
      <c r="J588" s="214"/>
      <c r="K588" s="195"/>
    </row>
    <row r="589" spans="1:11" ht="15.75" customHeight="1" x14ac:dyDescent="0.25">
      <c r="A589" s="195"/>
      <c r="B589" s="46" t="s">
        <v>188</v>
      </c>
      <c r="C589" s="263"/>
      <c r="D589" s="49">
        <v>231</v>
      </c>
      <c r="E589" s="48">
        <v>231</v>
      </c>
      <c r="F589" s="213"/>
      <c r="G589" s="229"/>
      <c r="H589" s="213"/>
      <c r="I589" s="215"/>
      <c r="J589" s="214"/>
      <c r="K589" s="195"/>
    </row>
    <row r="590" spans="1:11" ht="15.75" customHeight="1" x14ac:dyDescent="0.25">
      <c r="A590" s="195"/>
      <c r="B590" s="79" t="s">
        <v>396</v>
      </c>
      <c r="C590" s="264"/>
      <c r="D590" s="49">
        <v>1.1000000000000001</v>
      </c>
      <c r="E590" s="48">
        <v>1.1000000000000001</v>
      </c>
      <c r="F590" s="288"/>
      <c r="G590" s="287"/>
      <c r="H590" s="213"/>
      <c r="I590" s="215"/>
      <c r="J590" s="215"/>
      <c r="K590" s="195"/>
    </row>
    <row r="591" spans="1:11" ht="15.75" customHeight="1" x14ac:dyDescent="0.25">
      <c r="A591" s="195"/>
      <c r="B591" s="266" t="s">
        <v>66</v>
      </c>
      <c r="C591" s="264"/>
      <c r="D591" s="269">
        <v>3</v>
      </c>
      <c r="E591" s="274">
        <v>3</v>
      </c>
      <c r="F591" s="288"/>
      <c r="G591" s="289"/>
      <c r="H591" s="270"/>
      <c r="I591" s="213"/>
      <c r="J591" s="215"/>
      <c r="K591" s="195"/>
    </row>
    <row r="592" spans="1:11" ht="15.75" customHeight="1" x14ac:dyDescent="0.25">
      <c r="A592" s="332" t="s">
        <v>104</v>
      </c>
      <c r="B592" s="46"/>
      <c r="C592" s="47">
        <v>150</v>
      </c>
      <c r="D592" s="47"/>
      <c r="E592" s="61"/>
      <c r="F592" s="62">
        <v>0.57999999999999996</v>
      </c>
      <c r="G592" s="48">
        <v>3.3000000000000002E-2</v>
      </c>
      <c r="H592" s="108">
        <v>20.75</v>
      </c>
      <c r="I592" s="122">
        <v>85.83</v>
      </c>
      <c r="J592" s="47">
        <v>0.45</v>
      </c>
      <c r="K592" s="45" t="s">
        <v>210</v>
      </c>
    </row>
    <row r="593" spans="1:11" ht="15.75" customHeight="1" x14ac:dyDescent="0.25">
      <c r="A593" s="45"/>
      <c r="B593" s="46" t="s">
        <v>105</v>
      </c>
      <c r="C593" s="47"/>
      <c r="D593" s="47">
        <v>18.75</v>
      </c>
      <c r="E593" s="61">
        <v>18.75</v>
      </c>
      <c r="F593" s="48"/>
      <c r="G593" s="49"/>
      <c r="H593" s="48"/>
      <c r="I593" s="49"/>
      <c r="J593" s="41"/>
      <c r="K593" s="45"/>
    </row>
    <row r="594" spans="1:11" ht="15.75" customHeight="1" x14ac:dyDescent="0.25">
      <c r="A594" s="45"/>
      <c r="B594" s="46" t="s">
        <v>525</v>
      </c>
      <c r="C594" s="47"/>
      <c r="D594" s="47"/>
      <c r="E594" s="61">
        <v>34.5</v>
      </c>
      <c r="F594" s="49"/>
      <c r="G594" s="49"/>
      <c r="H594" s="49"/>
      <c r="I594" s="49"/>
      <c r="J594" s="49"/>
      <c r="K594" s="45"/>
    </row>
    <row r="595" spans="1:11" ht="15.75" customHeight="1" x14ac:dyDescent="0.25">
      <c r="A595" s="45"/>
      <c r="B595" s="46" t="s">
        <v>75</v>
      </c>
      <c r="C595" s="290"/>
      <c r="D595" s="47">
        <v>152</v>
      </c>
      <c r="E595" s="47">
        <v>152</v>
      </c>
      <c r="G595" s="47"/>
      <c r="H595" s="61"/>
      <c r="I595" s="47"/>
      <c r="J595" s="61"/>
      <c r="K595" s="62"/>
    </row>
    <row r="596" spans="1:11" ht="15.75" customHeight="1" x14ac:dyDescent="0.25">
      <c r="A596" s="45"/>
      <c r="B596" s="46" t="s">
        <v>29</v>
      </c>
      <c r="C596" s="290"/>
      <c r="D596" s="47">
        <v>8</v>
      </c>
      <c r="E596" s="47">
        <v>8</v>
      </c>
      <c r="G596" s="47"/>
      <c r="H596" s="61"/>
      <c r="I596" s="47"/>
      <c r="J596" s="61"/>
      <c r="K596" s="62"/>
    </row>
    <row r="597" spans="1:11" ht="15.75" customHeight="1" thickBot="1" x14ac:dyDescent="0.3">
      <c r="A597" s="332" t="s">
        <v>231</v>
      </c>
      <c r="B597" s="46"/>
      <c r="C597" s="47">
        <v>40</v>
      </c>
      <c r="D597" s="47">
        <v>40</v>
      </c>
      <c r="E597" s="61">
        <v>40</v>
      </c>
      <c r="F597" s="47">
        <v>2.64</v>
      </c>
      <c r="G597" s="61">
        <v>0.48</v>
      </c>
      <c r="H597" s="47">
        <v>15.84</v>
      </c>
      <c r="I597" s="61">
        <v>79.2</v>
      </c>
      <c r="J597" s="62"/>
      <c r="K597" s="34" t="s">
        <v>356</v>
      </c>
    </row>
    <row r="598" spans="1:11" ht="15.75" customHeight="1" thickBot="1" x14ac:dyDescent="0.3">
      <c r="A598" s="188" t="s">
        <v>39</v>
      </c>
      <c r="B598" s="52"/>
      <c r="C598" s="192">
        <v>573</v>
      </c>
      <c r="D598" s="197"/>
      <c r="E598" s="198"/>
      <c r="F598" s="191">
        <f>F556+F559+F574+F587+F592+F597</f>
        <v>21.71</v>
      </c>
      <c r="G598" s="191">
        <f t="shared" ref="G598:J598" si="24">G556+G559+G574+G587+G592+G597</f>
        <v>18.233000000000001</v>
      </c>
      <c r="H598" s="191">
        <f t="shared" si="24"/>
        <v>96.960000000000008</v>
      </c>
      <c r="I598" s="191">
        <f t="shared" si="24"/>
        <v>640.30000000000007</v>
      </c>
      <c r="J598" s="191">
        <f t="shared" si="24"/>
        <v>11.85</v>
      </c>
      <c r="K598" s="199"/>
    </row>
    <row r="599" spans="1:11" ht="15.75" customHeight="1" x14ac:dyDescent="0.25">
      <c r="A599" s="324"/>
      <c r="B599" s="367" t="s">
        <v>532</v>
      </c>
      <c r="C599" s="368"/>
      <c r="D599" s="368"/>
      <c r="E599" s="368"/>
      <c r="F599" s="369"/>
      <c r="G599" s="369"/>
      <c r="H599" s="369"/>
      <c r="I599" s="369"/>
      <c r="J599" s="369"/>
      <c r="K599" s="46"/>
    </row>
    <row r="600" spans="1:11" ht="36.75" customHeight="1" x14ac:dyDescent="0.25">
      <c r="A600" s="332" t="s">
        <v>571</v>
      </c>
      <c r="B600" s="46"/>
      <c r="C600" s="47">
        <v>30</v>
      </c>
      <c r="D600" s="49"/>
      <c r="E600" s="48"/>
      <c r="F600" s="49">
        <v>0.89</v>
      </c>
      <c r="G600" s="48">
        <v>1.56</v>
      </c>
      <c r="H600" s="49">
        <v>1.88</v>
      </c>
      <c r="I600" s="41">
        <v>25.08</v>
      </c>
      <c r="J600" s="48">
        <v>3.3</v>
      </c>
      <c r="K600" s="391" t="s">
        <v>572</v>
      </c>
    </row>
    <row r="601" spans="1:11" ht="15.75" customHeight="1" x14ac:dyDescent="0.25">
      <c r="A601" s="45"/>
      <c r="B601" s="46" t="s">
        <v>573</v>
      </c>
      <c r="C601" s="47"/>
      <c r="D601" s="49">
        <v>47.5</v>
      </c>
      <c r="E601" s="48">
        <v>28.5</v>
      </c>
      <c r="F601" s="49"/>
      <c r="G601" s="48"/>
      <c r="H601" s="49"/>
      <c r="I601" s="41"/>
      <c r="J601" s="48"/>
      <c r="K601" s="391"/>
    </row>
    <row r="602" spans="1:11" ht="15.75" customHeight="1" x14ac:dyDescent="0.25">
      <c r="A602" s="45"/>
      <c r="B602" s="46" t="s">
        <v>184</v>
      </c>
      <c r="C602" s="47"/>
      <c r="D602" s="151">
        <v>1.5</v>
      </c>
      <c r="E602" s="269">
        <v>1.5</v>
      </c>
      <c r="F602" s="269"/>
      <c r="G602" s="269"/>
      <c r="H602" s="49"/>
      <c r="I602" s="151"/>
      <c r="J602" s="49"/>
      <c r="K602" s="391"/>
    </row>
    <row r="603" spans="1:11" ht="30" customHeight="1" x14ac:dyDescent="0.25">
      <c r="A603" s="332" t="s">
        <v>567</v>
      </c>
      <c r="B603" s="46"/>
      <c r="C603" s="47">
        <v>160</v>
      </c>
      <c r="D603" s="49"/>
      <c r="E603" s="48"/>
      <c r="F603" s="49">
        <v>14.55</v>
      </c>
      <c r="G603" s="48">
        <v>9.8699999999999992</v>
      </c>
      <c r="H603" s="49">
        <v>18.2</v>
      </c>
      <c r="I603" s="41">
        <v>219.33</v>
      </c>
      <c r="J603" s="48">
        <v>6.96</v>
      </c>
      <c r="K603" s="45" t="s">
        <v>568</v>
      </c>
    </row>
    <row r="604" spans="1:11" ht="15.75" customHeight="1" x14ac:dyDescent="0.25">
      <c r="A604" s="45"/>
      <c r="B604" s="46" t="s">
        <v>248</v>
      </c>
      <c r="C604" s="60"/>
      <c r="D604" s="47">
        <v>148</v>
      </c>
      <c r="E604" s="109">
        <v>131.6</v>
      </c>
      <c r="F604" s="49"/>
      <c r="G604" s="48"/>
      <c r="H604" s="49"/>
      <c r="I604" s="41"/>
      <c r="J604" s="48"/>
      <c r="K604" s="45"/>
    </row>
    <row r="605" spans="1:11" ht="15.75" customHeight="1" x14ac:dyDescent="0.25">
      <c r="A605" s="45"/>
      <c r="B605" s="46" t="s">
        <v>217</v>
      </c>
      <c r="C605" s="60"/>
      <c r="D605" s="47"/>
      <c r="E605" s="109">
        <v>50</v>
      </c>
      <c r="F605" s="49"/>
      <c r="G605" s="48"/>
      <c r="H605" s="49"/>
      <c r="I605" s="41"/>
      <c r="J605" s="48"/>
      <c r="K605" s="45"/>
    </row>
    <row r="606" spans="1:11" ht="25.5" customHeight="1" x14ac:dyDescent="0.25">
      <c r="A606" s="340"/>
      <c r="B606" s="46" t="s">
        <v>189</v>
      </c>
      <c r="C606" s="47"/>
      <c r="D606" s="49">
        <v>155</v>
      </c>
      <c r="E606" s="48">
        <v>116</v>
      </c>
      <c r="F606" s="49"/>
      <c r="G606" s="48"/>
      <c r="H606" s="49"/>
      <c r="I606" s="41"/>
      <c r="J606" s="48"/>
      <c r="K606" s="45"/>
    </row>
    <row r="607" spans="1:11" ht="15.75" customHeight="1" x14ac:dyDescent="0.25">
      <c r="A607" s="45"/>
      <c r="B607" s="46" t="s">
        <v>45</v>
      </c>
      <c r="C607" s="47"/>
      <c r="D607" s="49">
        <v>12</v>
      </c>
      <c r="E607" s="48">
        <v>10</v>
      </c>
      <c r="F607" s="49"/>
      <c r="G607" s="48"/>
      <c r="H607" s="49"/>
      <c r="I607" s="41"/>
      <c r="J607" s="48"/>
      <c r="K607" s="45"/>
    </row>
    <row r="608" spans="1:11" ht="15.75" customHeight="1" x14ac:dyDescent="0.25">
      <c r="A608" s="45"/>
      <c r="B608" s="46" t="s">
        <v>101</v>
      </c>
      <c r="C608" s="47"/>
      <c r="D608" s="49">
        <v>6.25</v>
      </c>
      <c r="E608" s="48">
        <v>5</v>
      </c>
      <c r="F608" s="49"/>
      <c r="G608" s="48"/>
      <c r="H608" s="49"/>
      <c r="I608" s="41"/>
      <c r="J608" s="48"/>
      <c r="K608" s="45"/>
    </row>
    <row r="609" spans="1:11" ht="15.75" customHeight="1" x14ac:dyDescent="0.25">
      <c r="A609" s="45"/>
      <c r="B609" s="46" t="s">
        <v>31</v>
      </c>
      <c r="C609" s="47"/>
      <c r="D609" s="49">
        <v>4</v>
      </c>
      <c r="E609" s="48">
        <v>4</v>
      </c>
      <c r="F609" s="49"/>
      <c r="G609" s="48"/>
      <c r="H609" s="49"/>
      <c r="I609" s="41"/>
      <c r="J609" s="48"/>
      <c r="K609" s="45"/>
    </row>
    <row r="610" spans="1:11" ht="15.75" customHeight="1" x14ac:dyDescent="0.25">
      <c r="A610" s="45"/>
      <c r="B610" s="46" t="s">
        <v>569</v>
      </c>
      <c r="C610" s="47"/>
      <c r="D610" s="49"/>
      <c r="E610" s="48">
        <v>110</v>
      </c>
      <c r="F610" s="49"/>
      <c r="G610" s="48"/>
      <c r="H610" s="49"/>
      <c r="I610" s="41"/>
      <c r="J610" s="48"/>
      <c r="K610" s="45"/>
    </row>
    <row r="611" spans="1:11" ht="15.75" customHeight="1" x14ac:dyDescent="0.25">
      <c r="A611" s="45"/>
      <c r="B611" s="46" t="s">
        <v>570</v>
      </c>
      <c r="C611" s="47"/>
      <c r="D611" s="49"/>
      <c r="E611" s="48">
        <v>160</v>
      </c>
      <c r="F611" s="49"/>
      <c r="G611" s="48"/>
      <c r="H611" s="49"/>
      <c r="I611" s="41"/>
      <c r="J611" s="48"/>
      <c r="K611" s="45"/>
    </row>
    <row r="612" spans="1:11" ht="15.75" customHeight="1" x14ac:dyDescent="0.25">
      <c r="A612" s="333" t="s">
        <v>247</v>
      </c>
      <c r="B612" s="292"/>
      <c r="C612" s="293">
        <v>150</v>
      </c>
      <c r="D612" s="300"/>
      <c r="E612" s="293"/>
      <c r="F612" s="296">
        <v>4.3499999999999996</v>
      </c>
      <c r="G612" s="296">
        <v>3.75</v>
      </c>
      <c r="H612" s="296">
        <v>6.3</v>
      </c>
      <c r="I612" s="296">
        <v>76</v>
      </c>
      <c r="J612" s="296">
        <v>0.45</v>
      </c>
      <c r="K612" s="45" t="s">
        <v>201</v>
      </c>
    </row>
    <row r="613" spans="1:11" ht="22.5" customHeight="1" x14ac:dyDescent="0.25">
      <c r="A613" s="46" t="s">
        <v>541</v>
      </c>
      <c r="B613" s="46" t="s">
        <v>260</v>
      </c>
      <c r="C613" s="293"/>
      <c r="D613" s="300">
        <v>155</v>
      </c>
      <c r="E613" s="293">
        <v>150</v>
      </c>
      <c r="F613" s="296"/>
      <c r="G613" s="297"/>
      <c r="H613" s="296"/>
      <c r="I613" s="297"/>
      <c r="J613" s="295"/>
      <c r="K613" s="45"/>
    </row>
    <row r="614" spans="1:11" ht="22.5" customHeight="1" x14ac:dyDescent="0.25">
      <c r="A614" s="335" t="s">
        <v>574</v>
      </c>
      <c r="B614" s="131"/>
      <c r="C614" s="364">
        <v>40</v>
      </c>
      <c r="D614" s="446"/>
      <c r="E614" s="441"/>
      <c r="F614" s="440">
        <v>2.14</v>
      </c>
      <c r="G614" s="440">
        <v>1.95</v>
      </c>
      <c r="H614" s="441">
        <v>17.86</v>
      </c>
      <c r="I614" s="440">
        <v>100</v>
      </c>
      <c r="J614" s="434">
        <v>0.64</v>
      </c>
      <c r="K614" s="490" t="s">
        <v>575</v>
      </c>
    </row>
    <row r="615" spans="1:11" ht="14.25" customHeight="1" x14ac:dyDescent="0.25">
      <c r="A615" s="491"/>
      <c r="B615" s="131" t="s">
        <v>58</v>
      </c>
      <c r="C615" s="364"/>
      <c r="D615" s="446">
        <v>20</v>
      </c>
      <c r="E615" s="441">
        <v>20</v>
      </c>
      <c r="F615" s="440"/>
      <c r="G615" s="440"/>
      <c r="H615" s="441"/>
      <c r="I615" s="440"/>
      <c r="J615" s="441"/>
      <c r="K615" s="490"/>
    </row>
    <row r="616" spans="1:11" ht="13.5" customHeight="1" x14ac:dyDescent="0.25">
      <c r="A616" s="491"/>
      <c r="B616" s="131" t="s">
        <v>208</v>
      </c>
      <c r="C616" s="364"/>
      <c r="D616" s="446">
        <v>0.9</v>
      </c>
      <c r="E616" s="441">
        <v>0.9</v>
      </c>
      <c r="F616" s="440"/>
      <c r="G616" s="440"/>
      <c r="H616" s="441"/>
      <c r="I616" s="440"/>
      <c r="J616" s="441"/>
      <c r="K616" s="490"/>
    </row>
    <row r="617" spans="1:11" ht="15" customHeight="1" x14ac:dyDescent="0.25">
      <c r="A617" s="491"/>
      <c r="B617" s="131" t="s">
        <v>31</v>
      </c>
      <c r="C617" s="364"/>
      <c r="D617" s="446">
        <v>0.9</v>
      </c>
      <c r="E617" s="441">
        <v>0.9</v>
      </c>
      <c r="F617" s="440"/>
      <c r="G617" s="440"/>
      <c r="H617" s="441"/>
      <c r="I617" s="440"/>
      <c r="J617" s="441"/>
      <c r="K617" s="490"/>
    </row>
    <row r="618" spans="1:11" ht="15" customHeight="1" x14ac:dyDescent="0.25">
      <c r="A618" s="491"/>
      <c r="B618" s="131" t="s">
        <v>69</v>
      </c>
      <c r="C618" s="364"/>
      <c r="D618" s="446">
        <v>1.06</v>
      </c>
      <c r="E618" s="441">
        <v>1.06</v>
      </c>
      <c r="F618" s="440"/>
      <c r="G618" s="440"/>
      <c r="H618" s="441"/>
      <c r="I618" s="440"/>
      <c r="J618" s="441"/>
      <c r="K618" s="490"/>
    </row>
    <row r="619" spans="1:11" ht="16.5" customHeight="1" x14ac:dyDescent="0.25">
      <c r="A619" s="491"/>
      <c r="B619" s="131" t="s">
        <v>46</v>
      </c>
      <c r="C619" s="364"/>
      <c r="D619" s="446">
        <v>1.2</v>
      </c>
      <c r="E619" s="441">
        <v>1</v>
      </c>
      <c r="F619" s="440"/>
      <c r="G619" s="440"/>
      <c r="H619" s="441"/>
      <c r="I619" s="440"/>
      <c r="J619" s="441"/>
      <c r="K619" s="490"/>
    </row>
    <row r="620" spans="1:11" ht="15" customHeight="1" x14ac:dyDescent="0.25">
      <c r="A620" s="491"/>
      <c r="B620" s="131" t="s">
        <v>555</v>
      </c>
      <c r="C620" s="364"/>
      <c r="D620" s="441">
        <v>0.3</v>
      </c>
      <c r="E620" s="441">
        <v>0.3</v>
      </c>
      <c r="F620" s="441"/>
      <c r="G620" s="441"/>
      <c r="H620" s="446"/>
      <c r="I620" s="441"/>
      <c r="J620" s="441"/>
      <c r="K620" s="490"/>
    </row>
    <row r="621" spans="1:11" ht="15" customHeight="1" x14ac:dyDescent="0.25">
      <c r="A621" s="491"/>
      <c r="B621" s="131" t="s">
        <v>125</v>
      </c>
      <c r="C621" s="364"/>
      <c r="D621" s="446">
        <v>0.25</v>
      </c>
      <c r="E621" s="441">
        <v>0.25</v>
      </c>
      <c r="F621" s="446"/>
      <c r="G621" s="441"/>
      <c r="H621" s="446"/>
      <c r="I621" s="440"/>
      <c r="J621" s="441"/>
      <c r="K621" s="490"/>
    </row>
    <row r="622" spans="1:11" ht="16.5" customHeight="1" x14ac:dyDescent="0.25">
      <c r="A622" s="491"/>
      <c r="B622" s="131" t="s">
        <v>28</v>
      </c>
      <c r="C622" s="364"/>
      <c r="D622" s="446">
        <v>8.0500000000000007</v>
      </c>
      <c r="E622" s="441">
        <v>8.0500000000000007</v>
      </c>
      <c r="F622" s="446"/>
      <c r="G622" s="441"/>
      <c r="H622" s="446"/>
      <c r="I622" s="440"/>
      <c r="J622" s="441"/>
      <c r="K622" s="490"/>
    </row>
    <row r="623" spans="1:11" ht="14.25" customHeight="1" x14ac:dyDescent="0.25">
      <c r="A623" s="491"/>
      <c r="B623" s="131" t="s">
        <v>576</v>
      </c>
      <c r="C623" s="364"/>
      <c r="D623" s="446"/>
      <c r="E623" s="441">
        <v>31.2</v>
      </c>
      <c r="F623" s="446"/>
      <c r="G623" s="441"/>
      <c r="H623" s="446"/>
      <c r="I623" s="440"/>
      <c r="J623" s="441"/>
      <c r="K623" s="490"/>
    </row>
    <row r="624" spans="1:11" ht="15" customHeight="1" x14ac:dyDescent="0.25">
      <c r="A624" s="491"/>
      <c r="B624" s="491" t="s">
        <v>577</v>
      </c>
      <c r="C624" s="364"/>
      <c r="D624" s="446">
        <v>18.399999999999999</v>
      </c>
      <c r="E624" s="441">
        <v>18</v>
      </c>
      <c r="F624" s="446"/>
      <c r="G624" s="441"/>
      <c r="H624" s="446"/>
      <c r="I624" s="440"/>
      <c r="J624" s="441"/>
      <c r="K624" s="490"/>
    </row>
    <row r="625" spans="1:11" ht="17.25" customHeight="1" x14ac:dyDescent="0.25">
      <c r="A625" s="491"/>
      <c r="B625" s="131" t="s">
        <v>51</v>
      </c>
      <c r="C625" s="364"/>
      <c r="D625" s="446">
        <v>0.13</v>
      </c>
      <c r="E625" s="441">
        <v>0.13</v>
      </c>
      <c r="F625" s="446"/>
      <c r="G625" s="441"/>
      <c r="H625" s="446"/>
      <c r="I625" s="440"/>
      <c r="J625" s="441"/>
      <c r="K625" s="490"/>
    </row>
    <row r="626" spans="1:11" ht="15" customHeight="1" x14ac:dyDescent="0.25">
      <c r="A626" s="491"/>
      <c r="B626" s="131" t="s">
        <v>46</v>
      </c>
      <c r="C626" s="364"/>
      <c r="D626" s="446">
        <v>0.96</v>
      </c>
      <c r="E626" s="441">
        <v>0.8</v>
      </c>
      <c r="F626" s="446" t="s">
        <v>2</v>
      </c>
      <c r="G626" s="441"/>
      <c r="H626" s="446"/>
      <c r="I626" s="440"/>
      <c r="J626" s="441"/>
      <c r="K626" s="490"/>
    </row>
    <row r="627" spans="1:11" ht="15.75" customHeight="1" thickBot="1" x14ac:dyDescent="0.3">
      <c r="A627" s="332" t="s">
        <v>332</v>
      </c>
      <c r="B627" s="266"/>
      <c r="C627" s="265">
        <v>30</v>
      </c>
      <c r="D627" s="80">
        <v>30</v>
      </c>
      <c r="E627" s="48">
        <v>30</v>
      </c>
      <c r="F627" s="48">
        <v>2.2799999999999998</v>
      </c>
      <c r="G627" s="49">
        <v>0.24</v>
      </c>
      <c r="H627" s="48">
        <v>14.76</v>
      </c>
      <c r="I627" s="49">
        <v>70.5</v>
      </c>
      <c r="J627" s="48">
        <v>0</v>
      </c>
      <c r="K627" s="34" t="s">
        <v>357</v>
      </c>
    </row>
    <row r="628" spans="1:11" ht="15.75" customHeight="1" thickBot="1" x14ac:dyDescent="0.3">
      <c r="A628" s="200" t="s">
        <v>39</v>
      </c>
      <c r="B628" s="87"/>
      <c r="C628" s="237">
        <v>410</v>
      </c>
      <c r="D628" s="115"/>
      <c r="E628" s="137"/>
      <c r="F628" s="202">
        <f>F600+F603+F612+F614+F627</f>
        <v>24.21</v>
      </c>
      <c r="G628" s="202">
        <f>G600+G603+G612+G614+G627</f>
        <v>17.369999999999997</v>
      </c>
      <c r="H628" s="202">
        <f>H600+H603+H612+H614+H627</f>
        <v>58.999999999999993</v>
      </c>
      <c r="I628" s="202">
        <f>I600+I603+I612+I614+I627</f>
        <v>490.91</v>
      </c>
      <c r="J628" s="202">
        <f>J600+J603+J612+J614+J627</f>
        <v>11.35</v>
      </c>
      <c r="K628" s="341"/>
    </row>
    <row r="629" spans="1:11" ht="15.75" customHeight="1" thickBot="1" x14ac:dyDescent="0.3">
      <c r="A629" s="200" t="s">
        <v>70</v>
      </c>
      <c r="B629" s="238"/>
      <c r="C629" s="217">
        <f>C550+C554+C598+C628</f>
        <v>1420</v>
      </c>
      <c r="D629" s="217"/>
      <c r="E629" s="217"/>
      <c r="F629" s="217">
        <f>F550+F554+F598+F628</f>
        <v>53.660000000000004</v>
      </c>
      <c r="G629" s="217">
        <f>G550+G554+G598+G628</f>
        <v>46.052999999999997</v>
      </c>
      <c r="H629" s="217">
        <f>H550+H554+H598+H628</f>
        <v>215.91500000000002</v>
      </c>
      <c r="I629" s="217">
        <f>I550+I554+I598+I628</f>
        <v>1495.2800000000002</v>
      </c>
      <c r="J629" s="217">
        <f>J550+J554+J598+J628</f>
        <v>59.470000000000006</v>
      </c>
      <c r="K629" s="341"/>
    </row>
    <row r="630" spans="1:11" ht="15" customHeight="1" x14ac:dyDescent="0.25">
      <c r="A630" s="182"/>
      <c r="B630" s="182"/>
      <c r="C630" s="514" t="s">
        <v>185</v>
      </c>
      <c r="D630" s="514"/>
      <c r="E630" s="514"/>
      <c r="F630" s="514"/>
      <c r="G630" s="218"/>
      <c r="H630" s="218"/>
      <c r="I630" s="218"/>
      <c r="J630" s="218"/>
      <c r="K630" s="18"/>
    </row>
    <row r="631" spans="1:11" ht="15.75" customHeight="1" thickBot="1" x14ac:dyDescent="0.3">
      <c r="A631" s="181" t="s">
        <v>134</v>
      </c>
      <c r="B631" s="183"/>
      <c r="C631" s="183"/>
      <c r="D631" s="236"/>
      <c r="K631" s="182"/>
    </row>
    <row r="632" spans="1:11" ht="23.25" customHeight="1" x14ac:dyDescent="0.25">
      <c r="A632" s="17" t="s">
        <v>4</v>
      </c>
      <c r="B632" s="18"/>
      <c r="C632" s="98" t="s">
        <v>5</v>
      </c>
      <c r="D632" s="19" t="s">
        <v>6</v>
      </c>
      <c r="E632" s="40" t="s">
        <v>6</v>
      </c>
      <c r="F632" s="501" t="s">
        <v>7</v>
      </c>
      <c r="G632" s="502"/>
      <c r="H632" s="503"/>
      <c r="I632" s="21" t="s">
        <v>8</v>
      </c>
      <c r="J632" s="184" t="s">
        <v>9</v>
      </c>
      <c r="K632" s="141" t="s">
        <v>72</v>
      </c>
    </row>
    <row r="633" spans="1:11" ht="15.75" customHeight="1" thickBot="1" x14ac:dyDescent="0.3">
      <c r="A633" s="45" t="s">
        <v>11</v>
      </c>
      <c r="B633" s="46"/>
      <c r="C633" s="55" t="s">
        <v>12</v>
      </c>
      <c r="D633" s="62" t="s">
        <v>13</v>
      </c>
      <c r="E633" s="47" t="s">
        <v>13</v>
      </c>
      <c r="F633" s="106"/>
      <c r="G633" s="69"/>
      <c r="H633" s="69"/>
      <c r="I633" s="32" t="s">
        <v>171</v>
      </c>
      <c r="J633" s="66"/>
      <c r="K633" s="50" t="s">
        <v>73</v>
      </c>
    </row>
    <row r="634" spans="1:11" ht="15.75" customHeight="1" thickBot="1" x14ac:dyDescent="0.3">
      <c r="A634" s="34"/>
      <c r="B634" s="35"/>
      <c r="C634" s="185"/>
      <c r="D634" s="198" t="s">
        <v>15</v>
      </c>
      <c r="E634" s="198" t="s">
        <v>16</v>
      </c>
      <c r="F634" s="37" t="s">
        <v>17</v>
      </c>
      <c r="G634" s="37" t="s">
        <v>18</v>
      </c>
      <c r="H634" s="70" t="s">
        <v>19</v>
      </c>
      <c r="I634" s="37" t="s">
        <v>20</v>
      </c>
      <c r="J634" s="38" t="s">
        <v>21</v>
      </c>
      <c r="K634" s="352"/>
    </row>
    <row r="635" spans="1:11" ht="15" customHeight="1" x14ac:dyDescent="0.25">
      <c r="A635" s="45"/>
      <c r="B635" s="182" t="s">
        <v>22</v>
      </c>
      <c r="C635" s="55"/>
      <c r="D635" s="61"/>
      <c r="E635" s="63"/>
      <c r="F635" s="44"/>
      <c r="G635" s="32"/>
      <c r="H635" s="43"/>
      <c r="I635" s="44"/>
      <c r="J635" s="105"/>
      <c r="K635" s="45"/>
    </row>
    <row r="636" spans="1:11" ht="23.25" customHeight="1" x14ac:dyDescent="0.25">
      <c r="A636" s="332" t="s">
        <v>324</v>
      </c>
      <c r="B636" s="46"/>
      <c r="C636" s="55" t="s">
        <v>172</v>
      </c>
      <c r="D636" s="55"/>
      <c r="E636" s="55"/>
      <c r="F636" s="48">
        <v>3.75</v>
      </c>
      <c r="G636" s="48">
        <v>6.7</v>
      </c>
      <c r="H636" s="48">
        <v>21</v>
      </c>
      <c r="I636" s="48">
        <v>159.30000000000001</v>
      </c>
      <c r="J636" s="48">
        <v>0.21</v>
      </c>
      <c r="K636" s="45" t="s">
        <v>311</v>
      </c>
    </row>
    <row r="637" spans="1:11" ht="15" customHeight="1" x14ac:dyDescent="0.25">
      <c r="A637" s="45"/>
      <c r="B637" s="46" t="s">
        <v>287</v>
      </c>
      <c r="C637" s="55"/>
      <c r="D637" s="55">
        <v>20</v>
      </c>
      <c r="E637" s="150">
        <v>20</v>
      </c>
      <c r="F637" s="48"/>
      <c r="G637" s="49"/>
      <c r="H637" s="48"/>
      <c r="I637" s="49"/>
      <c r="J637" s="41"/>
      <c r="K637" s="45"/>
    </row>
    <row r="638" spans="1:11" ht="15" customHeight="1" x14ac:dyDescent="0.25">
      <c r="A638" s="45"/>
      <c r="B638" s="46" t="s">
        <v>27</v>
      </c>
      <c r="C638" s="55"/>
      <c r="D638" s="50">
        <v>75</v>
      </c>
      <c r="E638" s="55">
        <v>75</v>
      </c>
      <c r="F638" s="48"/>
      <c r="G638" s="49"/>
      <c r="H638" s="48"/>
      <c r="I638" s="49"/>
      <c r="J638" s="41"/>
      <c r="K638" s="45"/>
    </row>
    <row r="639" spans="1:11" ht="15" customHeight="1" x14ac:dyDescent="0.25">
      <c r="A639" s="45"/>
      <c r="B639" s="46" t="s">
        <v>28</v>
      </c>
      <c r="C639" s="55"/>
      <c r="D639" s="50">
        <v>57</v>
      </c>
      <c r="E639" s="55">
        <v>57</v>
      </c>
      <c r="F639" s="48"/>
      <c r="G639" s="49"/>
      <c r="H639" s="48"/>
      <c r="I639" s="49"/>
      <c r="J639" s="41"/>
      <c r="K639" s="45"/>
    </row>
    <row r="640" spans="1:11" ht="15" customHeight="1" x14ac:dyDescent="0.25">
      <c r="A640" s="45"/>
      <c r="B640" s="46" t="s">
        <v>29</v>
      </c>
      <c r="C640" s="55"/>
      <c r="D640" s="50">
        <v>4</v>
      </c>
      <c r="E640" s="55">
        <v>4</v>
      </c>
      <c r="F640" s="48"/>
      <c r="G640" s="49"/>
      <c r="H640" s="48"/>
      <c r="I640" s="49"/>
      <c r="J640" s="41"/>
      <c r="K640" s="45"/>
    </row>
    <row r="641" spans="1:11" ht="15" customHeight="1" x14ac:dyDescent="0.25">
      <c r="A641" s="45"/>
      <c r="B641" s="79" t="s">
        <v>396</v>
      </c>
      <c r="C641" s="55"/>
      <c r="D641" s="50">
        <v>0.8</v>
      </c>
      <c r="E641" s="55">
        <v>0.8</v>
      </c>
      <c r="F641" s="48"/>
      <c r="G641" s="49"/>
      <c r="H641" s="48"/>
      <c r="I641" s="49"/>
      <c r="J641" s="41"/>
      <c r="K641" s="45"/>
    </row>
    <row r="642" spans="1:11" ht="15" customHeight="1" x14ac:dyDescent="0.25">
      <c r="A642" s="45"/>
      <c r="B642" s="46" t="s">
        <v>31</v>
      </c>
      <c r="C642" s="55"/>
      <c r="D642" s="50">
        <v>4</v>
      </c>
      <c r="E642" s="55">
        <v>4</v>
      </c>
      <c r="F642" s="48"/>
      <c r="G642" s="49"/>
      <c r="H642" s="48"/>
      <c r="I642" s="49"/>
      <c r="J642" s="41"/>
      <c r="K642" s="45"/>
    </row>
    <row r="643" spans="1:11" ht="23.25" customHeight="1" x14ac:dyDescent="0.25">
      <c r="A643" s="333" t="s">
        <v>100</v>
      </c>
      <c r="B643" s="292"/>
      <c r="C643" s="293" t="s">
        <v>182</v>
      </c>
      <c r="D643" s="119"/>
      <c r="E643" s="120"/>
      <c r="F643" s="295">
        <v>2.83</v>
      </c>
      <c r="G643" s="296">
        <v>2.4900000000000002</v>
      </c>
      <c r="H643" s="297">
        <v>12.06</v>
      </c>
      <c r="I643" s="296">
        <v>82.13</v>
      </c>
      <c r="J643" s="295">
        <v>1.27</v>
      </c>
      <c r="K643" s="45" t="s">
        <v>348</v>
      </c>
    </row>
    <row r="644" spans="1:11" ht="15" customHeight="1" x14ac:dyDescent="0.25">
      <c r="A644" s="291"/>
      <c r="B644" s="292" t="s">
        <v>68</v>
      </c>
      <c r="C644" s="302"/>
      <c r="D644" s="294">
        <v>0.45</v>
      </c>
      <c r="E644" s="293">
        <v>0.45</v>
      </c>
      <c r="F644" s="295"/>
      <c r="G644" s="295"/>
      <c r="H644" s="296"/>
      <c r="I644" s="296"/>
      <c r="J644" s="295"/>
      <c r="K644" s="45"/>
    </row>
    <row r="645" spans="1:11" ht="15" customHeight="1" x14ac:dyDescent="0.25">
      <c r="A645" s="291"/>
      <c r="B645" s="292" t="s">
        <v>29</v>
      </c>
      <c r="C645" s="302"/>
      <c r="D645" s="294">
        <v>8</v>
      </c>
      <c r="E645" s="293">
        <v>8</v>
      </c>
      <c r="F645" s="295"/>
      <c r="G645" s="295"/>
      <c r="H645" s="296"/>
      <c r="I645" s="295"/>
      <c r="J645" s="295"/>
      <c r="K645" s="45"/>
    </row>
    <row r="646" spans="1:11" ht="15" customHeight="1" x14ac:dyDescent="0.25">
      <c r="A646" s="291"/>
      <c r="B646" s="292" t="s">
        <v>27</v>
      </c>
      <c r="C646" s="302"/>
      <c r="D646" s="294">
        <v>92</v>
      </c>
      <c r="E646" s="293">
        <v>90</v>
      </c>
      <c r="F646" s="295"/>
      <c r="G646" s="295"/>
      <c r="H646" s="296"/>
      <c r="I646" s="295"/>
      <c r="J646" s="295"/>
      <c r="K646" s="45"/>
    </row>
    <row r="647" spans="1:11" ht="15" customHeight="1" x14ac:dyDescent="0.25">
      <c r="A647" s="291"/>
      <c r="B647" s="292" t="s">
        <v>28</v>
      </c>
      <c r="C647" s="302"/>
      <c r="D647" s="294">
        <v>70</v>
      </c>
      <c r="E647" s="293">
        <v>70</v>
      </c>
      <c r="F647" s="295"/>
      <c r="G647" s="295"/>
      <c r="H647" s="296"/>
      <c r="I647" s="295"/>
      <c r="J647" s="295"/>
      <c r="K647" s="45"/>
    </row>
    <row r="648" spans="1:11" ht="23.25" customHeight="1" x14ac:dyDescent="0.25">
      <c r="A648" s="332" t="s">
        <v>320</v>
      </c>
      <c r="B648" s="46"/>
      <c r="C648" s="60" t="s">
        <v>176</v>
      </c>
      <c r="D648" s="45"/>
      <c r="E648" s="290"/>
      <c r="F648" s="41">
        <v>3.5</v>
      </c>
      <c r="G648" s="48">
        <v>5.95</v>
      </c>
      <c r="H648" s="49">
        <v>12.9</v>
      </c>
      <c r="I648" s="41">
        <v>119.6</v>
      </c>
      <c r="J648" s="41">
        <v>0.04</v>
      </c>
      <c r="K648" s="45" t="s">
        <v>177</v>
      </c>
    </row>
    <row r="649" spans="1:11" ht="15" customHeight="1" x14ac:dyDescent="0.25">
      <c r="A649" s="45"/>
      <c r="B649" s="46" t="s">
        <v>38</v>
      </c>
      <c r="C649" s="55"/>
      <c r="D649" s="50">
        <v>25</v>
      </c>
      <c r="E649" s="55">
        <v>25</v>
      </c>
      <c r="F649" s="41"/>
      <c r="G649" s="48"/>
      <c r="H649" s="48"/>
      <c r="I649" s="41"/>
      <c r="J649" s="41"/>
      <c r="K649" s="45"/>
    </row>
    <row r="650" spans="1:11" ht="15" customHeight="1" x14ac:dyDescent="0.25">
      <c r="A650" s="45"/>
      <c r="B650" s="46" t="s">
        <v>79</v>
      </c>
      <c r="C650" s="55"/>
      <c r="D650" s="50">
        <v>5.0999999999999996</v>
      </c>
      <c r="E650" s="55">
        <v>5</v>
      </c>
      <c r="F650" s="41"/>
      <c r="G650" s="48"/>
      <c r="H650" s="48"/>
      <c r="I650" s="41"/>
      <c r="J650" s="41"/>
      <c r="K650" s="45"/>
    </row>
    <row r="651" spans="1:11" ht="15.75" customHeight="1" thickBot="1" x14ac:dyDescent="0.3">
      <c r="A651" s="45"/>
      <c r="B651" s="46" t="s">
        <v>31</v>
      </c>
      <c r="C651" s="55"/>
      <c r="D651" s="50">
        <v>5</v>
      </c>
      <c r="E651" s="55">
        <v>5</v>
      </c>
      <c r="F651" s="41" t="s">
        <v>2</v>
      </c>
      <c r="G651" s="48"/>
      <c r="H651" s="48"/>
      <c r="I651" s="41"/>
      <c r="J651" s="41"/>
      <c r="K651" s="45"/>
    </row>
    <row r="652" spans="1:11" ht="15.75" customHeight="1" thickBot="1" x14ac:dyDescent="0.3">
      <c r="A652" s="188" t="s">
        <v>39</v>
      </c>
      <c r="B652" s="52"/>
      <c r="C652" s="189">
        <v>357</v>
      </c>
      <c r="D652" s="193"/>
      <c r="E652" s="198"/>
      <c r="F652" s="191">
        <f>F636+F643+F648</f>
        <v>10.08</v>
      </c>
      <c r="G652" s="191">
        <f t="shared" ref="G652:J652" si="25">G636+G643+G648</f>
        <v>15.14</v>
      </c>
      <c r="H652" s="191">
        <f t="shared" si="25"/>
        <v>45.96</v>
      </c>
      <c r="I652" s="191">
        <f t="shared" si="25"/>
        <v>361.03</v>
      </c>
      <c r="J652" s="191">
        <f t="shared" si="25"/>
        <v>1.52</v>
      </c>
      <c r="K652" s="341"/>
    </row>
    <row r="653" spans="1:11" ht="15" customHeight="1" x14ac:dyDescent="0.25">
      <c r="A653" s="17"/>
      <c r="B653" s="187" t="s">
        <v>40</v>
      </c>
      <c r="C653" s="211"/>
      <c r="D653" s="19"/>
      <c r="E653" s="40"/>
      <c r="F653" s="21"/>
      <c r="G653" s="58"/>
      <c r="H653" s="21"/>
      <c r="I653" s="58"/>
      <c r="J653" s="20"/>
      <c r="K653" s="17"/>
    </row>
    <row r="654" spans="1:11" ht="36.75" customHeight="1" x14ac:dyDescent="0.25">
      <c r="A654" s="333" t="s">
        <v>62</v>
      </c>
      <c r="B654" s="292"/>
      <c r="C654" s="293">
        <v>95</v>
      </c>
      <c r="D654" s="294">
        <v>158.65</v>
      </c>
      <c r="E654" s="293">
        <v>95</v>
      </c>
      <c r="F654" s="295">
        <v>1.43</v>
      </c>
      <c r="G654" s="296">
        <v>0.48</v>
      </c>
      <c r="H654" s="297">
        <v>20</v>
      </c>
      <c r="I654" s="296">
        <v>91.2</v>
      </c>
      <c r="J654" s="296">
        <v>9.5</v>
      </c>
      <c r="K654" s="45" t="s">
        <v>206</v>
      </c>
    </row>
    <row r="655" spans="1:11" ht="15.75" customHeight="1" thickBot="1" x14ac:dyDescent="0.3">
      <c r="A655" s="291" t="s">
        <v>335</v>
      </c>
      <c r="B655" s="298"/>
      <c r="C655" s="293"/>
      <c r="D655" s="294"/>
      <c r="E655" s="293"/>
      <c r="F655" s="295"/>
      <c r="G655" s="296"/>
      <c r="H655" s="297"/>
      <c r="I655" s="295"/>
      <c r="J655" s="296"/>
      <c r="K655" s="45"/>
    </row>
    <row r="656" spans="1:11" ht="15.75" customHeight="1" thickBot="1" x14ac:dyDescent="0.3">
      <c r="A656" s="188" t="s">
        <v>39</v>
      </c>
      <c r="B656" s="52"/>
      <c r="C656" s="192">
        <v>95</v>
      </c>
      <c r="D656" s="193"/>
      <c r="E656" s="194"/>
      <c r="F656" s="191">
        <f>F654</f>
        <v>1.43</v>
      </c>
      <c r="G656" s="191">
        <f t="shared" ref="G656:J656" si="26">G654</f>
        <v>0.48</v>
      </c>
      <c r="H656" s="191">
        <f t="shared" si="26"/>
        <v>20</v>
      </c>
      <c r="I656" s="191">
        <f t="shared" si="26"/>
        <v>91.2</v>
      </c>
      <c r="J656" s="191">
        <f t="shared" si="26"/>
        <v>9.5</v>
      </c>
      <c r="K656" s="314"/>
    </row>
    <row r="657" spans="1:11" ht="15" customHeight="1" x14ac:dyDescent="0.25">
      <c r="A657" s="17"/>
      <c r="B657" s="187" t="s">
        <v>42</v>
      </c>
      <c r="C657" s="211"/>
      <c r="D657" s="125"/>
      <c r="E657" s="212"/>
      <c r="F657" s="20"/>
      <c r="G657" s="20"/>
      <c r="H657" s="21"/>
      <c r="I657" s="58"/>
      <c r="J657" s="105"/>
      <c r="K657" s="353"/>
    </row>
    <row r="658" spans="1:11" ht="23.25" customHeight="1" x14ac:dyDescent="0.25">
      <c r="A658" s="332" t="s">
        <v>394</v>
      </c>
      <c r="B658" s="79"/>
      <c r="C658" s="47">
        <v>50</v>
      </c>
      <c r="D658" s="49"/>
      <c r="E658" s="48"/>
      <c r="F658" s="151">
        <v>0.71</v>
      </c>
      <c r="G658" s="274">
        <v>2.54</v>
      </c>
      <c r="H658" s="269">
        <v>4.51</v>
      </c>
      <c r="I658" s="49">
        <v>43.7</v>
      </c>
      <c r="J658" s="48">
        <v>16.23</v>
      </c>
      <c r="K658" s="45" t="s">
        <v>386</v>
      </c>
    </row>
    <row r="659" spans="1:11" ht="15" customHeight="1" x14ac:dyDescent="0.25">
      <c r="A659" s="45"/>
      <c r="B659" s="46" t="s">
        <v>395</v>
      </c>
      <c r="C659" s="47"/>
      <c r="D659" s="49">
        <v>50</v>
      </c>
      <c r="E659" s="48">
        <v>40</v>
      </c>
      <c r="F659" s="151"/>
      <c r="G659" s="274"/>
      <c r="H659" s="269"/>
      <c r="I659" s="49"/>
      <c r="J659" s="48"/>
      <c r="K659" s="45"/>
    </row>
    <row r="660" spans="1:11" ht="15" customHeight="1" x14ac:dyDescent="0.25">
      <c r="A660" s="45"/>
      <c r="B660" s="79" t="s">
        <v>101</v>
      </c>
      <c r="C660" s="47"/>
      <c r="D660" s="49">
        <v>6.25</v>
      </c>
      <c r="E660" s="48">
        <v>5</v>
      </c>
      <c r="F660" s="151"/>
      <c r="G660" s="274"/>
      <c r="H660" s="269"/>
      <c r="I660" s="49"/>
      <c r="J660" s="48"/>
      <c r="K660" s="45"/>
    </row>
    <row r="661" spans="1:11" ht="15" customHeight="1" x14ac:dyDescent="0.25">
      <c r="A661" s="45"/>
      <c r="B661" s="79" t="s">
        <v>184</v>
      </c>
      <c r="C661" s="47"/>
      <c r="D661" s="49">
        <v>2.5</v>
      </c>
      <c r="E661" s="48">
        <v>2.5</v>
      </c>
      <c r="F661" s="151"/>
      <c r="G661" s="274"/>
      <c r="H661" s="269"/>
      <c r="I661" s="49"/>
      <c r="J661" s="48"/>
      <c r="K661" s="45"/>
    </row>
    <row r="662" spans="1:11" ht="15" customHeight="1" x14ac:dyDescent="0.25">
      <c r="A662" s="45"/>
      <c r="B662" s="79" t="s">
        <v>29</v>
      </c>
      <c r="C662" s="47"/>
      <c r="D662" s="49">
        <v>2.5</v>
      </c>
      <c r="E662" s="48">
        <v>2.5</v>
      </c>
      <c r="F662" s="151"/>
      <c r="G662" s="274"/>
      <c r="H662" s="269"/>
      <c r="I662" s="49"/>
      <c r="J662" s="48"/>
      <c r="K662" s="45"/>
    </row>
    <row r="663" spans="1:11" ht="15" customHeight="1" x14ac:dyDescent="0.25">
      <c r="A663" s="45"/>
      <c r="B663" s="79" t="s">
        <v>396</v>
      </c>
      <c r="C663" s="47"/>
      <c r="D663" s="49">
        <v>0.25</v>
      </c>
      <c r="E663" s="48">
        <v>0.25</v>
      </c>
      <c r="F663" s="151"/>
      <c r="G663" s="274"/>
      <c r="H663" s="269"/>
      <c r="I663" s="49"/>
      <c r="J663" s="48"/>
      <c r="K663" s="45"/>
    </row>
    <row r="664" spans="1:11" ht="15" customHeight="1" x14ac:dyDescent="0.25">
      <c r="A664" s="45"/>
      <c r="B664" s="79" t="s">
        <v>396</v>
      </c>
      <c r="C664" s="47"/>
      <c r="D664" s="49">
        <v>0.25</v>
      </c>
      <c r="E664" s="48">
        <v>0.25</v>
      </c>
      <c r="F664" s="151"/>
      <c r="G664" s="274"/>
      <c r="H664" s="269"/>
      <c r="I664" s="49"/>
      <c r="J664" s="48"/>
      <c r="K664" s="45"/>
    </row>
    <row r="665" spans="1:11" ht="34.5" customHeight="1" x14ac:dyDescent="0.25">
      <c r="A665" s="332" t="s">
        <v>289</v>
      </c>
      <c r="B665" s="46"/>
      <c r="C665" s="60" t="s">
        <v>303</v>
      </c>
      <c r="D665" s="47"/>
      <c r="E665" s="61"/>
      <c r="F665" s="47">
        <v>4.2699999999999996</v>
      </c>
      <c r="G665" s="61">
        <v>3.22</v>
      </c>
      <c r="H665" s="47">
        <v>10.1</v>
      </c>
      <c r="I665" s="61">
        <v>86.34</v>
      </c>
      <c r="J665" s="62">
        <v>7.2</v>
      </c>
      <c r="K665" s="45" t="s">
        <v>312</v>
      </c>
    </row>
    <row r="666" spans="1:11" ht="23.25" customHeight="1" x14ac:dyDescent="0.25">
      <c r="A666" s="45"/>
      <c r="B666" s="46" t="s">
        <v>49</v>
      </c>
      <c r="C666" s="60"/>
      <c r="D666" s="47">
        <v>79.95</v>
      </c>
      <c r="E666" s="61">
        <v>60</v>
      </c>
      <c r="F666" s="41"/>
      <c r="G666" s="41"/>
      <c r="H666" s="41"/>
      <c r="I666" s="41"/>
      <c r="J666" s="41"/>
      <c r="K666" s="45"/>
    </row>
    <row r="667" spans="1:11" ht="15" customHeight="1" x14ac:dyDescent="0.25">
      <c r="A667" s="45"/>
      <c r="B667" s="46" t="s">
        <v>50</v>
      </c>
      <c r="C667" s="60"/>
      <c r="D667" s="47">
        <v>7.5</v>
      </c>
      <c r="E667" s="61">
        <v>6</v>
      </c>
      <c r="F667" s="48"/>
      <c r="G667" s="48"/>
      <c r="H667" s="49"/>
      <c r="I667" s="48"/>
      <c r="J667" s="41"/>
      <c r="K667" s="45"/>
    </row>
    <row r="668" spans="1:11" ht="15" customHeight="1" x14ac:dyDescent="0.25">
      <c r="A668" s="45"/>
      <c r="B668" s="46" t="s">
        <v>45</v>
      </c>
      <c r="C668" s="60"/>
      <c r="D668" s="47">
        <v>7.2</v>
      </c>
      <c r="E668" s="61">
        <v>6</v>
      </c>
      <c r="F668" s="48"/>
      <c r="G668" s="48"/>
      <c r="H668" s="49"/>
      <c r="I668" s="48"/>
      <c r="J668" s="41"/>
      <c r="K668" s="45"/>
    </row>
    <row r="669" spans="1:11" ht="15" customHeight="1" x14ac:dyDescent="0.25">
      <c r="A669" s="45"/>
      <c r="B669" s="46" t="s">
        <v>184</v>
      </c>
      <c r="C669" s="60"/>
      <c r="D669" s="47">
        <v>1.5</v>
      </c>
      <c r="E669" s="61">
        <v>1.5</v>
      </c>
      <c r="F669" s="48"/>
      <c r="G669" s="48"/>
      <c r="H669" s="49"/>
      <c r="I669" s="48"/>
      <c r="J669" s="41"/>
      <c r="K669" s="45"/>
    </row>
    <row r="670" spans="1:11" ht="15" customHeight="1" x14ac:dyDescent="0.25">
      <c r="A670" s="45"/>
      <c r="B670" s="79" t="s">
        <v>396</v>
      </c>
      <c r="C670" s="60"/>
      <c r="D670" s="47">
        <v>0.15</v>
      </c>
      <c r="E670" s="61">
        <v>0.15</v>
      </c>
      <c r="F670" s="48"/>
      <c r="G670" s="48"/>
      <c r="H670" s="49"/>
      <c r="I670" s="48"/>
      <c r="J670" s="41"/>
      <c r="K670" s="45"/>
    </row>
    <row r="671" spans="1:11" ht="15" customHeight="1" x14ac:dyDescent="0.25">
      <c r="A671" s="45"/>
      <c r="B671" s="46" t="s">
        <v>75</v>
      </c>
      <c r="C671" s="60"/>
      <c r="D671" s="60" t="s">
        <v>313</v>
      </c>
      <c r="E671" s="61">
        <v>105</v>
      </c>
      <c r="F671" s="48"/>
      <c r="G671" s="48"/>
      <c r="H671" s="49"/>
      <c r="I671" s="48"/>
      <c r="J671" s="41"/>
      <c r="K671" s="45"/>
    </row>
    <row r="672" spans="1:11" ht="15" customHeight="1" x14ac:dyDescent="0.25">
      <c r="A672" s="45"/>
      <c r="B672" s="46" t="s">
        <v>244</v>
      </c>
      <c r="C672" s="60"/>
      <c r="D672" s="47">
        <v>17.899999999999999</v>
      </c>
      <c r="E672" s="61">
        <v>17.100000000000001</v>
      </c>
      <c r="F672" s="47"/>
      <c r="G672" s="61"/>
      <c r="H672" s="47"/>
      <c r="I672" s="61"/>
      <c r="J672" s="65"/>
      <c r="K672" s="45"/>
    </row>
    <row r="673" spans="1:11" ht="15" customHeight="1" x14ac:dyDescent="0.25">
      <c r="A673" s="45"/>
      <c r="B673" s="46" t="s">
        <v>45</v>
      </c>
      <c r="C673" s="60"/>
      <c r="D673" s="47">
        <v>1.79</v>
      </c>
      <c r="E673" s="61">
        <v>1.5</v>
      </c>
      <c r="F673" s="47"/>
      <c r="G673" s="61"/>
      <c r="H673" s="47"/>
      <c r="I673" s="61"/>
      <c r="J673" s="62"/>
      <c r="K673" s="45"/>
    </row>
    <row r="674" spans="1:11" ht="15" customHeight="1" x14ac:dyDescent="0.25">
      <c r="A674" s="45"/>
      <c r="B674" s="46" t="s">
        <v>192</v>
      </c>
      <c r="C674" s="60"/>
      <c r="D674" s="47">
        <v>1.5</v>
      </c>
      <c r="E674" s="61">
        <v>1.5</v>
      </c>
      <c r="F674" s="47"/>
      <c r="G674" s="61"/>
      <c r="H674" s="47"/>
      <c r="I674" s="61"/>
      <c r="J674" s="65"/>
      <c r="K674" s="45"/>
    </row>
    <row r="675" spans="1:11" ht="15" customHeight="1" x14ac:dyDescent="0.25">
      <c r="A675" s="45"/>
      <c r="B675" s="46" t="s">
        <v>291</v>
      </c>
      <c r="C675" s="60"/>
      <c r="D675" s="47">
        <v>1.44</v>
      </c>
      <c r="E675" s="61">
        <v>1.2</v>
      </c>
      <c r="F675" s="47"/>
      <c r="G675" s="61"/>
      <c r="H675" s="47"/>
      <c r="I675" s="61"/>
      <c r="J675" s="65"/>
      <c r="K675" s="45"/>
    </row>
    <row r="676" spans="1:11" ht="15" customHeight="1" x14ac:dyDescent="0.25">
      <c r="A676" s="45"/>
      <c r="B676" s="79" t="s">
        <v>396</v>
      </c>
      <c r="C676" s="60"/>
      <c r="D676" s="224">
        <v>1.2</v>
      </c>
      <c r="E676" s="61">
        <v>1.2</v>
      </c>
      <c r="F676" s="224"/>
      <c r="G676" s="268"/>
      <c r="H676" s="268"/>
      <c r="I676" s="61"/>
      <c r="J676" s="65"/>
      <c r="K676" s="45"/>
    </row>
    <row r="677" spans="1:11" ht="15" customHeight="1" x14ac:dyDescent="0.25">
      <c r="A677" s="45"/>
      <c r="B677" s="46" t="s">
        <v>314</v>
      </c>
      <c r="C677" s="60"/>
      <c r="D677" s="224"/>
      <c r="E677" s="61">
        <v>21.5</v>
      </c>
      <c r="F677" s="224"/>
      <c r="G677" s="268"/>
      <c r="H677" s="268"/>
      <c r="I677" s="61"/>
      <c r="J677" s="65"/>
      <c r="K677" s="45"/>
    </row>
    <row r="678" spans="1:11" ht="15" customHeight="1" x14ac:dyDescent="0.25">
      <c r="A678" s="45"/>
      <c r="B678" s="46" t="s">
        <v>284</v>
      </c>
      <c r="C678" s="60"/>
      <c r="D678" s="224"/>
      <c r="E678" s="61">
        <v>15</v>
      </c>
      <c r="F678" s="224"/>
      <c r="G678" s="268"/>
      <c r="H678" s="268"/>
      <c r="I678" s="61"/>
      <c r="J678" s="65"/>
      <c r="K678" s="45"/>
    </row>
    <row r="679" spans="1:11" ht="15" customHeight="1" x14ac:dyDescent="0.25">
      <c r="A679" s="332" t="s">
        <v>132</v>
      </c>
      <c r="B679" s="46"/>
      <c r="C679" s="47">
        <v>50</v>
      </c>
      <c r="D679" s="49"/>
      <c r="E679" s="48"/>
      <c r="F679" s="41">
        <v>7.43</v>
      </c>
      <c r="G679" s="48">
        <v>3.5</v>
      </c>
      <c r="H679" s="49">
        <v>2.5</v>
      </c>
      <c r="I679" s="41">
        <v>70.7</v>
      </c>
      <c r="J679" s="48"/>
      <c r="K679" s="45" t="s">
        <v>212</v>
      </c>
    </row>
    <row r="680" spans="1:11" ht="15" customHeight="1" x14ac:dyDescent="0.25">
      <c r="A680" s="45"/>
      <c r="B680" s="46" t="s">
        <v>195</v>
      </c>
      <c r="C680" s="47"/>
      <c r="D680" s="49">
        <v>47</v>
      </c>
      <c r="E680" s="48">
        <v>37.5</v>
      </c>
      <c r="F680" s="41"/>
      <c r="G680" s="48"/>
      <c r="H680" s="49"/>
      <c r="I680" s="41"/>
      <c r="J680" s="48"/>
      <c r="K680" s="45"/>
    </row>
    <row r="681" spans="1:11" ht="15" customHeight="1" x14ac:dyDescent="0.25">
      <c r="A681" s="45"/>
      <c r="B681" s="46" t="s">
        <v>135</v>
      </c>
      <c r="C681" s="47"/>
      <c r="D681" s="49">
        <v>1.25</v>
      </c>
      <c r="E681" s="48">
        <v>1.25</v>
      </c>
      <c r="F681" s="41"/>
      <c r="G681" s="41"/>
      <c r="H681" s="49"/>
      <c r="I681" s="41"/>
      <c r="J681" s="48"/>
      <c r="K681" s="45"/>
    </row>
    <row r="682" spans="1:11" ht="15" customHeight="1" x14ac:dyDescent="0.25">
      <c r="A682" s="45"/>
      <c r="B682" s="46" t="s">
        <v>65</v>
      </c>
      <c r="C682" s="47"/>
      <c r="D682" s="49">
        <v>9</v>
      </c>
      <c r="E682" s="48">
        <v>7.5</v>
      </c>
      <c r="F682" s="41"/>
      <c r="G682" s="41"/>
      <c r="H682" s="49"/>
      <c r="I682" s="41"/>
      <c r="J682" s="48"/>
      <c r="K682" s="45"/>
    </row>
    <row r="683" spans="1:11" ht="15" customHeight="1" x14ac:dyDescent="0.25">
      <c r="A683" s="45"/>
      <c r="B683" s="46" t="s">
        <v>45</v>
      </c>
      <c r="C683" s="47"/>
      <c r="D683" s="49">
        <v>11.1</v>
      </c>
      <c r="E683" s="48">
        <v>9.3000000000000007</v>
      </c>
      <c r="F683" s="41"/>
      <c r="G683" s="41"/>
      <c r="H683" s="49"/>
      <c r="I683" s="41"/>
      <c r="J683" s="48"/>
      <c r="K683" s="45"/>
    </row>
    <row r="684" spans="1:11" ht="15" customHeight="1" x14ac:dyDescent="0.25">
      <c r="A684" s="45"/>
      <c r="B684" s="46" t="s">
        <v>75</v>
      </c>
      <c r="C684" s="47"/>
      <c r="D684" s="49">
        <v>3.75</v>
      </c>
      <c r="E684" s="48">
        <v>3.75</v>
      </c>
      <c r="F684" s="41"/>
      <c r="G684" s="41"/>
      <c r="H684" s="41"/>
      <c r="I684" s="41"/>
      <c r="J684" s="48"/>
      <c r="K684" s="45"/>
    </row>
    <row r="685" spans="1:11" ht="15" customHeight="1" x14ac:dyDescent="0.25">
      <c r="A685" s="45"/>
      <c r="B685" s="79" t="s">
        <v>396</v>
      </c>
      <c r="C685" s="47"/>
      <c r="D685" s="49">
        <v>0.35</v>
      </c>
      <c r="E685" s="48">
        <v>0.35</v>
      </c>
      <c r="F685" s="41"/>
      <c r="G685" s="48"/>
      <c r="H685" s="49"/>
      <c r="I685" s="41"/>
      <c r="J685" s="32"/>
      <c r="K685" s="45"/>
    </row>
    <row r="686" spans="1:11" ht="15" customHeight="1" x14ac:dyDescent="0.25">
      <c r="A686" s="45"/>
      <c r="B686" s="46" t="s">
        <v>69</v>
      </c>
      <c r="C686" s="47"/>
      <c r="D686" s="49">
        <v>0.14000000000000001</v>
      </c>
      <c r="E686" s="48">
        <v>0.14000000000000001</v>
      </c>
      <c r="F686" s="41"/>
      <c r="G686" s="48"/>
      <c r="H686" s="49"/>
      <c r="I686" s="41"/>
      <c r="J686" s="32"/>
      <c r="K686" s="45"/>
    </row>
    <row r="687" spans="1:11" ht="15" customHeight="1" x14ac:dyDescent="0.25">
      <c r="A687" s="45"/>
      <c r="B687" s="46" t="s">
        <v>115</v>
      </c>
      <c r="C687" s="47"/>
      <c r="D687" s="49">
        <v>3.75</v>
      </c>
      <c r="E687" s="48">
        <v>3.75</v>
      </c>
      <c r="F687" s="49"/>
      <c r="G687" s="48"/>
      <c r="H687" s="49"/>
      <c r="I687" s="41"/>
      <c r="J687" s="32"/>
      <c r="K687" s="45"/>
    </row>
    <row r="688" spans="1:11" ht="15" customHeight="1" x14ac:dyDescent="0.25">
      <c r="A688" s="45"/>
      <c r="B688" s="46" t="s">
        <v>51</v>
      </c>
      <c r="C688" s="47"/>
      <c r="D688" s="49">
        <v>1.25</v>
      </c>
      <c r="E688" s="48">
        <v>1.25</v>
      </c>
      <c r="F688" s="49"/>
      <c r="G688" s="48"/>
      <c r="H688" s="49"/>
      <c r="I688" s="41"/>
      <c r="J688" s="32"/>
      <c r="K688" s="45"/>
    </row>
    <row r="689" spans="1:11" ht="15" customHeight="1" x14ac:dyDescent="0.25">
      <c r="A689" s="45"/>
      <c r="B689" s="46" t="s">
        <v>48</v>
      </c>
      <c r="C689" s="47"/>
      <c r="D689" s="49"/>
      <c r="E689" s="48">
        <v>59</v>
      </c>
      <c r="F689" s="49"/>
      <c r="G689" s="48"/>
      <c r="H689" s="49"/>
      <c r="I689" s="41"/>
      <c r="J689" s="32"/>
      <c r="K689" s="291"/>
    </row>
    <row r="690" spans="1:11" ht="15" customHeight="1" x14ac:dyDescent="0.25">
      <c r="A690" s="45"/>
      <c r="B690" s="46" t="s">
        <v>51</v>
      </c>
      <c r="C690" s="47"/>
      <c r="D690" s="49">
        <v>1.4</v>
      </c>
      <c r="E690" s="48">
        <v>1.4</v>
      </c>
      <c r="F690" s="49"/>
      <c r="G690" s="48"/>
      <c r="H690" s="49"/>
      <c r="I690" s="41"/>
      <c r="J690" s="32"/>
      <c r="K690" s="291"/>
    </row>
    <row r="691" spans="1:11" ht="26.25" customHeight="1" x14ac:dyDescent="0.25">
      <c r="A691" s="332" t="s">
        <v>379</v>
      </c>
      <c r="B691" s="46"/>
      <c r="C691" s="47" t="s">
        <v>524</v>
      </c>
      <c r="D691" s="49"/>
      <c r="E691" s="48"/>
      <c r="F691" s="49">
        <v>5.78</v>
      </c>
      <c r="G691" s="48">
        <v>3.31</v>
      </c>
      <c r="H691" s="49">
        <v>25.95</v>
      </c>
      <c r="I691" s="41">
        <v>156.93</v>
      </c>
      <c r="J691" s="48">
        <v>0.44</v>
      </c>
      <c r="K691" s="45" t="s">
        <v>377</v>
      </c>
    </row>
    <row r="692" spans="1:11" ht="15" customHeight="1" x14ac:dyDescent="0.25">
      <c r="A692" s="45"/>
      <c r="B692" s="46" t="s">
        <v>190</v>
      </c>
      <c r="C692" s="47"/>
      <c r="D692" s="49">
        <v>47.6</v>
      </c>
      <c r="E692" s="48">
        <v>47.6</v>
      </c>
      <c r="F692" s="49"/>
      <c r="G692" s="48"/>
      <c r="H692" s="49"/>
      <c r="I692" s="41"/>
      <c r="J692" s="32"/>
      <c r="K692" s="45"/>
    </row>
    <row r="693" spans="1:11" ht="15" customHeight="1" x14ac:dyDescent="0.25">
      <c r="A693" s="45"/>
      <c r="B693" s="46" t="s">
        <v>192</v>
      </c>
      <c r="C693" s="47"/>
      <c r="D693" s="49">
        <v>71</v>
      </c>
      <c r="E693" s="151">
        <v>71</v>
      </c>
      <c r="F693" s="49"/>
      <c r="G693" s="48"/>
      <c r="H693" s="49"/>
      <c r="I693" s="41"/>
      <c r="J693" s="361"/>
      <c r="K693" s="46"/>
    </row>
    <row r="694" spans="1:11" ht="15" customHeight="1" x14ac:dyDescent="0.25">
      <c r="A694" s="45"/>
      <c r="B694" s="79" t="s">
        <v>396</v>
      </c>
      <c r="C694" s="133"/>
      <c r="D694" s="274">
        <v>0.25</v>
      </c>
      <c r="E694" s="274">
        <v>0.25</v>
      </c>
      <c r="F694" s="49"/>
      <c r="G694" s="48"/>
      <c r="H694" s="274"/>
      <c r="I694" s="49"/>
      <c r="J694" s="361"/>
      <c r="K694" s="46"/>
    </row>
    <row r="695" spans="1:11" ht="15" customHeight="1" x14ac:dyDescent="0.25">
      <c r="B695" s="266" t="s">
        <v>375</v>
      </c>
      <c r="C695" s="357"/>
      <c r="D695" s="274"/>
      <c r="E695" s="274">
        <v>100</v>
      </c>
      <c r="F695" s="359"/>
      <c r="G695" s="359"/>
      <c r="H695" s="358"/>
      <c r="J695" s="358"/>
      <c r="K695" s="7"/>
    </row>
    <row r="696" spans="1:11" ht="23.25" customHeight="1" x14ac:dyDescent="0.25">
      <c r="B696" s="46" t="s">
        <v>101</v>
      </c>
      <c r="C696" s="47"/>
      <c r="D696" s="49">
        <v>16.5</v>
      </c>
      <c r="E696" s="48">
        <v>13.2</v>
      </c>
      <c r="F696" s="359"/>
      <c r="G696" s="359"/>
      <c r="H696" s="358"/>
      <c r="J696" s="358"/>
      <c r="K696" s="7"/>
    </row>
    <row r="697" spans="1:11" ht="15" customHeight="1" x14ac:dyDescent="0.25">
      <c r="B697" s="46" t="s">
        <v>150</v>
      </c>
      <c r="C697" s="47"/>
      <c r="D697" s="49">
        <v>2</v>
      </c>
      <c r="E697" s="48">
        <v>1.65</v>
      </c>
      <c r="F697" s="359"/>
      <c r="G697" s="359"/>
      <c r="H697" s="358"/>
      <c r="J697" s="358"/>
      <c r="K697" s="7"/>
    </row>
    <row r="698" spans="1:11" ht="15" customHeight="1" x14ac:dyDescent="0.25">
      <c r="B698" s="266" t="s">
        <v>376</v>
      </c>
      <c r="C698" s="357"/>
      <c r="D698" s="274"/>
      <c r="E698" s="274">
        <v>110</v>
      </c>
      <c r="F698" s="359"/>
      <c r="G698" s="359"/>
      <c r="H698" s="358"/>
      <c r="J698" s="358"/>
      <c r="K698" s="7"/>
    </row>
    <row r="699" spans="1:11" ht="15" customHeight="1" x14ac:dyDescent="0.25">
      <c r="B699" s="266" t="s">
        <v>66</v>
      </c>
      <c r="C699" s="357"/>
      <c r="D699" s="274">
        <v>3</v>
      </c>
      <c r="E699" s="274">
        <v>3</v>
      </c>
      <c r="F699" s="359"/>
      <c r="G699" s="359"/>
      <c r="H699" s="358"/>
      <c r="J699" s="358"/>
      <c r="K699" s="7"/>
    </row>
    <row r="700" spans="1:11" ht="23.25" customHeight="1" x14ac:dyDescent="0.25">
      <c r="A700" s="336" t="s">
        <v>436</v>
      </c>
      <c r="B700" s="46"/>
      <c r="C700" s="224">
        <v>150</v>
      </c>
      <c r="D700" s="49"/>
      <c r="E700" s="151"/>
      <c r="F700" s="413">
        <v>0.15</v>
      </c>
      <c r="G700" s="414">
        <v>5.8000000000000003E-2</v>
      </c>
      <c r="H700" s="415">
        <v>16.079999999999998</v>
      </c>
      <c r="I700" s="416">
        <v>66.599999999999994</v>
      </c>
      <c r="J700" s="380">
        <v>30</v>
      </c>
      <c r="K700" s="46" t="s">
        <v>469</v>
      </c>
    </row>
    <row r="701" spans="1:11" ht="15" customHeight="1" x14ac:dyDescent="0.25">
      <c r="A701" s="121"/>
      <c r="B701" s="46" t="s">
        <v>437</v>
      </c>
      <c r="C701" s="47"/>
      <c r="D701" s="49">
        <v>15</v>
      </c>
      <c r="E701" s="48">
        <v>15</v>
      </c>
      <c r="F701" s="62"/>
      <c r="G701" s="47"/>
      <c r="H701" s="61"/>
      <c r="I701" s="122"/>
      <c r="J701" s="47"/>
      <c r="K701" s="46"/>
    </row>
    <row r="702" spans="1:11" ht="15" customHeight="1" x14ac:dyDescent="0.25">
      <c r="A702" s="121"/>
      <c r="B702" s="46" t="s">
        <v>75</v>
      </c>
      <c r="C702" s="47"/>
      <c r="D702" s="49">
        <v>152</v>
      </c>
      <c r="E702" s="48">
        <v>152</v>
      </c>
      <c r="F702" s="62"/>
      <c r="G702" s="47"/>
      <c r="H702" s="61"/>
      <c r="I702" s="122"/>
      <c r="J702" s="47"/>
      <c r="K702" s="46"/>
    </row>
    <row r="703" spans="1:11" ht="15" customHeight="1" x14ac:dyDescent="0.25">
      <c r="A703" s="121"/>
      <c r="B703" s="46" t="s">
        <v>29</v>
      </c>
      <c r="C703" s="47"/>
      <c r="D703" s="49">
        <v>8</v>
      </c>
      <c r="E703" s="48">
        <v>8</v>
      </c>
      <c r="F703" s="62"/>
      <c r="G703" s="47"/>
      <c r="H703" s="61"/>
      <c r="I703" s="122"/>
      <c r="J703" s="47"/>
      <c r="K703" s="46"/>
    </row>
    <row r="704" spans="1:11" ht="38.25" customHeight="1" thickBot="1" x14ac:dyDescent="0.3">
      <c r="A704" s="332" t="s">
        <v>231</v>
      </c>
      <c r="B704" s="46"/>
      <c r="C704" s="47">
        <v>40</v>
      </c>
      <c r="D704" s="47">
        <v>40</v>
      </c>
      <c r="E704" s="61">
        <v>40</v>
      </c>
      <c r="F704" s="47">
        <v>2.64</v>
      </c>
      <c r="G704" s="61">
        <v>0.48</v>
      </c>
      <c r="H704" s="47">
        <v>15.84</v>
      </c>
      <c r="I704" s="61">
        <v>79.2</v>
      </c>
      <c r="J704" s="62"/>
      <c r="K704" s="34" t="s">
        <v>356</v>
      </c>
    </row>
    <row r="705" spans="1:11" ht="15.75" customHeight="1" thickBot="1" x14ac:dyDescent="0.3">
      <c r="A705" s="188" t="s">
        <v>39</v>
      </c>
      <c r="B705" s="52"/>
      <c r="C705" s="192">
        <v>568</v>
      </c>
      <c r="D705" s="197"/>
      <c r="E705" s="198"/>
      <c r="F705" s="199">
        <f>F658+F665+F679+F691+F700+F704</f>
        <v>20.98</v>
      </c>
      <c r="G705" s="199">
        <f>G658+G665+G679+G691+G700+G704</f>
        <v>13.108000000000001</v>
      </c>
      <c r="H705" s="199">
        <f>H658+H665+H679+H691+H700+H704</f>
        <v>74.98</v>
      </c>
      <c r="I705" s="199">
        <f>I658+I665+I679+I691+I700+I704</f>
        <v>503.46999999999997</v>
      </c>
      <c r="J705" s="199">
        <f>J658+J665+J679+J691+J700+J704</f>
        <v>53.870000000000005</v>
      </c>
      <c r="K705" s="341"/>
    </row>
    <row r="706" spans="1:11" ht="15" customHeight="1" x14ac:dyDescent="0.25">
      <c r="A706" s="46"/>
      <c r="B706" s="315" t="s">
        <v>532</v>
      </c>
      <c r="C706" s="47"/>
      <c r="D706" s="61"/>
      <c r="E706" s="47"/>
      <c r="F706" s="49"/>
      <c r="G706" s="48"/>
      <c r="H706" s="49"/>
      <c r="I706" s="48"/>
      <c r="J706" s="49"/>
      <c r="K706" s="45"/>
    </row>
    <row r="707" spans="1:11" ht="23.25" customHeight="1" x14ac:dyDescent="0.25">
      <c r="A707" s="332" t="s">
        <v>242</v>
      </c>
      <c r="B707" s="196"/>
      <c r="C707" s="110" t="s">
        <v>266</v>
      </c>
      <c r="D707" s="119"/>
      <c r="E707" s="120"/>
      <c r="F707" s="78">
        <v>10.96</v>
      </c>
      <c r="G707" s="77">
        <v>7.86</v>
      </c>
      <c r="H707" s="78">
        <v>16.489999999999998</v>
      </c>
      <c r="I707" s="77">
        <v>180.4</v>
      </c>
      <c r="J707" s="78">
        <v>15.29</v>
      </c>
      <c r="K707" s="45" t="s">
        <v>513</v>
      </c>
    </row>
    <row r="708" spans="1:11" ht="15" customHeight="1" x14ac:dyDescent="0.25">
      <c r="A708" s="72"/>
      <c r="B708" s="73" t="s">
        <v>57</v>
      </c>
      <c r="C708" s="110"/>
      <c r="D708" s="119">
        <v>90</v>
      </c>
      <c r="E708" s="120">
        <v>72</v>
      </c>
      <c r="F708" s="78"/>
      <c r="G708" s="77"/>
      <c r="H708" s="78"/>
      <c r="I708" s="77"/>
      <c r="J708" s="85"/>
      <c r="K708" s="45"/>
    </row>
    <row r="709" spans="1:11" ht="15" customHeight="1" x14ac:dyDescent="0.25">
      <c r="A709" s="72"/>
      <c r="B709" s="73" t="s">
        <v>244</v>
      </c>
      <c r="C709" s="110"/>
      <c r="D709" s="78">
        <v>47</v>
      </c>
      <c r="E709" s="120">
        <v>45</v>
      </c>
      <c r="F709" s="78"/>
      <c r="G709" s="77"/>
      <c r="H709" s="78"/>
      <c r="I709" s="77"/>
      <c r="J709" s="85"/>
      <c r="K709" s="45"/>
    </row>
    <row r="710" spans="1:11" ht="15" customHeight="1" x14ac:dyDescent="0.25">
      <c r="A710" s="72"/>
      <c r="B710" s="73" t="s">
        <v>25</v>
      </c>
      <c r="C710" s="110"/>
      <c r="D710" s="78">
        <v>6</v>
      </c>
      <c r="E710" s="77">
        <v>6</v>
      </c>
      <c r="F710" s="78"/>
      <c r="G710" s="77"/>
      <c r="H710" s="78"/>
      <c r="I710" s="77"/>
      <c r="J710" s="85"/>
      <c r="K710" s="45"/>
    </row>
    <row r="711" spans="1:11" ht="15" customHeight="1" x14ac:dyDescent="0.25">
      <c r="A711" s="291"/>
      <c r="B711" s="292" t="s">
        <v>229</v>
      </c>
      <c r="C711" s="302"/>
      <c r="D711" s="297"/>
      <c r="E711" s="296">
        <v>17</v>
      </c>
      <c r="F711" s="297"/>
      <c r="G711" s="296"/>
      <c r="H711" s="297"/>
      <c r="I711" s="296"/>
      <c r="J711" s="301"/>
      <c r="K711" s="45"/>
    </row>
    <row r="712" spans="1:11" ht="15" customHeight="1" x14ac:dyDescent="0.25">
      <c r="A712" s="72"/>
      <c r="B712" s="73" t="s">
        <v>45</v>
      </c>
      <c r="C712" s="110"/>
      <c r="D712" s="78">
        <v>12</v>
      </c>
      <c r="E712" s="120">
        <v>10</v>
      </c>
      <c r="F712" s="78"/>
      <c r="G712" s="77"/>
      <c r="H712" s="78"/>
      <c r="I712" s="77"/>
      <c r="J712" s="85"/>
      <c r="K712" s="45"/>
    </row>
    <row r="713" spans="1:11" ht="15" customHeight="1" x14ac:dyDescent="0.25">
      <c r="A713" s="72"/>
      <c r="B713" s="73" t="s">
        <v>31</v>
      </c>
      <c r="C713" s="110"/>
      <c r="D713" s="120">
        <v>3</v>
      </c>
      <c r="E713" s="120">
        <v>3</v>
      </c>
      <c r="F713" s="77"/>
      <c r="G713" s="77"/>
      <c r="H713" s="77"/>
      <c r="I713" s="77"/>
      <c r="J713" s="139"/>
      <c r="K713" s="45"/>
    </row>
    <row r="714" spans="1:11" ht="15" customHeight="1" x14ac:dyDescent="0.25">
      <c r="A714" s="291"/>
      <c r="B714" s="292" t="s">
        <v>240</v>
      </c>
      <c r="C714" s="302"/>
      <c r="D714" s="119"/>
      <c r="E714" s="120">
        <v>10</v>
      </c>
      <c r="F714" s="297"/>
      <c r="G714" s="296"/>
      <c r="H714" s="297"/>
      <c r="I714" s="296"/>
      <c r="J714" s="301"/>
      <c r="K714" s="45"/>
    </row>
    <row r="715" spans="1:11" ht="15" customHeight="1" x14ac:dyDescent="0.25">
      <c r="A715" s="72"/>
      <c r="B715" s="73" t="s">
        <v>46</v>
      </c>
      <c r="C715" s="110"/>
      <c r="D715" s="119">
        <v>4.8</v>
      </c>
      <c r="E715" s="120">
        <v>4</v>
      </c>
      <c r="F715" s="85"/>
      <c r="G715" s="77"/>
      <c r="H715" s="78"/>
      <c r="I715" s="77"/>
      <c r="J715" s="78"/>
      <c r="K715" s="45"/>
    </row>
    <row r="716" spans="1:11" ht="15" customHeight="1" x14ac:dyDescent="0.25">
      <c r="A716" s="72"/>
      <c r="B716" s="79" t="s">
        <v>396</v>
      </c>
      <c r="C716" s="110"/>
      <c r="D716" s="119">
        <v>0.6</v>
      </c>
      <c r="E716" s="120">
        <v>0.6</v>
      </c>
      <c r="F716" s="85"/>
      <c r="G716" s="77"/>
      <c r="H716" s="78"/>
      <c r="I716" s="77"/>
      <c r="J716" s="78"/>
      <c r="K716" s="45"/>
    </row>
    <row r="717" spans="1:11" ht="15" customHeight="1" x14ac:dyDescent="0.25">
      <c r="A717" s="72"/>
      <c r="B717" s="73" t="s">
        <v>133</v>
      </c>
      <c r="C717" s="110"/>
      <c r="D717" s="119"/>
      <c r="E717" s="120">
        <v>145</v>
      </c>
      <c r="F717" s="85"/>
      <c r="G717" s="77"/>
      <c r="H717" s="78"/>
      <c r="I717" s="77"/>
      <c r="J717" s="78"/>
      <c r="K717" s="45"/>
    </row>
    <row r="718" spans="1:11" ht="15" customHeight="1" x14ac:dyDescent="0.25">
      <c r="A718" s="72"/>
      <c r="B718" s="73" t="s">
        <v>51</v>
      </c>
      <c r="C718" s="110"/>
      <c r="D718" s="119">
        <v>0.8</v>
      </c>
      <c r="E718" s="120">
        <v>0.8</v>
      </c>
      <c r="F718" s="85"/>
      <c r="G718" s="77"/>
      <c r="H718" s="78"/>
      <c r="I718" s="77"/>
      <c r="J718" s="78"/>
      <c r="K718" s="45"/>
    </row>
    <row r="719" spans="1:11" ht="15" customHeight="1" x14ac:dyDescent="0.25">
      <c r="A719" s="72"/>
      <c r="B719" s="72" t="s">
        <v>116</v>
      </c>
      <c r="C719" s="110"/>
      <c r="D719" s="119"/>
      <c r="E719" s="120"/>
      <c r="F719" s="85"/>
      <c r="G719" s="77"/>
      <c r="H719" s="78"/>
      <c r="I719" s="77"/>
      <c r="J719" s="78"/>
      <c r="K719" s="45"/>
    </row>
    <row r="720" spans="1:11" ht="15" customHeight="1" x14ac:dyDescent="0.25">
      <c r="A720" s="72"/>
      <c r="B720" s="73" t="s">
        <v>58</v>
      </c>
      <c r="C720" s="110"/>
      <c r="D720" s="297">
        <v>1.5</v>
      </c>
      <c r="E720" s="296">
        <v>1.5</v>
      </c>
      <c r="F720" s="85"/>
      <c r="G720" s="77"/>
      <c r="H720" s="78"/>
      <c r="I720" s="77"/>
      <c r="J720" s="78"/>
      <c r="K720" s="45"/>
    </row>
    <row r="721" spans="1:11" ht="15" customHeight="1" x14ac:dyDescent="0.25">
      <c r="A721" s="72"/>
      <c r="B721" s="73" t="s">
        <v>28</v>
      </c>
      <c r="C721" s="110"/>
      <c r="D721" s="297">
        <v>15</v>
      </c>
      <c r="E721" s="296">
        <v>15</v>
      </c>
      <c r="F721" s="139"/>
      <c r="G721" s="77"/>
      <c r="H721" s="78"/>
      <c r="I721" s="77"/>
      <c r="J721" s="78"/>
      <c r="K721" s="45"/>
    </row>
    <row r="722" spans="1:11" ht="15" customHeight="1" x14ac:dyDescent="0.25">
      <c r="A722" s="72"/>
      <c r="B722" s="73" t="s">
        <v>84</v>
      </c>
      <c r="C722" s="110"/>
      <c r="D722" s="297">
        <v>5</v>
      </c>
      <c r="E722" s="296">
        <v>5</v>
      </c>
      <c r="F722" s="139"/>
      <c r="G722" s="77"/>
      <c r="H722" s="78"/>
      <c r="I722" s="77"/>
      <c r="J722" s="78"/>
      <c r="K722" s="45"/>
    </row>
    <row r="723" spans="1:11" ht="15" customHeight="1" x14ac:dyDescent="0.25">
      <c r="A723" s="72"/>
      <c r="B723" s="79" t="s">
        <v>396</v>
      </c>
      <c r="C723" s="110"/>
      <c r="D723" s="297">
        <v>0.16</v>
      </c>
      <c r="E723" s="296">
        <v>0.16</v>
      </c>
      <c r="F723" s="139"/>
      <c r="G723" s="77"/>
      <c r="H723" s="78"/>
      <c r="I723" s="77"/>
      <c r="J723" s="78"/>
      <c r="K723" s="45"/>
    </row>
    <row r="724" spans="1:11" ht="15" customHeight="1" x14ac:dyDescent="0.25">
      <c r="A724" s="72"/>
      <c r="B724" s="46" t="s">
        <v>207</v>
      </c>
      <c r="C724" s="110"/>
      <c r="D724" s="297">
        <v>0.8</v>
      </c>
      <c r="E724" s="296">
        <v>0.8</v>
      </c>
      <c r="F724" s="139"/>
      <c r="G724" s="77"/>
      <c r="H724" s="78"/>
      <c r="I724" s="77"/>
      <c r="J724" s="78"/>
      <c r="K724" s="45"/>
    </row>
    <row r="725" spans="1:11" ht="15" customHeight="1" x14ac:dyDescent="0.25">
      <c r="A725" s="291"/>
      <c r="B725" s="292" t="s">
        <v>351</v>
      </c>
      <c r="C725" s="110"/>
      <c r="D725" s="119"/>
      <c r="E725" s="120">
        <v>20</v>
      </c>
      <c r="F725" s="139"/>
      <c r="G725" s="296"/>
      <c r="H725" s="297"/>
      <c r="I725" s="295"/>
      <c r="J725" s="297"/>
      <c r="K725" s="45"/>
    </row>
    <row r="726" spans="1:11" ht="23.25" customHeight="1" x14ac:dyDescent="0.25">
      <c r="A726" s="332" t="s">
        <v>247</v>
      </c>
      <c r="B726" s="46"/>
      <c r="C726" s="47" t="s">
        <v>274</v>
      </c>
      <c r="D726" s="61"/>
      <c r="E726" s="62"/>
      <c r="F726" s="268">
        <v>4.3499999999999996</v>
      </c>
      <c r="G726" s="133">
        <v>3.75</v>
      </c>
      <c r="H726" s="61">
        <v>10.99</v>
      </c>
      <c r="I726" s="47">
        <v>94.95</v>
      </c>
      <c r="J726" s="133">
        <v>1.05</v>
      </c>
      <c r="K726" s="45" t="s">
        <v>201</v>
      </c>
    </row>
    <row r="727" spans="1:11" ht="28.5" customHeight="1" x14ac:dyDescent="0.25">
      <c r="A727" s="46" t="s">
        <v>533</v>
      </c>
      <c r="B727" s="46" t="s">
        <v>260</v>
      </c>
      <c r="C727" s="47"/>
      <c r="D727" s="61">
        <v>155</v>
      </c>
      <c r="E727" s="224">
        <v>150</v>
      </c>
      <c r="F727" s="265"/>
      <c r="G727" s="133"/>
      <c r="H727" s="61"/>
      <c r="I727" s="47"/>
      <c r="J727" s="133"/>
      <c r="K727" s="45"/>
    </row>
    <row r="728" spans="1:11" ht="15" customHeight="1" x14ac:dyDescent="0.25">
      <c r="A728" s="46"/>
      <c r="B728" s="46" t="s">
        <v>388</v>
      </c>
      <c r="C728" s="47"/>
      <c r="D728" s="61">
        <v>5</v>
      </c>
      <c r="E728" s="224">
        <v>5</v>
      </c>
      <c r="F728" s="268"/>
      <c r="G728" s="133"/>
      <c r="H728" s="61"/>
      <c r="I728" s="47"/>
      <c r="J728" s="61"/>
      <c r="K728" s="45"/>
    </row>
    <row r="729" spans="1:11" ht="15" customHeight="1" x14ac:dyDescent="0.25">
      <c r="A729" s="332" t="s">
        <v>422</v>
      </c>
      <c r="B729" s="406" t="s">
        <v>423</v>
      </c>
      <c r="C729" s="373">
        <v>19.5</v>
      </c>
      <c r="D729" s="374">
        <v>19.5</v>
      </c>
      <c r="E729" s="407">
        <v>19.5</v>
      </c>
      <c r="F729" s="408">
        <v>0</v>
      </c>
      <c r="G729" s="376">
        <v>0</v>
      </c>
      <c r="H729" s="375">
        <v>16.8</v>
      </c>
      <c r="I729" s="376">
        <v>63.38</v>
      </c>
      <c r="J729" s="375"/>
      <c r="K729" s="45" t="s">
        <v>222</v>
      </c>
    </row>
    <row r="730" spans="1:11" ht="37.5" customHeight="1" thickBot="1" x14ac:dyDescent="0.3">
      <c r="A730" s="332" t="s">
        <v>332</v>
      </c>
      <c r="B730" s="266"/>
      <c r="C730" s="265">
        <v>30</v>
      </c>
      <c r="D730" s="80">
        <v>30</v>
      </c>
      <c r="E730" s="48">
        <v>30</v>
      </c>
      <c r="F730" s="48">
        <v>2.2799999999999998</v>
      </c>
      <c r="G730" s="49">
        <v>0.24</v>
      </c>
      <c r="H730" s="48">
        <v>14.76</v>
      </c>
      <c r="I730" s="49">
        <v>70.5</v>
      </c>
      <c r="J730" s="48">
        <v>0</v>
      </c>
      <c r="K730" s="34" t="s">
        <v>357</v>
      </c>
    </row>
    <row r="731" spans="1:11" ht="15.75" customHeight="1" thickBot="1" x14ac:dyDescent="0.3">
      <c r="A731" s="188" t="s">
        <v>39</v>
      </c>
      <c r="B731" s="52"/>
      <c r="C731" s="192">
        <v>344.5</v>
      </c>
      <c r="D731" s="70"/>
      <c r="E731" s="37"/>
      <c r="F731" s="199">
        <f>F707+F726+F730+F729</f>
        <v>17.59</v>
      </c>
      <c r="G731" s="199">
        <f t="shared" ref="G731:J731" si="27">G707+G726+G730+G729</f>
        <v>11.85</v>
      </c>
      <c r="H731" s="199">
        <f t="shared" si="27"/>
        <v>59.039999999999992</v>
      </c>
      <c r="I731" s="199">
        <f t="shared" si="27"/>
        <v>409.23</v>
      </c>
      <c r="J731" s="199">
        <f t="shared" si="27"/>
        <v>16.34</v>
      </c>
      <c r="K731" s="341"/>
    </row>
    <row r="732" spans="1:11" ht="15.75" customHeight="1" thickBot="1" x14ac:dyDescent="0.3">
      <c r="A732" s="188" t="s">
        <v>70</v>
      </c>
      <c r="B732" s="203"/>
      <c r="C732" s="192">
        <f>C652+C656+C705+C731</f>
        <v>1364.5</v>
      </c>
      <c r="D732" s="192"/>
      <c r="E732" s="192"/>
      <c r="F732" s="192">
        <f t="shared" ref="F732:J732" si="28">F652+F656+F705+F731</f>
        <v>50.08</v>
      </c>
      <c r="G732" s="192">
        <f t="shared" si="28"/>
        <v>40.578000000000003</v>
      </c>
      <c r="H732" s="192">
        <f t="shared" si="28"/>
        <v>199.98</v>
      </c>
      <c r="I732" s="192">
        <f t="shared" si="28"/>
        <v>1364.9299999999998</v>
      </c>
      <c r="J732" s="192">
        <f t="shared" si="28"/>
        <v>81.23</v>
      </c>
      <c r="K732" s="341"/>
    </row>
    <row r="733" spans="1:11" ht="15" customHeight="1" x14ac:dyDescent="0.25">
      <c r="A733" s="182"/>
      <c r="B733" s="182"/>
      <c r="C733" s="205"/>
      <c r="D733" s="94"/>
      <c r="E733" s="61"/>
      <c r="F733" s="218"/>
      <c r="G733" s="218"/>
      <c r="H733" s="218"/>
      <c r="I733" s="218"/>
      <c r="J733" s="218"/>
      <c r="K733" s="18"/>
    </row>
    <row r="734" spans="1:11" ht="15.75" customHeight="1" thickBot="1" x14ac:dyDescent="0.3">
      <c r="A734" s="181" t="s">
        <v>136</v>
      </c>
      <c r="B734" s="181"/>
      <c r="C734" s="183"/>
      <c r="D734" s="181"/>
      <c r="E734" s="7"/>
      <c r="K734" s="183"/>
    </row>
    <row r="735" spans="1:11" ht="23.25" customHeight="1" x14ac:dyDescent="0.25">
      <c r="A735" s="17" t="s">
        <v>4</v>
      </c>
      <c r="B735" s="18"/>
      <c r="C735" s="98" t="s">
        <v>5</v>
      </c>
      <c r="D735" s="98" t="s">
        <v>6</v>
      </c>
      <c r="E735" s="208" t="s">
        <v>6</v>
      </c>
      <c r="F735" s="501" t="s">
        <v>7</v>
      </c>
      <c r="G735" s="502"/>
      <c r="H735" s="503"/>
      <c r="I735" s="21" t="s">
        <v>8</v>
      </c>
      <c r="J735" s="184" t="s">
        <v>9</v>
      </c>
      <c r="K735" s="141" t="s">
        <v>72</v>
      </c>
    </row>
    <row r="736" spans="1:11" ht="15.75" customHeight="1" thickBot="1" x14ac:dyDescent="0.3">
      <c r="A736" s="45" t="s">
        <v>11</v>
      </c>
      <c r="B736" s="46"/>
      <c r="C736" s="55" t="s">
        <v>12</v>
      </c>
      <c r="D736" s="55" t="s">
        <v>13</v>
      </c>
      <c r="E736" s="150" t="s">
        <v>13</v>
      </c>
      <c r="F736" s="106"/>
      <c r="G736" s="69"/>
      <c r="H736" s="69"/>
      <c r="I736" s="32" t="s">
        <v>171</v>
      </c>
      <c r="J736" s="66"/>
      <c r="K736" s="50" t="s">
        <v>73</v>
      </c>
    </row>
    <row r="737" spans="1:11" ht="15.75" customHeight="1" thickBot="1" x14ac:dyDescent="0.3">
      <c r="A737" s="34"/>
      <c r="B737" s="35"/>
      <c r="C737" s="185"/>
      <c r="D737" s="186" t="s">
        <v>15</v>
      </c>
      <c r="E737" s="186" t="s">
        <v>16</v>
      </c>
      <c r="F737" s="21" t="s">
        <v>17</v>
      </c>
      <c r="G737" s="21" t="s">
        <v>18</v>
      </c>
      <c r="H737" s="58" t="s">
        <v>19</v>
      </c>
      <c r="I737" s="21" t="s">
        <v>20</v>
      </c>
      <c r="J737" s="20" t="s">
        <v>21</v>
      </c>
      <c r="K737" s="352"/>
    </row>
    <row r="738" spans="1:11" ht="15" customHeight="1" x14ac:dyDescent="0.25">
      <c r="A738" s="17"/>
      <c r="B738" s="187" t="s">
        <v>22</v>
      </c>
      <c r="C738" s="55"/>
      <c r="D738" s="141"/>
      <c r="E738" s="23"/>
      <c r="F738" s="105"/>
      <c r="G738" s="42"/>
      <c r="H738" s="96"/>
      <c r="I738" s="42"/>
      <c r="J738" s="105"/>
      <c r="K738" s="17"/>
    </row>
    <row r="739" spans="1:11" ht="23.25" customHeight="1" x14ac:dyDescent="0.25">
      <c r="A739" s="332" t="s">
        <v>389</v>
      </c>
      <c r="B739" s="370"/>
      <c r="C739" s="47">
        <v>150</v>
      </c>
      <c r="D739" s="41"/>
      <c r="E739" s="48"/>
      <c r="F739" s="48">
        <v>3.3</v>
      </c>
      <c r="G739" s="48">
        <v>3.1</v>
      </c>
      <c r="H739" s="48">
        <v>13.9</v>
      </c>
      <c r="I739" s="41">
        <v>96</v>
      </c>
      <c r="J739" s="48">
        <v>0.39</v>
      </c>
      <c r="K739" s="45" t="s">
        <v>350</v>
      </c>
    </row>
    <row r="740" spans="1:11" ht="15" customHeight="1" x14ac:dyDescent="0.25">
      <c r="A740" s="45"/>
      <c r="B740" s="273" t="s">
        <v>397</v>
      </c>
      <c r="C740" s="62"/>
      <c r="D740" s="41">
        <v>12</v>
      </c>
      <c r="E740" s="48">
        <v>12</v>
      </c>
      <c r="F740" s="48"/>
      <c r="G740" s="48"/>
      <c r="H740" s="48"/>
      <c r="I740" s="41"/>
      <c r="J740" s="48"/>
      <c r="K740" s="45"/>
    </row>
    <row r="741" spans="1:11" ht="15" customHeight="1" x14ac:dyDescent="0.25">
      <c r="A741" s="45"/>
      <c r="B741" s="46" t="s">
        <v>28</v>
      </c>
      <c r="C741" s="62"/>
      <c r="D741" s="41">
        <v>45</v>
      </c>
      <c r="E741" s="48">
        <v>45</v>
      </c>
      <c r="F741" s="48"/>
      <c r="G741" s="48"/>
      <c r="H741" s="48"/>
      <c r="I741" s="41"/>
      <c r="J741" s="48"/>
      <c r="K741" s="45"/>
    </row>
    <row r="742" spans="1:11" ht="15" customHeight="1" x14ac:dyDescent="0.25">
      <c r="A742" s="45"/>
      <c r="B742" s="46" t="s">
        <v>27</v>
      </c>
      <c r="C742" s="62"/>
      <c r="D742" s="41">
        <v>105</v>
      </c>
      <c r="E742" s="48">
        <v>105</v>
      </c>
      <c r="F742" s="48"/>
      <c r="G742" s="48"/>
      <c r="H742" s="48"/>
      <c r="I742" s="41"/>
      <c r="J742" s="48"/>
      <c r="K742" s="45"/>
    </row>
    <row r="743" spans="1:11" ht="15" customHeight="1" x14ac:dyDescent="0.25">
      <c r="A743" s="45"/>
      <c r="B743" s="46" t="s">
        <v>31</v>
      </c>
      <c r="C743" s="224"/>
      <c r="D743" s="49">
        <v>1.5</v>
      </c>
      <c r="E743" s="48">
        <v>1.5</v>
      </c>
      <c r="F743" s="41"/>
      <c r="G743" s="48"/>
      <c r="H743" s="49"/>
      <c r="I743" s="41"/>
      <c r="J743" s="48"/>
      <c r="K743" s="45"/>
    </row>
    <row r="744" spans="1:11" ht="15" customHeight="1" x14ac:dyDescent="0.25">
      <c r="A744" s="45"/>
      <c r="B744" s="46" t="s">
        <v>29</v>
      </c>
      <c r="C744" s="47"/>
      <c r="D744" s="49">
        <v>1.2</v>
      </c>
      <c r="E744" s="48">
        <v>1.2</v>
      </c>
      <c r="F744" s="41"/>
      <c r="G744" s="48"/>
      <c r="H744" s="49"/>
      <c r="I744" s="41"/>
      <c r="J744" s="48"/>
      <c r="K744" s="45"/>
    </row>
    <row r="745" spans="1:11" ht="15" customHeight="1" x14ac:dyDescent="0.25">
      <c r="A745" s="45"/>
      <c r="B745" s="79" t="s">
        <v>396</v>
      </c>
      <c r="C745" s="47"/>
      <c r="D745" s="49">
        <v>1</v>
      </c>
      <c r="E745" s="48">
        <v>1</v>
      </c>
      <c r="F745" s="41"/>
      <c r="G745" s="48"/>
      <c r="H745" s="49"/>
      <c r="I745" s="41"/>
      <c r="J745" s="49"/>
      <c r="K745" s="45"/>
    </row>
    <row r="746" spans="1:11" ht="23.25" customHeight="1" x14ac:dyDescent="0.25">
      <c r="A746" s="332" t="s">
        <v>32</v>
      </c>
      <c r="B746" s="46"/>
      <c r="C746" s="55">
        <v>165</v>
      </c>
      <c r="D746" s="63"/>
      <c r="E746" s="63"/>
      <c r="F746" s="62">
        <v>2.57</v>
      </c>
      <c r="G746" s="47">
        <v>2.2000000000000002</v>
      </c>
      <c r="H746" s="47">
        <v>11.69</v>
      </c>
      <c r="I746" s="47">
        <v>77</v>
      </c>
      <c r="J746" s="62">
        <v>0.16</v>
      </c>
      <c r="K746" s="45" t="s">
        <v>173</v>
      </c>
    </row>
    <row r="747" spans="1:11" ht="15" customHeight="1" x14ac:dyDescent="0.25">
      <c r="A747" s="45"/>
      <c r="B747" s="46" t="s">
        <v>34</v>
      </c>
      <c r="C747" s="55"/>
      <c r="D747" s="47">
        <v>2</v>
      </c>
      <c r="E747" s="47">
        <v>2</v>
      </c>
      <c r="F747" s="62"/>
      <c r="G747" s="62"/>
      <c r="H747" s="62"/>
      <c r="I747" s="62"/>
      <c r="J747" s="62"/>
      <c r="K747" s="45"/>
    </row>
    <row r="748" spans="1:11" ht="15" customHeight="1" x14ac:dyDescent="0.25">
      <c r="A748" s="45"/>
      <c r="B748" s="46" t="s">
        <v>29</v>
      </c>
      <c r="C748" s="55"/>
      <c r="D748" s="47">
        <v>7.7</v>
      </c>
      <c r="E748" s="47">
        <v>7.7</v>
      </c>
      <c r="F748" s="62"/>
      <c r="G748" s="47"/>
      <c r="H748" s="47"/>
      <c r="I748" s="47"/>
      <c r="J748" s="62"/>
      <c r="K748" s="45"/>
    </row>
    <row r="749" spans="1:11" ht="15" customHeight="1" x14ac:dyDescent="0.25">
      <c r="A749" s="50"/>
      <c r="B749" s="46" t="s">
        <v>27</v>
      </c>
      <c r="C749" s="55"/>
      <c r="D749" s="47">
        <v>75</v>
      </c>
      <c r="E749" s="47">
        <v>75</v>
      </c>
      <c r="F749" s="62"/>
      <c r="G749" s="47"/>
      <c r="H749" s="47"/>
      <c r="I749" s="47"/>
      <c r="J749" s="62"/>
      <c r="K749" s="45"/>
    </row>
    <row r="750" spans="1:11" ht="15" customHeight="1" x14ac:dyDescent="0.25">
      <c r="A750" s="50"/>
      <c r="B750" s="46" t="s">
        <v>75</v>
      </c>
      <c r="C750" s="55"/>
      <c r="D750" s="62">
        <v>106</v>
      </c>
      <c r="E750" s="47">
        <v>106</v>
      </c>
      <c r="F750" s="62"/>
      <c r="G750" s="47"/>
      <c r="H750" s="61"/>
      <c r="I750" s="47"/>
      <c r="J750" s="61"/>
      <c r="K750" s="45"/>
    </row>
    <row r="751" spans="1:11" ht="23.25" customHeight="1" x14ac:dyDescent="0.25">
      <c r="A751" s="332" t="s">
        <v>35</v>
      </c>
      <c r="B751" s="46"/>
      <c r="C751" s="60" t="s">
        <v>174</v>
      </c>
      <c r="D751" s="65"/>
      <c r="E751" s="63"/>
      <c r="F751" s="62">
        <v>1.9</v>
      </c>
      <c r="G751" s="47">
        <v>4.4000000000000004</v>
      </c>
      <c r="H751" s="61">
        <v>13</v>
      </c>
      <c r="I751" s="47">
        <v>99</v>
      </c>
      <c r="J751" s="61"/>
      <c r="K751" s="45" t="s">
        <v>37</v>
      </c>
    </row>
    <row r="752" spans="1:11" ht="15" customHeight="1" x14ac:dyDescent="0.25">
      <c r="A752" s="45"/>
      <c r="B752" s="46" t="s">
        <v>38</v>
      </c>
      <c r="C752" s="55"/>
      <c r="D752" s="62">
        <v>25</v>
      </c>
      <c r="E752" s="47">
        <v>25</v>
      </c>
      <c r="F752" s="62"/>
      <c r="G752" s="47"/>
      <c r="H752" s="47"/>
      <c r="I752" s="47"/>
      <c r="J752" s="62"/>
      <c r="K752" s="45"/>
    </row>
    <row r="753" spans="1:11" ht="15.75" customHeight="1" thickBot="1" x14ac:dyDescent="0.3">
      <c r="A753" s="45"/>
      <c r="B753" s="46" t="s">
        <v>31</v>
      </c>
      <c r="C753" s="55"/>
      <c r="D753" s="62">
        <v>5</v>
      </c>
      <c r="E753" s="47">
        <v>5</v>
      </c>
      <c r="F753" s="62" t="s">
        <v>2</v>
      </c>
      <c r="G753" s="47"/>
      <c r="H753" s="47"/>
      <c r="I753" s="47"/>
      <c r="J753" s="62"/>
      <c r="K753" s="45"/>
    </row>
    <row r="754" spans="1:11" ht="15.75" customHeight="1" thickBot="1" x14ac:dyDescent="0.3">
      <c r="A754" s="188" t="s">
        <v>39</v>
      </c>
      <c r="B754" s="52"/>
      <c r="C754" s="189">
        <v>345</v>
      </c>
      <c r="D754" s="193"/>
      <c r="E754" s="198"/>
      <c r="F754" s="199">
        <f>F739+F746+F751</f>
        <v>7.77</v>
      </c>
      <c r="G754" s="199">
        <f t="shared" ref="G754:J754" si="29">G739+G746+G751</f>
        <v>9.7000000000000011</v>
      </c>
      <c r="H754" s="199">
        <f t="shared" si="29"/>
        <v>38.590000000000003</v>
      </c>
      <c r="I754" s="199">
        <f t="shared" si="29"/>
        <v>272</v>
      </c>
      <c r="J754" s="199">
        <f t="shared" si="29"/>
        <v>0.55000000000000004</v>
      </c>
      <c r="K754" s="341"/>
    </row>
    <row r="755" spans="1:11" ht="15" customHeight="1" x14ac:dyDescent="0.25">
      <c r="A755" s="45"/>
      <c r="B755" s="182" t="s">
        <v>40</v>
      </c>
      <c r="C755" s="60"/>
      <c r="D755" s="62"/>
      <c r="E755" s="47"/>
      <c r="F755" s="48"/>
      <c r="G755" s="49"/>
      <c r="H755" s="48"/>
      <c r="I755" s="49"/>
      <c r="J755" s="41"/>
      <c r="K755" s="45"/>
    </row>
    <row r="756" spans="1:11" ht="24" customHeight="1" x14ac:dyDescent="0.25">
      <c r="A756" s="332" t="s">
        <v>41</v>
      </c>
      <c r="B756" s="46"/>
      <c r="C756" s="55">
        <v>200</v>
      </c>
      <c r="D756" s="56">
        <v>200</v>
      </c>
      <c r="E756" s="55">
        <v>200</v>
      </c>
      <c r="F756" s="41">
        <v>1</v>
      </c>
      <c r="G756" s="48">
        <v>0</v>
      </c>
      <c r="H756" s="49">
        <v>20.2</v>
      </c>
      <c r="I756" s="48">
        <v>85.34</v>
      </c>
      <c r="J756" s="41">
        <v>4</v>
      </c>
      <c r="K756" s="45" t="s">
        <v>329</v>
      </c>
    </row>
    <row r="757" spans="1:11" ht="15.75" customHeight="1" thickBot="1" x14ac:dyDescent="0.3">
      <c r="A757" s="45" t="s">
        <v>232</v>
      </c>
      <c r="B757" s="46"/>
      <c r="C757" s="55"/>
      <c r="D757" s="61"/>
      <c r="E757" s="47"/>
      <c r="F757" s="41"/>
      <c r="G757" s="48"/>
      <c r="H757" s="49"/>
      <c r="I757" s="48"/>
      <c r="J757" s="41"/>
      <c r="K757" s="45"/>
    </row>
    <row r="758" spans="1:11" ht="15.75" customHeight="1" thickBot="1" x14ac:dyDescent="0.3">
      <c r="A758" s="188" t="s">
        <v>39</v>
      </c>
      <c r="B758" s="52"/>
      <c r="C758" s="192">
        <v>200</v>
      </c>
      <c r="D758" s="193"/>
      <c r="E758" s="194"/>
      <c r="F758" s="54">
        <f>F756</f>
        <v>1</v>
      </c>
      <c r="G758" s="54">
        <f t="shared" ref="G758:J758" si="30">G756</f>
        <v>0</v>
      </c>
      <c r="H758" s="54">
        <f t="shared" si="30"/>
        <v>20.2</v>
      </c>
      <c r="I758" s="54">
        <f t="shared" si="30"/>
        <v>85.34</v>
      </c>
      <c r="J758" s="54">
        <f t="shared" si="30"/>
        <v>4</v>
      </c>
      <c r="K758" s="341"/>
    </row>
    <row r="759" spans="1:11" ht="15" customHeight="1" x14ac:dyDescent="0.25">
      <c r="A759" s="17"/>
      <c r="B759" s="187" t="s">
        <v>42</v>
      </c>
      <c r="C759" s="211"/>
      <c r="D759" s="125"/>
      <c r="E759" s="212"/>
      <c r="F759" s="58"/>
      <c r="G759" s="21"/>
      <c r="H759" s="58"/>
      <c r="I759" s="21"/>
      <c r="J759" s="105"/>
      <c r="K759" s="227"/>
    </row>
    <row r="760" spans="1:11" ht="36" customHeight="1" x14ac:dyDescent="0.25">
      <c r="A760" s="332" t="s">
        <v>261</v>
      </c>
      <c r="B760" s="46"/>
      <c r="C760" s="47">
        <v>30</v>
      </c>
      <c r="D760" s="41"/>
      <c r="E760" s="48"/>
      <c r="F760" s="49">
        <v>0.86</v>
      </c>
      <c r="G760" s="41">
        <v>1.85</v>
      </c>
      <c r="H760" s="48">
        <v>2.41</v>
      </c>
      <c r="I760" s="41">
        <v>29.79</v>
      </c>
      <c r="J760" s="48">
        <v>2.83</v>
      </c>
      <c r="K760" s="41" t="s">
        <v>339</v>
      </c>
    </row>
    <row r="761" spans="1:11" ht="15" customHeight="1" x14ac:dyDescent="0.25">
      <c r="A761" s="340"/>
      <c r="B761" s="46" t="s">
        <v>262</v>
      </c>
      <c r="C761" s="47"/>
      <c r="D761" s="41">
        <v>39.9</v>
      </c>
      <c r="E761" s="48">
        <v>27.9</v>
      </c>
      <c r="F761" s="49"/>
      <c r="G761" s="41"/>
      <c r="H761" s="48"/>
      <c r="I761" s="41"/>
      <c r="J761" s="48"/>
      <c r="K761" s="41"/>
    </row>
    <row r="762" spans="1:11" ht="15" customHeight="1" x14ac:dyDescent="0.25">
      <c r="A762" s="340"/>
      <c r="B762" s="46" t="s">
        <v>69</v>
      </c>
      <c r="C762" s="47"/>
      <c r="D762" s="41">
        <v>0.6</v>
      </c>
      <c r="E762" s="48">
        <v>0.6</v>
      </c>
      <c r="F762" s="49"/>
      <c r="G762" s="41"/>
      <c r="H762" s="48"/>
      <c r="I762" s="41"/>
      <c r="J762" s="48"/>
      <c r="K762" s="41"/>
    </row>
    <row r="763" spans="1:11" ht="23.25" customHeight="1" x14ac:dyDescent="0.25">
      <c r="A763" s="332" t="s">
        <v>374</v>
      </c>
      <c r="B763" s="46"/>
      <c r="C763" s="47">
        <v>150</v>
      </c>
      <c r="D763" s="109"/>
      <c r="E763" s="109"/>
      <c r="F763" s="48">
        <v>4.5999999999999996</v>
      </c>
      <c r="G763" s="48">
        <v>1.8</v>
      </c>
      <c r="H763" s="49">
        <v>11.6</v>
      </c>
      <c r="I763" s="48">
        <v>81</v>
      </c>
      <c r="J763" s="41">
        <v>4</v>
      </c>
      <c r="K763" s="45" t="s">
        <v>342</v>
      </c>
    </row>
    <row r="764" spans="1:11" ht="15" customHeight="1" x14ac:dyDescent="0.25">
      <c r="A764" s="45"/>
      <c r="B764" s="46" t="s">
        <v>49</v>
      </c>
      <c r="C764" s="47"/>
      <c r="D764" s="109">
        <v>40</v>
      </c>
      <c r="E764" s="109">
        <v>30</v>
      </c>
      <c r="F764" s="41"/>
      <c r="G764" s="41"/>
      <c r="H764" s="41"/>
      <c r="I764" s="41"/>
      <c r="J764" s="41"/>
      <c r="K764" s="45"/>
    </row>
    <row r="765" spans="1:11" ht="15" customHeight="1" x14ac:dyDescent="0.25">
      <c r="A765" s="45"/>
      <c r="B765" s="46" t="s">
        <v>50</v>
      </c>
      <c r="C765" s="47"/>
      <c r="D765" s="109">
        <v>7.5</v>
      </c>
      <c r="E765" s="109">
        <v>6</v>
      </c>
      <c r="F765" s="41"/>
      <c r="G765" s="48"/>
      <c r="H765" s="49"/>
      <c r="I765" s="48"/>
      <c r="J765" s="41"/>
      <c r="K765" s="45"/>
    </row>
    <row r="766" spans="1:11" ht="15" customHeight="1" x14ac:dyDescent="0.25">
      <c r="A766" s="45"/>
      <c r="B766" s="46" t="s">
        <v>45</v>
      </c>
      <c r="C766" s="47"/>
      <c r="D766" s="48">
        <v>7.14</v>
      </c>
      <c r="E766" s="109">
        <v>6</v>
      </c>
      <c r="F766" s="41"/>
      <c r="G766" s="48"/>
      <c r="H766" s="49"/>
      <c r="I766" s="48"/>
      <c r="J766" s="41"/>
      <c r="K766" s="45"/>
    </row>
    <row r="767" spans="1:11" ht="15" customHeight="1" x14ac:dyDescent="0.25">
      <c r="A767" s="45"/>
      <c r="B767" s="46" t="s">
        <v>26</v>
      </c>
      <c r="C767" s="47"/>
      <c r="D767" s="109">
        <v>15</v>
      </c>
      <c r="E767" s="109">
        <v>15</v>
      </c>
      <c r="F767" s="41"/>
      <c r="G767" s="48"/>
      <c r="H767" s="49"/>
      <c r="I767" s="48"/>
      <c r="J767" s="41"/>
      <c r="K767" s="45"/>
    </row>
    <row r="768" spans="1:11" ht="15" customHeight="1" x14ac:dyDescent="0.25">
      <c r="A768" s="45"/>
      <c r="B768" s="46" t="s">
        <v>51</v>
      </c>
      <c r="C768" s="47"/>
      <c r="D768" s="109">
        <v>2</v>
      </c>
      <c r="E768" s="109">
        <v>2</v>
      </c>
      <c r="F768" s="41"/>
      <c r="G768" s="48"/>
      <c r="H768" s="49"/>
      <c r="I768" s="48"/>
      <c r="J768" s="41"/>
      <c r="K768" s="45"/>
    </row>
    <row r="769" spans="1:11" ht="15" customHeight="1" x14ac:dyDescent="0.25">
      <c r="A769" s="45"/>
      <c r="B769" s="79" t="s">
        <v>396</v>
      </c>
      <c r="C769" s="47"/>
      <c r="D769" s="47">
        <v>1</v>
      </c>
      <c r="E769" s="47">
        <v>1</v>
      </c>
      <c r="F769" s="41"/>
      <c r="G769" s="48"/>
      <c r="H769" s="49"/>
      <c r="I769" s="48"/>
      <c r="J769" s="41"/>
      <c r="K769" s="45"/>
    </row>
    <row r="770" spans="1:11" ht="15" customHeight="1" x14ac:dyDescent="0.25">
      <c r="A770" s="45"/>
      <c r="B770" s="46" t="s">
        <v>103</v>
      </c>
      <c r="C770" s="47"/>
      <c r="D770" s="109">
        <v>116</v>
      </c>
      <c r="E770" s="109">
        <v>116</v>
      </c>
      <c r="F770" s="41"/>
      <c r="G770" s="48"/>
      <c r="H770" s="49"/>
      <c r="I770" s="48"/>
      <c r="J770" s="41"/>
      <c r="K770" s="45"/>
    </row>
    <row r="771" spans="1:11" ht="23.25" customHeight="1" x14ac:dyDescent="0.25">
      <c r="A771" s="332" t="s">
        <v>438</v>
      </c>
      <c r="B771" s="46"/>
      <c r="C771" s="420" t="s">
        <v>528</v>
      </c>
      <c r="D771" s="363"/>
      <c r="E771" s="381"/>
      <c r="F771" s="417">
        <v>17.47</v>
      </c>
      <c r="G771" s="418">
        <v>15.46</v>
      </c>
      <c r="H771" s="417">
        <v>19.98</v>
      </c>
      <c r="I771" s="419">
        <v>289.06</v>
      </c>
      <c r="J771" s="418">
        <v>23.95</v>
      </c>
      <c r="K771" s="409" t="s">
        <v>457</v>
      </c>
    </row>
    <row r="772" spans="1:11" ht="15" customHeight="1" x14ac:dyDescent="0.25">
      <c r="A772" s="45"/>
      <c r="B772" s="46" t="s">
        <v>452</v>
      </c>
      <c r="C772" s="47"/>
      <c r="D772" s="49">
        <v>80</v>
      </c>
      <c r="E772" s="48">
        <v>80</v>
      </c>
      <c r="F772" s="49"/>
      <c r="G772" s="48"/>
      <c r="H772" s="274"/>
      <c r="I772" s="49"/>
      <c r="J772" s="32"/>
      <c r="K772" s="45"/>
    </row>
    <row r="773" spans="1:11" ht="15" customHeight="1" x14ac:dyDescent="0.25">
      <c r="A773" s="45"/>
      <c r="B773" s="46" t="s">
        <v>396</v>
      </c>
      <c r="C773" s="47"/>
      <c r="D773" s="49">
        <v>2</v>
      </c>
      <c r="E773" s="48">
        <v>2</v>
      </c>
      <c r="F773" s="151"/>
      <c r="G773" s="274"/>
      <c r="H773" s="274"/>
      <c r="I773" s="49"/>
      <c r="J773" s="32"/>
      <c r="K773" s="45"/>
    </row>
    <row r="774" spans="1:11" ht="15" customHeight="1" x14ac:dyDescent="0.25">
      <c r="A774" s="45"/>
      <c r="B774" s="46" t="s">
        <v>225</v>
      </c>
      <c r="C774" s="47"/>
      <c r="D774" s="49"/>
      <c r="E774" s="48">
        <v>50</v>
      </c>
      <c r="F774" s="151"/>
      <c r="G774" s="274"/>
      <c r="H774" s="274"/>
      <c r="I774" s="49"/>
      <c r="J774" s="49"/>
      <c r="K774" s="45"/>
    </row>
    <row r="775" spans="1:11" ht="15" customHeight="1" x14ac:dyDescent="0.25">
      <c r="A775" s="45"/>
      <c r="B775" s="46" t="s">
        <v>189</v>
      </c>
      <c r="C775" s="47"/>
      <c r="D775" s="49">
        <v>110</v>
      </c>
      <c r="E775" s="48">
        <v>82.4</v>
      </c>
      <c r="F775" s="151"/>
      <c r="G775" s="274"/>
      <c r="H775" s="274"/>
      <c r="I775" s="49"/>
      <c r="J775" s="48"/>
      <c r="K775" s="45"/>
    </row>
    <row r="776" spans="1:11" ht="15" customHeight="1" x14ac:dyDescent="0.25">
      <c r="A776" s="45"/>
      <c r="B776" s="46" t="s">
        <v>456</v>
      </c>
      <c r="C776" s="47"/>
      <c r="D776" s="49"/>
      <c r="E776" s="48">
        <v>80</v>
      </c>
      <c r="F776" s="49"/>
      <c r="G776" s="151"/>
      <c r="H776" s="274"/>
      <c r="I776" s="49"/>
      <c r="J776" s="48"/>
      <c r="K776" s="45"/>
    </row>
    <row r="777" spans="1:11" ht="15" customHeight="1" x14ac:dyDescent="0.25">
      <c r="A777" s="45"/>
      <c r="B777" s="46" t="s">
        <v>45</v>
      </c>
      <c r="C777" s="47"/>
      <c r="D777" s="49">
        <v>11.9</v>
      </c>
      <c r="E777" s="48">
        <v>10</v>
      </c>
      <c r="F777" s="49"/>
      <c r="G777" s="151"/>
      <c r="H777" s="274"/>
      <c r="I777" s="49"/>
      <c r="J777" s="48"/>
      <c r="K777" s="45"/>
    </row>
    <row r="778" spans="1:11" ht="15" customHeight="1" x14ac:dyDescent="0.25">
      <c r="A778" s="45"/>
      <c r="B778" s="46" t="s">
        <v>101</v>
      </c>
      <c r="C778" s="47"/>
      <c r="D778" s="49">
        <v>15</v>
      </c>
      <c r="E778" s="48">
        <v>12</v>
      </c>
      <c r="F778" s="49"/>
      <c r="G778" s="151"/>
      <c r="H778" s="274"/>
      <c r="I778" s="49"/>
      <c r="J778" s="48"/>
      <c r="K778" s="45"/>
    </row>
    <row r="779" spans="1:11" ht="15" customHeight="1" x14ac:dyDescent="0.25">
      <c r="A779" s="45"/>
      <c r="B779" s="46" t="s">
        <v>66</v>
      </c>
      <c r="C779" s="47"/>
      <c r="D779" s="49">
        <v>3</v>
      </c>
      <c r="E779" s="48">
        <v>3</v>
      </c>
      <c r="F779" s="49"/>
      <c r="G779" s="151"/>
      <c r="H779" s="274"/>
      <c r="I779" s="49"/>
      <c r="J779" s="48"/>
      <c r="K779" s="45"/>
    </row>
    <row r="780" spans="1:11" ht="15" customHeight="1" x14ac:dyDescent="0.25">
      <c r="A780" s="45"/>
      <c r="B780" s="46" t="s">
        <v>396</v>
      </c>
      <c r="C780" s="47"/>
      <c r="D780" s="49">
        <v>0.6</v>
      </c>
      <c r="E780" s="48">
        <v>0.6</v>
      </c>
      <c r="F780" s="49"/>
      <c r="G780" s="48"/>
      <c r="H780" s="274"/>
      <c r="I780" s="49"/>
      <c r="J780" s="48"/>
      <c r="K780" s="45"/>
    </row>
    <row r="781" spans="1:11" ht="15" customHeight="1" x14ac:dyDescent="0.25">
      <c r="A781" s="45"/>
      <c r="B781" s="79" t="s">
        <v>103</v>
      </c>
      <c r="C781" s="47"/>
      <c r="D781" s="49">
        <v>5</v>
      </c>
      <c r="E781" s="48">
        <v>5</v>
      </c>
      <c r="F781" s="49"/>
      <c r="G781" s="48"/>
      <c r="H781" s="49"/>
      <c r="I781" s="41"/>
      <c r="J781" s="48"/>
      <c r="K781" s="45"/>
    </row>
    <row r="782" spans="1:11" ht="15" customHeight="1" x14ac:dyDescent="0.25">
      <c r="A782" s="45"/>
      <c r="B782" s="46" t="s">
        <v>31</v>
      </c>
      <c r="C782" s="60"/>
      <c r="D782" s="108">
        <v>2.8</v>
      </c>
      <c r="E782" s="109">
        <v>2.8</v>
      </c>
      <c r="F782" s="49"/>
      <c r="G782" s="48"/>
      <c r="H782" s="49"/>
      <c r="I782" s="48"/>
      <c r="J782" s="41"/>
      <c r="K782" s="45"/>
    </row>
    <row r="783" spans="1:11" ht="23.25" customHeight="1" x14ac:dyDescent="0.25">
      <c r="A783" s="332" t="s">
        <v>109</v>
      </c>
      <c r="B783" s="46"/>
      <c r="C783" s="47" t="s">
        <v>317</v>
      </c>
      <c r="D783" s="61"/>
      <c r="E783" s="47"/>
      <c r="F783" s="62">
        <v>0.51</v>
      </c>
      <c r="G783" s="47">
        <v>0.21</v>
      </c>
      <c r="H783" s="61">
        <v>14.23</v>
      </c>
      <c r="I783" s="62">
        <v>61</v>
      </c>
      <c r="J783" s="47">
        <v>1.02</v>
      </c>
      <c r="K783" s="45" t="s">
        <v>347</v>
      </c>
    </row>
    <row r="784" spans="1:11" ht="15" customHeight="1" x14ac:dyDescent="0.25">
      <c r="A784" s="45"/>
      <c r="B784" s="46" t="s">
        <v>111</v>
      </c>
      <c r="C784" s="47"/>
      <c r="D784" s="61">
        <v>10</v>
      </c>
      <c r="E784" s="47">
        <v>10</v>
      </c>
      <c r="F784" s="62"/>
      <c r="G784" s="47"/>
      <c r="H784" s="61"/>
      <c r="I784" s="62"/>
      <c r="J784" s="47"/>
      <c r="K784" s="45"/>
    </row>
    <row r="785" spans="1:11" ht="15" customHeight="1" x14ac:dyDescent="0.25">
      <c r="A785" s="45"/>
      <c r="B785" s="46" t="s">
        <v>69</v>
      </c>
      <c r="C785" s="47"/>
      <c r="D785" s="61">
        <v>8</v>
      </c>
      <c r="E785" s="47">
        <v>8</v>
      </c>
      <c r="F785" s="62"/>
      <c r="G785" s="47"/>
      <c r="H785" s="62"/>
      <c r="I785" s="62"/>
      <c r="J785" s="47"/>
      <c r="K785" s="45"/>
    </row>
    <row r="786" spans="1:11" ht="15" customHeight="1" x14ac:dyDescent="0.25">
      <c r="A786" s="45"/>
      <c r="B786" s="46" t="s">
        <v>28</v>
      </c>
      <c r="C786" s="47"/>
      <c r="D786" s="47">
        <v>150</v>
      </c>
      <c r="E786" s="47">
        <v>150</v>
      </c>
      <c r="F786" s="47"/>
      <c r="G786" s="61"/>
      <c r="H786" s="47"/>
      <c r="I786" s="61"/>
      <c r="J786" s="47"/>
      <c r="K786" s="45"/>
    </row>
    <row r="787" spans="1:11" ht="50.25" customHeight="1" thickBot="1" x14ac:dyDescent="0.3">
      <c r="A787" s="332" t="s">
        <v>231</v>
      </c>
      <c r="B787" s="46"/>
      <c r="C787" s="47">
        <v>40</v>
      </c>
      <c r="D787" s="47">
        <v>40</v>
      </c>
      <c r="E787" s="61">
        <v>40</v>
      </c>
      <c r="F787" s="47">
        <v>2.64</v>
      </c>
      <c r="G787" s="61">
        <v>0.48</v>
      </c>
      <c r="H787" s="47">
        <v>15.84</v>
      </c>
      <c r="I787" s="61">
        <v>79.2</v>
      </c>
      <c r="J787" s="62"/>
      <c r="K787" s="34" t="s">
        <v>356</v>
      </c>
    </row>
    <row r="788" spans="1:11" ht="15.75" customHeight="1" thickBot="1" x14ac:dyDescent="0.3">
      <c r="A788" s="188" t="s">
        <v>39</v>
      </c>
      <c r="B788" s="52"/>
      <c r="C788" s="192">
        <v>538</v>
      </c>
      <c r="D788" s="197"/>
      <c r="E788" s="198"/>
      <c r="F788" s="199">
        <f>F760+F763+F771+F783+F787</f>
        <v>26.080000000000002</v>
      </c>
      <c r="G788" s="199">
        <f t="shared" ref="G788:J788" si="31">G760+G763+G771+G783+G787</f>
        <v>19.8</v>
      </c>
      <c r="H788" s="199">
        <f t="shared" si="31"/>
        <v>64.06</v>
      </c>
      <c r="I788" s="199">
        <f t="shared" si="31"/>
        <v>540.05000000000007</v>
      </c>
      <c r="J788" s="199">
        <f t="shared" si="31"/>
        <v>31.8</v>
      </c>
      <c r="K788" s="341"/>
    </row>
    <row r="789" spans="1:11" ht="29.25" customHeight="1" x14ac:dyDescent="0.25">
      <c r="A789" s="45"/>
      <c r="B789" s="315" t="s">
        <v>532</v>
      </c>
      <c r="C789" s="47"/>
      <c r="D789" s="49"/>
      <c r="E789" s="48"/>
      <c r="F789" s="41"/>
      <c r="G789" s="48"/>
      <c r="H789" s="49"/>
      <c r="I789" s="41"/>
      <c r="J789" s="41"/>
      <c r="K789" s="45"/>
    </row>
    <row r="790" spans="1:11" ht="29.25" customHeight="1" x14ac:dyDescent="0.25">
      <c r="A790" s="334" t="s">
        <v>398</v>
      </c>
      <c r="B790" s="322"/>
      <c r="C790" s="47">
        <v>40</v>
      </c>
      <c r="D790" s="306"/>
      <c r="E790" s="268"/>
      <c r="F790" s="297">
        <v>0.46</v>
      </c>
      <c r="G790" s="296">
        <v>7.0000000000000007E-2</v>
      </c>
      <c r="H790" s="297">
        <v>2.88</v>
      </c>
      <c r="I790" s="295">
        <v>14.04</v>
      </c>
      <c r="J790" s="296">
        <v>6.2</v>
      </c>
      <c r="K790" s="149" t="s">
        <v>387</v>
      </c>
    </row>
    <row r="791" spans="1:11" ht="15" customHeight="1" x14ac:dyDescent="0.25">
      <c r="A791" s="313"/>
      <c r="B791" s="322" t="s">
        <v>43</v>
      </c>
      <c r="C791" s="47"/>
      <c r="D791" s="297">
        <v>8.1999999999999993</v>
      </c>
      <c r="E791" s="151">
        <v>6.4</v>
      </c>
      <c r="F791" s="297"/>
      <c r="G791" s="296"/>
      <c r="H791" s="297"/>
      <c r="I791" s="295"/>
      <c r="J791" s="296"/>
      <c r="K791" s="149"/>
    </row>
    <row r="792" spans="1:11" ht="15.75" customHeight="1" x14ac:dyDescent="0.25">
      <c r="A792" s="313"/>
      <c r="B792" s="46" t="s">
        <v>101</v>
      </c>
      <c r="C792" s="47"/>
      <c r="D792" s="297">
        <v>7</v>
      </c>
      <c r="E792" s="151">
        <v>5.6</v>
      </c>
      <c r="F792" s="297"/>
      <c r="G792" s="296"/>
      <c r="H792" s="297"/>
      <c r="I792" s="295"/>
      <c r="J792" s="296"/>
      <c r="K792" s="149"/>
    </row>
    <row r="793" spans="1:11" ht="16.5" customHeight="1" x14ac:dyDescent="0.25">
      <c r="A793" s="313"/>
      <c r="B793" s="322" t="s">
        <v>57</v>
      </c>
      <c r="C793" s="47"/>
      <c r="D793" s="294">
        <v>20</v>
      </c>
      <c r="E793" s="151">
        <v>16</v>
      </c>
      <c r="F793" s="297"/>
      <c r="G793" s="296"/>
      <c r="H793" s="297"/>
      <c r="I793" s="295"/>
      <c r="J793" s="296"/>
      <c r="K793" s="149"/>
    </row>
    <row r="794" spans="1:11" ht="12.75" customHeight="1" x14ac:dyDescent="0.25">
      <c r="A794" s="313"/>
      <c r="B794" s="322" t="s">
        <v>393</v>
      </c>
      <c r="C794" s="47"/>
      <c r="D794" s="294">
        <v>11.4</v>
      </c>
      <c r="E794" s="151">
        <v>10</v>
      </c>
      <c r="F794" s="297"/>
      <c r="G794" s="296"/>
      <c r="H794" s="297"/>
      <c r="I794" s="295"/>
      <c r="J794" s="296"/>
      <c r="K794" s="149"/>
    </row>
    <row r="795" spans="1:11" ht="15" customHeight="1" x14ac:dyDescent="0.25">
      <c r="A795" s="313"/>
      <c r="B795" s="322" t="s">
        <v>184</v>
      </c>
      <c r="C795" s="47"/>
      <c r="D795" s="294">
        <v>2.4</v>
      </c>
      <c r="E795" s="224">
        <v>2.4</v>
      </c>
      <c r="F795" s="297"/>
      <c r="G795" s="296"/>
      <c r="H795" s="297"/>
      <c r="I795" s="295"/>
      <c r="J795" s="296"/>
      <c r="K795" s="149"/>
    </row>
    <row r="796" spans="1:11" ht="23.25" customHeight="1" x14ac:dyDescent="0.25">
      <c r="A796" s="339" t="s">
        <v>265</v>
      </c>
      <c r="B796" s="46"/>
      <c r="C796" s="47" t="s">
        <v>522</v>
      </c>
      <c r="D796" s="61"/>
      <c r="E796" s="47"/>
      <c r="F796" s="49">
        <v>21.9</v>
      </c>
      <c r="G796" s="48">
        <v>15.63</v>
      </c>
      <c r="H796" s="49">
        <v>22.94</v>
      </c>
      <c r="I796" s="48">
        <v>321.2</v>
      </c>
      <c r="J796" s="116">
        <v>0.49</v>
      </c>
      <c r="K796" s="149" t="s">
        <v>529</v>
      </c>
    </row>
    <row r="797" spans="1:11" ht="15" customHeight="1" x14ac:dyDescent="0.25">
      <c r="A797" s="46"/>
      <c r="B797" s="46" t="s">
        <v>93</v>
      </c>
      <c r="C797" s="47"/>
      <c r="D797" s="61">
        <v>112.2</v>
      </c>
      <c r="E797" s="47">
        <v>110</v>
      </c>
      <c r="F797" s="49"/>
      <c r="G797" s="48"/>
      <c r="H797" s="49"/>
      <c r="I797" s="48"/>
      <c r="J797" s="116"/>
      <c r="K797" s="45"/>
    </row>
    <row r="798" spans="1:11" ht="15" customHeight="1" x14ac:dyDescent="0.25">
      <c r="A798" s="46"/>
      <c r="B798" s="46" t="s">
        <v>58</v>
      </c>
      <c r="C798" s="47"/>
      <c r="D798" s="61">
        <v>14.3</v>
      </c>
      <c r="E798" s="47">
        <v>14.3</v>
      </c>
      <c r="F798" s="49"/>
      <c r="G798" s="48"/>
      <c r="H798" s="49"/>
      <c r="I798" s="48"/>
      <c r="J798" s="116"/>
      <c r="K798" s="45"/>
    </row>
    <row r="799" spans="1:11" ht="15" customHeight="1" x14ac:dyDescent="0.25">
      <c r="A799" s="46"/>
      <c r="B799" s="46" t="s">
        <v>46</v>
      </c>
      <c r="C799" s="47"/>
      <c r="D799" s="49">
        <v>5.28</v>
      </c>
      <c r="E799" s="47">
        <v>4.4000000000000004</v>
      </c>
      <c r="F799" s="49"/>
      <c r="G799" s="48"/>
      <c r="H799" s="49"/>
      <c r="I799" s="48"/>
      <c r="J799" s="116"/>
      <c r="K799" s="45"/>
    </row>
    <row r="800" spans="1:11" ht="15" customHeight="1" x14ac:dyDescent="0.25">
      <c r="A800" s="46"/>
      <c r="B800" s="46" t="s">
        <v>69</v>
      </c>
      <c r="C800" s="47"/>
      <c r="D800" s="49">
        <v>8.8000000000000007</v>
      </c>
      <c r="E800" s="47">
        <v>8.8000000000000007</v>
      </c>
      <c r="F800" s="49"/>
      <c r="G800" s="48"/>
      <c r="H800" s="49"/>
      <c r="I800" s="48"/>
      <c r="J800" s="116"/>
      <c r="K800" s="45"/>
    </row>
    <row r="801" spans="1:11" ht="15" customHeight="1" x14ac:dyDescent="0.25">
      <c r="A801" s="46"/>
      <c r="B801" s="79" t="s">
        <v>396</v>
      </c>
      <c r="C801" s="47"/>
      <c r="D801" s="49">
        <v>1.1000000000000001</v>
      </c>
      <c r="E801" s="47">
        <v>1.1000000000000001</v>
      </c>
      <c r="F801" s="49"/>
      <c r="G801" s="48"/>
      <c r="H801" s="49"/>
      <c r="I801" s="48"/>
      <c r="J801" s="116"/>
      <c r="K801" s="45"/>
    </row>
    <row r="802" spans="1:11" ht="15" customHeight="1" x14ac:dyDescent="0.25">
      <c r="A802" s="46"/>
      <c r="B802" s="46" t="s">
        <v>48</v>
      </c>
      <c r="C802" s="47"/>
      <c r="D802" s="61"/>
      <c r="E802" s="47">
        <v>125.4</v>
      </c>
      <c r="F802" s="49"/>
      <c r="G802" s="48"/>
      <c r="H802" s="49"/>
      <c r="I802" s="48"/>
      <c r="J802" s="116"/>
      <c r="K802" s="45"/>
    </row>
    <row r="803" spans="1:11" ht="15" customHeight="1" x14ac:dyDescent="0.25">
      <c r="A803" s="46"/>
      <c r="B803" s="46" t="s">
        <v>184</v>
      </c>
      <c r="C803" s="47"/>
      <c r="D803" s="61">
        <v>4.5</v>
      </c>
      <c r="E803" s="47">
        <v>4.5</v>
      </c>
      <c r="F803" s="49"/>
      <c r="G803" s="48"/>
      <c r="H803" s="49"/>
      <c r="I803" s="48"/>
      <c r="J803" s="116"/>
      <c r="K803" s="45"/>
    </row>
    <row r="804" spans="1:11" ht="15" customHeight="1" x14ac:dyDescent="0.25">
      <c r="A804" s="46"/>
      <c r="B804" s="46" t="s">
        <v>95</v>
      </c>
      <c r="C804" s="47"/>
      <c r="D804" s="61">
        <v>20</v>
      </c>
      <c r="E804" s="47">
        <v>20</v>
      </c>
      <c r="F804" s="49"/>
      <c r="G804" s="48"/>
      <c r="H804" s="49"/>
      <c r="I804" s="41"/>
      <c r="J804" s="116"/>
      <c r="K804" s="45"/>
    </row>
    <row r="805" spans="1:11" ht="23.25" customHeight="1" x14ac:dyDescent="0.25">
      <c r="A805" s="332" t="s">
        <v>247</v>
      </c>
      <c r="B805" s="46"/>
      <c r="C805" s="293">
        <v>150</v>
      </c>
      <c r="D805" s="300"/>
      <c r="E805" s="293"/>
      <c r="F805" s="296">
        <v>4.3499999999999996</v>
      </c>
      <c r="G805" s="296">
        <v>3.75</v>
      </c>
      <c r="H805" s="296">
        <v>6.3</v>
      </c>
      <c r="I805" s="296">
        <v>76</v>
      </c>
      <c r="J805" s="296">
        <v>0.45</v>
      </c>
      <c r="K805" s="45" t="s">
        <v>201</v>
      </c>
    </row>
    <row r="806" spans="1:11" ht="27" customHeight="1" x14ac:dyDescent="0.25">
      <c r="A806" s="45" t="s">
        <v>543</v>
      </c>
      <c r="B806" s="45" t="s">
        <v>260</v>
      </c>
      <c r="C806" s="293"/>
      <c r="D806" s="300">
        <v>155</v>
      </c>
      <c r="E806" s="293">
        <v>150</v>
      </c>
      <c r="F806" s="296"/>
      <c r="G806" s="297"/>
      <c r="H806" s="296"/>
      <c r="I806" s="297"/>
      <c r="J806" s="295"/>
      <c r="K806" s="45"/>
    </row>
    <row r="807" spans="1:11" ht="15" customHeight="1" x14ac:dyDescent="0.25">
      <c r="A807" s="339" t="s">
        <v>63</v>
      </c>
      <c r="B807" s="266" t="s">
        <v>64</v>
      </c>
      <c r="C807" s="268">
        <v>10</v>
      </c>
      <c r="D807" s="269">
        <v>10</v>
      </c>
      <c r="E807" s="269">
        <v>10</v>
      </c>
      <c r="F807" s="274">
        <v>0.75</v>
      </c>
      <c r="G807" s="269">
        <v>0.98</v>
      </c>
      <c r="H807" s="269">
        <v>7.44</v>
      </c>
      <c r="I807" s="269">
        <v>41.7</v>
      </c>
      <c r="J807" s="269"/>
      <c r="K807" s="121" t="s">
        <v>360</v>
      </c>
    </row>
    <row r="808" spans="1:11" ht="46.5" customHeight="1" thickBot="1" x14ac:dyDescent="0.3">
      <c r="A808" s="332" t="s">
        <v>332</v>
      </c>
      <c r="B808" s="266"/>
      <c r="C808" s="265">
        <v>20</v>
      </c>
      <c r="D808" s="80">
        <v>20</v>
      </c>
      <c r="E808" s="48">
        <v>20</v>
      </c>
      <c r="F808" s="48">
        <v>1.52</v>
      </c>
      <c r="G808" s="49">
        <v>0.16</v>
      </c>
      <c r="H808" s="48">
        <v>9.84</v>
      </c>
      <c r="I808" s="49">
        <v>47</v>
      </c>
      <c r="J808" s="48">
        <v>0</v>
      </c>
      <c r="K808" s="34" t="s">
        <v>357</v>
      </c>
    </row>
    <row r="809" spans="1:11" ht="15.75" customHeight="1" thickBot="1" x14ac:dyDescent="0.3">
      <c r="A809" s="188" t="s">
        <v>39</v>
      </c>
      <c r="B809" s="52"/>
      <c r="C809" s="192">
        <v>350</v>
      </c>
      <c r="D809" s="38"/>
      <c r="E809" s="37"/>
      <c r="F809" s="199">
        <f>F790+F796+F805+F807+F808</f>
        <v>28.98</v>
      </c>
      <c r="G809" s="199">
        <f t="shared" ref="G809:J809" si="32">G790+G796+G805+G807+G808</f>
        <v>20.590000000000003</v>
      </c>
      <c r="H809" s="199">
        <f t="shared" si="32"/>
        <v>49.399999999999991</v>
      </c>
      <c r="I809" s="199">
        <f t="shared" si="32"/>
        <v>499.94</v>
      </c>
      <c r="J809" s="199">
        <f t="shared" si="32"/>
        <v>7.1400000000000006</v>
      </c>
      <c r="K809" s="341"/>
    </row>
    <row r="810" spans="1:11" ht="15.75" customHeight="1" thickBot="1" x14ac:dyDescent="0.3">
      <c r="A810" s="188" t="s">
        <v>70</v>
      </c>
      <c r="B810" s="203"/>
      <c r="C810" s="216">
        <f>C754+C758+C788+C809</f>
        <v>1433</v>
      </c>
      <c r="D810" s="216"/>
      <c r="E810" s="216"/>
      <c r="F810" s="216">
        <f t="shared" ref="F810:J810" si="33">F754+F758+F788+F809</f>
        <v>63.83</v>
      </c>
      <c r="G810" s="216">
        <f t="shared" si="33"/>
        <v>50.09</v>
      </c>
      <c r="H810" s="216">
        <f t="shared" si="33"/>
        <v>172.25</v>
      </c>
      <c r="I810" s="216">
        <f t="shared" si="33"/>
        <v>1397.3300000000002</v>
      </c>
      <c r="J810" s="216">
        <f t="shared" si="33"/>
        <v>43.49</v>
      </c>
      <c r="K810" s="216"/>
    </row>
    <row r="811" spans="1:11" ht="15" customHeight="1" x14ac:dyDescent="0.25">
      <c r="C811" s="18"/>
      <c r="D811" s="7"/>
      <c r="E811" s="240"/>
      <c r="F811" s="154"/>
      <c r="G811" s="154"/>
      <c r="H811" s="154"/>
      <c r="I811" s="154"/>
      <c r="K811" s="18"/>
    </row>
    <row r="812" spans="1:11" ht="15.75" customHeight="1" thickBot="1" x14ac:dyDescent="0.3">
      <c r="A812" s="181" t="s">
        <v>565</v>
      </c>
      <c r="B812" s="181"/>
      <c r="C812" s="183"/>
      <c r="D812" s="181"/>
      <c r="E812" s="7"/>
      <c r="K812" s="183"/>
    </row>
    <row r="813" spans="1:11" ht="23.25" customHeight="1" x14ac:dyDescent="0.25">
      <c r="A813" s="17" t="s">
        <v>4</v>
      </c>
      <c r="B813" s="18"/>
      <c r="C813" s="98" t="s">
        <v>5</v>
      </c>
      <c r="D813" s="98" t="s">
        <v>6</v>
      </c>
      <c r="E813" s="98" t="s">
        <v>6</v>
      </c>
      <c r="F813" s="501" t="s">
        <v>186</v>
      </c>
      <c r="G813" s="502"/>
      <c r="H813" s="503"/>
      <c r="I813" s="21" t="s">
        <v>8</v>
      </c>
      <c r="J813" s="184" t="s">
        <v>9</v>
      </c>
      <c r="K813" s="141" t="s">
        <v>72</v>
      </c>
    </row>
    <row r="814" spans="1:11" ht="15.75" customHeight="1" thickBot="1" x14ac:dyDescent="0.3">
      <c r="A814" s="45" t="s">
        <v>11</v>
      </c>
      <c r="B814" s="46"/>
      <c r="C814" s="55" t="s">
        <v>12</v>
      </c>
      <c r="D814" s="55" t="s">
        <v>13</v>
      </c>
      <c r="E814" s="55" t="s">
        <v>13</v>
      </c>
      <c r="F814" s="106"/>
      <c r="G814" s="69"/>
      <c r="H814" s="69"/>
      <c r="I814" s="32" t="s">
        <v>171</v>
      </c>
      <c r="J814" s="66"/>
      <c r="K814" s="50" t="s">
        <v>73</v>
      </c>
    </row>
    <row r="815" spans="1:11" ht="15.75" customHeight="1" thickBot="1" x14ac:dyDescent="0.3">
      <c r="A815" s="34"/>
      <c r="B815" s="35"/>
      <c r="C815" s="185"/>
      <c r="D815" s="186" t="s">
        <v>15</v>
      </c>
      <c r="E815" s="186" t="s">
        <v>16</v>
      </c>
      <c r="F815" s="37" t="s">
        <v>17</v>
      </c>
      <c r="G815" s="37" t="s">
        <v>18</v>
      </c>
      <c r="H815" s="70" t="s">
        <v>19</v>
      </c>
      <c r="I815" s="37" t="s">
        <v>20</v>
      </c>
      <c r="J815" s="38" t="s">
        <v>21</v>
      </c>
      <c r="K815" s="352"/>
    </row>
    <row r="816" spans="1:11" ht="15" customHeight="1" x14ac:dyDescent="0.25">
      <c r="A816" s="17"/>
      <c r="B816" s="187" t="s">
        <v>22</v>
      </c>
      <c r="C816" s="98"/>
      <c r="D816" s="142"/>
      <c r="E816" s="23"/>
      <c r="F816" s="105"/>
      <c r="G816" s="42"/>
      <c r="H816" s="96"/>
      <c r="I816" s="105"/>
      <c r="J816" s="105"/>
      <c r="K816" s="17"/>
    </row>
    <row r="817" spans="1:11" ht="23.25" customHeight="1" x14ac:dyDescent="0.25">
      <c r="A817" s="332" t="s">
        <v>326</v>
      </c>
      <c r="B817" s="46"/>
      <c r="C817" s="47" t="s">
        <v>172</v>
      </c>
      <c r="D817" s="48"/>
      <c r="E817" s="48"/>
      <c r="F817" s="41">
        <v>4.5</v>
      </c>
      <c r="G817" s="48">
        <v>6.1</v>
      </c>
      <c r="H817" s="48">
        <v>22</v>
      </c>
      <c r="I817" s="41">
        <v>161</v>
      </c>
      <c r="J817" s="48">
        <v>0.16</v>
      </c>
      <c r="K817" s="45" t="s">
        <v>137</v>
      </c>
    </row>
    <row r="818" spans="1:11" ht="15" customHeight="1" x14ac:dyDescent="0.25">
      <c r="A818" s="45"/>
      <c r="B818" s="46" t="s">
        <v>135</v>
      </c>
      <c r="C818" s="47"/>
      <c r="D818" s="48">
        <v>19</v>
      </c>
      <c r="E818" s="48">
        <v>19</v>
      </c>
      <c r="F818" s="48"/>
      <c r="G818" s="49"/>
      <c r="H818" s="48"/>
      <c r="I818" s="49"/>
      <c r="J818" s="48"/>
      <c r="K818" s="45"/>
    </row>
    <row r="819" spans="1:11" ht="15" customHeight="1" x14ac:dyDescent="0.25">
      <c r="A819" s="45"/>
      <c r="B819" s="46" t="s">
        <v>27</v>
      </c>
      <c r="C819" s="47"/>
      <c r="D819" s="48">
        <v>132</v>
      </c>
      <c r="E819" s="48">
        <v>132</v>
      </c>
      <c r="F819" s="48"/>
      <c r="G819" s="49"/>
      <c r="H819" s="48"/>
      <c r="I819" s="49"/>
      <c r="J819" s="48"/>
      <c r="K819" s="45"/>
    </row>
    <row r="820" spans="1:11" ht="15" customHeight="1" x14ac:dyDescent="0.25">
      <c r="A820" s="45"/>
      <c r="B820" s="46" t="s">
        <v>29</v>
      </c>
      <c r="C820" s="47"/>
      <c r="D820" s="48">
        <v>4</v>
      </c>
      <c r="E820" s="48">
        <v>4</v>
      </c>
      <c r="F820" s="48"/>
      <c r="G820" s="49"/>
      <c r="H820" s="48"/>
      <c r="I820" s="49"/>
      <c r="J820" s="48"/>
      <c r="K820" s="45"/>
    </row>
    <row r="821" spans="1:11" ht="15" customHeight="1" x14ac:dyDescent="0.25">
      <c r="A821" s="45"/>
      <c r="B821" s="79" t="s">
        <v>396</v>
      </c>
      <c r="C821" s="47"/>
      <c r="D821" s="48">
        <v>0.8</v>
      </c>
      <c r="E821" s="48">
        <v>0.8</v>
      </c>
      <c r="F821" s="48"/>
      <c r="G821" s="49"/>
      <c r="H821" s="48"/>
      <c r="I821" s="49"/>
      <c r="J821" s="48"/>
      <c r="K821" s="45"/>
    </row>
    <row r="822" spans="1:11" ht="15" customHeight="1" x14ac:dyDescent="0.25">
      <c r="A822" s="45"/>
      <c r="B822" s="46" t="s">
        <v>31</v>
      </c>
      <c r="C822" s="47"/>
      <c r="D822" s="48">
        <v>4</v>
      </c>
      <c r="E822" s="48">
        <v>4</v>
      </c>
      <c r="F822" s="48"/>
      <c r="G822" s="49"/>
      <c r="H822" s="48"/>
      <c r="I822" s="49"/>
      <c r="J822" s="48"/>
      <c r="K822" s="45"/>
    </row>
    <row r="823" spans="1:11" ht="23.25" customHeight="1" x14ac:dyDescent="0.25">
      <c r="A823" s="332" t="s">
        <v>76</v>
      </c>
      <c r="B823" s="46"/>
      <c r="C823" s="47">
        <v>160</v>
      </c>
      <c r="D823" s="65"/>
      <c r="E823" s="63"/>
      <c r="F823" s="41">
        <v>3.47</v>
      </c>
      <c r="G823" s="48">
        <v>2.99</v>
      </c>
      <c r="H823" s="48">
        <v>14.26</v>
      </c>
      <c r="I823" s="41">
        <v>97.9</v>
      </c>
      <c r="J823" s="41">
        <v>0.32</v>
      </c>
      <c r="K823" s="45" t="s">
        <v>77</v>
      </c>
    </row>
    <row r="824" spans="1:11" ht="15" customHeight="1" x14ac:dyDescent="0.25">
      <c r="A824" s="45"/>
      <c r="B824" s="46" t="s">
        <v>78</v>
      </c>
      <c r="C824" s="47"/>
      <c r="D824" s="62">
        <v>1.7</v>
      </c>
      <c r="E824" s="47">
        <v>1.7</v>
      </c>
      <c r="F824" s="41"/>
      <c r="G824" s="48"/>
      <c r="H824" s="48"/>
      <c r="I824" s="41"/>
      <c r="J824" s="41"/>
      <c r="K824" s="45"/>
    </row>
    <row r="825" spans="1:11" ht="15" customHeight="1" x14ac:dyDescent="0.25">
      <c r="A825" s="46"/>
      <c r="B825" s="46" t="s">
        <v>29</v>
      </c>
      <c r="C825" s="47"/>
      <c r="D825" s="62">
        <v>9</v>
      </c>
      <c r="E825" s="47">
        <v>9</v>
      </c>
      <c r="F825" s="41"/>
      <c r="G825" s="48"/>
      <c r="H825" s="48"/>
      <c r="I825" s="41"/>
      <c r="J825" s="41"/>
      <c r="K825" s="45"/>
    </row>
    <row r="826" spans="1:11" ht="15" customHeight="1" x14ac:dyDescent="0.25">
      <c r="A826" s="50"/>
      <c r="B826" s="46" t="s">
        <v>27</v>
      </c>
      <c r="C826" s="47"/>
      <c r="D826" s="62">
        <v>92</v>
      </c>
      <c r="E826" s="47">
        <v>92</v>
      </c>
      <c r="F826" s="41"/>
      <c r="G826" s="48"/>
      <c r="H826" s="48"/>
      <c r="I826" s="41"/>
      <c r="J826" s="41"/>
      <c r="K826" s="45"/>
    </row>
    <row r="827" spans="1:11" ht="15" customHeight="1" x14ac:dyDescent="0.25">
      <c r="A827" s="50"/>
      <c r="B827" s="46" t="s">
        <v>75</v>
      </c>
      <c r="C827" s="47"/>
      <c r="D827" s="62">
        <v>77</v>
      </c>
      <c r="E827" s="47">
        <v>77</v>
      </c>
      <c r="F827" s="41"/>
      <c r="G827" s="48"/>
      <c r="H827" s="49"/>
      <c r="I827" s="41"/>
      <c r="J827" s="41"/>
      <c r="K827" s="45"/>
    </row>
    <row r="828" spans="1:11" ht="23.25" customHeight="1" x14ac:dyDescent="0.25">
      <c r="A828" s="332" t="s">
        <v>320</v>
      </c>
      <c r="B828" s="46"/>
      <c r="C828" s="60" t="s">
        <v>176</v>
      </c>
      <c r="D828" s="45"/>
      <c r="E828" s="290"/>
      <c r="F828" s="41">
        <v>3.5</v>
      </c>
      <c r="G828" s="48">
        <v>5.95</v>
      </c>
      <c r="H828" s="49">
        <v>12.9</v>
      </c>
      <c r="I828" s="41">
        <v>119.6</v>
      </c>
      <c r="J828" s="41">
        <v>0.04</v>
      </c>
      <c r="K828" s="45" t="s">
        <v>177</v>
      </c>
    </row>
    <row r="829" spans="1:11" ht="15" customHeight="1" x14ac:dyDescent="0.25">
      <c r="A829" s="45"/>
      <c r="B829" s="46" t="s">
        <v>38</v>
      </c>
      <c r="C829" s="55"/>
      <c r="D829" s="62">
        <v>25</v>
      </c>
      <c r="E829" s="47">
        <v>25</v>
      </c>
      <c r="F829" s="62"/>
      <c r="G829" s="47"/>
      <c r="H829" s="47"/>
      <c r="I829" s="47"/>
      <c r="J829" s="62"/>
      <c r="K829" s="45"/>
    </row>
    <row r="830" spans="1:11" ht="15" customHeight="1" x14ac:dyDescent="0.25">
      <c r="A830" s="45"/>
      <c r="B830" s="46" t="s">
        <v>79</v>
      </c>
      <c r="C830" s="55"/>
      <c r="D830" s="62">
        <v>5.0999999999999996</v>
      </c>
      <c r="E830" s="47">
        <v>5</v>
      </c>
      <c r="F830" s="62"/>
      <c r="G830" s="47"/>
      <c r="H830" s="47"/>
      <c r="I830" s="47"/>
      <c r="J830" s="62"/>
      <c r="K830" s="45"/>
    </row>
    <row r="831" spans="1:11" ht="15.75" customHeight="1" thickBot="1" x14ac:dyDescent="0.3">
      <c r="A831" s="45"/>
      <c r="B831" s="46" t="s">
        <v>31</v>
      </c>
      <c r="C831" s="55"/>
      <c r="D831" s="62">
        <v>5</v>
      </c>
      <c r="E831" s="47">
        <v>5</v>
      </c>
      <c r="F831" s="62" t="s">
        <v>2</v>
      </c>
      <c r="G831" s="47"/>
      <c r="H831" s="47"/>
      <c r="I831" s="47"/>
      <c r="J831" s="62"/>
      <c r="K831" s="45"/>
    </row>
    <row r="832" spans="1:11" ht="15.75" customHeight="1" thickBot="1" x14ac:dyDescent="0.3">
      <c r="A832" s="188" t="s">
        <v>39</v>
      </c>
      <c r="B832" s="52"/>
      <c r="C832" s="189">
        <v>349</v>
      </c>
      <c r="D832" s="241"/>
      <c r="E832" s="186"/>
      <c r="F832" s="191">
        <f>F817+F823+F828</f>
        <v>11.47</v>
      </c>
      <c r="G832" s="191">
        <f t="shared" ref="G832:J832" si="34">G817+G823+G828</f>
        <v>15.04</v>
      </c>
      <c r="H832" s="191">
        <f t="shared" si="34"/>
        <v>49.16</v>
      </c>
      <c r="I832" s="191">
        <f t="shared" si="34"/>
        <v>378.5</v>
      </c>
      <c r="J832" s="191">
        <f t="shared" si="34"/>
        <v>0.52</v>
      </c>
      <c r="K832" s="341"/>
    </row>
    <row r="833" spans="1:11" ht="15" customHeight="1" x14ac:dyDescent="0.25">
      <c r="A833" s="45"/>
      <c r="B833" s="182" t="s">
        <v>40</v>
      </c>
      <c r="C833" s="60"/>
      <c r="D833" s="56"/>
      <c r="E833" s="98"/>
      <c r="F833" s="48"/>
      <c r="G833" s="49"/>
      <c r="H833" s="41"/>
      <c r="I833" s="20"/>
      <c r="J833" s="41"/>
      <c r="K833" s="45"/>
    </row>
    <row r="834" spans="1:11" ht="33.75" customHeight="1" x14ac:dyDescent="0.25">
      <c r="A834" s="333" t="s">
        <v>62</v>
      </c>
      <c r="B834" s="292"/>
      <c r="C834" s="293">
        <v>95</v>
      </c>
      <c r="D834" s="294">
        <v>128.25</v>
      </c>
      <c r="E834" s="293">
        <v>95</v>
      </c>
      <c r="F834" s="295">
        <v>1.52</v>
      </c>
      <c r="G834" s="296">
        <v>0.19</v>
      </c>
      <c r="H834" s="297">
        <v>7.125</v>
      </c>
      <c r="I834" s="296">
        <v>36.1</v>
      </c>
      <c r="J834" s="296">
        <v>36.1</v>
      </c>
      <c r="K834" s="45" t="s">
        <v>337</v>
      </c>
    </row>
    <row r="835" spans="1:11" ht="15.75" customHeight="1" thickBot="1" x14ac:dyDescent="0.3">
      <c r="A835" s="291" t="s">
        <v>336</v>
      </c>
      <c r="B835" s="298"/>
      <c r="C835" s="296"/>
      <c r="D835" s="299"/>
      <c r="E835" s="300"/>
      <c r="F835" s="295"/>
      <c r="G835" s="296"/>
      <c r="H835" s="297"/>
      <c r="I835" s="296"/>
      <c r="J835" s="301"/>
      <c r="K835" s="45"/>
    </row>
    <row r="836" spans="1:11" ht="15.75" customHeight="1" thickBot="1" x14ac:dyDescent="0.3">
      <c r="A836" s="188" t="s">
        <v>39</v>
      </c>
      <c r="B836" s="52"/>
      <c r="C836" s="192">
        <v>95</v>
      </c>
      <c r="D836" s="193"/>
      <c r="E836" s="194"/>
      <c r="F836" s="191">
        <f>F834</f>
        <v>1.52</v>
      </c>
      <c r="G836" s="191">
        <f t="shared" ref="G836:J836" si="35">G834</f>
        <v>0.19</v>
      </c>
      <c r="H836" s="191">
        <f t="shared" si="35"/>
        <v>7.125</v>
      </c>
      <c r="I836" s="191">
        <f t="shared" si="35"/>
        <v>36.1</v>
      </c>
      <c r="J836" s="191">
        <f t="shared" si="35"/>
        <v>36.1</v>
      </c>
      <c r="K836" s="341"/>
    </row>
    <row r="837" spans="1:11" ht="15" customHeight="1" x14ac:dyDescent="0.25">
      <c r="A837" s="17"/>
      <c r="B837" s="187" t="s">
        <v>42</v>
      </c>
      <c r="C837" s="211"/>
      <c r="D837" s="211"/>
      <c r="E837" s="242"/>
      <c r="F837" s="20"/>
      <c r="G837" s="21"/>
      <c r="H837" s="58"/>
      <c r="I837" s="20"/>
      <c r="J837" s="105"/>
      <c r="K837" s="227"/>
    </row>
    <row r="838" spans="1:11" ht="30" customHeight="1" x14ac:dyDescent="0.25">
      <c r="A838" s="332" t="s">
        <v>439</v>
      </c>
      <c r="B838" s="79"/>
      <c r="C838" s="47">
        <v>40</v>
      </c>
      <c r="D838" s="49"/>
      <c r="E838" s="48"/>
      <c r="F838" s="49">
        <v>0.57999999999999996</v>
      </c>
      <c r="G838" s="48">
        <v>0.04</v>
      </c>
      <c r="H838" s="49">
        <v>5.74</v>
      </c>
      <c r="I838" s="41">
        <v>25.68</v>
      </c>
      <c r="J838" s="48">
        <v>1.82</v>
      </c>
      <c r="K838" s="45" t="s">
        <v>444</v>
      </c>
    </row>
    <row r="839" spans="1:11" ht="15" customHeight="1" x14ac:dyDescent="0.25">
      <c r="A839" s="45"/>
      <c r="B839" s="79" t="s">
        <v>440</v>
      </c>
      <c r="C839" s="47"/>
      <c r="D839" s="49">
        <v>46.7</v>
      </c>
      <c r="E839" s="48">
        <v>37.36</v>
      </c>
      <c r="F839" s="151"/>
      <c r="G839" s="49"/>
      <c r="H839" s="274"/>
      <c r="I839" s="49"/>
      <c r="J839" s="48"/>
      <c r="K839" s="45"/>
    </row>
    <row r="840" spans="1:11" ht="15" customHeight="1" x14ac:dyDescent="0.25">
      <c r="A840" s="45"/>
      <c r="B840" s="79" t="s">
        <v>442</v>
      </c>
      <c r="C840" s="47"/>
      <c r="D840" s="49"/>
      <c r="E840" s="48">
        <v>34.4</v>
      </c>
      <c r="F840" s="151"/>
      <c r="G840" s="49"/>
      <c r="H840" s="274"/>
      <c r="I840" s="49"/>
      <c r="J840" s="48"/>
      <c r="K840" s="45"/>
    </row>
    <row r="841" spans="1:11" ht="15" customHeight="1" x14ac:dyDescent="0.25">
      <c r="A841" s="45"/>
      <c r="B841" s="79" t="s">
        <v>441</v>
      </c>
      <c r="C841" s="47"/>
      <c r="D841" s="49">
        <v>2.68</v>
      </c>
      <c r="E841" s="48">
        <v>4</v>
      </c>
      <c r="F841" s="151"/>
      <c r="G841" s="49"/>
      <c r="H841" s="274"/>
      <c r="I841" s="49"/>
      <c r="J841" s="48"/>
      <c r="K841" s="45"/>
    </row>
    <row r="842" spans="1:11" ht="15" customHeight="1" x14ac:dyDescent="0.25">
      <c r="A842" s="45"/>
      <c r="B842" s="79" t="s">
        <v>69</v>
      </c>
      <c r="C842" s="47"/>
      <c r="D842" s="49">
        <v>2</v>
      </c>
      <c r="E842" s="48">
        <v>2</v>
      </c>
      <c r="F842" s="151"/>
      <c r="G842" s="49"/>
      <c r="H842" s="274"/>
      <c r="I842" s="49"/>
      <c r="J842" s="48"/>
      <c r="K842" s="45"/>
    </row>
    <row r="843" spans="1:11" ht="33.75" customHeight="1" x14ac:dyDescent="0.25">
      <c r="A843" s="335" t="s">
        <v>138</v>
      </c>
      <c r="B843" s="131"/>
      <c r="C843" s="60" t="s">
        <v>255</v>
      </c>
      <c r="D843" s="47"/>
      <c r="E843" s="61"/>
      <c r="F843" s="48">
        <v>3.41</v>
      </c>
      <c r="G843" s="49">
        <v>4.67</v>
      </c>
      <c r="H843" s="48">
        <v>4.1900000000000004</v>
      </c>
      <c r="I843" s="48">
        <v>74.38</v>
      </c>
      <c r="J843" s="49">
        <v>7.3</v>
      </c>
      <c r="K843" s="45" t="s">
        <v>343</v>
      </c>
    </row>
    <row r="844" spans="1:11" ht="15" customHeight="1" x14ac:dyDescent="0.25">
      <c r="A844" s="45"/>
      <c r="B844" s="46" t="s">
        <v>248</v>
      </c>
      <c r="C844" s="60"/>
      <c r="D844" s="108">
        <v>29.5</v>
      </c>
      <c r="E844" s="109">
        <v>26.3</v>
      </c>
      <c r="F844" s="49"/>
      <c r="G844" s="48"/>
      <c r="H844" s="49"/>
      <c r="I844" s="48"/>
      <c r="J844" s="49"/>
      <c r="K844" s="45"/>
    </row>
    <row r="845" spans="1:11" ht="24" customHeight="1" x14ac:dyDescent="0.25">
      <c r="A845" s="45"/>
      <c r="B845" s="46" t="s">
        <v>217</v>
      </c>
      <c r="C845" s="60"/>
      <c r="D845" s="276"/>
      <c r="E845" s="283">
        <v>10</v>
      </c>
      <c r="F845" s="269"/>
      <c r="G845" s="269"/>
      <c r="H845" s="49"/>
      <c r="I845" s="48"/>
      <c r="J845" s="49"/>
      <c r="K845" s="45"/>
    </row>
    <row r="846" spans="1:11" ht="15" customHeight="1" x14ac:dyDescent="0.25">
      <c r="A846" s="45"/>
      <c r="B846" s="46" t="s">
        <v>57</v>
      </c>
      <c r="C846" s="48"/>
      <c r="D846" s="47">
        <v>37.5</v>
      </c>
      <c r="E846" s="61">
        <v>30</v>
      </c>
      <c r="F846" s="48"/>
      <c r="G846" s="49"/>
      <c r="H846" s="48"/>
      <c r="I846" s="48"/>
      <c r="J846" s="49"/>
      <c r="K846" s="45"/>
    </row>
    <row r="847" spans="1:11" ht="15" customHeight="1" x14ac:dyDescent="0.25">
      <c r="A847" s="45"/>
      <c r="B847" s="46" t="s">
        <v>49</v>
      </c>
      <c r="C847" s="48"/>
      <c r="D847" s="47">
        <v>23.94</v>
      </c>
      <c r="E847" s="61">
        <v>18</v>
      </c>
      <c r="F847" s="48"/>
      <c r="G847" s="49"/>
      <c r="H847" s="48"/>
      <c r="I847" s="48"/>
      <c r="J847" s="66"/>
      <c r="K847" s="45"/>
    </row>
    <row r="848" spans="1:11" ht="15" customHeight="1" x14ac:dyDescent="0.25">
      <c r="A848" s="45"/>
      <c r="B848" s="46" t="s">
        <v>50</v>
      </c>
      <c r="C848" s="48"/>
      <c r="D848" s="47">
        <v>7.5</v>
      </c>
      <c r="E848" s="61">
        <v>6</v>
      </c>
      <c r="F848" s="48"/>
      <c r="G848" s="49"/>
      <c r="H848" s="48"/>
      <c r="I848" s="48"/>
      <c r="J848" s="66"/>
      <c r="K848" s="45"/>
    </row>
    <row r="849" spans="1:11" ht="15" customHeight="1" x14ac:dyDescent="0.25">
      <c r="A849" s="45"/>
      <c r="B849" s="46" t="s">
        <v>45</v>
      </c>
      <c r="C849" s="48"/>
      <c r="D849" s="47">
        <v>7.14</v>
      </c>
      <c r="E849" s="61">
        <v>6</v>
      </c>
      <c r="F849" s="48"/>
      <c r="G849" s="49"/>
      <c r="H849" s="48"/>
      <c r="I849" s="48"/>
      <c r="J849" s="66"/>
      <c r="K849" s="45"/>
    </row>
    <row r="850" spans="1:11" ht="15" customHeight="1" x14ac:dyDescent="0.25">
      <c r="A850" s="45"/>
      <c r="B850" s="46" t="s">
        <v>51</v>
      </c>
      <c r="C850" s="48"/>
      <c r="D850" s="47">
        <v>3</v>
      </c>
      <c r="E850" s="61">
        <v>3</v>
      </c>
      <c r="F850" s="48"/>
      <c r="G850" s="49"/>
      <c r="H850" s="48"/>
      <c r="I850" s="48"/>
      <c r="J850" s="66"/>
      <c r="K850" s="45"/>
    </row>
    <row r="851" spans="1:11" ht="15" customHeight="1" x14ac:dyDescent="0.25">
      <c r="A851" s="45"/>
      <c r="B851" s="79" t="s">
        <v>396</v>
      </c>
      <c r="C851" s="48"/>
      <c r="D851" s="47">
        <v>1</v>
      </c>
      <c r="E851" s="61">
        <v>1</v>
      </c>
      <c r="F851" s="48"/>
      <c r="G851" s="49"/>
      <c r="H851" s="48"/>
      <c r="I851" s="48"/>
      <c r="J851" s="66"/>
      <c r="K851" s="45"/>
    </row>
    <row r="852" spans="1:11" ht="15" customHeight="1" x14ac:dyDescent="0.25">
      <c r="A852" s="45"/>
      <c r="B852" s="46" t="s">
        <v>28</v>
      </c>
      <c r="C852" s="48"/>
      <c r="D852" s="47">
        <v>120</v>
      </c>
      <c r="E852" s="61">
        <v>120</v>
      </c>
      <c r="F852" s="48"/>
      <c r="G852" s="49"/>
      <c r="H852" s="48"/>
      <c r="I852" s="48"/>
      <c r="J852" s="66"/>
      <c r="K852" s="45"/>
    </row>
    <row r="853" spans="1:11" ht="15" customHeight="1" x14ac:dyDescent="0.25">
      <c r="A853" s="45"/>
      <c r="B853" s="46" t="s">
        <v>84</v>
      </c>
      <c r="C853" s="48"/>
      <c r="D853" s="47">
        <v>5</v>
      </c>
      <c r="E853" s="61">
        <v>5</v>
      </c>
      <c r="F853" s="49"/>
      <c r="G853" s="49"/>
      <c r="H853" s="49"/>
      <c r="I853" s="41"/>
      <c r="J853" s="66"/>
      <c r="K853" s="45"/>
    </row>
    <row r="854" spans="1:11" ht="23.25" customHeight="1" x14ac:dyDescent="0.25">
      <c r="A854" s="412" t="s">
        <v>451</v>
      </c>
      <c r="B854" s="266"/>
      <c r="C854" s="265">
        <v>50</v>
      </c>
      <c r="D854" s="358"/>
      <c r="E854" s="359"/>
      <c r="F854" s="424">
        <v>7.27</v>
      </c>
      <c r="G854" s="425">
        <v>6.8</v>
      </c>
      <c r="H854" s="424">
        <v>4.5199999999999996</v>
      </c>
      <c r="I854" s="425">
        <v>108.12</v>
      </c>
      <c r="J854" s="424">
        <v>0.22</v>
      </c>
      <c r="K854" s="423" t="s">
        <v>470</v>
      </c>
    </row>
    <row r="855" spans="1:11" ht="23.25" customHeight="1" x14ac:dyDescent="0.25">
      <c r="B855" s="79" t="s">
        <v>308</v>
      </c>
      <c r="C855" s="357"/>
      <c r="D855" s="274">
        <v>43.9</v>
      </c>
      <c r="E855" s="269">
        <v>28.5</v>
      </c>
      <c r="F855" s="421"/>
      <c r="G855" s="422"/>
      <c r="H855" s="421"/>
      <c r="I855" s="422"/>
      <c r="J855" s="421"/>
      <c r="K855" s="7"/>
    </row>
    <row r="856" spans="1:11" ht="15" customHeight="1" x14ac:dyDescent="0.25">
      <c r="B856" s="266" t="s">
        <v>45</v>
      </c>
      <c r="C856" s="357"/>
      <c r="D856" s="274">
        <v>10.71</v>
      </c>
      <c r="E856" s="269">
        <v>9</v>
      </c>
      <c r="F856" s="421"/>
      <c r="G856" s="422"/>
      <c r="H856" s="421"/>
      <c r="I856" s="422"/>
      <c r="J856" s="421"/>
      <c r="K856" s="7"/>
    </row>
    <row r="857" spans="1:11" ht="15" customHeight="1" x14ac:dyDescent="0.25">
      <c r="B857" s="266" t="s">
        <v>450</v>
      </c>
      <c r="C857" s="357"/>
      <c r="D857" s="274">
        <v>9.3000000000000007</v>
      </c>
      <c r="E857" s="269">
        <v>9.3000000000000007</v>
      </c>
      <c r="F857" s="421"/>
      <c r="G857" s="422"/>
      <c r="H857" s="421"/>
      <c r="I857" s="422"/>
      <c r="J857" s="421"/>
      <c r="K857" s="7"/>
    </row>
    <row r="858" spans="1:11" ht="15" customHeight="1" x14ac:dyDescent="0.25">
      <c r="B858" s="266" t="s">
        <v>75</v>
      </c>
      <c r="C858" s="357"/>
      <c r="D858" s="274">
        <v>12.85</v>
      </c>
      <c r="E858" s="269">
        <v>12.85</v>
      </c>
      <c r="F858" s="421"/>
      <c r="G858" s="422"/>
      <c r="H858" s="421"/>
      <c r="I858" s="422"/>
      <c r="J858" s="421"/>
      <c r="K858" s="7"/>
    </row>
    <row r="859" spans="1:11" ht="15" customHeight="1" x14ac:dyDescent="0.25">
      <c r="B859" s="266" t="s">
        <v>396</v>
      </c>
      <c r="C859" s="357"/>
      <c r="D859" s="274">
        <v>0.35</v>
      </c>
      <c r="E859" s="269">
        <v>0.35</v>
      </c>
      <c r="F859" s="421"/>
      <c r="G859" s="422"/>
      <c r="H859" s="421"/>
      <c r="I859" s="422"/>
      <c r="J859" s="421"/>
      <c r="K859" s="7"/>
    </row>
    <row r="860" spans="1:11" ht="15" customHeight="1" x14ac:dyDescent="0.25">
      <c r="B860" s="266" t="s">
        <v>115</v>
      </c>
      <c r="C860" s="357"/>
      <c r="D860" s="274">
        <v>5</v>
      </c>
      <c r="E860" s="269">
        <v>5</v>
      </c>
      <c r="F860" s="421"/>
      <c r="G860" s="422"/>
      <c r="H860" s="421"/>
      <c r="I860" s="422"/>
      <c r="J860" s="421"/>
      <c r="K860" s="7"/>
    </row>
    <row r="861" spans="1:11" ht="15" customHeight="1" x14ac:dyDescent="0.25">
      <c r="B861" s="266" t="s">
        <v>293</v>
      </c>
      <c r="C861" s="357"/>
      <c r="D861" s="274"/>
      <c r="E861" s="269">
        <v>62.8</v>
      </c>
      <c r="F861" s="421"/>
      <c r="G861" s="422"/>
      <c r="H861" s="421"/>
      <c r="I861" s="422"/>
      <c r="J861" s="421"/>
      <c r="K861" s="7"/>
    </row>
    <row r="862" spans="1:11" ht="15" customHeight="1" x14ac:dyDescent="0.25">
      <c r="B862" s="266" t="s">
        <v>51</v>
      </c>
      <c r="C862" s="357"/>
      <c r="D862" s="274">
        <v>0.7</v>
      </c>
      <c r="E862" s="269">
        <v>0.7</v>
      </c>
      <c r="F862" s="421"/>
      <c r="G862" s="422"/>
      <c r="H862" s="421"/>
      <c r="I862" s="422"/>
      <c r="J862" s="421"/>
      <c r="K862" s="7"/>
    </row>
    <row r="863" spans="1:11" ht="23.25" customHeight="1" x14ac:dyDescent="0.25">
      <c r="A863" s="332" t="s">
        <v>322</v>
      </c>
      <c r="B863" s="267"/>
      <c r="C863" s="265" t="s">
        <v>524</v>
      </c>
      <c r="D863" s="270"/>
      <c r="E863" s="270"/>
      <c r="F863" s="269">
        <v>4.25</v>
      </c>
      <c r="G863" s="271">
        <v>2.77</v>
      </c>
      <c r="H863" s="269">
        <v>22.88</v>
      </c>
      <c r="I863" s="269">
        <v>133.54</v>
      </c>
      <c r="J863" s="270"/>
      <c r="K863" s="46" t="s">
        <v>353</v>
      </c>
    </row>
    <row r="864" spans="1:11" ht="15" customHeight="1" x14ac:dyDescent="0.25">
      <c r="A864" s="195"/>
      <c r="B864" s="46" t="s">
        <v>129</v>
      </c>
      <c r="C864" s="263"/>
      <c r="D864" s="49">
        <v>38.5</v>
      </c>
      <c r="E864" s="48">
        <v>38.5</v>
      </c>
      <c r="F864" s="213"/>
      <c r="G864" s="229"/>
      <c r="H864" s="213"/>
      <c r="I864" s="215"/>
      <c r="J864" s="214"/>
      <c r="K864" s="195"/>
    </row>
    <row r="865" spans="1:11" ht="15" customHeight="1" x14ac:dyDescent="0.25">
      <c r="A865" s="195"/>
      <c r="B865" s="46" t="s">
        <v>188</v>
      </c>
      <c r="C865" s="263"/>
      <c r="D865" s="49">
        <v>231</v>
      </c>
      <c r="E865" s="48">
        <v>231</v>
      </c>
      <c r="F865" s="213"/>
      <c r="G865" s="229"/>
      <c r="H865" s="213"/>
      <c r="I865" s="215"/>
      <c r="J865" s="214"/>
      <c r="K865" s="195"/>
    </row>
    <row r="866" spans="1:11" ht="15" customHeight="1" x14ac:dyDescent="0.25">
      <c r="A866" s="195"/>
      <c r="B866" s="79" t="s">
        <v>396</v>
      </c>
      <c r="C866" s="264"/>
      <c r="D866" s="49">
        <v>1.1000000000000001</v>
      </c>
      <c r="E866" s="48">
        <v>1.1000000000000001</v>
      </c>
      <c r="F866" s="288"/>
      <c r="G866" s="287"/>
      <c r="H866" s="213"/>
      <c r="I866" s="215"/>
      <c r="J866" s="215"/>
      <c r="K866" s="195"/>
    </row>
    <row r="867" spans="1:11" ht="15" customHeight="1" x14ac:dyDescent="0.25">
      <c r="A867" s="195"/>
      <c r="B867" s="266" t="s">
        <v>66</v>
      </c>
      <c r="C867" s="264"/>
      <c r="D867" s="269">
        <v>3</v>
      </c>
      <c r="E867" s="274">
        <v>3</v>
      </c>
      <c r="F867" s="288"/>
      <c r="G867" s="289"/>
      <c r="H867" s="270"/>
      <c r="I867" s="213"/>
      <c r="J867" s="215"/>
      <c r="K867" s="195"/>
    </row>
    <row r="868" spans="1:11" ht="23.25" customHeight="1" x14ac:dyDescent="0.25">
      <c r="A868" s="332" t="s">
        <v>448</v>
      </c>
      <c r="B868" s="46"/>
      <c r="C868" s="47">
        <v>150</v>
      </c>
      <c r="D868" s="276"/>
      <c r="E868" s="360"/>
      <c r="F868" s="363">
        <v>0.49</v>
      </c>
      <c r="G868" s="381">
        <v>2.5000000000000001E-2</v>
      </c>
      <c r="H868" s="381">
        <v>20.73</v>
      </c>
      <c r="I868" s="426">
        <v>86.1</v>
      </c>
      <c r="J868" s="427">
        <v>0.45</v>
      </c>
      <c r="K868" s="409" t="s">
        <v>211</v>
      </c>
    </row>
    <row r="869" spans="1:11" ht="15" customHeight="1" x14ac:dyDescent="0.25">
      <c r="A869" s="45"/>
      <c r="B869" s="46" t="s">
        <v>372</v>
      </c>
      <c r="C869" s="47"/>
      <c r="D869" s="410">
        <v>15</v>
      </c>
      <c r="E869" s="411">
        <v>15</v>
      </c>
      <c r="F869" s="363"/>
      <c r="G869" s="382"/>
      <c r="H869" s="381"/>
      <c r="I869" s="426"/>
      <c r="J869" s="427"/>
      <c r="K869" s="45"/>
    </row>
    <row r="870" spans="1:11" ht="15" customHeight="1" x14ac:dyDescent="0.25">
      <c r="A870" s="45"/>
      <c r="B870" s="46" t="s">
        <v>28</v>
      </c>
      <c r="C870" s="47"/>
      <c r="D870" s="151">
        <v>152</v>
      </c>
      <c r="E870" s="49">
        <v>152</v>
      </c>
      <c r="F870" s="382"/>
      <c r="G870" s="382"/>
      <c r="H870" s="381"/>
      <c r="I870" s="426"/>
      <c r="J870" s="427"/>
      <c r="K870" s="45"/>
    </row>
    <row r="871" spans="1:11" ht="15" customHeight="1" x14ac:dyDescent="0.25">
      <c r="A871" s="45"/>
      <c r="B871" s="46" t="s">
        <v>69</v>
      </c>
      <c r="C871" s="47"/>
      <c r="D871" s="276">
        <v>8</v>
      </c>
      <c r="E871" s="108">
        <v>8</v>
      </c>
      <c r="F871" s="382"/>
      <c r="G871" s="382"/>
      <c r="H871" s="381"/>
      <c r="I871" s="381"/>
      <c r="J871" s="427"/>
      <c r="K871" s="45"/>
    </row>
    <row r="872" spans="1:11" ht="38.25" customHeight="1" x14ac:dyDescent="0.25">
      <c r="A872" s="332" t="s">
        <v>472</v>
      </c>
      <c r="B872" s="370"/>
      <c r="C872" s="373">
        <v>35</v>
      </c>
      <c r="D872" s="376"/>
      <c r="E872" s="375"/>
      <c r="F872" s="374">
        <v>3.12</v>
      </c>
      <c r="G872" s="374">
        <v>3.47</v>
      </c>
      <c r="H872" s="375">
        <v>19.95</v>
      </c>
      <c r="I872" s="374">
        <v>123.5</v>
      </c>
      <c r="J872" s="375">
        <v>0.12</v>
      </c>
      <c r="K872" s="340" t="s">
        <v>483</v>
      </c>
    </row>
    <row r="873" spans="1:11" ht="15" customHeight="1" x14ac:dyDescent="0.25">
      <c r="A873" s="45"/>
      <c r="B873" s="46" t="s">
        <v>124</v>
      </c>
      <c r="C873" s="47"/>
      <c r="D873" s="49">
        <v>21.7</v>
      </c>
      <c r="E873" s="48">
        <v>21.7</v>
      </c>
      <c r="F873" s="41"/>
      <c r="G873" s="41"/>
      <c r="H873" s="48"/>
      <c r="I873" s="41"/>
      <c r="J873" s="48"/>
      <c r="K873" s="45"/>
    </row>
    <row r="874" spans="1:11" ht="15" customHeight="1" x14ac:dyDescent="0.25">
      <c r="A874" s="45"/>
      <c r="B874" s="46" t="s">
        <v>208</v>
      </c>
      <c r="C874" s="47"/>
      <c r="D874" s="49">
        <v>0.7</v>
      </c>
      <c r="E874" s="48">
        <v>0.7</v>
      </c>
      <c r="F874" s="41"/>
      <c r="G874" s="41"/>
      <c r="H874" s="48"/>
      <c r="I874" s="41"/>
      <c r="J874" s="48"/>
      <c r="K874" s="45"/>
    </row>
    <row r="875" spans="1:11" ht="15" customHeight="1" x14ac:dyDescent="0.25">
      <c r="A875" s="45"/>
      <c r="B875" s="46" t="s">
        <v>445</v>
      </c>
      <c r="C875" s="47"/>
      <c r="D875" s="49">
        <v>2.1</v>
      </c>
      <c r="E875" s="48">
        <v>1.75</v>
      </c>
      <c r="F875" s="41"/>
      <c r="G875" s="41"/>
      <c r="H875" s="48"/>
      <c r="I875" s="41"/>
      <c r="J875" s="48"/>
      <c r="K875" s="45"/>
    </row>
    <row r="876" spans="1:11" ht="15" customHeight="1" x14ac:dyDescent="0.25">
      <c r="A876" s="45"/>
      <c r="B876" s="46" t="s">
        <v>31</v>
      </c>
      <c r="C876" s="47"/>
      <c r="D876" s="49">
        <v>1.75</v>
      </c>
      <c r="E876" s="48">
        <v>1.75</v>
      </c>
      <c r="F876" s="41"/>
      <c r="G876" s="41"/>
      <c r="H876" s="48"/>
      <c r="I876" s="41"/>
      <c r="J876" s="48"/>
      <c r="K876" s="45"/>
    </row>
    <row r="877" spans="1:11" ht="15" customHeight="1" x14ac:dyDescent="0.25">
      <c r="A877" s="45"/>
      <c r="B877" s="46" t="s">
        <v>270</v>
      </c>
      <c r="C877" s="47"/>
      <c r="D877" s="49">
        <v>8.75</v>
      </c>
      <c r="E877" s="48">
        <v>8.75</v>
      </c>
      <c r="F877" s="41"/>
      <c r="G877" s="41"/>
      <c r="H877" s="48"/>
      <c r="I877" s="41"/>
      <c r="J877" s="48"/>
      <c r="K877" s="45"/>
    </row>
    <row r="878" spans="1:11" ht="15" customHeight="1" x14ac:dyDescent="0.25">
      <c r="A878" s="45"/>
      <c r="B878" s="46" t="s">
        <v>69</v>
      </c>
      <c r="C878" s="47"/>
      <c r="D878" s="49">
        <v>0.7</v>
      </c>
      <c r="E878" s="48">
        <v>0.7</v>
      </c>
      <c r="F878" s="41"/>
      <c r="G878" s="41"/>
      <c r="H878" s="48"/>
      <c r="I878" s="41"/>
      <c r="J878" s="48"/>
      <c r="K878" s="45"/>
    </row>
    <row r="879" spans="1:11" ht="15" customHeight="1" x14ac:dyDescent="0.25">
      <c r="A879" s="45"/>
      <c r="B879" s="46" t="s">
        <v>125</v>
      </c>
      <c r="C879" s="47"/>
      <c r="D879" s="49">
        <v>0.28000000000000003</v>
      </c>
      <c r="E879" s="48">
        <v>0.28000000000000003</v>
      </c>
      <c r="F879" s="41"/>
      <c r="G879" s="41"/>
      <c r="H879" s="48"/>
      <c r="I879" s="41"/>
      <c r="J879" s="48"/>
      <c r="K879" s="45"/>
    </row>
    <row r="880" spans="1:11" ht="15" customHeight="1" x14ac:dyDescent="0.25">
      <c r="A880" s="45"/>
      <c r="B880" s="46" t="s">
        <v>396</v>
      </c>
      <c r="C880" s="47"/>
      <c r="D880" s="49">
        <v>0.28000000000000003</v>
      </c>
      <c r="E880" s="48">
        <v>0.28000000000000003</v>
      </c>
      <c r="F880" s="41"/>
      <c r="G880" s="41"/>
      <c r="H880" s="48"/>
      <c r="I880" s="41"/>
      <c r="J880" s="48"/>
      <c r="K880" s="45"/>
    </row>
    <row r="881" spans="1:11" ht="15" customHeight="1" x14ac:dyDescent="0.25">
      <c r="A881" s="45"/>
      <c r="B881" s="79" t="s">
        <v>223</v>
      </c>
      <c r="C881" s="47"/>
      <c r="D881" s="48"/>
      <c r="E881" s="48">
        <v>35</v>
      </c>
      <c r="F881" s="48"/>
      <c r="G881" s="48"/>
      <c r="H881" s="49"/>
      <c r="I881" s="48"/>
      <c r="J881" s="48"/>
      <c r="K881" s="45"/>
    </row>
    <row r="882" spans="1:11" ht="15" customHeight="1" x14ac:dyDescent="0.25">
      <c r="A882" s="45"/>
      <c r="B882" s="46" t="s">
        <v>473</v>
      </c>
      <c r="C882" s="47"/>
      <c r="D882" s="49"/>
      <c r="E882" s="48"/>
      <c r="F882" s="49"/>
      <c r="G882" s="48"/>
      <c r="H882" s="49"/>
      <c r="I882" s="41"/>
      <c r="J882" s="48"/>
      <c r="K882" s="45"/>
    </row>
    <row r="883" spans="1:11" ht="15" customHeight="1" x14ac:dyDescent="0.25">
      <c r="A883" s="45"/>
      <c r="B883" s="46" t="s">
        <v>69</v>
      </c>
      <c r="C883" s="47"/>
      <c r="D883" s="49">
        <v>3.5</v>
      </c>
      <c r="E883" s="48">
        <v>3.5</v>
      </c>
      <c r="F883" s="49"/>
      <c r="G883" s="48"/>
      <c r="H883" s="49"/>
      <c r="I883" s="41"/>
      <c r="J883" s="48"/>
      <c r="K883" s="45"/>
    </row>
    <row r="884" spans="1:11" ht="15" customHeight="1" x14ac:dyDescent="0.25">
      <c r="A884" s="45"/>
      <c r="B884" s="46" t="s">
        <v>31</v>
      </c>
      <c r="C884" s="47"/>
      <c r="D884" s="49">
        <v>1.75</v>
      </c>
      <c r="E884" s="48">
        <v>1.75</v>
      </c>
      <c r="F884" s="49"/>
      <c r="G884" s="48"/>
      <c r="H884" s="49"/>
      <c r="I884" s="41"/>
      <c r="J884" s="48"/>
      <c r="K884" s="45"/>
    </row>
    <row r="885" spans="1:11" ht="15" customHeight="1" x14ac:dyDescent="0.25">
      <c r="A885" s="45"/>
      <c r="B885" s="45" t="s">
        <v>54</v>
      </c>
      <c r="C885" s="47"/>
      <c r="D885" s="49"/>
      <c r="E885" s="48">
        <v>40.25</v>
      </c>
      <c r="F885" s="49"/>
      <c r="G885" s="48"/>
      <c r="H885" s="49"/>
      <c r="I885" s="41"/>
      <c r="J885" s="48"/>
      <c r="K885" s="45"/>
    </row>
    <row r="886" spans="1:11" ht="15" customHeight="1" x14ac:dyDescent="0.25">
      <c r="A886" s="45"/>
      <c r="B886" s="46" t="s">
        <v>466</v>
      </c>
      <c r="C886" s="47"/>
      <c r="D886" s="49">
        <v>0.6</v>
      </c>
      <c r="E886" s="48">
        <v>0.5</v>
      </c>
      <c r="F886" s="49"/>
      <c r="G886" s="48"/>
      <c r="H886" s="49"/>
      <c r="I886" s="41"/>
      <c r="J886" s="48"/>
      <c r="K886" s="45"/>
    </row>
    <row r="887" spans="1:11" ht="15" customHeight="1" x14ac:dyDescent="0.25">
      <c r="A887" s="45"/>
      <c r="B887" s="46" t="s">
        <v>224</v>
      </c>
      <c r="C887" s="47"/>
      <c r="D887" s="49">
        <v>0.1</v>
      </c>
      <c r="E887" s="48">
        <v>0.1</v>
      </c>
      <c r="F887" s="49" t="s">
        <v>2</v>
      </c>
      <c r="G887" s="48"/>
      <c r="H887" s="49"/>
      <c r="I887" s="41"/>
      <c r="J887" s="48"/>
      <c r="K887" s="45"/>
    </row>
    <row r="888" spans="1:11" ht="41.25" customHeight="1" thickBot="1" x14ac:dyDescent="0.3">
      <c r="A888" s="332" t="s">
        <v>231</v>
      </c>
      <c r="B888" s="46"/>
      <c r="C888" s="47">
        <v>40</v>
      </c>
      <c r="D888" s="47">
        <v>40</v>
      </c>
      <c r="E888" s="61">
        <v>40</v>
      </c>
      <c r="F888" s="47">
        <v>2.64</v>
      </c>
      <c r="G888" s="61">
        <v>0.48</v>
      </c>
      <c r="H888" s="47">
        <v>15.84</v>
      </c>
      <c r="I888" s="61">
        <v>79.2</v>
      </c>
      <c r="J888" s="62"/>
      <c r="K888" s="34" t="s">
        <v>356</v>
      </c>
    </row>
    <row r="889" spans="1:11" ht="15.75" customHeight="1" thickBot="1" x14ac:dyDescent="0.3">
      <c r="A889" s="188" t="s">
        <v>39</v>
      </c>
      <c r="B889" s="52"/>
      <c r="C889" s="192">
        <v>593</v>
      </c>
      <c r="D889" s="197"/>
      <c r="E889" s="198"/>
      <c r="F889" s="191">
        <f>F838+F843+F854+F863+F868+F872+F888</f>
        <v>21.76</v>
      </c>
      <c r="G889" s="191">
        <f t="shared" ref="G889:J889" si="36">G838+G843+G854+G863+G868+G872+G888</f>
        <v>18.254999999999999</v>
      </c>
      <c r="H889" s="191">
        <f t="shared" si="36"/>
        <v>93.850000000000009</v>
      </c>
      <c r="I889" s="191">
        <f t="shared" si="36"/>
        <v>630.5200000000001</v>
      </c>
      <c r="J889" s="191">
        <f t="shared" si="36"/>
        <v>9.9099999999999984</v>
      </c>
      <c r="K889" s="341"/>
    </row>
    <row r="890" spans="1:11" ht="15.75" customHeight="1" x14ac:dyDescent="0.25">
      <c r="A890" s="45"/>
      <c r="B890" s="187" t="s">
        <v>532</v>
      </c>
      <c r="C890" s="47"/>
      <c r="D890" s="151"/>
      <c r="E890" s="80"/>
      <c r="F890" s="49"/>
      <c r="G890" s="48"/>
      <c r="H890" s="49"/>
      <c r="I890" s="41"/>
      <c r="J890" s="48"/>
      <c r="K890" s="45"/>
    </row>
    <row r="891" spans="1:11" ht="23.25" customHeight="1" x14ac:dyDescent="0.25">
      <c r="A891" s="332" t="s">
        <v>142</v>
      </c>
      <c r="B891" s="46"/>
      <c r="C891" s="47" t="s">
        <v>178</v>
      </c>
      <c r="D891" s="48"/>
      <c r="E891" s="80"/>
      <c r="F891" s="41">
        <v>17.28</v>
      </c>
      <c r="G891" s="48">
        <v>23.13</v>
      </c>
      <c r="H891" s="48">
        <v>2.5299999999999998</v>
      </c>
      <c r="I891" s="41">
        <v>287.5</v>
      </c>
      <c r="J891" s="48">
        <v>0.33</v>
      </c>
      <c r="K891" s="45" t="s">
        <v>362</v>
      </c>
    </row>
    <row r="892" spans="1:11" ht="15" customHeight="1" x14ac:dyDescent="0.25">
      <c r="A892" s="45"/>
      <c r="B892" s="46" t="s">
        <v>46</v>
      </c>
      <c r="C892" s="47"/>
      <c r="D892" s="48">
        <v>126</v>
      </c>
      <c r="E892" s="80">
        <v>105</v>
      </c>
      <c r="F892" s="41"/>
      <c r="G892" s="48"/>
      <c r="H892" s="48"/>
      <c r="I892" s="49"/>
      <c r="J892" s="48"/>
      <c r="K892" s="45"/>
    </row>
    <row r="893" spans="1:11" ht="15" customHeight="1" x14ac:dyDescent="0.25">
      <c r="A893" s="45"/>
      <c r="B893" s="46" t="s">
        <v>27</v>
      </c>
      <c r="C893" s="47"/>
      <c r="D893" s="48">
        <v>40</v>
      </c>
      <c r="E893" s="80">
        <v>40</v>
      </c>
      <c r="F893" s="41"/>
      <c r="G893" s="48"/>
      <c r="H893" s="48"/>
      <c r="I893" s="49"/>
      <c r="J893" s="48"/>
      <c r="K893" s="45"/>
    </row>
    <row r="894" spans="1:11" ht="15" customHeight="1" x14ac:dyDescent="0.25">
      <c r="A894" s="45"/>
      <c r="B894" s="46" t="s">
        <v>426</v>
      </c>
      <c r="C894" s="47"/>
      <c r="D894" s="48"/>
      <c r="E894" s="80">
        <v>145</v>
      </c>
      <c r="F894" s="41"/>
      <c r="G894" s="48"/>
      <c r="H894" s="48"/>
      <c r="I894" s="49"/>
      <c r="J894" s="48"/>
      <c r="K894" s="45"/>
    </row>
    <row r="895" spans="1:11" ht="15" customHeight="1" x14ac:dyDescent="0.25">
      <c r="A895" s="45"/>
      <c r="B895" s="46" t="s">
        <v>79</v>
      </c>
      <c r="C895" s="47"/>
      <c r="D895" s="48">
        <v>10.199999999999999</v>
      </c>
      <c r="E895" s="80">
        <v>10</v>
      </c>
      <c r="F895" s="41"/>
      <c r="G895" s="48"/>
      <c r="H895" s="48"/>
      <c r="I895" s="49"/>
      <c r="J895" s="48"/>
      <c r="K895" s="45"/>
    </row>
    <row r="896" spans="1:11" ht="15" customHeight="1" x14ac:dyDescent="0.25">
      <c r="A896" s="45"/>
      <c r="B896" s="46" t="s">
        <v>31</v>
      </c>
      <c r="C896" s="47"/>
      <c r="D896" s="48">
        <v>3</v>
      </c>
      <c r="E896" s="80">
        <v>3</v>
      </c>
      <c r="F896" s="41"/>
      <c r="G896" s="48"/>
      <c r="H896" s="48"/>
      <c r="I896" s="49"/>
      <c r="J896" s="48"/>
      <c r="K896" s="45"/>
    </row>
    <row r="897" spans="1:11" ht="15" customHeight="1" x14ac:dyDescent="0.25">
      <c r="A897" s="45"/>
      <c r="B897" s="79" t="s">
        <v>396</v>
      </c>
      <c r="C897" s="47"/>
      <c r="D897" s="48">
        <v>0.8</v>
      </c>
      <c r="E897" s="80">
        <v>0.8</v>
      </c>
      <c r="F897" s="41"/>
      <c r="G897" s="48"/>
      <c r="H897" s="48"/>
      <c r="I897" s="49"/>
      <c r="J897" s="48"/>
      <c r="K897" s="45"/>
    </row>
    <row r="898" spans="1:11" ht="15" customHeight="1" x14ac:dyDescent="0.25">
      <c r="A898" s="45"/>
      <c r="B898" s="79" t="s">
        <v>427</v>
      </c>
      <c r="C898" s="47"/>
      <c r="D898" s="49"/>
      <c r="E898" s="80">
        <v>150</v>
      </c>
      <c r="F898" s="41"/>
      <c r="G898" s="48"/>
      <c r="H898" s="49"/>
      <c r="I898" s="49"/>
      <c r="J898" s="48"/>
      <c r="K898" s="45"/>
    </row>
    <row r="899" spans="1:11" ht="15" customHeight="1" x14ac:dyDescent="0.25">
      <c r="A899" s="332" t="s">
        <v>382</v>
      </c>
      <c r="B899" s="266"/>
      <c r="C899" s="268">
        <v>150</v>
      </c>
      <c r="D899" s="268"/>
      <c r="E899" s="268"/>
      <c r="F899" s="296">
        <v>4.58</v>
      </c>
      <c r="G899" s="296">
        <v>4.08</v>
      </c>
      <c r="H899" s="296">
        <v>7.58</v>
      </c>
      <c r="I899" s="296">
        <v>85</v>
      </c>
      <c r="J899" s="296">
        <v>2.0499999999999998</v>
      </c>
      <c r="K899" s="121" t="s">
        <v>385</v>
      </c>
    </row>
    <row r="900" spans="1:11" ht="15" customHeight="1" x14ac:dyDescent="0.25">
      <c r="A900" s="46" t="s">
        <v>383</v>
      </c>
      <c r="B900" s="266" t="s">
        <v>270</v>
      </c>
      <c r="C900" s="268"/>
      <c r="D900" s="268">
        <v>158</v>
      </c>
      <c r="E900" s="268">
        <v>150</v>
      </c>
      <c r="F900" s="268"/>
      <c r="G900" s="268"/>
      <c r="H900" s="268"/>
      <c r="I900" s="268"/>
      <c r="J900" s="268"/>
      <c r="K900" s="121"/>
    </row>
    <row r="901" spans="1:11" ht="43.5" customHeight="1" thickBot="1" x14ac:dyDescent="0.3">
      <c r="A901" s="332" t="s">
        <v>332</v>
      </c>
      <c r="B901" s="266"/>
      <c r="C901" s="265">
        <v>25</v>
      </c>
      <c r="D901" s="80">
        <v>25</v>
      </c>
      <c r="E901" s="48">
        <v>25</v>
      </c>
      <c r="F901" s="48">
        <v>1.9</v>
      </c>
      <c r="G901" s="49">
        <v>0.2</v>
      </c>
      <c r="H901" s="48">
        <v>12.3</v>
      </c>
      <c r="I901" s="49">
        <v>58.75</v>
      </c>
      <c r="J901" s="48">
        <v>0</v>
      </c>
      <c r="K901" s="45" t="s">
        <v>357</v>
      </c>
    </row>
    <row r="902" spans="1:11" ht="15.75" customHeight="1" thickBot="1" x14ac:dyDescent="0.3">
      <c r="A902" s="188" t="s">
        <v>39</v>
      </c>
      <c r="B902" s="52"/>
      <c r="C902" s="192">
        <v>335</v>
      </c>
      <c r="D902" s="70"/>
      <c r="E902" s="37"/>
      <c r="F902" s="199">
        <f>F891++F899+F901</f>
        <v>23.759999999999998</v>
      </c>
      <c r="G902" s="199">
        <f t="shared" ref="G902:J902" si="37">G891++G899+G901</f>
        <v>27.41</v>
      </c>
      <c r="H902" s="199">
        <f t="shared" si="37"/>
        <v>22.41</v>
      </c>
      <c r="I902" s="199">
        <f t="shared" si="37"/>
        <v>431.25</v>
      </c>
      <c r="J902" s="199">
        <f t="shared" si="37"/>
        <v>2.38</v>
      </c>
      <c r="K902" s="314"/>
    </row>
    <row r="903" spans="1:11" ht="15.75" customHeight="1" thickBot="1" x14ac:dyDescent="0.3">
      <c r="A903" s="234" t="s">
        <v>70</v>
      </c>
      <c r="B903" s="183"/>
      <c r="C903" s="235">
        <f>C832+C836+C889+C902</f>
        <v>1372</v>
      </c>
      <c r="D903" s="235"/>
      <c r="E903" s="235"/>
      <c r="F903" s="235">
        <f>F832+F836+F889+F902</f>
        <v>58.51</v>
      </c>
      <c r="G903" s="235">
        <f>G832+G836+G889+G902</f>
        <v>60.894999999999996</v>
      </c>
      <c r="H903" s="235">
        <f>H832+H836+H889+H902</f>
        <v>172.54499999999999</v>
      </c>
      <c r="I903" s="235">
        <f>I832+I836+I889+I902</f>
        <v>1476.3700000000001</v>
      </c>
      <c r="J903" s="355">
        <f>J832+J836+J889+J902</f>
        <v>48.910000000000004</v>
      </c>
      <c r="K903" s="485"/>
    </row>
    <row r="904" spans="1:11" ht="15" customHeight="1" x14ac:dyDescent="0.25">
      <c r="A904" s="181"/>
      <c r="C904" s="243"/>
      <c r="D904" s="146"/>
      <c r="F904" s="244"/>
      <c r="G904" s="244"/>
      <c r="H904" s="244"/>
      <c r="I904" s="244"/>
      <c r="K904" s="46"/>
    </row>
    <row r="905" spans="1:11" ht="15.75" customHeight="1" thickBot="1" x14ac:dyDescent="0.3">
      <c r="A905" s="181" t="s">
        <v>145</v>
      </c>
      <c r="B905" s="181"/>
      <c r="C905" s="183"/>
      <c r="D905" s="181"/>
      <c r="E905" s="7"/>
      <c r="K905" s="183"/>
    </row>
    <row r="906" spans="1:11" ht="23.25" customHeight="1" x14ac:dyDescent="0.25">
      <c r="A906" s="17" t="s">
        <v>4</v>
      </c>
      <c r="B906" s="18"/>
      <c r="C906" s="98" t="s">
        <v>5</v>
      </c>
      <c r="D906" s="141" t="s">
        <v>6</v>
      </c>
      <c r="E906" s="98" t="s">
        <v>6</v>
      </c>
      <c r="F906" s="501" t="s">
        <v>7</v>
      </c>
      <c r="G906" s="502"/>
      <c r="H906" s="503"/>
      <c r="I906" s="21" t="s">
        <v>8</v>
      </c>
      <c r="J906" s="184" t="s">
        <v>9</v>
      </c>
      <c r="K906" s="141" t="s">
        <v>72</v>
      </c>
    </row>
    <row r="907" spans="1:11" ht="15.75" customHeight="1" thickBot="1" x14ac:dyDescent="0.3">
      <c r="A907" s="45" t="s">
        <v>11</v>
      </c>
      <c r="B907" s="46"/>
      <c r="C907" s="55" t="s">
        <v>12</v>
      </c>
      <c r="D907" s="50" t="s">
        <v>13</v>
      </c>
      <c r="E907" s="55" t="s">
        <v>13</v>
      </c>
      <c r="F907" s="106"/>
      <c r="G907" s="69"/>
      <c r="H907" s="69"/>
      <c r="I907" s="32" t="s">
        <v>171</v>
      </c>
      <c r="J907" s="66"/>
      <c r="K907" s="50" t="s">
        <v>73</v>
      </c>
    </row>
    <row r="908" spans="1:11" ht="15.75" customHeight="1" thickBot="1" x14ac:dyDescent="0.3">
      <c r="A908" s="45"/>
      <c r="B908" s="46"/>
      <c r="C908" s="55"/>
      <c r="D908" s="186" t="s">
        <v>15</v>
      </c>
      <c r="E908" s="186" t="s">
        <v>16</v>
      </c>
      <c r="F908" s="21" t="s">
        <v>17</v>
      </c>
      <c r="G908" s="21" t="s">
        <v>18</v>
      </c>
      <c r="H908" s="58" t="s">
        <v>19</v>
      </c>
      <c r="I908" s="21" t="s">
        <v>20</v>
      </c>
      <c r="J908" s="20" t="s">
        <v>21</v>
      </c>
      <c r="K908" s="50"/>
    </row>
    <row r="909" spans="1:11" ht="15" customHeight="1" x14ac:dyDescent="0.25">
      <c r="A909" s="17"/>
      <c r="B909" s="187" t="s">
        <v>22</v>
      </c>
      <c r="C909" s="98"/>
      <c r="D909" s="142"/>
      <c r="E909" s="23"/>
      <c r="F909" s="105"/>
      <c r="G909" s="42"/>
      <c r="H909" s="96"/>
      <c r="I909" s="105"/>
      <c r="J909" s="105"/>
      <c r="K909" s="17"/>
    </row>
    <row r="910" spans="1:11" ht="23.25" customHeight="1" x14ac:dyDescent="0.25">
      <c r="A910" s="332" t="s">
        <v>321</v>
      </c>
      <c r="B910" s="46"/>
      <c r="C910" s="55" t="s">
        <v>172</v>
      </c>
      <c r="D910" s="55"/>
      <c r="E910" s="55"/>
      <c r="F910" s="48">
        <v>3.56</v>
      </c>
      <c r="G910" s="48">
        <v>5.25</v>
      </c>
      <c r="H910" s="48">
        <v>21</v>
      </c>
      <c r="I910" s="48">
        <v>145.5</v>
      </c>
      <c r="J910" s="48">
        <v>0.21</v>
      </c>
      <c r="K910" s="45" t="s">
        <v>181</v>
      </c>
    </row>
    <row r="911" spans="1:11" ht="15" customHeight="1" x14ac:dyDescent="0.25">
      <c r="A911" s="45"/>
      <c r="B911" s="46" t="s">
        <v>99</v>
      </c>
      <c r="C911" s="55"/>
      <c r="D911" s="55">
        <v>19</v>
      </c>
      <c r="E911" s="150">
        <v>19</v>
      </c>
      <c r="F911" s="48"/>
      <c r="G911" s="49"/>
      <c r="H911" s="48"/>
      <c r="I911" s="49"/>
      <c r="J911" s="41"/>
      <c r="K911" s="45"/>
    </row>
    <row r="912" spans="1:11" ht="15" customHeight="1" x14ac:dyDescent="0.25">
      <c r="A912" s="45"/>
      <c r="B912" s="46" t="s">
        <v>27</v>
      </c>
      <c r="C912" s="55"/>
      <c r="D912" s="50">
        <v>75</v>
      </c>
      <c r="E912" s="55">
        <v>75</v>
      </c>
      <c r="F912" s="48"/>
      <c r="G912" s="49"/>
      <c r="H912" s="48"/>
      <c r="I912" s="49"/>
      <c r="J912" s="41"/>
      <c r="K912" s="45"/>
    </row>
    <row r="913" spans="1:11" ht="15" customHeight="1" x14ac:dyDescent="0.25">
      <c r="A913" s="45"/>
      <c r="B913" s="46" t="s">
        <v>28</v>
      </c>
      <c r="C913" s="55"/>
      <c r="D913" s="50">
        <v>57</v>
      </c>
      <c r="E913" s="55">
        <v>57</v>
      </c>
      <c r="F913" s="48"/>
      <c r="G913" s="49"/>
      <c r="H913" s="48"/>
      <c r="I913" s="49"/>
      <c r="J913" s="41"/>
      <c r="K913" s="45"/>
    </row>
    <row r="914" spans="1:11" ht="15" customHeight="1" x14ac:dyDescent="0.25">
      <c r="A914" s="45"/>
      <c r="B914" s="46" t="s">
        <v>29</v>
      </c>
      <c r="C914" s="55"/>
      <c r="D914" s="50">
        <v>4</v>
      </c>
      <c r="E914" s="55">
        <v>4</v>
      </c>
      <c r="F914" s="48"/>
      <c r="G914" s="49"/>
      <c r="H914" s="48"/>
      <c r="I914" s="49"/>
      <c r="J914" s="41"/>
      <c r="K914" s="45"/>
    </row>
    <row r="915" spans="1:11" ht="15" customHeight="1" x14ac:dyDescent="0.25">
      <c r="A915" s="45"/>
      <c r="B915" s="79" t="s">
        <v>396</v>
      </c>
      <c r="C915" s="55"/>
      <c r="D915" s="50">
        <v>0.8</v>
      </c>
      <c r="E915" s="55">
        <v>0.8</v>
      </c>
      <c r="F915" s="48"/>
      <c r="G915" s="49"/>
      <c r="H915" s="48"/>
      <c r="I915" s="49"/>
      <c r="J915" s="41"/>
      <c r="K915" s="45"/>
    </row>
    <row r="916" spans="1:11" ht="15" customHeight="1" x14ac:dyDescent="0.25">
      <c r="A916" s="45"/>
      <c r="B916" s="46" t="s">
        <v>31</v>
      </c>
      <c r="C916" s="55"/>
      <c r="D916" s="50">
        <v>4</v>
      </c>
      <c r="E916" s="55">
        <v>4</v>
      </c>
      <c r="F916" s="48"/>
      <c r="G916" s="49"/>
      <c r="H916" s="48"/>
      <c r="I916" s="49"/>
      <c r="J916" s="41"/>
      <c r="K916" s="45"/>
    </row>
    <row r="917" spans="1:11" ht="23.25" customHeight="1" x14ac:dyDescent="0.25">
      <c r="A917" s="333" t="s">
        <v>100</v>
      </c>
      <c r="B917" s="292"/>
      <c r="C917" s="293" t="s">
        <v>182</v>
      </c>
      <c r="D917" s="119"/>
      <c r="E917" s="120"/>
      <c r="F917" s="295">
        <v>2.83</v>
      </c>
      <c r="G917" s="296">
        <v>2.4900000000000002</v>
      </c>
      <c r="H917" s="297">
        <v>12.06</v>
      </c>
      <c r="I917" s="296">
        <v>82.13</v>
      </c>
      <c r="J917" s="295">
        <v>1.27</v>
      </c>
      <c r="K917" s="45" t="s">
        <v>348</v>
      </c>
    </row>
    <row r="918" spans="1:11" ht="15" customHeight="1" x14ac:dyDescent="0.25">
      <c r="A918" s="291"/>
      <c r="B918" s="292" t="s">
        <v>68</v>
      </c>
      <c r="C918" s="302"/>
      <c r="D918" s="294">
        <v>0.45</v>
      </c>
      <c r="E918" s="293">
        <v>0.45</v>
      </c>
      <c r="F918" s="295"/>
      <c r="G918" s="295"/>
      <c r="H918" s="296"/>
      <c r="I918" s="296"/>
      <c r="J918" s="295"/>
      <c r="K918" s="45"/>
    </row>
    <row r="919" spans="1:11" ht="15" customHeight="1" x14ac:dyDescent="0.25">
      <c r="A919" s="291"/>
      <c r="B919" s="292" t="s">
        <v>29</v>
      </c>
      <c r="C919" s="302"/>
      <c r="D919" s="294">
        <v>8</v>
      </c>
      <c r="E919" s="293">
        <v>8</v>
      </c>
      <c r="F919" s="295"/>
      <c r="G919" s="295"/>
      <c r="H919" s="296"/>
      <c r="I919" s="295"/>
      <c r="J919" s="295"/>
      <c r="K919" s="45"/>
    </row>
    <row r="920" spans="1:11" ht="15" customHeight="1" x14ac:dyDescent="0.25">
      <c r="A920" s="291"/>
      <c r="B920" s="292" t="s">
        <v>27</v>
      </c>
      <c r="C920" s="302"/>
      <c r="D920" s="294">
        <v>92</v>
      </c>
      <c r="E920" s="293">
        <v>90</v>
      </c>
      <c r="F920" s="295"/>
      <c r="G920" s="295"/>
      <c r="H920" s="296"/>
      <c r="I920" s="295"/>
      <c r="J920" s="295"/>
      <c r="K920" s="45"/>
    </row>
    <row r="921" spans="1:11" ht="15" customHeight="1" x14ac:dyDescent="0.25">
      <c r="A921" s="291"/>
      <c r="B921" s="292" t="s">
        <v>28</v>
      </c>
      <c r="C921" s="302"/>
      <c r="D921" s="294">
        <v>70</v>
      </c>
      <c r="E921" s="293">
        <v>70</v>
      </c>
      <c r="F921" s="295"/>
      <c r="G921" s="295"/>
      <c r="H921" s="296"/>
      <c r="I921" s="295"/>
      <c r="J921" s="295"/>
      <c r="K921" s="45"/>
    </row>
    <row r="922" spans="1:11" ht="23.25" customHeight="1" x14ac:dyDescent="0.25">
      <c r="A922" s="332" t="s">
        <v>35</v>
      </c>
      <c r="B922" s="46"/>
      <c r="C922" s="60" t="s">
        <v>174</v>
      </c>
      <c r="D922" s="65"/>
      <c r="E922" s="63"/>
      <c r="F922" s="62">
        <v>1.9</v>
      </c>
      <c r="G922" s="47">
        <v>4.4000000000000004</v>
      </c>
      <c r="H922" s="61">
        <v>13</v>
      </c>
      <c r="I922" s="47">
        <v>99</v>
      </c>
      <c r="J922" s="61"/>
      <c r="K922" s="45" t="s">
        <v>37</v>
      </c>
    </row>
    <row r="923" spans="1:11" ht="15" customHeight="1" x14ac:dyDescent="0.25">
      <c r="A923" s="45"/>
      <c r="B923" s="46" t="s">
        <v>38</v>
      </c>
      <c r="C923" s="55"/>
      <c r="D923" s="62">
        <v>25</v>
      </c>
      <c r="E923" s="47">
        <v>25</v>
      </c>
      <c r="F923" s="62"/>
      <c r="G923" s="47"/>
      <c r="H923" s="47"/>
      <c r="I923" s="47"/>
      <c r="J923" s="62"/>
      <c r="K923" s="45"/>
    </row>
    <row r="924" spans="1:11" ht="15.75" customHeight="1" thickBot="1" x14ac:dyDescent="0.3">
      <c r="A924" s="45"/>
      <c r="B924" s="46" t="s">
        <v>31</v>
      </c>
      <c r="C924" s="55"/>
      <c r="D924" s="62">
        <v>5</v>
      </c>
      <c r="E924" s="47">
        <v>5</v>
      </c>
      <c r="F924" s="62" t="s">
        <v>2</v>
      </c>
      <c r="G924" s="47"/>
      <c r="H924" s="47"/>
      <c r="I924" s="47"/>
      <c r="J924" s="62"/>
      <c r="K924" s="45"/>
    </row>
    <row r="925" spans="1:11" ht="15.75" customHeight="1" thickBot="1" x14ac:dyDescent="0.3">
      <c r="A925" s="188" t="s">
        <v>39</v>
      </c>
      <c r="B925" s="52"/>
      <c r="C925" s="189">
        <v>352</v>
      </c>
      <c r="D925" s="197"/>
      <c r="E925" s="198"/>
      <c r="F925" s="191">
        <f>F910+F917+F922</f>
        <v>8.2900000000000009</v>
      </c>
      <c r="G925" s="191">
        <f t="shared" ref="G925:J925" si="38">G910+G917+G922</f>
        <v>12.14</v>
      </c>
      <c r="H925" s="191">
        <f t="shared" si="38"/>
        <v>46.06</v>
      </c>
      <c r="I925" s="191">
        <f t="shared" si="38"/>
        <v>326.63</v>
      </c>
      <c r="J925" s="191">
        <f t="shared" si="38"/>
        <v>1.48</v>
      </c>
      <c r="K925" s="341"/>
    </row>
    <row r="926" spans="1:11" ht="15" customHeight="1" x14ac:dyDescent="0.25">
      <c r="A926" s="17"/>
      <c r="B926" s="187" t="s">
        <v>40</v>
      </c>
      <c r="C926" s="211"/>
      <c r="D926" s="19"/>
      <c r="E926" s="40"/>
      <c r="F926" s="20"/>
      <c r="G926" s="21"/>
      <c r="H926" s="58"/>
      <c r="I926" s="20"/>
      <c r="J926" s="20"/>
      <c r="K926" s="17"/>
    </row>
    <row r="927" spans="1:11" ht="24" customHeight="1" x14ac:dyDescent="0.25">
      <c r="A927" s="332" t="s">
        <v>41</v>
      </c>
      <c r="B927" s="46"/>
      <c r="C927" s="55">
        <v>200</v>
      </c>
      <c r="D927" s="56">
        <v>200</v>
      </c>
      <c r="E927" s="55">
        <v>200</v>
      </c>
      <c r="F927" s="41">
        <v>1</v>
      </c>
      <c r="G927" s="48">
        <v>0</v>
      </c>
      <c r="H927" s="49">
        <v>20.2</v>
      </c>
      <c r="I927" s="48">
        <v>85.34</v>
      </c>
      <c r="J927" s="41">
        <v>4</v>
      </c>
      <c r="K927" s="45" t="s">
        <v>329</v>
      </c>
    </row>
    <row r="928" spans="1:11" ht="15.75" customHeight="1" thickBot="1" x14ac:dyDescent="0.3">
      <c r="A928" s="45" t="s">
        <v>232</v>
      </c>
      <c r="B928" s="46"/>
      <c r="C928" s="55"/>
      <c r="D928" s="61"/>
      <c r="E928" s="47"/>
      <c r="F928" s="41"/>
      <c r="G928" s="48"/>
      <c r="H928" s="49"/>
      <c r="I928" s="48"/>
      <c r="J928" s="41"/>
      <c r="K928" s="45"/>
    </row>
    <row r="929" spans="1:11" ht="15.75" customHeight="1" thickBot="1" x14ac:dyDescent="0.3">
      <c r="A929" s="188" t="s">
        <v>39</v>
      </c>
      <c r="B929" s="52"/>
      <c r="C929" s="192">
        <v>200</v>
      </c>
      <c r="D929" s="193"/>
      <c r="E929" s="194"/>
      <c r="F929" s="54">
        <f>F927</f>
        <v>1</v>
      </c>
      <c r="G929" s="54">
        <f t="shared" ref="G929:J929" si="39">G927</f>
        <v>0</v>
      </c>
      <c r="H929" s="54">
        <f t="shared" si="39"/>
        <v>20.2</v>
      </c>
      <c r="I929" s="54">
        <f t="shared" si="39"/>
        <v>85.34</v>
      </c>
      <c r="J929" s="54">
        <f t="shared" si="39"/>
        <v>4</v>
      </c>
      <c r="K929" s="341"/>
    </row>
    <row r="930" spans="1:11" ht="15" customHeight="1" x14ac:dyDescent="0.25">
      <c r="A930" s="17"/>
      <c r="B930" s="187" t="s">
        <v>42</v>
      </c>
      <c r="C930" s="211"/>
      <c r="D930" s="219"/>
      <c r="E930" s="212"/>
      <c r="F930" s="20"/>
      <c r="G930" s="21"/>
      <c r="H930" s="58"/>
      <c r="I930" s="20"/>
      <c r="J930" s="105"/>
      <c r="K930" s="227"/>
    </row>
    <row r="931" spans="1:11" ht="23.25" customHeight="1" x14ac:dyDescent="0.25">
      <c r="A931" s="332" t="s">
        <v>297</v>
      </c>
      <c r="B931" s="46"/>
      <c r="C931" s="47">
        <v>40</v>
      </c>
      <c r="D931" s="49"/>
      <c r="E931" s="48"/>
      <c r="F931" s="49">
        <v>0.68</v>
      </c>
      <c r="G931" s="48">
        <v>3.08</v>
      </c>
      <c r="H931" s="49">
        <v>3.85</v>
      </c>
      <c r="I931" s="41">
        <v>45.8</v>
      </c>
      <c r="J931" s="48">
        <v>2</v>
      </c>
      <c r="K931" s="41" t="s">
        <v>298</v>
      </c>
    </row>
    <row r="932" spans="1:11" ht="15" customHeight="1" x14ac:dyDescent="0.25">
      <c r="A932" s="45"/>
      <c r="B932" s="46" t="s">
        <v>49</v>
      </c>
      <c r="C932" s="47"/>
      <c r="D932" s="49">
        <v>17.13</v>
      </c>
      <c r="E932" s="48">
        <v>12.5</v>
      </c>
      <c r="F932" s="49"/>
      <c r="G932" s="48"/>
      <c r="H932" s="49"/>
      <c r="I932" s="41"/>
      <c r="J932" s="48"/>
      <c r="K932" s="49"/>
    </row>
    <row r="933" spans="1:11" ht="15" customHeight="1" x14ac:dyDescent="0.25">
      <c r="A933" s="45"/>
      <c r="B933" s="46" t="s">
        <v>83</v>
      </c>
      <c r="C933" s="47"/>
      <c r="D933" s="49">
        <v>12.8</v>
      </c>
      <c r="E933" s="48">
        <v>10</v>
      </c>
      <c r="F933" s="49"/>
      <c r="G933" s="48"/>
      <c r="H933" s="49"/>
      <c r="I933" s="41"/>
      <c r="J933" s="48"/>
      <c r="K933" s="49"/>
    </row>
    <row r="934" spans="1:11" ht="15" customHeight="1" x14ac:dyDescent="0.25">
      <c r="A934" s="45"/>
      <c r="B934" s="46" t="s">
        <v>50</v>
      </c>
      <c r="C934" s="47"/>
      <c r="D934" s="49">
        <v>9.4499999999999993</v>
      </c>
      <c r="E934" s="48">
        <v>7.5</v>
      </c>
      <c r="F934" s="49"/>
      <c r="G934" s="48"/>
      <c r="H934" s="49"/>
      <c r="I934" s="41"/>
      <c r="J934" s="48"/>
      <c r="K934" s="49"/>
    </row>
    <row r="935" spans="1:11" ht="15" customHeight="1" x14ac:dyDescent="0.25">
      <c r="A935" s="45"/>
      <c r="B935" s="46" t="s">
        <v>299</v>
      </c>
      <c r="C935" s="47"/>
      <c r="D935" s="49">
        <v>22.8</v>
      </c>
      <c r="E935" s="48">
        <v>10</v>
      </c>
      <c r="F935" s="49"/>
      <c r="G935" s="48"/>
      <c r="H935" s="49"/>
      <c r="I935" s="41"/>
      <c r="J935" s="48"/>
      <c r="K935" s="49"/>
    </row>
    <row r="936" spans="1:11" ht="15" customHeight="1" x14ac:dyDescent="0.25">
      <c r="A936" s="45"/>
      <c r="B936" s="46" t="s">
        <v>45</v>
      </c>
      <c r="C936" s="47"/>
      <c r="D936" s="49">
        <v>9</v>
      </c>
      <c r="E936" s="48">
        <v>7.5</v>
      </c>
      <c r="F936" s="49"/>
      <c r="G936" s="48"/>
      <c r="H936" s="49"/>
      <c r="I936" s="41"/>
      <c r="J936" s="48"/>
      <c r="K936" s="49"/>
    </row>
    <row r="937" spans="1:11" ht="15" customHeight="1" x14ac:dyDescent="0.25">
      <c r="A937" s="45"/>
      <c r="B937" s="46" t="s">
        <v>51</v>
      </c>
      <c r="C937" s="47"/>
      <c r="D937" s="49">
        <v>3</v>
      </c>
      <c r="E937" s="48">
        <v>3</v>
      </c>
      <c r="F937" s="151"/>
      <c r="G937" s="269"/>
      <c r="H937" s="269"/>
      <c r="I937" s="269"/>
      <c r="J937" s="269"/>
      <c r="K937" s="46"/>
    </row>
    <row r="938" spans="1:11" ht="23.25" customHeight="1" x14ac:dyDescent="0.25">
      <c r="A938" s="332" t="s">
        <v>604</v>
      </c>
      <c r="B938" s="46"/>
      <c r="C938" s="60" t="s">
        <v>233</v>
      </c>
      <c r="D938" s="61"/>
      <c r="E938" s="224"/>
      <c r="F938" s="49">
        <v>1.51</v>
      </c>
      <c r="G938" s="48">
        <v>5.98</v>
      </c>
      <c r="H938" s="274">
        <v>7.29</v>
      </c>
      <c r="I938" s="49">
        <v>92.3</v>
      </c>
      <c r="J938" s="41">
        <v>4.83</v>
      </c>
      <c r="K938" s="340" t="s">
        <v>530</v>
      </c>
    </row>
    <row r="939" spans="1:11" ht="15" customHeight="1" x14ac:dyDescent="0.25">
      <c r="A939" s="45"/>
      <c r="B939" s="46" t="s">
        <v>49</v>
      </c>
      <c r="C939" s="60"/>
      <c r="D939" s="61">
        <v>59.85</v>
      </c>
      <c r="E939" s="47">
        <v>45</v>
      </c>
      <c r="F939" s="41"/>
      <c r="G939" s="41"/>
      <c r="H939" s="41"/>
      <c r="I939" s="41"/>
      <c r="J939" s="41"/>
      <c r="K939" s="45"/>
    </row>
    <row r="940" spans="1:11" ht="15" customHeight="1" x14ac:dyDescent="0.25">
      <c r="A940" s="45"/>
      <c r="B940" s="46" t="s">
        <v>45</v>
      </c>
      <c r="C940" s="60"/>
      <c r="D940" s="61">
        <v>3.57</v>
      </c>
      <c r="E940" s="47">
        <v>3</v>
      </c>
      <c r="F940" s="41"/>
      <c r="G940" s="48"/>
      <c r="H940" s="49"/>
      <c r="I940" s="41"/>
      <c r="J940" s="41"/>
      <c r="K940" s="45"/>
    </row>
    <row r="941" spans="1:11" ht="15" customHeight="1" x14ac:dyDescent="0.25">
      <c r="A941" s="45"/>
      <c r="B941" s="46" t="s">
        <v>50</v>
      </c>
      <c r="C941" s="60"/>
      <c r="D941" s="108">
        <v>7.5</v>
      </c>
      <c r="E941" s="109">
        <v>6</v>
      </c>
      <c r="F941" s="41"/>
      <c r="G941" s="48"/>
      <c r="H941" s="49"/>
      <c r="I941" s="41"/>
      <c r="J941" s="41"/>
      <c r="K941" s="45"/>
    </row>
    <row r="942" spans="1:11" ht="15" customHeight="1" x14ac:dyDescent="0.25">
      <c r="A942" s="45"/>
      <c r="B942" s="46" t="s">
        <v>294</v>
      </c>
      <c r="C942" s="60"/>
      <c r="D942" s="49">
        <v>6</v>
      </c>
      <c r="E942" s="109">
        <v>6</v>
      </c>
      <c r="F942" s="41"/>
      <c r="G942" s="48"/>
      <c r="H942" s="49"/>
      <c r="I942" s="41"/>
      <c r="J942" s="41"/>
      <c r="K942" s="45"/>
    </row>
    <row r="943" spans="1:11" ht="15" customHeight="1" x14ac:dyDescent="0.25">
      <c r="A943" s="45"/>
      <c r="B943" s="46" t="s">
        <v>299</v>
      </c>
      <c r="C943" s="60"/>
      <c r="D943" s="108">
        <v>20.5</v>
      </c>
      <c r="E943" s="109">
        <v>9</v>
      </c>
      <c r="F943" s="41"/>
      <c r="G943" s="48"/>
      <c r="H943" s="49"/>
      <c r="I943" s="41"/>
      <c r="J943" s="41"/>
      <c r="K943" s="45"/>
    </row>
    <row r="944" spans="1:11" ht="15" customHeight="1" x14ac:dyDescent="0.25">
      <c r="A944" s="45"/>
      <c r="B944" s="46" t="s">
        <v>51</v>
      </c>
      <c r="C944" s="60"/>
      <c r="D944" s="108">
        <v>2</v>
      </c>
      <c r="E944" s="109">
        <v>2</v>
      </c>
      <c r="F944" s="41"/>
      <c r="G944" s="48"/>
      <c r="H944" s="49"/>
      <c r="I944" s="41"/>
      <c r="J944" s="41"/>
      <c r="K944" s="45"/>
    </row>
    <row r="945" spans="1:11" ht="15" customHeight="1" x14ac:dyDescent="0.25">
      <c r="A945" s="45"/>
      <c r="B945" s="79" t="s">
        <v>396</v>
      </c>
      <c r="C945" s="60"/>
      <c r="D945" s="108">
        <v>0.8</v>
      </c>
      <c r="E945" s="109">
        <v>0.8</v>
      </c>
      <c r="F945" s="41"/>
      <c r="G945" s="48"/>
      <c r="H945" s="49"/>
      <c r="I945" s="41"/>
      <c r="J945" s="44"/>
      <c r="K945" s="45"/>
    </row>
    <row r="946" spans="1:11" ht="15" customHeight="1" x14ac:dyDescent="0.25">
      <c r="A946" s="45"/>
      <c r="B946" s="46" t="s">
        <v>214</v>
      </c>
      <c r="C946" s="60"/>
      <c r="D946" s="108">
        <v>114</v>
      </c>
      <c r="E946" s="109">
        <v>114</v>
      </c>
      <c r="F946" s="41"/>
      <c r="G946" s="48"/>
      <c r="H946" s="49"/>
      <c r="I946" s="41"/>
      <c r="J946" s="44"/>
      <c r="K946" s="45"/>
    </row>
    <row r="947" spans="1:11" ht="15" customHeight="1" x14ac:dyDescent="0.25">
      <c r="A947" s="45"/>
      <c r="B947" s="46" t="s">
        <v>84</v>
      </c>
      <c r="C947" s="60"/>
      <c r="D947" s="108">
        <v>6</v>
      </c>
      <c r="E947" s="109">
        <v>6</v>
      </c>
      <c r="F947" s="41"/>
      <c r="G947" s="48"/>
      <c r="H947" s="49"/>
      <c r="I947" s="41"/>
      <c r="J947" s="44"/>
      <c r="K947" s="45"/>
    </row>
    <row r="948" spans="1:11" ht="15" customHeight="1" x14ac:dyDescent="0.25">
      <c r="A948" s="45"/>
      <c r="B948" s="79" t="s">
        <v>396</v>
      </c>
      <c r="C948" s="60"/>
      <c r="D948" s="61">
        <v>0.5</v>
      </c>
      <c r="E948" s="62">
        <v>0.5</v>
      </c>
      <c r="F948" s="66"/>
      <c r="G948" s="66"/>
      <c r="H948" s="66"/>
      <c r="I948" s="49"/>
      <c r="J948" s="41"/>
      <c r="K948" s="45"/>
    </row>
    <row r="949" spans="1:11" ht="45" customHeight="1" x14ac:dyDescent="0.25">
      <c r="A949" s="332" t="s">
        <v>477</v>
      </c>
      <c r="B949" s="46"/>
      <c r="C949" s="47" t="s">
        <v>420</v>
      </c>
      <c r="D949" s="109"/>
      <c r="E949" s="108"/>
      <c r="F949" s="48">
        <v>11.57</v>
      </c>
      <c r="G949" s="49">
        <v>9.3000000000000007</v>
      </c>
      <c r="H949" s="48">
        <v>2.97</v>
      </c>
      <c r="I949" s="48">
        <v>141.75</v>
      </c>
      <c r="J949" s="49">
        <v>0.45</v>
      </c>
      <c r="K949" s="391" t="s">
        <v>478</v>
      </c>
    </row>
    <row r="950" spans="1:11" ht="15" customHeight="1" x14ac:dyDescent="0.25">
      <c r="A950" s="45"/>
      <c r="B950" s="46" t="s">
        <v>452</v>
      </c>
      <c r="C950" s="60"/>
      <c r="D950" s="48">
        <v>72</v>
      </c>
      <c r="E950" s="108">
        <v>72</v>
      </c>
      <c r="F950" s="48"/>
      <c r="G950" s="48"/>
      <c r="H950" s="48"/>
      <c r="I950" s="48"/>
      <c r="J950" s="48"/>
      <c r="K950" s="391"/>
    </row>
    <row r="951" spans="1:11" ht="15" customHeight="1" x14ac:dyDescent="0.25">
      <c r="A951" s="45"/>
      <c r="B951" s="46" t="s">
        <v>143</v>
      </c>
      <c r="C951" s="60"/>
      <c r="D951" s="109"/>
      <c r="E951" s="108">
        <v>45</v>
      </c>
      <c r="F951" s="48"/>
      <c r="G951" s="48"/>
      <c r="H951" s="48"/>
      <c r="I951" s="48"/>
      <c r="J951" s="49"/>
      <c r="K951" s="391"/>
    </row>
    <row r="952" spans="1:11" ht="15" customHeight="1" x14ac:dyDescent="0.25">
      <c r="A952" s="45"/>
      <c r="B952" s="46" t="s">
        <v>28</v>
      </c>
      <c r="C952" s="60"/>
      <c r="D952" s="109">
        <v>33.75</v>
      </c>
      <c r="E952" s="108">
        <v>33.75</v>
      </c>
      <c r="F952" s="48"/>
      <c r="G952" s="48"/>
      <c r="H952" s="48"/>
      <c r="I952" s="48"/>
      <c r="J952" s="66"/>
      <c r="K952" s="391"/>
    </row>
    <row r="953" spans="1:11" ht="15" customHeight="1" x14ac:dyDescent="0.25">
      <c r="A953" s="45"/>
      <c r="B953" s="46" t="s">
        <v>50</v>
      </c>
      <c r="C953" s="60"/>
      <c r="D953" s="109">
        <v>23.63</v>
      </c>
      <c r="E953" s="108">
        <v>15.75</v>
      </c>
      <c r="F953" s="48"/>
      <c r="G953" s="48"/>
      <c r="H953" s="48"/>
      <c r="I953" s="48"/>
      <c r="J953" s="66"/>
      <c r="K953" s="391"/>
    </row>
    <row r="954" spans="1:11" ht="15" customHeight="1" x14ac:dyDescent="0.25">
      <c r="A954" s="45"/>
      <c r="B954" s="46" t="s">
        <v>45</v>
      </c>
      <c r="C954" s="60"/>
      <c r="D954" s="48">
        <v>9.3699999999999992</v>
      </c>
      <c r="E954" s="108">
        <v>7.88</v>
      </c>
      <c r="F954" s="48"/>
      <c r="G954" s="48"/>
      <c r="H954" s="48"/>
      <c r="I954" s="48"/>
      <c r="J954" s="66"/>
      <c r="K954" s="391"/>
    </row>
    <row r="955" spans="1:11" ht="15" customHeight="1" x14ac:dyDescent="0.25">
      <c r="A955" s="45"/>
      <c r="B955" s="46" t="s">
        <v>58</v>
      </c>
      <c r="C955" s="60"/>
      <c r="D955" s="109">
        <v>2.25</v>
      </c>
      <c r="E955" s="108">
        <v>2.25</v>
      </c>
      <c r="F955" s="48"/>
      <c r="G955" s="48"/>
      <c r="H955" s="48"/>
      <c r="I955" s="48"/>
      <c r="J955" s="66"/>
      <c r="K955" s="391"/>
    </row>
    <row r="956" spans="1:11" ht="15" customHeight="1" x14ac:dyDescent="0.25">
      <c r="A956" s="45"/>
      <c r="B956" s="46" t="s">
        <v>51</v>
      </c>
      <c r="C956" s="60"/>
      <c r="D956" s="109">
        <v>3</v>
      </c>
      <c r="E956" s="108">
        <v>3</v>
      </c>
      <c r="F956" s="48"/>
      <c r="G956" s="48"/>
      <c r="H956" s="48"/>
      <c r="I956" s="48"/>
      <c r="J956" s="66"/>
      <c r="K956" s="391"/>
    </row>
    <row r="957" spans="1:11" ht="15" customHeight="1" x14ac:dyDescent="0.25">
      <c r="A957" s="45"/>
      <c r="B957" s="79" t="s">
        <v>396</v>
      </c>
      <c r="C957" s="60"/>
      <c r="D957" s="109">
        <v>0.8</v>
      </c>
      <c r="E957" s="108">
        <v>0.8</v>
      </c>
      <c r="F957" s="48"/>
      <c r="G957" s="48"/>
      <c r="H957" s="48"/>
      <c r="I957" s="48"/>
      <c r="J957" s="66"/>
      <c r="K957" s="391"/>
    </row>
    <row r="958" spans="1:11" ht="15" customHeight="1" x14ac:dyDescent="0.25">
      <c r="A958" s="45"/>
      <c r="B958" s="46" t="s">
        <v>479</v>
      </c>
      <c r="C958" s="60"/>
      <c r="D958" s="109"/>
      <c r="E958" s="108">
        <v>45</v>
      </c>
      <c r="F958" s="48"/>
      <c r="G958" s="48"/>
      <c r="H958" s="48"/>
      <c r="I958" s="48"/>
      <c r="J958" s="66"/>
      <c r="K958" s="391"/>
    </row>
    <row r="959" spans="1:11" ht="23.25" customHeight="1" x14ac:dyDescent="0.25">
      <c r="A959" s="332" t="s">
        <v>67</v>
      </c>
      <c r="B959" s="46"/>
      <c r="C959" s="47">
        <v>120</v>
      </c>
      <c r="D959" s="49"/>
      <c r="E959" s="48"/>
      <c r="F959" s="49">
        <v>2.46</v>
      </c>
      <c r="G959" s="48">
        <v>3.84</v>
      </c>
      <c r="H959" s="49">
        <v>16.350000000000001</v>
      </c>
      <c r="I959" s="41">
        <v>109.8</v>
      </c>
      <c r="J959" s="48">
        <v>0.2</v>
      </c>
      <c r="K959" s="45" t="s">
        <v>258</v>
      </c>
    </row>
    <row r="960" spans="1:11" ht="23.25" customHeight="1" x14ac:dyDescent="0.25">
      <c r="A960" s="45"/>
      <c r="B960" s="46" t="s">
        <v>49</v>
      </c>
      <c r="C960" s="47"/>
      <c r="D960" s="49">
        <v>136.80000000000001</v>
      </c>
      <c r="E960" s="48">
        <v>102.6</v>
      </c>
      <c r="F960" s="49"/>
      <c r="G960" s="48"/>
      <c r="H960" s="49"/>
      <c r="I960" s="41"/>
      <c r="J960" s="48"/>
      <c r="K960" s="45"/>
    </row>
    <row r="961" spans="1:11" ht="23.25" customHeight="1" x14ac:dyDescent="0.25">
      <c r="A961" s="45"/>
      <c r="B961" s="46" t="s">
        <v>27</v>
      </c>
      <c r="C961" s="47"/>
      <c r="D961" s="49">
        <v>18.96</v>
      </c>
      <c r="E961" s="48">
        <v>18</v>
      </c>
      <c r="F961" s="49"/>
      <c r="G961" s="48"/>
      <c r="H961" s="49"/>
      <c r="I961" s="41"/>
      <c r="J961" s="48"/>
      <c r="K961" s="45"/>
    </row>
    <row r="962" spans="1:11" ht="23.25" customHeight="1" x14ac:dyDescent="0.25">
      <c r="A962" s="45"/>
      <c r="B962" s="46" t="s">
        <v>31</v>
      </c>
      <c r="C962" s="47"/>
      <c r="D962" s="49">
        <v>4.2</v>
      </c>
      <c r="E962" s="48">
        <v>4.2</v>
      </c>
      <c r="F962" s="49"/>
      <c r="G962" s="48"/>
      <c r="H962" s="49"/>
      <c r="I962" s="41"/>
      <c r="J962" s="48"/>
      <c r="K962" s="45"/>
    </row>
    <row r="963" spans="1:11" ht="23.25" customHeight="1" x14ac:dyDescent="0.25">
      <c r="A963" s="45"/>
      <c r="B963" s="79" t="s">
        <v>396</v>
      </c>
      <c r="C963" s="47"/>
      <c r="D963" s="49">
        <v>0.45</v>
      </c>
      <c r="E963" s="48">
        <v>0.45</v>
      </c>
      <c r="F963" s="49"/>
      <c r="G963" s="48"/>
      <c r="H963" s="49"/>
      <c r="I963" s="41"/>
      <c r="J963" s="48"/>
      <c r="K963" s="45"/>
    </row>
    <row r="964" spans="1:11" ht="23.25" customHeight="1" x14ac:dyDescent="0.25">
      <c r="A964" s="332" t="s">
        <v>60</v>
      </c>
      <c r="B964" s="46"/>
      <c r="C964" s="47">
        <v>150</v>
      </c>
      <c r="D964" s="47"/>
      <c r="E964" s="61"/>
      <c r="F964" s="151">
        <v>0.33</v>
      </c>
      <c r="G964" s="269">
        <v>0.02</v>
      </c>
      <c r="H964" s="269">
        <v>20.83</v>
      </c>
      <c r="I964" s="269">
        <v>84.75</v>
      </c>
      <c r="J964" s="269">
        <v>0.24</v>
      </c>
      <c r="K964" s="46" t="s">
        <v>521</v>
      </c>
    </row>
    <row r="965" spans="1:11" ht="23.25" customHeight="1" x14ac:dyDescent="0.25">
      <c r="A965" s="45"/>
      <c r="B965" s="46" t="s">
        <v>61</v>
      </c>
      <c r="C965" s="47"/>
      <c r="D965" s="47">
        <v>15</v>
      </c>
      <c r="E965" s="61">
        <v>15</v>
      </c>
      <c r="F965" s="151"/>
      <c r="G965" s="269"/>
      <c r="H965" s="269"/>
      <c r="I965" s="269"/>
      <c r="J965" s="269"/>
      <c r="K965" s="46"/>
    </row>
    <row r="966" spans="1:11" ht="15" customHeight="1" x14ac:dyDescent="0.25">
      <c r="A966" s="45"/>
      <c r="B966" s="46" t="s">
        <v>497</v>
      </c>
      <c r="C966" s="47"/>
      <c r="D966" s="47"/>
      <c r="E966" s="61">
        <v>37.5</v>
      </c>
      <c r="F966" s="151"/>
      <c r="G966" s="269"/>
      <c r="H966" s="269"/>
      <c r="I966" s="269"/>
      <c r="J966" s="269"/>
      <c r="K966" s="46"/>
    </row>
    <row r="967" spans="1:11" ht="15" customHeight="1" x14ac:dyDescent="0.25">
      <c r="A967" s="45"/>
      <c r="B967" s="46" t="s">
        <v>75</v>
      </c>
      <c r="C967" s="47"/>
      <c r="D967" s="47">
        <v>153</v>
      </c>
      <c r="E967" s="61">
        <v>153</v>
      </c>
      <c r="F967" s="151"/>
      <c r="G967" s="269"/>
      <c r="H967" s="269"/>
      <c r="I967" s="269"/>
      <c r="J967" s="269"/>
      <c r="K967" s="46"/>
    </row>
    <row r="968" spans="1:11" ht="21" customHeight="1" x14ac:dyDescent="0.25">
      <c r="A968" s="45"/>
      <c r="B968" s="46" t="s">
        <v>29</v>
      </c>
      <c r="C968" s="47"/>
      <c r="D968" s="47">
        <v>8</v>
      </c>
      <c r="E968" s="61">
        <v>8</v>
      </c>
      <c r="F968" s="151"/>
      <c r="G968" s="269"/>
      <c r="H968" s="269"/>
      <c r="I968" s="269"/>
      <c r="J968" s="269"/>
      <c r="K968" s="46"/>
    </row>
    <row r="969" spans="1:11" ht="35.25" customHeight="1" thickBot="1" x14ac:dyDescent="0.3">
      <c r="A969" s="332" t="s">
        <v>231</v>
      </c>
      <c r="B969" s="46"/>
      <c r="C969" s="47">
        <v>40</v>
      </c>
      <c r="D969" s="47">
        <v>40</v>
      </c>
      <c r="E969" s="61">
        <v>40</v>
      </c>
      <c r="F969" s="47">
        <v>2.64</v>
      </c>
      <c r="G969" s="61">
        <v>0.48</v>
      </c>
      <c r="H969" s="47">
        <v>15.84</v>
      </c>
      <c r="I969" s="61">
        <v>79.2</v>
      </c>
      <c r="J969" s="62"/>
      <c r="K969" s="34" t="s">
        <v>356</v>
      </c>
    </row>
    <row r="970" spans="1:11" ht="15.75" customHeight="1" thickBot="1" x14ac:dyDescent="0.3">
      <c r="A970" s="188" t="s">
        <v>39</v>
      </c>
      <c r="B970" s="52"/>
      <c r="C970" s="192">
        <v>596</v>
      </c>
      <c r="D970" s="193"/>
      <c r="E970" s="198"/>
      <c r="F970" s="191">
        <f>F931+F938+F949+F959+F964+F969</f>
        <v>19.189999999999998</v>
      </c>
      <c r="G970" s="191">
        <f t="shared" ref="G970:J970" si="40">G931+G938+G949+G959+G964+G969</f>
        <v>22.7</v>
      </c>
      <c r="H970" s="191">
        <f t="shared" si="40"/>
        <v>67.13</v>
      </c>
      <c r="I970" s="191">
        <f t="shared" si="40"/>
        <v>553.6</v>
      </c>
      <c r="J970" s="191">
        <f t="shared" si="40"/>
        <v>7.7200000000000006</v>
      </c>
      <c r="K970" s="341"/>
    </row>
    <row r="971" spans="1:11" ht="15.75" customHeight="1" x14ac:dyDescent="0.25">
      <c r="A971" s="45"/>
      <c r="B971" s="315" t="s">
        <v>532</v>
      </c>
      <c r="C971" s="293"/>
      <c r="D971" s="294"/>
      <c r="E971" s="293"/>
      <c r="F971" s="295"/>
      <c r="G971" s="261"/>
      <c r="H971" s="297"/>
      <c r="I971" s="295"/>
      <c r="J971" s="296"/>
      <c r="K971" s="45"/>
    </row>
    <row r="972" spans="1:11" ht="15.75" customHeight="1" x14ac:dyDescent="0.25">
      <c r="A972" s="333" t="s">
        <v>62</v>
      </c>
      <c r="B972" s="292"/>
      <c r="C972" s="293">
        <v>95</v>
      </c>
      <c r="D972" s="294">
        <v>108.3</v>
      </c>
      <c r="E972" s="293">
        <v>95</v>
      </c>
      <c r="F972" s="295">
        <v>0.38</v>
      </c>
      <c r="G972" s="296">
        <v>0.38</v>
      </c>
      <c r="H972" s="297">
        <v>9.31</v>
      </c>
      <c r="I972" s="296">
        <v>41.8</v>
      </c>
      <c r="J972" s="296">
        <v>9.5</v>
      </c>
      <c r="K972" s="45" t="s">
        <v>204</v>
      </c>
    </row>
    <row r="973" spans="1:11" ht="15.75" customHeight="1" x14ac:dyDescent="0.25">
      <c r="A973" s="291" t="s">
        <v>333</v>
      </c>
      <c r="B973" s="298"/>
      <c r="C973" s="296"/>
      <c r="D973" s="299"/>
      <c r="E973" s="300"/>
      <c r="F973" s="295"/>
      <c r="G973" s="296"/>
      <c r="H973" s="297"/>
      <c r="I973" s="296"/>
      <c r="J973" s="301"/>
      <c r="K973" s="45" t="s">
        <v>205</v>
      </c>
    </row>
    <row r="974" spans="1:11" ht="38.25" customHeight="1" x14ac:dyDescent="0.25">
      <c r="A974" s="412" t="s">
        <v>421</v>
      </c>
      <c r="B974" s="266"/>
      <c r="C974" s="268">
        <v>130</v>
      </c>
      <c r="D974" s="358"/>
      <c r="E974" s="359"/>
      <c r="F974" s="269">
        <v>7.89</v>
      </c>
      <c r="G974" s="269">
        <v>6.47</v>
      </c>
      <c r="H974" s="269">
        <v>43.21</v>
      </c>
      <c r="I974" s="269">
        <v>262.60000000000002</v>
      </c>
      <c r="J974" s="269">
        <v>7.0000000000000007E-2</v>
      </c>
      <c r="K974" s="7" t="s">
        <v>476</v>
      </c>
    </row>
    <row r="975" spans="1:11" ht="15.75" customHeight="1" x14ac:dyDescent="0.25">
      <c r="B975" s="266" t="s">
        <v>123</v>
      </c>
      <c r="C975" s="428"/>
      <c r="D975" s="274">
        <v>31.2</v>
      </c>
      <c r="E975" s="269">
        <v>31.2</v>
      </c>
      <c r="F975" s="359"/>
      <c r="G975" s="359"/>
      <c r="H975" s="359"/>
      <c r="I975" s="359"/>
      <c r="J975" s="359"/>
      <c r="K975" s="7"/>
    </row>
    <row r="976" spans="1:11" ht="15.75" customHeight="1" x14ac:dyDescent="0.25">
      <c r="B976" s="266" t="s">
        <v>75</v>
      </c>
      <c r="C976" s="428"/>
      <c r="D976" s="274">
        <v>65</v>
      </c>
      <c r="E976" s="269">
        <v>65</v>
      </c>
      <c r="F976" s="359"/>
      <c r="G976" s="359"/>
      <c r="H976" s="359"/>
      <c r="I976" s="359"/>
      <c r="J976" s="359"/>
      <c r="K976" s="7"/>
    </row>
    <row r="977" spans="1:11" ht="15.75" customHeight="1" x14ac:dyDescent="0.25">
      <c r="B977" s="266" t="s">
        <v>474</v>
      </c>
      <c r="C977" s="428"/>
      <c r="D977" s="274">
        <v>13.4</v>
      </c>
      <c r="E977" s="269">
        <v>13</v>
      </c>
      <c r="F977" s="359"/>
      <c r="G977" s="359"/>
      <c r="H977" s="359"/>
      <c r="I977" s="359"/>
      <c r="J977" s="359"/>
      <c r="K977" s="7"/>
    </row>
    <row r="978" spans="1:11" ht="15.75" customHeight="1" x14ac:dyDescent="0.25">
      <c r="B978" s="266" t="s">
        <v>464</v>
      </c>
      <c r="C978" s="428"/>
      <c r="D978" s="274">
        <v>26.43</v>
      </c>
      <c r="E978" s="269">
        <v>26</v>
      </c>
      <c r="F978" s="359"/>
      <c r="G978" s="359"/>
      <c r="H978" s="359"/>
      <c r="I978" s="359"/>
      <c r="J978" s="359"/>
      <c r="K978" s="7"/>
    </row>
    <row r="979" spans="1:11" ht="30" customHeight="1" x14ac:dyDescent="0.25">
      <c r="B979" s="266" t="s">
        <v>475</v>
      </c>
      <c r="C979" s="428"/>
      <c r="D979" s="274">
        <v>5.16</v>
      </c>
      <c r="E979" s="269">
        <v>4.3</v>
      </c>
      <c r="F979" s="359"/>
      <c r="G979" s="359"/>
      <c r="H979" s="359"/>
      <c r="I979" s="359"/>
      <c r="J979" s="359"/>
      <c r="K979" s="7"/>
    </row>
    <row r="980" spans="1:11" ht="15" customHeight="1" x14ac:dyDescent="0.25">
      <c r="B980" s="266" t="s">
        <v>69</v>
      </c>
      <c r="C980" s="428"/>
      <c r="D980" s="274">
        <v>9.5299999999999994</v>
      </c>
      <c r="E980" s="269">
        <v>9.5299999999999994</v>
      </c>
      <c r="F980" s="359"/>
      <c r="G980" s="359"/>
      <c r="H980" s="359"/>
      <c r="I980" s="359"/>
      <c r="J980" s="359"/>
      <c r="K980" s="7"/>
    </row>
    <row r="981" spans="1:11" ht="15" customHeight="1" x14ac:dyDescent="0.25">
      <c r="B981" s="266" t="s">
        <v>66</v>
      </c>
      <c r="C981" s="428"/>
      <c r="D981" s="274">
        <v>3.5</v>
      </c>
      <c r="E981" s="269">
        <v>3.5</v>
      </c>
      <c r="F981" s="359"/>
      <c r="G981" s="359"/>
      <c r="H981" s="359"/>
      <c r="I981" s="359"/>
      <c r="J981" s="359"/>
      <c r="K981" s="7"/>
    </row>
    <row r="982" spans="1:11" ht="23.25" customHeight="1" x14ac:dyDescent="0.25">
      <c r="B982" s="266" t="s">
        <v>115</v>
      </c>
      <c r="C982" s="428"/>
      <c r="D982" s="274">
        <v>3.5</v>
      </c>
      <c r="E982" s="269">
        <v>3.5</v>
      </c>
      <c r="F982" s="359"/>
      <c r="G982" s="359"/>
      <c r="H982" s="359"/>
      <c r="I982" s="359"/>
      <c r="J982" s="359"/>
      <c r="K982" s="7"/>
    </row>
    <row r="983" spans="1:11" ht="15" customHeight="1" x14ac:dyDescent="0.25">
      <c r="B983" s="266" t="s">
        <v>107</v>
      </c>
      <c r="C983" s="428"/>
      <c r="D983" s="274">
        <v>3.5</v>
      </c>
      <c r="E983" s="269">
        <v>3.5</v>
      </c>
      <c r="F983" s="359"/>
      <c r="G983" s="359"/>
      <c r="H983" s="359"/>
      <c r="I983" s="359"/>
      <c r="J983" s="359"/>
      <c r="K983" s="7"/>
    </row>
    <row r="984" spans="1:11" ht="15" customHeight="1" x14ac:dyDescent="0.25">
      <c r="B984" s="266" t="s">
        <v>54</v>
      </c>
      <c r="C984" s="428"/>
      <c r="D984" s="274"/>
      <c r="E984" s="269">
        <v>147</v>
      </c>
      <c r="F984" s="359"/>
      <c r="G984" s="359"/>
      <c r="H984" s="359"/>
      <c r="I984" s="359"/>
      <c r="J984" s="359"/>
      <c r="K984" s="7"/>
    </row>
    <row r="985" spans="1:11" ht="23.25" customHeight="1" x14ac:dyDescent="0.25">
      <c r="A985" s="332" t="s">
        <v>247</v>
      </c>
      <c r="B985" s="46"/>
      <c r="C985" s="47">
        <v>150</v>
      </c>
      <c r="D985" s="49"/>
      <c r="E985" s="151"/>
      <c r="F985" s="470">
        <v>2.1800000000000002</v>
      </c>
      <c r="G985" s="470">
        <v>1.88</v>
      </c>
      <c r="H985" s="470">
        <v>8.25</v>
      </c>
      <c r="I985" s="470">
        <v>51.75</v>
      </c>
      <c r="J985" s="444">
        <v>1.2</v>
      </c>
      <c r="K985" s="45"/>
    </row>
    <row r="986" spans="1:11" ht="15" customHeight="1" x14ac:dyDescent="0.25">
      <c r="A986" s="46" t="s">
        <v>542</v>
      </c>
      <c r="B986" s="46" t="s">
        <v>536</v>
      </c>
      <c r="C986" s="47"/>
      <c r="D986" s="49">
        <v>152</v>
      </c>
      <c r="E986" s="151">
        <v>150</v>
      </c>
      <c r="F986" s="269"/>
      <c r="G986" s="269"/>
      <c r="H986" s="269"/>
      <c r="I986" s="269"/>
      <c r="J986" s="269"/>
      <c r="K986" s="45"/>
    </row>
    <row r="987" spans="1:11" ht="15" customHeight="1" x14ac:dyDescent="0.25">
      <c r="A987" s="332" t="s">
        <v>63</v>
      </c>
      <c r="B987" s="318" t="s">
        <v>64</v>
      </c>
      <c r="C987" s="268">
        <v>10</v>
      </c>
      <c r="D987" s="269">
        <v>10</v>
      </c>
      <c r="E987" s="269">
        <v>10</v>
      </c>
      <c r="F987" s="269">
        <v>0.75</v>
      </c>
      <c r="G987" s="269">
        <v>0.98</v>
      </c>
      <c r="H987" s="269">
        <v>7.44</v>
      </c>
      <c r="I987" s="269">
        <v>41.7</v>
      </c>
      <c r="J987" s="269"/>
      <c r="K987" s="121" t="s">
        <v>358</v>
      </c>
    </row>
    <row r="988" spans="1:11" ht="43.5" customHeight="1" thickBot="1" x14ac:dyDescent="0.3">
      <c r="A988" s="332" t="s">
        <v>355</v>
      </c>
      <c r="B988" s="46"/>
      <c r="C988" s="47">
        <v>25</v>
      </c>
      <c r="D988" s="48">
        <v>25</v>
      </c>
      <c r="E988" s="48">
        <v>25</v>
      </c>
      <c r="F988" s="48">
        <v>1.9</v>
      </c>
      <c r="G988" s="49">
        <v>0.2</v>
      </c>
      <c r="H988" s="48">
        <v>12.3</v>
      </c>
      <c r="I988" s="49">
        <v>58.75</v>
      </c>
      <c r="J988" s="48">
        <v>0</v>
      </c>
      <c r="K988" s="34" t="s">
        <v>357</v>
      </c>
    </row>
    <row r="989" spans="1:11" ht="15.75" customHeight="1" thickBot="1" x14ac:dyDescent="0.3">
      <c r="A989" s="188" t="s">
        <v>39</v>
      </c>
      <c r="B989" s="52"/>
      <c r="C989" s="192">
        <v>410</v>
      </c>
      <c r="D989" s="197"/>
      <c r="E989" s="198"/>
      <c r="F989" s="191">
        <f>F972+F974+F985+F987+F988</f>
        <v>13.1</v>
      </c>
      <c r="G989" s="191">
        <f t="shared" ref="G989:J989" si="41">G972+G974+G985+G987+G988</f>
        <v>9.91</v>
      </c>
      <c r="H989" s="191">
        <f t="shared" si="41"/>
        <v>80.510000000000005</v>
      </c>
      <c r="I989" s="191">
        <f t="shared" si="41"/>
        <v>456.6</v>
      </c>
      <c r="J989" s="191">
        <f t="shared" si="41"/>
        <v>10.77</v>
      </c>
      <c r="K989" s="341"/>
    </row>
    <row r="990" spans="1:11" ht="15.75" customHeight="1" thickBot="1" x14ac:dyDescent="0.3">
      <c r="A990" s="234" t="s">
        <v>70</v>
      </c>
      <c r="B990" s="183"/>
      <c r="C990" s="235">
        <f>C925+C929+C970+C989</f>
        <v>1558</v>
      </c>
      <c r="D990" s="235"/>
      <c r="E990" s="235"/>
      <c r="F990" s="235">
        <f>F925+F929+F970+F989</f>
        <v>41.58</v>
      </c>
      <c r="G990" s="235">
        <f>G925+G929+G970+G989</f>
        <v>44.75</v>
      </c>
      <c r="H990" s="235">
        <f>H925+H929+H970+H989</f>
        <v>213.89999999999998</v>
      </c>
      <c r="I990" s="500">
        <f>I925+I929+I970+I989</f>
        <v>1422.17</v>
      </c>
      <c r="J990" s="235">
        <f>J925+J929+J970+J989</f>
        <v>23.97</v>
      </c>
      <c r="K990" s="34"/>
    </row>
    <row r="991" spans="1:11" ht="15" customHeight="1" x14ac:dyDescent="0.25">
      <c r="A991" s="227"/>
      <c r="B991" s="187"/>
      <c r="C991" s="205"/>
      <c r="D991" s="94"/>
      <c r="E991" s="61"/>
      <c r="F991" s="228"/>
      <c r="G991" s="228"/>
      <c r="H991" s="228"/>
      <c r="I991" s="218"/>
      <c r="J991" s="218"/>
      <c r="K991" s="18"/>
    </row>
    <row r="992" spans="1:11" ht="15.75" customHeight="1" thickBot="1" x14ac:dyDescent="0.3">
      <c r="A992" s="181" t="s">
        <v>566</v>
      </c>
      <c r="B992" s="183"/>
      <c r="C992" s="183"/>
      <c r="D992" s="181"/>
      <c r="E992" s="7"/>
      <c r="K992" s="183"/>
    </row>
    <row r="993" spans="1:11" ht="23.25" customHeight="1" x14ac:dyDescent="0.25">
      <c r="A993" s="17" t="s">
        <v>4</v>
      </c>
      <c r="B993" s="18"/>
      <c r="C993" s="98" t="s">
        <v>5</v>
      </c>
      <c r="D993" s="98" t="s">
        <v>6</v>
      </c>
      <c r="E993" s="98" t="s">
        <v>6</v>
      </c>
      <c r="F993" s="501" t="s">
        <v>7</v>
      </c>
      <c r="G993" s="502"/>
      <c r="H993" s="503"/>
      <c r="I993" s="21" t="s">
        <v>8</v>
      </c>
      <c r="J993" s="184" t="s">
        <v>9</v>
      </c>
      <c r="K993" s="141" t="s">
        <v>72</v>
      </c>
    </row>
    <row r="994" spans="1:11" ht="15.75" customHeight="1" thickBot="1" x14ac:dyDescent="0.3">
      <c r="A994" s="45" t="s">
        <v>11</v>
      </c>
      <c r="B994" s="46"/>
      <c r="C994" s="55" t="s">
        <v>12</v>
      </c>
      <c r="D994" s="55" t="s">
        <v>13</v>
      </c>
      <c r="E994" s="55" t="s">
        <v>13</v>
      </c>
      <c r="F994" s="106"/>
      <c r="G994" s="69"/>
      <c r="H994" s="69"/>
      <c r="I994" s="32" t="s">
        <v>171</v>
      </c>
      <c r="J994" s="66"/>
      <c r="K994" s="50" t="s">
        <v>73</v>
      </c>
    </row>
    <row r="995" spans="1:11" ht="15.75" customHeight="1" thickBot="1" x14ac:dyDescent="0.3">
      <c r="A995" s="34"/>
      <c r="B995" s="35"/>
      <c r="C995" s="185"/>
      <c r="D995" s="185" t="s">
        <v>15</v>
      </c>
      <c r="E995" s="185" t="s">
        <v>16</v>
      </c>
      <c r="F995" s="37" t="s">
        <v>17</v>
      </c>
      <c r="G995" s="37" t="s">
        <v>18</v>
      </c>
      <c r="H995" s="70" t="s">
        <v>19</v>
      </c>
      <c r="I995" s="37" t="s">
        <v>20</v>
      </c>
      <c r="J995" s="38" t="s">
        <v>21</v>
      </c>
      <c r="K995" s="352"/>
    </row>
    <row r="996" spans="1:11" ht="15" customHeight="1" x14ac:dyDescent="0.25">
      <c r="A996" s="17"/>
      <c r="B996" s="187" t="s">
        <v>22</v>
      </c>
      <c r="C996" s="55"/>
      <c r="D996" s="40"/>
      <c r="E996" s="245"/>
      <c r="F996" s="44"/>
      <c r="G996" s="42"/>
      <c r="H996" s="43"/>
      <c r="I996" s="44"/>
      <c r="J996" s="105"/>
      <c r="K996" s="17"/>
    </row>
    <row r="997" spans="1:11" ht="23.25" customHeight="1" x14ac:dyDescent="0.25">
      <c r="A997" s="332" t="s">
        <v>327</v>
      </c>
      <c r="B997" s="46"/>
      <c r="C997" s="55" t="s">
        <v>172</v>
      </c>
      <c r="D997" s="55"/>
      <c r="E997" s="55"/>
      <c r="F997" s="48">
        <v>4.5</v>
      </c>
      <c r="G997" s="48">
        <v>5</v>
      </c>
      <c r="H997" s="48">
        <v>21</v>
      </c>
      <c r="I997" s="48">
        <v>147</v>
      </c>
      <c r="J997" s="48">
        <v>0.16</v>
      </c>
      <c r="K997" s="45" t="s">
        <v>147</v>
      </c>
    </row>
    <row r="998" spans="1:11" ht="15" customHeight="1" x14ac:dyDescent="0.25">
      <c r="A998" s="45"/>
      <c r="B998" s="46" t="s">
        <v>113</v>
      </c>
      <c r="C998" s="55"/>
      <c r="D998" s="55">
        <v>19</v>
      </c>
      <c r="E998" s="150">
        <v>19</v>
      </c>
      <c r="F998" s="48"/>
      <c r="G998" s="49"/>
      <c r="H998" s="48"/>
      <c r="I998" s="49"/>
      <c r="J998" s="41"/>
      <c r="K998" s="45"/>
    </row>
    <row r="999" spans="1:11" ht="15" customHeight="1" x14ac:dyDescent="0.25">
      <c r="A999" s="45"/>
      <c r="B999" s="46" t="s">
        <v>27</v>
      </c>
      <c r="C999" s="55"/>
      <c r="D999" s="50">
        <v>132</v>
      </c>
      <c r="E999" s="55">
        <v>132</v>
      </c>
      <c r="F999" s="48"/>
      <c r="G999" s="49"/>
      <c r="H999" s="48"/>
      <c r="I999" s="49"/>
      <c r="J999" s="41"/>
      <c r="K999" s="45"/>
    </row>
    <row r="1000" spans="1:11" ht="15" customHeight="1" x14ac:dyDescent="0.25">
      <c r="A1000" s="45"/>
      <c r="B1000" s="46" t="s">
        <v>29</v>
      </c>
      <c r="C1000" s="55"/>
      <c r="D1000" s="50">
        <v>4</v>
      </c>
      <c r="E1000" s="55">
        <v>4</v>
      </c>
      <c r="F1000" s="48"/>
      <c r="G1000" s="49"/>
      <c r="H1000" s="48"/>
      <c r="I1000" s="49"/>
      <c r="J1000" s="41"/>
      <c r="K1000" s="45"/>
    </row>
    <row r="1001" spans="1:11" ht="15" customHeight="1" x14ac:dyDescent="0.25">
      <c r="A1001" s="45"/>
      <c r="B1001" s="79" t="s">
        <v>396</v>
      </c>
      <c r="C1001" s="55"/>
      <c r="D1001" s="50">
        <v>0.8</v>
      </c>
      <c r="E1001" s="55">
        <v>0.8</v>
      </c>
      <c r="F1001" s="48"/>
      <c r="G1001" s="49"/>
      <c r="H1001" s="48"/>
      <c r="I1001" s="49"/>
      <c r="J1001" s="41"/>
      <c r="K1001" s="45"/>
    </row>
    <row r="1002" spans="1:11" ht="15" customHeight="1" x14ac:dyDescent="0.25">
      <c r="A1002" s="45"/>
      <c r="B1002" s="46" t="s">
        <v>31</v>
      </c>
      <c r="C1002" s="55"/>
      <c r="D1002" s="50">
        <v>4</v>
      </c>
      <c r="E1002" s="55">
        <v>4</v>
      </c>
      <c r="F1002" s="48"/>
      <c r="G1002" s="49"/>
      <c r="H1002" s="48"/>
      <c r="I1002" s="49"/>
      <c r="J1002" s="41"/>
      <c r="K1002" s="45"/>
    </row>
    <row r="1003" spans="1:11" ht="23.25" customHeight="1" x14ac:dyDescent="0.25">
      <c r="A1003" s="332" t="s">
        <v>32</v>
      </c>
      <c r="B1003" s="46"/>
      <c r="C1003" s="55">
        <v>165</v>
      </c>
      <c r="D1003" s="63"/>
      <c r="E1003" s="63"/>
      <c r="F1003" s="62">
        <v>2.57</v>
      </c>
      <c r="G1003" s="47">
        <v>2.2000000000000002</v>
      </c>
      <c r="H1003" s="47">
        <v>11.69</v>
      </c>
      <c r="I1003" s="47">
        <v>77</v>
      </c>
      <c r="J1003" s="62">
        <v>0.16</v>
      </c>
      <c r="K1003" s="45" t="s">
        <v>173</v>
      </c>
    </row>
    <row r="1004" spans="1:11" ht="15" customHeight="1" x14ac:dyDescent="0.25">
      <c r="A1004" s="45"/>
      <c r="B1004" s="46" t="s">
        <v>34</v>
      </c>
      <c r="C1004" s="55"/>
      <c r="D1004" s="47">
        <v>2</v>
      </c>
      <c r="E1004" s="47">
        <v>2</v>
      </c>
      <c r="F1004" s="62"/>
      <c r="G1004" s="62"/>
      <c r="H1004" s="62"/>
      <c r="I1004" s="62"/>
      <c r="J1004" s="62"/>
      <c r="K1004" s="45"/>
    </row>
    <row r="1005" spans="1:11" ht="15" customHeight="1" x14ac:dyDescent="0.25">
      <c r="A1005" s="45"/>
      <c r="B1005" s="46" t="s">
        <v>29</v>
      </c>
      <c r="C1005" s="55"/>
      <c r="D1005" s="47">
        <v>7.7</v>
      </c>
      <c r="E1005" s="47">
        <v>7.7</v>
      </c>
      <c r="F1005" s="62"/>
      <c r="G1005" s="47"/>
      <c r="H1005" s="47"/>
      <c r="I1005" s="47"/>
      <c r="J1005" s="62"/>
      <c r="K1005" s="45"/>
    </row>
    <row r="1006" spans="1:11" ht="15" customHeight="1" x14ac:dyDescent="0.25">
      <c r="A1006" s="50"/>
      <c r="B1006" s="46" t="s">
        <v>27</v>
      </c>
      <c r="C1006" s="55"/>
      <c r="D1006" s="47">
        <v>75</v>
      </c>
      <c r="E1006" s="47">
        <v>75</v>
      </c>
      <c r="F1006" s="62"/>
      <c r="G1006" s="47"/>
      <c r="H1006" s="47"/>
      <c r="I1006" s="47"/>
      <c r="J1006" s="62"/>
      <c r="K1006" s="45"/>
    </row>
    <row r="1007" spans="1:11" ht="15" customHeight="1" x14ac:dyDescent="0.25">
      <c r="A1007" s="50"/>
      <c r="B1007" s="46" t="s">
        <v>75</v>
      </c>
      <c r="C1007" s="55"/>
      <c r="D1007" s="62">
        <v>106</v>
      </c>
      <c r="E1007" s="47">
        <v>106</v>
      </c>
      <c r="F1007" s="62"/>
      <c r="G1007" s="47"/>
      <c r="H1007" s="61"/>
      <c r="I1007" s="47"/>
      <c r="J1007" s="61"/>
      <c r="K1007" s="45"/>
    </row>
    <row r="1008" spans="1:11" ht="23.25" customHeight="1" x14ac:dyDescent="0.25">
      <c r="A1008" s="332" t="s">
        <v>320</v>
      </c>
      <c r="B1008" s="46"/>
      <c r="C1008" s="60" t="s">
        <v>176</v>
      </c>
      <c r="D1008" s="45"/>
      <c r="E1008" s="290"/>
      <c r="F1008" s="41">
        <v>3.5</v>
      </c>
      <c r="G1008" s="48">
        <v>5.95</v>
      </c>
      <c r="H1008" s="49">
        <v>12.9</v>
      </c>
      <c r="I1008" s="41">
        <v>119.6</v>
      </c>
      <c r="J1008" s="41">
        <v>0.04</v>
      </c>
      <c r="K1008" s="45" t="s">
        <v>177</v>
      </c>
    </row>
    <row r="1009" spans="1:11" ht="15" customHeight="1" x14ac:dyDescent="0.25">
      <c r="A1009" s="45"/>
      <c r="B1009" s="46" t="s">
        <v>38</v>
      </c>
      <c r="C1009" s="55"/>
      <c r="D1009" s="50">
        <v>25</v>
      </c>
      <c r="E1009" s="55">
        <v>25</v>
      </c>
      <c r="F1009" s="41"/>
      <c r="G1009" s="48"/>
      <c r="H1009" s="48"/>
      <c r="I1009" s="41"/>
      <c r="J1009" s="41"/>
      <c r="K1009" s="45"/>
    </row>
    <row r="1010" spans="1:11" ht="15" customHeight="1" x14ac:dyDescent="0.25">
      <c r="A1010" s="45"/>
      <c r="B1010" s="46" t="s">
        <v>79</v>
      </c>
      <c r="C1010" s="55"/>
      <c r="D1010" s="50">
        <v>5.0999999999999996</v>
      </c>
      <c r="E1010" s="55">
        <v>5</v>
      </c>
      <c r="F1010" s="41"/>
      <c r="G1010" s="48"/>
      <c r="H1010" s="48"/>
      <c r="I1010" s="41"/>
      <c r="J1010" s="41"/>
      <c r="K1010" s="45"/>
    </row>
    <row r="1011" spans="1:11" ht="15" customHeight="1" x14ac:dyDescent="0.25">
      <c r="A1011" s="45"/>
      <c r="B1011" s="46" t="s">
        <v>31</v>
      </c>
      <c r="C1011" s="55"/>
      <c r="D1011" s="50">
        <v>5</v>
      </c>
      <c r="E1011" s="55">
        <v>5</v>
      </c>
      <c r="F1011" s="41" t="s">
        <v>2</v>
      </c>
      <c r="G1011" s="48"/>
      <c r="H1011" s="48"/>
      <c r="I1011" s="41"/>
      <c r="J1011" s="41"/>
      <c r="K1011" s="45"/>
    </row>
    <row r="1012" spans="1:11" ht="15.75" customHeight="1" thickBot="1" x14ac:dyDescent="0.3">
      <c r="A1012" s="45"/>
      <c r="B1012" s="46"/>
      <c r="C1012" s="55"/>
      <c r="D1012" s="50"/>
      <c r="E1012" s="185"/>
      <c r="F1012" s="62" t="s">
        <v>2</v>
      </c>
      <c r="G1012" s="48"/>
      <c r="H1012" s="48"/>
      <c r="I1012" s="41"/>
      <c r="J1012" s="41"/>
      <c r="K1012" s="45"/>
    </row>
    <row r="1013" spans="1:11" ht="15.75" customHeight="1" thickBot="1" x14ac:dyDescent="0.3">
      <c r="A1013" s="188" t="s">
        <v>39</v>
      </c>
      <c r="B1013" s="52"/>
      <c r="C1013" s="191">
        <v>354</v>
      </c>
      <c r="D1013" s="198"/>
      <c r="E1013" s="197"/>
      <c r="F1013" s="191">
        <f>F997+F1003+F1008</f>
        <v>10.57</v>
      </c>
      <c r="G1013" s="191">
        <f t="shared" ref="G1013:J1013" si="42">G997+G1003+G1008</f>
        <v>13.15</v>
      </c>
      <c r="H1013" s="191">
        <f t="shared" si="42"/>
        <v>45.589999999999996</v>
      </c>
      <c r="I1013" s="191">
        <f t="shared" si="42"/>
        <v>343.6</v>
      </c>
      <c r="J1013" s="191">
        <f t="shared" si="42"/>
        <v>0.36</v>
      </c>
      <c r="K1013" s="341"/>
    </row>
    <row r="1014" spans="1:11" ht="15" customHeight="1" x14ac:dyDescent="0.25">
      <c r="A1014" s="17"/>
      <c r="B1014" s="187" t="s">
        <v>40</v>
      </c>
      <c r="C1014" s="60"/>
      <c r="D1014" s="40"/>
      <c r="E1014" s="40"/>
      <c r="F1014" s="48"/>
      <c r="G1014" s="49"/>
      <c r="H1014" s="48"/>
      <c r="I1014" s="49"/>
      <c r="J1014" s="41"/>
      <c r="K1014" s="17"/>
    </row>
    <row r="1015" spans="1:11" ht="38.25" customHeight="1" x14ac:dyDescent="0.25">
      <c r="A1015" s="333" t="s">
        <v>62</v>
      </c>
      <c r="B1015" s="292"/>
      <c r="C1015" s="293">
        <v>95</v>
      </c>
      <c r="D1015" s="294">
        <v>141.55000000000001</v>
      </c>
      <c r="E1015" s="293">
        <v>95</v>
      </c>
      <c r="F1015" s="295">
        <v>0.86</v>
      </c>
      <c r="G1015" s="296">
        <v>0.19</v>
      </c>
      <c r="H1015" s="297">
        <v>7.7</v>
      </c>
      <c r="I1015" s="296">
        <v>40.85</v>
      </c>
      <c r="J1015" s="296">
        <v>57</v>
      </c>
      <c r="K1015" s="45" t="s">
        <v>338</v>
      </c>
    </row>
    <row r="1016" spans="1:11" ht="15.75" customHeight="1" thickBot="1" x14ac:dyDescent="0.3">
      <c r="A1016" s="291" t="s">
        <v>334</v>
      </c>
      <c r="B1016" s="292"/>
      <c r="C1016" s="293"/>
      <c r="D1016" s="294"/>
      <c r="E1016" s="293"/>
      <c r="F1016" s="297"/>
      <c r="G1016" s="296"/>
      <c r="H1016" s="297"/>
      <c r="I1016" s="295"/>
      <c r="J1016" s="296"/>
      <c r="K1016" s="45"/>
    </row>
    <row r="1017" spans="1:11" ht="15.75" customHeight="1" thickBot="1" x14ac:dyDescent="0.3">
      <c r="A1017" s="188" t="s">
        <v>39</v>
      </c>
      <c r="B1017" s="52"/>
      <c r="C1017" s="192">
        <v>95</v>
      </c>
      <c r="D1017" s="193"/>
      <c r="E1017" s="194"/>
      <c r="F1017" s="191">
        <f>F1015</f>
        <v>0.86</v>
      </c>
      <c r="G1017" s="191">
        <f t="shared" ref="G1017:J1017" si="43">G1015</f>
        <v>0.19</v>
      </c>
      <c r="H1017" s="191">
        <f t="shared" si="43"/>
        <v>7.7</v>
      </c>
      <c r="I1017" s="191">
        <f t="shared" si="43"/>
        <v>40.85</v>
      </c>
      <c r="J1017" s="191">
        <f t="shared" si="43"/>
        <v>57</v>
      </c>
      <c r="K1017" s="341"/>
    </row>
    <row r="1018" spans="1:11" ht="15" customHeight="1" x14ac:dyDescent="0.25">
      <c r="A1018" s="45"/>
      <c r="B1018" s="182" t="s">
        <v>42</v>
      </c>
      <c r="C1018" s="60"/>
      <c r="D1018" s="133"/>
      <c r="E1018" s="62"/>
      <c r="F1018" s="21"/>
      <c r="G1018" s="49"/>
      <c r="H1018" s="21"/>
      <c r="I1018" s="49"/>
      <c r="J1018" s="41"/>
      <c r="K1018" s="45"/>
    </row>
    <row r="1019" spans="1:11" ht="23.25" customHeight="1" x14ac:dyDescent="0.25">
      <c r="A1019" s="332" t="s">
        <v>261</v>
      </c>
      <c r="B1019" s="46"/>
      <c r="C1019" s="47">
        <v>30</v>
      </c>
      <c r="D1019" s="49"/>
      <c r="E1019" s="48"/>
      <c r="F1019" s="49">
        <v>0.86</v>
      </c>
      <c r="G1019" s="48">
        <v>1.85</v>
      </c>
      <c r="H1019" s="49">
        <v>2.41</v>
      </c>
      <c r="I1019" s="41">
        <v>29.79</v>
      </c>
      <c r="J1019" s="48">
        <v>2.79</v>
      </c>
      <c r="K1019" s="41" t="s">
        <v>454</v>
      </c>
    </row>
    <row r="1020" spans="1:11" ht="15" customHeight="1" x14ac:dyDescent="0.25">
      <c r="A1020" s="45"/>
      <c r="B1020" s="46" t="s">
        <v>262</v>
      </c>
      <c r="C1020" s="47"/>
      <c r="D1020" s="49">
        <v>46.8</v>
      </c>
      <c r="E1020" s="48">
        <v>28</v>
      </c>
      <c r="F1020" s="49"/>
      <c r="G1020" s="48"/>
      <c r="H1020" s="49"/>
      <c r="I1020" s="41"/>
      <c r="J1020" s="48"/>
      <c r="K1020" s="46"/>
    </row>
    <row r="1021" spans="1:11" ht="15" customHeight="1" x14ac:dyDescent="0.25">
      <c r="A1021" s="45"/>
      <c r="B1021" s="46" t="s">
        <v>69</v>
      </c>
      <c r="C1021" s="47"/>
      <c r="D1021" s="49">
        <v>0.6</v>
      </c>
      <c r="E1021" s="48">
        <v>0.6</v>
      </c>
      <c r="F1021" s="49"/>
      <c r="G1021" s="48"/>
      <c r="H1021" s="49"/>
      <c r="I1021" s="41"/>
      <c r="J1021" s="48"/>
      <c r="K1021" s="46"/>
    </row>
    <row r="1022" spans="1:11" ht="13.5" customHeight="1" x14ac:dyDescent="0.25">
      <c r="A1022" s="45"/>
      <c r="B1022" s="46" t="s">
        <v>51</v>
      </c>
      <c r="C1022" s="47"/>
      <c r="D1022" s="49">
        <v>1.8</v>
      </c>
      <c r="E1022" s="48">
        <v>1.8</v>
      </c>
      <c r="F1022" s="49"/>
      <c r="G1022" s="48"/>
      <c r="H1022" s="49"/>
      <c r="I1022" s="41"/>
      <c r="J1022" s="48"/>
      <c r="K1022" s="46"/>
    </row>
    <row r="1023" spans="1:11" ht="41.25" customHeight="1" x14ac:dyDescent="0.25">
      <c r="A1023" s="332" t="s">
        <v>516</v>
      </c>
      <c r="B1023" s="46"/>
      <c r="C1023" s="60" t="s">
        <v>178</v>
      </c>
      <c r="D1023" s="133"/>
      <c r="E1023" s="62"/>
      <c r="F1023" s="41">
        <v>3.44</v>
      </c>
      <c r="G1023" s="48">
        <v>4.4000000000000004</v>
      </c>
      <c r="H1023" s="49">
        <v>7.16</v>
      </c>
      <c r="I1023" s="41">
        <v>82.01</v>
      </c>
      <c r="J1023" s="48">
        <v>0.38</v>
      </c>
      <c r="K1023" s="45" t="s">
        <v>364</v>
      </c>
    </row>
    <row r="1024" spans="1:11" ht="18.75" customHeight="1" x14ac:dyDescent="0.25">
      <c r="A1024" s="340"/>
      <c r="B1024" s="79" t="s">
        <v>308</v>
      </c>
      <c r="C1024" s="308"/>
      <c r="D1024" s="130">
        <v>29.5</v>
      </c>
      <c r="E1024" s="312">
        <v>26.2</v>
      </c>
      <c r="F1024" s="41"/>
      <c r="G1024" s="49"/>
      <c r="H1024" s="49"/>
      <c r="I1024" s="49"/>
      <c r="J1024" s="41"/>
      <c r="K1024" s="45"/>
    </row>
    <row r="1025" spans="1:11" ht="15.75" customHeight="1" x14ac:dyDescent="0.25">
      <c r="A1025" s="340"/>
      <c r="B1025" s="79" t="s">
        <v>309</v>
      </c>
      <c r="C1025" s="308"/>
      <c r="D1025" s="311"/>
      <c r="E1025" s="312">
        <v>10</v>
      </c>
      <c r="F1025" s="41"/>
      <c r="G1025" s="49"/>
      <c r="H1025" s="49"/>
      <c r="I1025" s="49"/>
      <c r="J1025" s="41"/>
      <c r="K1025" s="45"/>
    </row>
    <row r="1026" spans="1:11" ht="13.5" customHeight="1" x14ac:dyDescent="0.25">
      <c r="A1026" s="45"/>
      <c r="B1026" s="46" t="s">
        <v>58</v>
      </c>
      <c r="C1026" s="60"/>
      <c r="D1026" s="133">
        <v>11.3</v>
      </c>
      <c r="E1026" s="62">
        <v>11.3</v>
      </c>
      <c r="F1026" s="32"/>
      <c r="G1026" s="66"/>
      <c r="H1026" s="32"/>
      <c r="I1026" s="49"/>
      <c r="J1026" s="41"/>
      <c r="K1026" s="45"/>
    </row>
    <row r="1027" spans="1:11" ht="13.5" customHeight="1" x14ac:dyDescent="0.25">
      <c r="A1027" s="45"/>
      <c r="B1027" s="46" t="s">
        <v>46</v>
      </c>
      <c r="C1027" s="60"/>
      <c r="D1027" s="133">
        <v>3.6</v>
      </c>
      <c r="E1027" s="41">
        <v>3</v>
      </c>
      <c r="F1027" s="32"/>
      <c r="G1027" s="66"/>
      <c r="H1027" s="32"/>
      <c r="I1027" s="49"/>
      <c r="J1027" s="41"/>
      <c r="K1027" s="45"/>
    </row>
    <row r="1028" spans="1:11" ht="13.5" customHeight="1" x14ac:dyDescent="0.25">
      <c r="A1028" s="45"/>
      <c r="B1028" s="46" t="s">
        <v>103</v>
      </c>
      <c r="C1028" s="60"/>
      <c r="D1028" s="133">
        <v>2.1</v>
      </c>
      <c r="E1028" s="62">
        <v>2.1</v>
      </c>
      <c r="F1028" s="32"/>
      <c r="G1028" s="66"/>
      <c r="H1028" s="32"/>
      <c r="I1028" s="49"/>
      <c r="J1028" s="41"/>
      <c r="K1028" s="45"/>
    </row>
    <row r="1029" spans="1:11" ht="13.5" customHeight="1" x14ac:dyDescent="0.25">
      <c r="A1029" s="45"/>
      <c r="B1029" s="46" t="s">
        <v>30</v>
      </c>
      <c r="C1029" s="60"/>
      <c r="D1029" s="133">
        <v>0.2</v>
      </c>
      <c r="E1029" s="62">
        <v>0.2</v>
      </c>
      <c r="F1029" s="32"/>
      <c r="G1029" s="66"/>
      <c r="H1029" s="32"/>
      <c r="I1029" s="49"/>
      <c r="J1029" s="41"/>
      <c r="K1029" s="45"/>
    </row>
    <row r="1030" spans="1:11" ht="13.5" customHeight="1" x14ac:dyDescent="0.25">
      <c r="A1030" s="45"/>
      <c r="B1030" s="46" t="s">
        <v>148</v>
      </c>
      <c r="C1030" s="60"/>
      <c r="D1030" s="133"/>
      <c r="E1030" s="62">
        <v>12</v>
      </c>
      <c r="F1030" s="32"/>
      <c r="G1030" s="66"/>
      <c r="H1030" s="32"/>
      <c r="I1030" s="49"/>
      <c r="J1030" s="41"/>
      <c r="K1030" s="45"/>
    </row>
    <row r="1031" spans="1:11" ht="13.5" customHeight="1" x14ac:dyDescent="0.25">
      <c r="A1031" s="45"/>
      <c r="B1031" s="46" t="s">
        <v>50</v>
      </c>
      <c r="C1031" s="60"/>
      <c r="D1031" s="133">
        <v>7.5</v>
      </c>
      <c r="E1031" s="62">
        <v>6</v>
      </c>
      <c r="F1031" s="32"/>
      <c r="G1031" s="66"/>
      <c r="H1031" s="32"/>
      <c r="I1031" s="49"/>
      <c r="J1031" s="41"/>
      <c r="K1031" s="45"/>
    </row>
    <row r="1032" spans="1:11" ht="13.5" customHeight="1" x14ac:dyDescent="0.25">
      <c r="A1032" s="45"/>
      <c r="B1032" s="46" t="s">
        <v>45</v>
      </c>
      <c r="C1032" s="60"/>
      <c r="D1032" s="133">
        <v>7.14</v>
      </c>
      <c r="E1032" s="62">
        <v>6</v>
      </c>
      <c r="F1032" s="32"/>
      <c r="G1032" s="66"/>
      <c r="H1032" s="32"/>
      <c r="I1032" s="49"/>
      <c r="J1032" s="41"/>
      <c r="K1032" s="45"/>
    </row>
    <row r="1033" spans="1:11" ht="13.5" customHeight="1" x14ac:dyDescent="0.25">
      <c r="A1033" s="45"/>
      <c r="B1033" s="46" t="s">
        <v>51</v>
      </c>
      <c r="C1033" s="60"/>
      <c r="D1033" s="80">
        <v>3</v>
      </c>
      <c r="E1033" s="41">
        <v>3</v>
      </c>
      <c r="F1033" s="32"/>
      <c r="G1033" s="66"/>
      <c r="H1033" s="32"/>
      <c r="I1033" s="49"/>
      <c r="J1033" s="41"/>
      <c r="K1033" s="45"/>
    </row>
    <row r="1034" spans="1:11" ht="13.5" customHeight="1" x14ac:dyDescent="0.25">
      <c r="A1034" s="45"/>
      <c r="B1034" s="46" t="s">
        <v>214</v>
      </c>
      <c r="C1034" s="60"/>
      <c r="D1034" s="133">
        <v>143</v>
      </c>
      <c r="E1034" s="62">
        <v>143</v>
      </c>
      <c r="F1034" s="32"/>
      <c r="G1034" s="66"/>
      <c r="H1034" s="32"/>
      <c r="I1034" s="49"/>
      <c r="J1034" s="41"/>
      <c r="K1034" s="45"/>
    </row>
    <row r="1035" spans="1:11" ht="13.5" customHeight="1" x14ac:dyDescent="0.25">
      <c r="A1035" s="45"/>
      <c r="B1035" s="46" t="s">
        <v>30</v>
      </c>
      <c r="C1035" s="60"/>
      <c r="D1035" s="61">
        <v>0.5</v>
      </c>
      <c r="E1035" s="62">
        <v>0.5</v>
      </c>
      <c r="F1035" s="66"/>
      <c r="G1035" s="66"/>
      <c r="H1035" s="66"/>
      <c r="I1035" s="49"/>
      <c r="J1035" s="41"/>
      <c r="K1035" s="45"/>
    </row>
    <row r="1036" spans="1:11" ht="15" customHeight="1" x14ac:dyDescent="0.25">
      <c r="A1036" s="332" t="s">
        <v>296</v>
      </c>
      <c r="B1036" s="46"/>
      <c r="C1036" s="47">
        <v>60</v>
      </c>
      <c r="D1036" s="80"/>
      <c r="E1036" s="151"/>
      <c r="F1036" s="269">
        <v>8.94</v>
      </c>
      <c r="G1036" s="274">
        <v>6.6</v>
      </c>
      <c r="H1036" s="49">
        <v>8.73</v>
      </c>
      <c r="I1036" s="151">
        <v>129.75</v>
      </c>
      <c r="J1036" s="80"/>
      <c r="K1036" s="45" t="s">
        <v>381</v>
      </c>
    </row>
    <row r="1037" spans="1:11" ht="15" customHeight="1" x14ac:dyDescent="0.25">
      <c r="A1037" s="45"/>
      <c r="B1037" s="131" t="s">
        <v>244</v>
      </c>
      <c r="C1037" s="364"/>
      <c r="D1037" s="365">
        <v>43.88</v>
      </c>
      <c r="E1037" s="366">
        <v>42</v>
      </c>
      <c r="F1037" s="269"/>
      <c r="G1037" s="269"/>
      <c r="H1037" s="269"/>
      <c r="I1037" s="269"/>
      <c r="J1037" s="80"/>
      <c r="K1037" s="45"/>
    </row>
    <row r="1038" spans="1:11" ht="15" customHeight="1" x14ac:dyDescent="0.25">
      <c r="A1038" s="45"/>
      <c r="B1038" s="131" t="s">
        <v>150</v>
      </c>
      <c r="C1038" s="364"/>
      <c r="D1038" s="365">
        <v>12.5</v>
      </c>
      <c r="E1038" s="366">
        <v>10.5</v>
      </c>
      <c r="F1038" s="269"/>
      <c r="G1038" s="269"/>
      <c r="H1038" s="49"/>
      <c r="I1038" s="151"/>
      <c r="J1038" s="80"/>
      <c r="K1038" s="41"/>
    </row>
    <row r="1039" spans="1:11" ht="23.25" customHeight="1" x14ac:dyDescent="0.25">
      <c r="A1039" s="45"/>
      <c r="B1039" s="131" t="s">
        <v>332</v>
      </c>
      <c r="C1039" s="364"/>
      <c r="D1039" s="365">
        <v>9.75</v>
      </c>
      <c r="E1039" s="366">
        <v>9.75</v>
      </c>
      <c r="F1039" s="269"/>
      <c r="G1039" s="269"/>
      <c r="H1039" s="66"/>
      <c r="I1039" s="361"/>
      <c r="J1039" s="43"/>
      <c r="K1039" s="44"/>
    </row>
    <row r="1040" spans="1:11" ht="15" customHeight="1" x14ac:dyDescent="0.25">
      <c r="A1040" s="45"/>
      <c r="B1040" s="131" t="s">
        <v>28</v>
      </c>
      <c r="C1040" s="364"/>
      <c r="D1040" s="365">
        <v>6.2</v>
      </c>
      <c r="E1040" s="366">
        <v>6.2</v>
      </c>
      <c r="F1040" s="269"/>
      <c r="G1040" s="269"/>
      <c r="H1040" s="49"/>
      <c r="I1040" s="151"/>
      <c r="J1040" s="80"/>
      <c r="K1040" s="41"/>
    </row>
    <row r="1041" spans="1:11" ht="15" customHeight="1" x14ac:dyDescent="0.25">
      <c r="A1041" s="45"/>
      <c r="B1041" s="131" t="s">
        <v>115</v>
      </c>
      <c r="C1041" s="364"/>
      <c r="D1041" s="365">
        <v>3.4</v>
      </c>
      <c r="E1041" s="366">
        <v>3.4</v>
      </c>
      <c r="F1041" s="269"/>
      <c r="G1041" s="269"/>
      <c r="H1041" s="49"/>
      <c r="I1041" s="151"/>
      <c r="J1041" s="80"/>
      <c r="K1041" s="41"/>
    </row>
    <row r="1042" spans="1:11" ht="15" customHeight="1" x14ac:dyDescent="0.25">
      <c r="A1042" s="46"/>
      <c r="B1042" s="131" t="s">
        <v>30</v>
      </c>
      <c r="C1042" s="364"/>
      <c r="D1042" s="365">
        <v>0.5</v>
      </c>
      <c r="E1042" s="366">
        <v>0.5</v>
      </c>
      <c r="F1042" s="269"/>
      <c r="G1042" s="269"/>
      <c r="H1042" s="80"/>
      <c r="I1042" s="274"/>
      <c r="J1042" s="80"/>
      <c r="K1042" s="41"/>
    </row>
    <row r="1043" spans="1:11" ht="15" customHeight="1" x14ac:dyDescent="0.25">
      <c r="A1043" s="46"/>
      <c r="B1043" s="131" t="s">
        <v>54</v>
      </c>
      <c r="C1043" s="364"/>
      <c r="D1043" s="365"/>
      <c r="E1043" s="366">
        <v>74.25</v>
      </c>
      <c r="F1043" s="269"/>
      <c r="G1043" s="269"/>
      <c r="H1043" s="80"/>
      <c r="I1043" s="274"/>
      <c r="J1043" s="274"/>
      <c r="K1043" s="41"/>
    </row>
    <row r="1044" spans="1:11" ht="15" customHeight="1" x14ac:dyDescent="0.25">
      <c r="A1044" s="45"/>
      <c r="B1044" s="46" t="s">
        <v>51</v>
      </c>
      <c r="C1044" s="47"/>
      <c r="D1044" s="151">
        <v>0.75</v>
      </c>
      <c r="E1044" s="274">
        <v>0.75</v>
      </c>
      <c r="F1044" s="269"/>
      <c r="G1044" s="269"/>
      <c r="H1044" s="361"/>
      <c r="I1044" s="274"/>
      <c r="J1044" s="80"/>
      <c r="K1044" s="41"/>
    </row>
    <row r="1045" spans="1:11" ht="36.75" customHeight="1" x14ac:dyDescent="0.25">
      <c r="A1045" s="412" t="s">
        <v>486</v>
      </c>
      <c r="B1045" s="266"/>
      <c r="C1045" s="268">
        <v>120</v>
      </c>
      <c r="D1045" s="359"/>
      <c r="E1045" s="359"/>
      <c r="F1045" s="269">
        <v>2.5</v>
      </c>
      <c r="G1045" s="269">
        <v>3.26</v>
      </c>
      <c r="H1045" s="269">
        <v>4.84</v>
      </c>
      <c r="I1045" s="269">
        <v>58.72</v>
      </c>
      <c r="J1045" s="269">
        <v>40.700000000000003</v>
      </c>
      <c r="K1045" s="7" t="s">
        <v>488</v>
      </c>
    </row>
    <row r="1046" spans="1:11" ht="15" customHeight="1" x14ac:dyDescent="0.25">
      <c r="B1046" s="266" t="s">
        <v>101</v>
      </c>
      <c r="C1046" s="428"/>
      <c r="D1046" s="269">
        <v>50</v>
      </c>
      <c r="E1046" s="269">
        <v>40</v>
      </c>
      <c r="F1046" s="359"/>
      <c r="G1046" s="359"/>
      <c r="H1046" s="359"/>
      <c r="I1046" s="359"/>
      <c r="J1046" s="359"/>
      <c r="K1046" s="7"/>
    </row>
    <row r="1047" spans="1:11" ht="15" customHeight="1" x14ac:dyDescent="0.25">
      <c r="B1047" s="266" t="s">
        <v>487</v>
      </c>
      <c r="C1047" s="428"/>
      <c r="D1047" s="269">
        <v>84.4</v>
      </c>
      <c r="E1047" s="269">
        <v>76</v>
      </c>
      <c r="F1047" s="359"/>
      <c r="G1047" s="359"/>
      <c r="H1047" s="359"/>
      <c r="I1047" s="359"/>
      <c r="J1047" s="359"/>
      <c r="K1047" s="7"/>
    </row>
    <row r="1048" spans="1:11" ht="15" customHeight="1" x14ac:dyDescent="0.25">
      <c r="B1048" s="266" t="s">
        <v>396</v>
      </c>
      <c r="C1048" s="428"/>
      <c r="D1048" s="269">
        <v>1.2</v>
      </c>
      <c r="E1048" s="269">
        <v>1.2</v>
      </c>
      <c r="F1048" s="359"/>
      <c r="G1048" s="359"/>
      <c r="H1048" s="359"/>
      <c r="I1048" s="359"/>
      <c r="J1048" s="359"/>
      <c r="K1048" s="7"/>
    </row>
    <row r="1049" spans="1:11" ht="15" customHeight="1" x14ac:dyDescent="0.25">
      <c r="B1049" s="266" t="s">
        <v>494</v>
      </c>
      <c r="C1049" s="428"/>
      <c r="D1049" s="359"/>
      <c r="E1049" s="269">
        <v>116</v>
      </c>
      <c r="F1049" s="359"/>
      <c r="G1049" s="359"/>
      <c r="H1049" s="359"/>
      <c r="I1049" s="359"/>
      <c r="J1049" s="359"/>
      <c r="K1049" s="7"/>
    </row>
    <row r="1050" spans="1:11" ht="15" customHeight="1" x14ac:dyDescent="0.25">
      <c r="B1050" s="266" t="s">
        <v>66</v>
      </c>
      <c r="C1050" s="428"/>
      <c r="D1050" s="269">
        <v>4</v>
      </c>
      <c r="E1050" s="269">
        <v>4</v>
      </c>
      <c r="F1050" s="359"/>
      <c r="G1050" s="359"/>
      <c r="H1050" s="359"/>
      <c r="I1050" s="359"/>
      <c r="J1050" s="359"/>
      <c r="K1050" s="7"/>
    </row>
    <row r="1051" spans="1:11" ht="23.25" customHeight="1" x14ac:dyDescent="0.25">
      <c r="A1051" s="332" t="s">
        <v>89</v>
      </c>
      <c r="B1051" s="46"/>
      <c r="C1051" s="47">
        <v>150</v>
      </c>
      <c r="D1051" s="49"/>
      <c r="E1051" s="48"/>
      <c r="F1051" s="41"/>
      <c r="G1051" s="48"/>
      <c r="H1051" s="49">
        <v>15</v>
      </c>
      <c r="I1051" s="41">
        <v>60</v>
      </c>
      <c r="J1051" s="48"/>
      <c r="K1051" s="45" t="s">
        <v>344</v>
      </c>
    </row>
    <row r="1052" spans="1:11" ht="15" customHeight="1" x14ac:dyDescent="0.25">
      <c r="A1052" s="45"/>
      <c r="B1052" s="46" t="s">
        <v>91</v>
      </c>
      <c r="C1052" s="47"/>
      <c r="D1052" s="49">
        <v>17.5</v>
      </c>
      <c r="E1052" s="48">
        <v>17.5</v>
      </c>
      <c r="F1052" s="41"/>
      <c r="G1052" s="48"/>
      <c r="H1052" s="49"/>
      <c r="I1052" s="41"/>
      <c r="J1052" s="48"/>
      <c r="K1052" s="45"/>
    </row>
    <row r="1053" spans="1:11" ht="15" customHeight="1" x14ac:dyDescent="0.25">
      <c r="A1053" s="45"/>
      <c r="B1053" s="46" t="s">
        <v>29</v>
      </c>
      <c r="C1053" s="47"/>
      <c r="D1053" s="49">
        <v>7</v>
      </c>
      <c r="E1053" s="48">
        <v>7</v>
      </c>
      <c r="F1053" s="41"/>
      <c r="G1053" s="48"/>
      <c r="H1053" s="49"/>
      <c r="I1053" s="41"/>
      <c r="J1053" s="48"/>
      <c r="K1053" s="45"/>
    </row>
    <row r="1054" spans="1:11" ht="15" customHeight="1" x14ac:dyDescent="0.25">
      <c r="A1054" s="45"/>
      <c r="B1054" s="46" t="s">
        <v>75</v>
      </c>
      <c r="C1054" s="47"/>
      <c r="D1054" s="48">
        <v>150</v>
      </c>
      <c r="E1054" s="48">
        <v>150</v>
      </c>
      <c r="F1054" s="48"/>
      <c r="G1054" s="48"/>
      <c r="H1054" s="48"/>
      <c r="I1054" s="48"/>
      <c r="J1054" s="48"/>
      <c r="K1054" s="45"/>
    </row>
    <row r="1055" spans="1:11" ht="15" customHeight="1" x14ac:dyDescent="0.25">
      <c r="A1055" s="339" t="s">
        <v>63</v>
      </c>
      <c r="B1055" s="45" t="s">
        <v>92</v>
      </c>
      <c r="C1055" s="268">
        <v>10</v>
      </c>
      <c r="D1055" s="269">
        <v>10</v>
      </c>
      <c r="E1055" s="269">
        <v>10</v>
      </c>
      <c r="F1055" s="274">
        <v>0.39</v>
      </c>
      <c r="G1055" s="269">
        <v>3.06</v>
      </c>
      <c r="H1055" s="269">
        <v>6.25</v>
      </c>
      <c r="I1055" s="269">
        <v>54.2</v>
      </c>
      <c r="J1055" s="269"/>
      <c r="K1055" s="121" t="s">
        <v>359</v>
      </c>
    </row>
    <row r="1056" spans="1:11" ht="48.75" customHeight="1" thickBot="1" x14ac:dyDescent="0.3">
      <c r="A1056" s="332" t="s">
        <v>231</v>
      </c>
      <c r="B1056" s="46"/>
      <c r="C1056" s="47">
        <v>40</v>
      </c>
      <c r="D1056" s="47">
        <v>40</v>
      </c>
      <c r="E1056" s="61">
        <v>40</v>
      </c>
      <c r="F1056" s="47">
        <v>2.64</v>
      </c>
      <c r="G1056" s="61">
        <v>0.48</v>
      </c>
      <c r="H1056" s="47">
        <v>15.84</v>
      </c>
      <c r="I1056" s="61">
        <v>79.2</v>
      </c>
      <c r="J1056" s="62"/>
      <c r="K1056" s="34" t="s">
        <v>356</v>
      </c>
    </row>
    <row r="1057" spans="1:11" ht="15.75" customHeight="1" thickBot="1" x14ac:dyDescent="0.3">
      <c r="A1057" s="188" t="s">
        <v>39</v>
      </c>
      <c r="B1057" s="52"/>
      <c r="C1057" s="192">
        <v>570</v>
      </c>
      <c r="D1057" s="222"/>
      <c r="E1057" s="198"/>
      <c r="F1057" s="199">
        <f>F1019+F1023+F1036+F1045+F1051+F1055+F1056</f>
        <v>18.77</v>
      </c>
      <c r="G1057" s="199">
        <f t="shared" ref="G1057:J1057" si="44">G1019+G1023+G1036+G1045+G1051+G1055+G1056</f>
        <v>19.649999999999999</v>
      </c>
      <c r="H1057" s="199">
        <f t="shared" si="44"/>
        <v>60.230000000000004</v>
      </c>
      <c r="I1057" s="199">
        <f t="shared" si="44"/>
        <v>493.66999999999996</v>
      </c>
      <c r="J1057" s="199">
        <f t="shared" si="44"/>
        <v>43.870000000000005</v>
      </c>
      <c r="K1057" s="341"/>
    </row>
    <row r="1058" spans="1:11" ht="17.25" customHeight="1" x14ac:dyDescent="0.25">
      <c r="A1058" s="56"/>
      <c r="B1058" s="326" t="s">
        <v>532</v>
      </c>
      <c r="C1058" s="320"/>
      <c r="D1058" s="320"/>
      <c r="E1058" s="320"/>
      <c r="F1058" s="321"/>
      <c r="G1058" s="321"/>
      <c r="H1058" s="321"/>
      <c r="I1058" s="321"/>
      <c r="J1058" s="321"/>
      <c r="K1058" s="354"/>
    </row>
    <row r="1059" spans="1:11" ht="32.25" customHeight="1" x14ac:dyDescent="0.25">
      <c r="A1059" s="332" t="s">
        <v>196</v>
      </c>
      <c r="B1059" s="46"/>
      <c r="C1059" s="47" t="s">
        <v>234</v>
      </c>
      <c r="D1059" s="49"/>
      <c r="E1059" s="48"/>
      <c r="F1059" s="41">
        <v>5.8</v>
      </c>
      <c r="G1059" s="48">
        <v>1.88</v>
      </c>
      <c r="H1059" s="49">
        <v>6.05</v>
      </c>
      <c r="I1059" s="41">
        <v>64.38</v>
      </c>
      <c r="J1059" s="48"/>
      <c r="K1059" s="45" t="s">
        <v>213</v>
      </c>
    </row>
    <row r="1060" spans="1:11" ht="15" customHeight="1" x14ac:dyDescent="0.25">
      <c r="A1060" s="45"/>
      <c r="B1060" s="46" t="s">
        <v>195</v>
      </c>
      <c r="C1060" s="47"/>
      <c r="D1060" s="49">
        <v>42.5</v>
      </c>
      <c r="E1060" s="48">
        <v>34</v>
      </c>
      <c r="F1060" s="41"/>
      <c r="G1060" s="41"/>
      <c r="H1060" s="41"/>
      <c r="I1060" s="41"/>
      <c r="J1060" s="48"/>
      <c r="K1060" s="45"/>
    </row>
    <row r="1061" spans="1:11" ht="15" customHeight="1" x14ac:dyDescent="0.25">
      <c r="A1061" s="45"/>
      <c r="B1061" s="131" t="s">
        <v>332</v>
      </c>
      <c r="C1061" s="47"/>
      <c r="D1061" s="49">
        <v>5</v>
      </c>
      <c r="E1061" s="48">
        <v>5</v>
      </c>
      <c r="F1061" s="41"/>
      <c r="G1061" s="48"/>
      <c r="H1061" s="49"/>
      <c r="I1061" s="41"/>
      <c r="J1061" s="48"/>
      <c r="K1061" s="45"/>
    </row>
    <row r="1062" spans="1:11" ht="15" customHeight="1" x14ac:dyDescent="0.25">
      <c r="A1062" s="45"/>
      <c r="B1062" s="46" t="s">
        <v>75</v>
      </c>
      <c r="C1062" s="47"/>
      <c r="D1062" s="49">
        <v>5</v>
      </c>
      <c r="E1062" s="48">
        <v>5</v>
      </c>
      <c r="F1062" s="49"/>
      <c r="G1062" s="48"/>
      <c r="H1062" s="49"/>
      <c r="I1062" s="41"/>
      <c r="J1062" s="32"/>
      <c r="K1062" s="45"/>
    </row>
    <row r="1063" spans="1:11" ht="15" customHeight="1" x14ac:dyDescent="0.25">
      <c r="A1063" s="45"/>
      <c r="B1063" s="46" t="s">
        <v>65</v>
      </c>
      <c r="C1063" s="47"/>
      <c r="D1063" s="49">
        <v>5.28</v>
      </c>
      <c r="E1063" s="48">
        <v>4.4000000000000004</v>
      </c>
      <c r="F1063" s="49"/>
      <c r="G1063" s="48"/>
      <c r="H1063" s="49"/>
      <c r="I1063" s="41"/>
      <c r="J1063" s="32"/>
      <c r="K1063" s="45"/>
    </row>
    <row r="1064" spans="1:11" ht="15" customHeight="1" x14ac:dyDescent="0.25">
      <c r="A1064" s="45"/>
      <c r="B1064" s="46" t="s">
        <v>45</v>
      </c>
      <c r="C1064" s="47"/>
      <c r="D1064" s="49">
        <v>8.93</v>
      </c>
      <c r="E1064" s="48">
        <v>7.5</v>
      </c>
      <c r="F1064" s="49"/>
      <c r="G1064" s="48"/>
      <c r="H1064" s="49"/>
      <c r="I1064" s="41"/>
      <c r="J1064" s="32"/>
      <c r="K1064" s="45"/>
    </row>
    <row r="1065" spans="1:11" ht="15" customHeight="1" x14ac:dyDescent="0.25">
      <c r="A1065" s="45"/>
      <c r="B1065" s="46" t="s">
        <v>58</v>
      </c>
      <c r="C1065" s="47"/>
      <c r="D1065" s="49">
        <v>3</v>
      </c>
      <c r="E1065" s="48">
        <v>3</v>
      </c>
      <c r="F1065" s="49"/>
      <c r="G1065" s="48"/>
      <c r="H1065" s="49"/>
      <c r="I1065" s="41"/>
      <c r="J1065" s="32"/>
      <c r="K1065" s="45"/>
    </row>
    <row r="1066" spans="1:11" ht="15" customHeight="1" x14ac:dyDescent="0.25">
      <c r="A1066" s="45"/>
      <c r="B1066" s="79" t="s">
        <v>396</v>
      </c>
      <c r="C1066" s="47"/>
      <c r="D1066" s="49">
        <v>0.3</v>
      </c>
      <c r="E1066" s="48">
        <v>0.3</v>
      </c>
      <c r="F1066" s="49"/>
      <c r="G1066" s="48"/>
      <c r="H1066" s="49"/>
      <c r="I1066" s="41"/>
      <c r="J1066" s="48"/>
      <c r="K1066" s="45"/>
    </row>
    <row r="1067" spans="1:11" ht="15" customHeight="1" x14ac:dyDescent="0.25">
      <c r="A1067" s="45"/>
      <c r="B1067" s="46" t="s">
        <v>48</v>
      </c>
      <c r="C1067" s="47"/>
      <c r="D1067" s="49"/>
      <c r="E1067" s="48">
        <v>59</v>
      </c>
      <c r="F1067" s="49"/>
      <c r="G1067" s="48"/>
      <c r="H1067" s="49"/>
      <c r="I1067" s="41"/>
      <c r="J1067" s="48"/>
      <c r="K1067" s="45"/>
    </row>
    <row r="1068" spans="1:11" ht="15" customHeight="1" x14ac:dyDescent="0.25">
      <c r="A1068" s="45"/>
      <c r="B1068" s="46" t="s">
        <v>51</v>
      </c>
      <c r="C1068" s="47"/>
      <c r="D1068" s="49">
        <v>2</v>
      </c>
      <c r="E1068" s="48">
        <v>2</v>
      </c>
      <c r="F1068" s="49"/>
      <c r="G1068" s="48"/>
      <c r="H1068" s="49"/>
      <c r="I1068" s="41"/>
      <c r="J1068" s="48"/>
      <c r="K1068" s="45"/>
    </row>
    <row r="1069" spans="1:11" ht="28.5" customHeight="1" x14ac:dyDescent="0.25">
      <c r="A1069" s="45"/>
      <c r="B1069" s="46" t="s">
        <v>106</v>
      </c>
      <c r="C1069" s="47"/>
      <c r="D1069" s="49"/>
      <c r="E1069" s="48"/>
      <c r="F1069" s="49"/>
      <c r="G1069" s="48"/>
      <c r="H1069" s="49"/>
      <c r="I1069" s="41"/>
      <c r="J1069" s="48"/>
      <c r="K1069" s="45" t="s">
        <v>202</v>
      </c>
    </row>
    <row r="1070" spans="1:11" ht="15" customHeight="1" x14ac:dyDescent="0.25">
      <c r="A1070" s="45"/>
      <c r="B1070" s="46" t="s">
        <v>107</v>
      </c>
      <c r="C1070" s="47"/>
      <c r="D1070" s="49">
        <v>3.75</v>
      </c>
      <c r="E1070" s="48">
        <v>3.75</v>
      </c>
      <c r="F1070" s="49"/>
      <c r="G1070" s="48"/>
      <c r="H1070" s="49"/>
      <c r="I1070" s="41"/>
      <c r="J1070" s="48"/>
      <c r="K1070" s="45"/>
    </row>
    <row r="1071" spans="1:11" ht="15" customHeight="1" x14ac:dyDescent="0.25">
      <c r="A1071" s="45"/>
      <c r="B1071" s="46" t="s">
        <v>75</v>
      </c>
      <c r="C1071" s="47"/>
      <c r="D1071" s="49">
        <v>11.25</v>
      </c>
      <c r="E1071" s="48">
        <v>11.25</v>
      </c>
      <c r="F1071" s="49"/>
      <c r="G1071" s="48"/>
      <c r="H1071" s="49"/>
      <c r="I1071" s="41"/>
      <c r="J1071" s="48"/>
      <c r="K1071" s="45"/>
    </row>
    <row r="1072" spans="1:11" ht="15" customHeight="1" x14ac:dyDescent="0.25">
      <c r="A1072" s="45"/>
      <c r="B1072" s="46" t="s">
        <v>58</v>
      </c>
      <c r="C1072" s="47"/>
      <c r="D1072" s="49">
        <v>1.1499999999999999</v>
      </c>
      <c r="E1072" s="48">
        <v>1.1499999999999999</v>
      </c>
      <c r="F1072" s="49"/>
      <c r="G1072" s="48"/>
      <c r="H1072" s="49"/>
      <c r="I1072" s="41"/>
      <c r="J1072" s="48"/>
      <c r="K1072" s="45"/>
    </row>
    <row r="1073" spans="1:11" ht="15" customHeight="1" x14ac:dyDescent="0.25">
      <c r="A1073" s="45"/>
      <c r="B1073" s="79" t="s">
        <v>396</v>
      </c>
      <c r="C1073" s="47"/>
      <c r="D1073" s="49">
        <v>0.1</v>
      </c>
      <c r="E1073" s="48">
        <v>0.1</v>
      </c>
      <c r="F1073" s="49"/>
      <c r="G1073" s="48"/>
      <c r="H1073" s="49"/>
      <c r="I1073" s="41"/>
      <c r="J1073" s="48"/>
      <c r="K1073" s="45"/>
    </row>
    <row r="1074" spans="1:11" ht="15" customHeight="1" x14ac:dyDescent="0.25">
      <c r="A1074" s="45"/>
      <c r="B1074" s="46" t="s">
        <v>108</v>
      </c>
      <c r="C1074" s="47"/>
      <c r="D1074" s="49"/>
      <c r="E1074" s="48">
        <v>15</v>
      </c>
      <c r="F1074" s="49"/>
      <c r="G1074" s="48"/>
      <c r="H1074" s="49"/>
      <c r="I1074" s="41"/>
      <c r="J1074" s="48"/>
      <c r="K1074" s="45"/>
    </row>
    <row r="1075" spans="1:11" ht="23.25" customHeight="1" x14ac:dyDescent="0.25">
      <c r="A1075" s="332" t="s">
        <v>328</v>
      </c>
      <c r="B1075" s="266"/>
      <c r="C1075" s="268" t="s">
        <v>524</v>
      </c>
      <c r="D1075" s="283"/>
      <c r="E1075" s="283"/>
      <c r="F1075" s="269">
        <v>3.6</v>
      </c>
      <c r="G1075" s="269">
        <v>3.08</v>
      </c>
      <c r="H1075" s="269">
        <v>15.35</v>
      </c>
      <c r="I1075" s="269">
        <v>102.66</v>
      </c>
      <c r="J1075" s="269"/>
      <c r="K1075" s="121" t="s">
        <v>544</v>
      </c>
    </row>
    <row r="1076" spans="1:11" ht="15" customHeight="1" x14ac:dyDescent="0.25">
      <c r="A1076" s="45"/>
      <c r="B1076" s="266" t="s">
        <v>144</v>
      </c>
      <c r="C1076" s="327"/>
      <c r="D1076" s="269">
        <v>27.5</v>
      </c>
      <c r="E1076" s="283">
        <v>27.5</v>
      </c>
      <c r="F1076" s="269"/>
      <c r="G1076" s="269"/>
      <c r="H1076" s="269"/>
      <c r="I1076" s="269"/>
      <c r="J1076" s="269"/>
      <c r="K1076" s="121"/>
    </row>
    <row r="1077" spans="1:11" ht="15" customHeight="1" x14ac:dyDescent="0.25">
      <c r="A1077" s="45"/>
      <c r="B1077" s="266" t="s">
        <v>28</v>
      </c>
      <c r="C1077" s="327"/>
      <c r="D1077" s="269">
        <v>88</v>
      </c>
      <c r="E1077" s="283">
        <v>88</v>
      </c>
      <c r="F1077" s="269"/>
      <c r="G1077" s="269"/>
      <c r="H1077" s="269"/>
      <c r="I1077" s="269"/>
      <c r="J1077" s="269"/>
      <c r="K1077" s="121"/>
    </row>
    <row r="1078" spans="1:11" ht="15" customHeight="1" x14ac:dyDescent="0.25">
      <c r="A1078" s="45"/>
      <c r="B1078" s="266" t="s">
        <v>31</v>
      </c>
      <c r="C1078" s="327"/>
      <c r="D1078" s="283">
        <v>3</v>
      </c>
      <c r="E1078" s="283">
        <v>3</v>
      </c>
      <c r="F1078" s="269"/>
      <c r="G1078" s="269"/>
      <c r="H1078" s="269"/>
      <c r="I1078" s="269"/>
      <c r="J1078" s="269"/>
      <c r="K1078" s="121"/>
    </row>
    <row r="1079" spans="1:11" ht="15" customHeight="1" x14ac:dyDescent="0.25">
      <c r="A1079" s="45"/>
      <c r="B1079" s="79" t="s">
        <v>396</v>
      </c>
      <c r="C1079" s="327"/>
      <c r="D1079" s="283">
        <v>0.3</v>
      </c>
      <c r="E1079" s="283">
        <v>0.3</v>
      </c>
      <c r="F1079" s="269"/>
      <c r="G1079" s="269"/>
      <c r="H1079" s="269"/>
      <c r="I1079" s="269"/>
      <c r="J1079" s="269"/>
      <c r="K1079" s="121"/>
    </row>
    <row r="1080" spans="1:11" ht="23.25" customHeight="1" x14ac:dyDescent="0.25">
      <c r="A1080" s="332" t="s">
        <v>382</v>
      </c>
      <c r="B1080" s="266"/>
      <c r="C1080" s="268">
        <v>150</v>
      </c>
      <c r="D1080" s="268"/>
      <c r="E1080" s="268"/>
      <c r="F1080" s="296">
        <v>4.58</v>
      </c>
      <c r="G1080" s="296">
        <v>4.08</v>
      </c>
      <c r="H1080" s="296">
        <v>7.58</v>
      </c>
      <c r="I1080" s="296">
        <v>85</v>
      </c>
      <c r="J1080" s="296">
        <v>2.0499999999999998</v>
      </c>
      <c r="K1080" s="121" t="s">
        <v>385</v>
      </c>
    </row>
    <row r="1081" spans="1:11" ht="15" customHeight="1" x14ac:dyDescent="0.25">
      <c r="A1081" s="46" t="s">
        <v>383</v>
      </c>
      <c r="B1081" s="266" t="s">
        <v>270</v>
      </c>
      <c r="C1081" s="268"/>
      <c r="D1081" s="268">
        <v>158</v>
      </c>
      <c r="E1081" s="268">
        <v>150</v>
      </c>
      <c r="F1081" s="268"/>
      <c r="G1081" s="268"/>
      <c r="H1081" s="268"/>
      <c r="I1081" s="268"/>
      <c r="J1081" s="268"/>
      <c r="K1081" s="121"/>
    </row>
    <row r="1082" spans="1:11" ht="36" customHeight="1" x14ac:dyDescent="0.25">
      <c r="A1082" s="332" t="s">
        <v>517</v>
      </c>
      <c r="B1082" s="79"/>
      <c r="C1082" s="47">
        <v>50</v>
      </c>
      <c r="D1082" s="151"/>
      <c r="E1082" s="80"/>
      <c r="F1082" s="151">
        <v>4.55</v>
      </c>
      <c r="G1082" s="269">
        <v>2</v>
      </c>
      <c r="H1082" s="269">
        <v>22.35</v>
      </c>
      <c r="I1082" s="49">
        <v>119.9</v>
      </c>
      <c r="J1082" s="48"/>
      <c r="K1082" s="45" t="s">
        <v>519</v>
      </c>
    </row>
    <row r="1083" spans="1:11" ht="15.75" customHeight="1" x14ac:dyDescent="0.25">
      <c r="A1083" s="45"/>
      <c r="B1083" s="79" t="s">
        <v>124</v>
      </c>
      <c r="C1083" s="47"/>
      <c r="D1083" s="151">
        <v>42</v>
      </c>
      <c r="E1083" s="80">
        <v>42</v>
      </c>
      <c r="F1083" s="151"/>
      <c r="G1083" s="269"/>
      <c r="H1083" s="269"/>
      <c r="I1083" s="49"/>
      <c r="J1083" s="48"/>
      <c r="K1083" s="45"/>
    </row>
    <row r="1084" spans="1:11" ht="15.75" customHeight="1" x14ac:dyDescent="0.25">
      <c r="A1084" s="45"/>
      <c r="B1084" s="46" t="s">
        <v>29</v>
      </c>
      <c r="C1084" s="47"/>
      <c r="D1084" s="151">
        <v>3</v>
      </c>
      <c r="E1084" s="80">
        <v>3</v>
      </c>
      <c r="F1084" s="151"/>
      <c r="G1084" s="269"/>
      <c r="H1084" s="269"/>
      <c r="I1084" s="49"/>
      <c r="J1084" s="48"/>
      <c r="K1084" s="45"/>
    </row>
    <row r="1085" spans="1:11" ht="15.75" customHeight="1" x14ac:dyDescent="0.25">
      <c r="A1085" s="45"/>
      <c r="B1085" s="79" t="s">
        <v>445</v>
      </c>
      <c r="C1085" s="47"/>
      <c r="D1085" s="151">
        <v>1.2</v>
      </c>
      <c r="E1085" s="80">
        <v>1</v>
      </c>
      <c r="F1085" s="151"/>
      <c r="G1085" s="269"/>
      <c r="H1085" s="269"/>
      <c r="I1085" s="49"/>
      <c r="J1085" s="48"/>
      <c r="K1085" s="45"/>
    </row>
    <row r="1086" spans="1:11" ht="15.75" customHeight="1" x14ac:dyDescent="0.25">
      <c r="A1086" s="45"/>
      <c r="B1086" s="79" t="s">
        <v>531</v>
      </c>
      <c r="C1086" s="47"/>
      <c r="D1086" s="151">
        <v>0.5</v>
      </c>
      <c r="E1086" s="80">
        <v>0.5</v>
      </c>
      <c r="F1086" s="151"/>
      <c r="G1086" s="269"/>
      <c r="H1086" s="269"/>
      <c r="I1086" s="49"/>
      <c r="J1086" s="48"/>
      <c r="K1086" s="45"/>
    </row>
    <row r="1087" spans="1:11" ht="15.75" customHeight="1" x14ac:dyDescent="0.25">
      <c r="A1087" s="45"/>
      <c r="B1087" s="79" t="s">
        <v>125</v>
      </c>
      <c r="C1087" s="47"/>
      <c r="D1087" s="151">
        <v>0.27</v>
      </c>
      <c r="E1087" s="80">
        <v>0.27</v>
      </c>
      <c r="F1087" s="151"/>
      <c r="G1087" s="269"/>
      <c r="H1087" s="269"/>
      <c r="I1087" s="49"/>
      <c r="J1087" s="48"/>
      <c r="K1087" s="45"/>
    </row>
    <row r="1088" spans="1:11" ht="15.75" customHeight="1" x14ac:dyDescent="0.25">
      <c r="A1088" s="45"/>
      <c r="B1088" s="79" t="s">
        <v>445</v>
      </c>
      <c r="C1088" s="47"/>
      <c r="D1088" s="151">
        <v>11.16</v>
      </c>
      <c r="E1088" s="80">
        <v>9.3000000000000007</v>
      </c>
      <c r="F1088" s="151"/>
      <c r="G1088" s="269"/>
      <c r="H1088" s="269"/>
      <c r="I1088" s="49"/>
      <c r="J1088" s="48"/>
      <c r="K1088" s="45"/>
    </row>
    <row r="1089" spans="1:11" ht="15.75" customHeight="1" x14ac:dyDescent="0.25">
      <c r="A1089" s="45"/>
      <c r="B1089" s="79" t="s">
        <v>107</v>
      </c>
      <c r="C1089" s="47"/>
      <c r="D1089" s="151">
        <v>4</v>
      </c>
      <c r="E1089" s="80">
        <v>4</v>
      </c>
      <c r="F1089" s="151"/>
      <c r="G1089" s="269"/>
      <c r="H1089" s="269"/>
      <c r="I1089" s="49"/>
      <c r="J1089" s="48"/>
      <c r="K1089" s="45"/>
    </row>
    <row r="1090" spans="1:11" ht="15.75" customHeight="1" x14ac:dyDescent="0.25">
      <c r="A1090" s="45"/>
      <c r="B1090" s="79" t="s">
        <v>184</v>
      </c>
      <c r="C1090" s="47"/>
      <c r="D1090" s="151">
        <v>0.1</v>
      </c>
      <c r="E1090" s="80">
        <v>0.1</v>
      </c>
      <c r="F1090" s="151"/>
      <c r="G1090" s="269"/>
      <c r="H1090" s="269"/>
      <c r="I1090" s="49"/>
      <c r="J1090" s="48"/>
      <c r="K1090" s="45"/>
    </row>
    <row r="1091" spans="1:11" ht="15.75" customHeight="1" x14ac:dyDescent="0.25">
      <c r="A1091" s="45"/>
      <c r="B1091" s="46" t="s">
        <v>29</v>
      </c>
      <c r="C1091" s="47"/>
      <c r="D1091" s="41">
        <v>0.4</v>
      </c>
      <c r="E1091" s="80">
        <v>0.4</v>
      </c>
      <c r="F1091" s="151"/>
      <c r="G1091" s="269"/>
      <c r="H1091" s="269"/>
      <c r="I1091" s="49"/>
      <c r="J1091" s="48"/>
      <c r="K1091" s="45"/>
    </row>
    <row r="1092" spans="1:11" ht="38.25" customHeight="1" thickBot="1" x14ac:dyDescent="0.3">
      <c r="A1092" s="338" t="s">
        <v>332</v>
      </c>
      <c r="B1092" s="292"/>
      <c r="C1092" s="140">
        <v>20</v>
      </c>
      <c r="D1092" s="293">
        <v>20</v>
      </c>
      <c r="E1092" s="299">
        <v>20</v>
      </c>
      <c r="F1092" s="295">
        <v>1.52</v>
      </c>
      <c r="G1092" s="296">
        <v>0.16</v>
      </c>
      <c r="H1092" s="297">
        <v>9.84</v>
      </c>
      <c r="I1092" s="296">
        <v>47</v>
      </c>
      <c r="J1092" s="297">
        <v>0</v>
      </c>
      <c r="K1092" s="34" t="s">
        <v>357</v>
      </c>
    </row>
    <row r="1093" spans="1:11" ht="15.75" customHeight="1" thickBot="1" x14ac:dyDescent="0.3">
      <c r="A1093" s="188" t="s">
        <v>39</v>
      </c>
      <c r="B1093" s="203"/>
      <c r="C1093" s="192">
        <v>398</v>
      </c>
      <c r="D1093" s="239"/>
      <c r="E1093" s="191"/>
      <c r="F1093" s="191">
        <f>F1059+F1075+F1080+F1082+F1092</f>
        <v>20.05</v>
      </c>
      <c r="G1093" s="191">
        <f t="shared" ref="G1093:J1093" si="45">G1059+G1075+G1080+G1082+G1092</f>
        <v>11.2</v>
      </c>
      <c r="H1093" s="191">
        <f t="shared" si="45"/>
        <v>61.17</v>
      </c>
      <c r="I1093" s="191">
        <f t="shared" si="45"/>
        <v>418.94</v>
      </c>
      <c r="J1093" s="191">
        <f t="shared" si="45"/>
        <v>2.0499999999999998</v>
      </c>
      <c r="K1093" s="38"/>
    </row>
    <row r="1094" spans="1:11" ht="15.75" customHeight="1" thickBot="1" x14ac:dyDescent="0.3">
      <c r="A1094" s="188" t="s">
        <v>70</v>
      </c>
      <c r="B1094" s="203"/>
      <c r="C1094" s="191">
        <f>C1013+C1017+C1057+C1093</f>
        <v>1417</v>
      </c>
      <c r="D1094" s="191"/>
      <c r="E1094" s="191"/>
      <c r="F1094" s="191">
        <f>F1013+F1017+F1057+F1093</f>
        <v>50.25</v>
      </c>
      <c r="G1094" s="191">
        <f>G1013+G1017+G1057+G1093</f>
        <v>44.19</v>
      </c>
      <c r="H1094" s="191">
        <f>H1013+H1017+H1057+H1093</f>
        <v>174.69</v>
      </c>
      <c r="I1094" s="191">
        <f>I1013+I1017+I1057+I1093</f>
        <v>1297.06</v>
      </c>
      <c r="J1094" s="191">
        <f>J1013+J1017+J1057+J1093</f>
        <v>103.28</v>
      </c>
      <c r="K1094" s="341"/>
    </row>
    <row r="1095" spans="1:11" ht="15" customHeight="1" x14ac:dyDescent="0.25">
      <c r="A1095" s="182"/>
      <c r="B1095" s="182"/>
      <c r="C1095" s="218"/>
      <c r="D1095" s="218"/>
      <c r="E1095" s="218"/>
      <c r="F1095" s="218"/>
      <c r="G1095" s="218"/>
      <c r="H1095" s="218"/>
      <c r="I1095" s="218"/>
      <c r="J1095" s="218"/>
      <c r="K1095" s="46"/>
    </row>
    <row r="1096" spans="1:11" ht="15" customHeight="1" thickBot="1" x14ac:dyDescent="0.3">
      <c r="A1096" s="181" t="s">
        <v>579</v>
      </c>
      <c r="B1096" s="181"/>
      <c r="C1096" s="183"/>
      <c r="D1096" s="181"/>
      <c r="E1096" s="7"/>
      <c r="K1096" s="183"/>
    </row>
    <row r="1097" spans="1:11" ht="15" customHeight="1" x14ac:dyDescent="0.25">
      <c r="A1097" s="17" t="s">
        <v>4</v>
      </c>
      <c r="B1097" s="18"/>
      <c r="C1097" s="98" t="s">
        <v>5</v>
      </c>
      <c r="D1097" s="208" t="s">
        <v>6</v>
      </c>
      <c r="E1097" s="98" t="s">
        <v>6</v>
      </c>
      <c r="F1097" s="501" t="s">
        <v>7</v>
      </c>
      <c r="G1097" s="502"/>
      <c r="H1097" s="503"/>
      <c r="I1097" s="21" t="s">
        <v>8</v>
      </c>
      <c r="J1097" s="184" t="s">
        <v>9</v>
      </c>
      <c r="K1097" s="141" t="s">
        <v>72</v>
      </c>
    </row>
    <row r="1098" spans="1:11" ht="15" customHeight="1" thickBot="1" x14ac:dyDescent="0.3">
      <c r="A1098" s="45" t="s">
        <v>11</v>
      </c>
      <c r="B1098" s="46"/>
      <c r="C1098" s="55" t="s">
        <v>12</v>
      </c>
      <c r="D1098" s="185" t="s">
        <v>13</v>
      </c>
      <c r="E1098" s="55" t="s">
        <v>13</v>
      </c>
      <c r="F1098" s="106"/>
      <c r="G1098" s="69"/>
      <c r="H1098" s="69"/>
      <c r="I1098" s="32" t="s">
        <v>171</v>
      </c>
      <c r="J1098" s="66"/>
      <c r="K1098" s="50" t="s">
        <v>73</v>
      </c>
    </row>
    <row r="1099" spans="1:11" ht="15" customHeight="1" thickBot="1" x14ac:dyDescent="0.3">
      <c r="A1099" s="34"/>
      <c r="B1099" s="35"/>
      <c r="C1099" s="185"/>
      <c r="D1099" s="225" t="s">
        <v>15</v>
      </c>
      <c r="E1099" s="186" t="s">
        <v>16</v>
      </c>
      <c r="F1099" s="37" t="s">
        <v>17</v>
      </c>
      <c r="G1099" s="37" t="s">
        <v>18</v>
      </c>
      <c r="H1099" s="70" t="s">
        <v>19</v>
      </c>
      <c r="I1099" s="37" t="s">
        <v>20</v>
      </c>
      <c r="J1099" s="38" t="s">
        <v>21</v>
      </c>
      <c r="K1099" s="352"/>
    </row>
    <row r="1100" spans="1:11" ht="15" customHeight="1" x14ac:dyDescent="0.25">
      <c r="A1100" s="45"/>
      <c r="B1100" s="187" t="s">
        <v>22</v>
      </c>
      <c r="C1100" s="98"/>
      <c r="D1100" s="56"/>
      <c r="E1100" s="23"/>
      <c r="F1100" s="42"/>
      <c r="G1100" s="96"/>
      <c r="H1100" s="42"/>
      <c r="I1100" s="226"/>
      <c r="J1100" s="105"/>
      <c r="K1100" s="45"/>
    </row>
    <row r="1101" spans="1:11" ht="15" customHeight="1" x14ac:dyDescent="0.25">
      <c r="A1101" s="333" t="s">
        <v>580</v>
      </c>
      <c r="B1101" s="298"/>
      <c r="C1101" s="302" t="s">
        <v>118</v>
      </c>
      <c r="D1101" s="294"/>
      <c r="E1101" s="293"/>
      <c r="F1101" s="297">
        <v>14.23</v>
      </c>
      <c r="G1101" s="296">
        <v>18.55</v>
      </c>
      <c r="H1101" s="297">
        <v>2.6</v>
      </c>
      <c r="I1101" s="261">
        <v>235</v>
      </c>
      <c r="J1101" s="297">
        <v>0.25</v>
      </c>
      <c r="K1101" s="45" t="s">
        <v>581</v>
      </c>
    </row>
    <row r="1102" spans="1:11" ht="15" customHeight="1" x14ac:dyDescent="0.25">
      <c r="A1102" s="291"/>
      <c r="B1102" s="46" t="s">
        <v>65</v>
      </c>
      <c r="C1102" s="302"/>
      <c r="D1102" s="294">
        <v>138</v>
      </c>
      <c r="E1102" s="293">
        <v>115</v>
      </c>
      <c r="F1102" s="297"/>
      <c r="G1102" s="296"/>
      <c r="H1102" s="297"/>
      <c r="I1102" s="261"/>
      <c r="J1102" s="297"/>
      <c r="K1102" s="45"/>
    </row>
    <row r="1103" spans="1:11" ht="15" customHeight="1" x14ac:dyDescent="0.25">
      <c r="A1103" s="291"/>
      <c r="B1103" s="298" t="s">
        <v>270</v>
      </c>
      <c r="C1103" s="302"/>
      <c r="D1103" s="294">
        <v>40</v>
      </c>
      <c r="E1103" s="293">
        <v>40</v>
      </c>
      <c r="F1103" s="297"/>
      <c r="G1103" s="296"/>
      <c r="H1103" s="297"/>
      <c r="I1103" s="261"/>
      <c r="J1103" s="297"/>
      <c r="K1103" s="45"/>
    </row>
    <row r="1104" spans="1:11" ht="15" customHeight="1" x14ac:dyDescent="0.25">
      <c r="A1104" s="291"/>
      <c r="B1104" s="298" t="s">
        <v>426</v>
      </c>
      <c r="C1104" s="302"/>
      <c r="D1104" s="294"/>
      <c r="E1104" s="293">
        <v>155</v>
      </c>
      <c r="F1104" s="297"/>
      <c r="G1104" s="296"/>
      <c r="H1104" s="297"/>
      <c r="I1104" s="261"/>
      <c r="J1104" s="297"/>
      <c r="K1104" s="45"/>
    </row>
    <row r="1105" spans="1:11" ht="15" customHeight="1" x14ac:dyDescent="0.25">
      <c r="A1105" s="291"/>
      <c r="B1105" s="298" t="s">
        <v>66</v>
      </c>
      <c r="C1105" s="302"/>
      <c r="D1105" s="294">
        <v>5</v>
      </c>
      <c r="E1105" s="293">
        <v>5</v>
      </c>
      <c r="F1105" s="297"/>
      <c r="G1105" s="296"/>
      <c r="H1105" s="297"/>
      <c r="I1105" s="261"/>
      <c r="J1105" s="297"/>
      <c r="K1105" s="45"/>
    </row>
    <row r="1106" spans="1:11" ht="15" customHeight="1" x14ac:dyDescent="0.25">
      <c r="A1106" s="291"/>
      <c r="B1106" s="298" t="s">
        <v>427</v>
      </c>
      <c r="C1106" s="302"/>
      <c r="D1106" s="294"/>
      <c r="E1106" s="293">
        <v>150</v>
      </c>
      <c r="F1106" s="297"/>
      <c r="G1106" s="296"/>
      <c r="H1106" s="297"/>
      <c r="I1106" s="261"/>
      <c r="J1106" s="297"/>
      <c r="K1106" s="45"/>
    </row>
    <row r="1107" spans="1:11" ht="31.5" customHeight="1" x14ac:dyDescent="0.25">
      <c r="A1107" s="332" t="s">
        <v>547</v>
      </c>
      <c r="B1107" s="46"/>
      <c r="C1107" s="60" t="s">
        <v>317</v>
      </c>
      <c r="D1107" s="108"/>
      <c r="E1107" s="109"/>
      <c r="F1107" s="41">
        <v>0.04</v>
      </c>
      <c r="G1107" s="48">
        <v>0.01</v>
      </c>
      <c r="H1107" s="49">
        <v>9.98</v>
      </c>
      <c r="I1107" s="41">
        <v>39.97</v>
      </c>
      <c r="J1107" s="41">
        <v>0.02</v>
      </c>
      <c r="K1107" s="45" t="s">
        <v>595</v>
      </c>
    </row>
    <row r="1108" spans="1:11" ht="15" customHeight="1" x14ac:dyDescent="0.25">
      <c r="A1108" s="45"/>
      <c r="B1108" s="46" t="s">
        <v>68</v>
      </c>
      <c r="C1108" s="60"/>
      <c r="D1108" s="61">
        <v>0.45</v>
      </c>
      <c r="E1108" s="47">
        <v>0.45</v>
      </c>
      <c r="F1108" s="41"/>
      <c r="G1108" s="48"/>
      <c r="H1108" s="49"/>
      <c r="I1108" s="41"/>
      <c r="J1108" s="41"/>
      <c r="K1108" s="45"/>
    </row>
    <row r="1109" spans="1:11" ht="15" customHeight="1" x14ac:dyDescent="0.25">
      <c r="A1109" s="45"/>
      <c r="B1109" s="46" t="s">
        <v>29</v>
      </c>
      <c r="C1109" s="60"/>
      <c r="D1109" s="61">
        <v>8</v>
      </c>
      <c r="E1109" s="47">
        <v>8</v>
      </c>
      <c r="F1109" s="41"/>
      <c r="G1109" s="48"/>
      <c r="H1109" s="41"/>
      <c r="I1109" s="41"/>
      <c r="J1109" s="41"/>
      <c r="K1109" s="45"/>
    </row>
    <row r="1110" spans="1:11" ht="15" customHeight="1" x14ac:dyDescent="0.25">
      <c r="A1110" s="45"/>
      <c r="B1110" s="46" t="s">
        <v>28</v>
      </c>
      <c r="C1110" s="60"/>
      <c r="D1110" s="109">
        <v>150</v>
      </c>
      <c r="E1110" s="109">
        <v>150</v>
      </c>
      <c r="F1110" s="48"/>
      <c r="G1110" s="49"/>
      <c r="H1110" s="48"/>
      <c r="I1110" s="49"/>
      <c r="J1110" s="41"/>
      <c r="K1110" s="45"/>
    </row>
    <row r="1111" spans="1:11" ht="30.75" customHeight="1" x14ac:dyDescent="0.25">
      <c r="A1111" s="332" t="s">
        <v>35</v>
      </c>
      <c r="B1111" s="46"/>
      <c r="C1111" s="60" t="s">
        <v>174</v>
      </c>
      <c r="D1111" s="65"/>
      <c r="E1111" s="63"/>
      <c r="F1111" s="62">
        <v>1.9</v>
      </c>
      <c r="G1111" s="47">
        <v>4.4000000000000004</v>
      </c>
      <c r="H1111" s="61">
        <v>13</v>
      </c>
      <c r="I1111" s="47">
        <v>99</v>
      </c>
      <c r="J1111" s="61"/>
      <c r="K1111" s="45" t="s">
        <v>37</v>
      </c>
    </row>
    <row r="1112" spans="1:11" ht="27.75" customHeight="1" x14ac:dyDescent="0.25">
      <c r="A1112" s="45"/>
      <c r="B1112" s="46" t="s">
        <v>38</v>
      </c>
      <c r="C1112" s="55"/>
      <c r="D1112" s="62">
        <v>25</v>
      </c>
      <c r="E1112" s="47">
        <v>25</v>
      </c>
      <c r="F1112" s="62"/>
      <c r="G1112" s="47"/>
      <c r="H1112" s="47"/>
      <c r="I1112" s="47"/>
      <c r="J1112" s="62"/>
      <c r="K1112" s="45"/>
    </row>
    <row r="1113" spans="1:11" ht="15" customHeight="1" thickBot="1" x14ac:dyDescent="0.3">
      <c r="A1113" s="45"/>
      <c r="B1113" s="46" t="s">
        <v>31</v>
      </c>
      <c r="C1113" s="55"/>
      <c r="D1113" s="62">
        <v>5</v>
      </c>
      <c r="E1113" s="47">
        <v>5</v>
      </c>
      <c r="F1113" s="62" t="s">
        <v>2</v>
      </c>
      <c r="G1113" s="47"/>
      <c r="H1113" s="47"/>
      <c r="I1113" s="47"/>
      <c r="J1113" s="62"/>
      <c r="K1113" s="45"/>
    </row>
    <row r="1114" spans="1:11" ht="15" customHeight="1" thickBot="1" x14ac:dyDescent="0.3">
      <c r="A1114" s="188" t="s">
        <v>39</v>
      </c>
      <c r="B1114" s="52"/>
      <c r="C1114" s="192">
        <v>335</v>
      </c>
      <c r="D1114" s="190"/>
      <c r="E1114" s="186"/>
      <c r="F1114" s="191">
        <f>F1101+F1107+F1111</f>
        <v>16.169999999999998</v>
      </c>
      <c r="G1114" s="191">
        <f t="shared" ref="G1114:J1114" si="46">G1101+G1107+G1111</f>
        <v>22.96</v>
      </c>
      <c r="H1114" s="191">
        <f t="shared" si="46"/>
        <v>25.58</v>
      </c>
      <c r="I1114" s="191">
        <f t="shared" si="46"/>
        <v>373.97</v>
      </c>
      <c r="J1114" s="191">
        <f t="shared" si="46"/>
        <v>0.27</v>
      </c>
      <c r="K1114" s="341"/>
    </row>
    <row r="1115" spans="1:11" ht="15" customHeight="1" x14ac:dyDescent="0.25">
      <c r="A1115" s="45"/>
      <c r="B1115" s="182" t="s">
        <v>40</v>
      </c>
      <c r="C1115" s="60"/>
      <c r="D1115" s="50"/>
      <c r="E1115" s="55"/>
      <c r="F1115" s="48"/>
      <c r="G1115" s="49"/>
      <c r="H1115" s="48"/>
      <c r="I1115" s="49"/>
      <c r="J1115" s="41"/>
      <c r="K1115" s="45"/>
    </row>
    <row r="1116" spans="1:11" ht="24" customHeight="1" x14ac:dyDescent="0.25">
      <c r="A1116" s="333" t="s">
        <v>62</v>
      </c>
      <c r="B1116" s="292"/>
      <c r="C1116" s="293">
        <v>95</v>
      </c>
      <c r="D1116" s="294">
        <v>108.3</v>
      </c>
      <c r="E1116" s="293">
        <v>95</v>
      </c>
      <c r="F1116" s="295">
        <v>0.38</v>
      </c>
      <c r="G1116" s="296">
        <v>0.38</v>
      </c>
      <c r="H1116" s="297">
        <v>9.31</v>
      </c>
      <c r="I1116" s="296">
        <v>41.8</v>
      </c>
      <c r="J1116" s="296">
        <v>9.5</v>
      </c>
      <c r="K1116" s="45" t="s">
        <v>204</v>
      </c>
    </row>
    <row r="1117" spans="1:11" ht="25.5" customHeight="1" thickBot="1" x14ac:dyDescent="0.3">
      <c r="A1117" s="291" t="s">
        <v>333</v>
      </c>
      <c r="B1117" s="298"/>
      <c r="C1117" s="296"/>
      <c r="D1117" s="299"/>
      <c r="E1117" s="300"/>
      <c r="F1117" s="295"/>
      <c r="G1117" s="296"/>
      <c r="H1117" s="297"/>
      <c r="I1117" s="296"/>
      <c r="J1117" s="301"/>
      <c r="K1117" s="45" t="s">
        <v>205</v>
      </c>
    </row>
    <row r="1118" spans="1:11" ht="15" customHeight="1" thickBot="1" x14ac:dyDescent="0.3">
      <c r="A1118" s="188" t="s">
        <v>39</v>
      </c>
      <c r="B1118" s="52"/>
      <c r="C1118" s="192">
        <v>95</v>
      </c>
      <c r="D1118" s="193"/>
      <c r="E1118" s="194"/>
      <c r="F1118" s="191">
        <f>F1116</f>
        <v>0.38</v>
      </c>
      <c r="G1118" s="191">
        <f t="shared" ref="G1118:J1118" si="47">G1116</f>
        <v>0.38</v>
      </c>
      <c r="H1118" s="191">
        <f t="shared" si="47"/>
        <v>9.31</v>
      </c>
      <c r="I1118" s="191">
        <f t="shared" si="47"/>
        <v>41.8</v>
      </c>
      <c r="J1118" s="191">
        <f t="shared" si="47"/>
        <v>9.5</v>
      </c>
      <c r="K1118" s="341"/>
    </row>
    <row r="1119" spans="1:11" ht="15" customHeight="1" x14ac:dyDescent="0.25">
      <c r="A1119" s="227"/>
      <c r="B1119" s="187" t="s">
        <v>42</v>
      </c>
      <c r="C1119" s="98"/>
      <c r="D1119" s="98"/>
      <c r="E1119" s="18"/>
      <c r="F1119" s="457"/>
      <c r="G1119" s="460"/>
      <c r="H1119" s="460"/>
      <c r="I1119" s="460"/>
      <c r="J1119" s="460"/>
      <c r="K1119" s="18"/>
    </row>
    <row r="1120" spans="1:11" ht="41.25" customHeight="1" x14ac:dyDescent="0.25">
      <c r="A1120" s="339" t="s">
        <v>582</v>
      </c>
      <c r="B1120" s="46"/>
      <c r="C1120" s="47">
        <v>40</v>
      </c>
      <c r="D1120" s="49"/>
      <c r="E1120" s="48"/>
      <c r="F1120" s="274">
        <v>0.55000000000000004</v>
      </c>
      <c r="G1120" s="269">
        <v>2.08</v>
      </c>
      <c r="H1120" s="269">
        <v>3.43</v>
      </c>
      <c r="I1120" s="269">
        <v>34.64</v>
      </c>
      <c r="J1120" s="269">
        <v>4.8</v>
      </c>
      <c r="K1120" s="46" t="s">
        <v>585</v>
      </c>
    </row>
    <row r="1121" spans="1:11" ht="15" customHeight="1" x14ac:dyDescent="0.25">
      <c r="A1121" s="370"/>
      <c r="B1121" s="46" t="s">
        <v>151</v>
      </c>
      <c r="C1121" s="47"/>
      <c r="D1121" s="49">
        <v>21.84</v>
      </c>
      <c r="E1121" s="48">
        <v>12</v>
      </c>
      <c r="F1121" s="274"/>
      <c r="G1121" s="269"/>
      <c r="H1121" s="269"/>
      <c r="I1121" s="269"/>
      <c r="J1121" s="269"/>
      <c r="K1121" s="46"/>
    </row>
    <row r="1122" spans="1:11" ht="15" customHeight="1" x14ac:dyDescent="0.25">
      <c r="A1122" s="353"/>
      <c r="B1122" s="79" t="s">
        <v>189</v>
      </c>
      <c r="C1122" s="55"/>
      <c r="D1122" s="389">
        <v>21.92</v>
      </c>
      <c r="E1122" s="390">
        <v>16</v>
      </c>
      <c r="F1122" s="489"/>
      <c r="G1122" s="489"/>
      <c r="H1122" s="489"/>
      <c r="I1122" s="489"/>
      <c r="J1122" s="489"/>
      <c r="K1122" s="46"/>
    </row>
    <row r="1123" spans="1:11" ht="15" customHeight="1" x14ac:dyDescent="0.25">
      <c r="A1123" s="353"/>
      <c r="B1123" s="79" t="s">
        <v>101</v>
      </c>
      <c r="C1123" s="55"/>
      <c r="D1123" s="389">
        <v>10</v>
      </c>
      <c r="E1123" s="390">
        <v>8</v>
      </c>
      <c r="F1123" s="489"/>
      <c r="G1123" s="489"/>
      <c r="H1123" s="489"/>
      <c r="I1123" s="489"/>
      <c r="J1123" s="489"/>
      <c r="K1123" s="46"/>
    </row>
    <row r="1124" spans="1:11" ht="15" customHeight="1" x14ac:dyDescent="0.25">
      <c r="A1124" s="353"/>
      <c r="B1124" s="79" t="s">
        <v>150</v>
      </c>
      <c r="C1124" s="55"/>
      <c r="D1124" s="389">
        <v>2.4</v>
      </c>
      <c r="E1124" s="390">
        <v>2</v>
      </c>
      <c r="F1124" s="489"/>
      <c r="G1124" s="489"/>
      <c r="H1124" s="489"/>
      <c r="I1124" s="489"/>
      <c r="J1124" s="489"/>
      <c r="K1124" s="46"/>
    </row>
    <row r="1125" spans="1:11" ht="15" customHeight="1" x14ac:dyDescent="0.25">
      <c r="A1125" s="353"/>
      <c r="B1125" s="79" t="s">
        <v>184</v>
      </c>
      <c r="C1125" s="55"/>
      <c r="D1125" s="389">
        <v>2.5</v>
      </c>
      <c r="E1125" s="390">
        <v>2.5</v>
      </c>
      <c r="F1125" s="489"/>
      <c r="G1125" s="489"/>
      <c r="H1125" s="489"/>
      <c r="I1125" s="489"/>
      <c r="J1125" s="489"/>
      <c r="K1125" s="46"/>
    </row>
    <row r="1126" spans="1:11" ht="39" customHeight="1" x14ac:dyDescent="0.25">
      <c r="A1126" s="334" t="s">
        <v>583</v>
      </c>
      <c r="B1126" s="46"/>
      <c r="C1126" s="60" t="s">
        <v>118</v>
      </c>
      <c r="D1126" s="108"/>
      <c r="E1126" s="109"/>
      <c r="F1126" s="495">
        <v>1.51</v>
      </c>
      <c r="G1126" s="496">
        <v>1.68</v>
      </c>
      <c r="H1126" s="496">
        <v>10.199999999999999</v>
      </c>
      <c r="I1126" s="496">
        <v>61.95</v>
      </c>
      <c r="J1126" s="496">
        <v>4.95</v>
      </c>
      <c r="K1126" s="46" t="s">
        <v>203</v>
      </c>
    </row>
    <row r="1127" spans="1:11" ht="15" customHeight="1" x14ac:dyDescent="0.25">
      <c r="A1127" s="45"/>
      <c r="B1127" s="46" t="s">
        <v>584</v>
      </c>
      <c r="C1127" s="60"/>
      <c r="D1127" s="61">
        <v>9</v>
      </c>
      <c r="E1127" s="47">
        <v>9</v>
      </c>
      <c r="F1127" s="274"/>
      <c r="G1127" s="269"/>
      <c r="H1127" s="269"/>
      <c r="I1127" s="269"/>
      <c r="J1127" s="359"/>
      <c r="K1127" s="46"/>
    </row>
    <row r="1128" spans="1:11" ht="15" customHeight="1" x14ac:dyDescent="0.25">
      <c r="A1128" s="45"/>
      <c r="B1128" s="46" t="s">
        <v>189</v>
      </c>
      <c r="C1128" s="60"/>
      <c r="D1128" s="61">
        <v>60</v>
      </c>
      <c r="E1128" s="47">
        <v>45</v>
      </c>
      <c r="F1128" s="274"/>
      <c r="G1128" s="269"/>
      <c r="H1128" s="269"/>
      <c r="I1128" s="269"/>
      <c r="J1128" s="359"/>
      <c r="K1128" s="46"/>
    </row>
    <row r="1129" spans="1:11" ht="15" customHeight="1" x14ac:dyDescent="0.25">
      <c r="A1129" s="45"/>
      <c r="B1129" s="46" t="s">
        <v>50</v>
      </c>
      <c r="C1129" s="60"/>
      <c r="D1129" s="61">
        <v>7.5</v>
      </c>
      <c r="E1129" s="47">
        <v>6</v>
      </c>
      <c r="F1129" s="274"/>
      <c r="G1129" s="269"/>
      <c r="H1129" s="269"/>
      <c r="I1129" s="269"/>
      <c r="J1129" s="359"/>
      <c r="K1129" s="46"/>
    </row>
    <row r="1130" spans="1:11" ht="15" customHeight="1" x14ac:dyDescent="0.25">
      <c r="A1130" s="45"/>
      <c r="B1130" s="46" t="s">
        <v>45</v>
      </c>
      <c r="C1130" s="60"/>
      <c r="D1130" s="61">
        <v>7.14</v>
      </c>
      <c r="E1130" s="47">
        <v>6</v>
      </c>
      <c r="F1130" s="274"/>
      <c r="G1130" s="269"/>
      <c r="H1130" s="269"/>
      <c r="I1130" s="269"/>
      <c r="J1130" s="359"/>
      <c r="K1130" s="46"/>
    </row>
    <row r="1131" spans="1:11" ht="15" customHeight="1" x14ac:dyDescent="0.25">
      <c r="A1131" s="45"/>
      <c r="B1131" s="46" t="s">
        <v>51</v>
      </c>
      <c r="C1131" s="60"/>
      <c r="D1131" s="61">
        <v>1.5</v>
      </c>
      <c r="E1131" s="47">
        <v>1.5</v>
      </c>
      <c r="F1131" s="274"/>
      <c r="G1131" s="269"/>
      <c r="H1131" s="269"/>
      <c r="I1131" s="269"/>
      <c r="J1131" s="359"/>
      <c r="K1131" s="46"/>
    </row>
    <row r="1132" spans="1:11" ht="15" customHeight="1" x14ac:dyDescent="0.25">
      <c r="A1132" s="45"/>
      <c r="B1132" s="79" t="s">
        <v>396</v>
      </c>
      <c r="C1132" s="60"/>
      <c r="D1132" s="61">
        <v>1</v>
      </c>
      <c r="E1132" s="47">
        <v>1</v>
      </c>
      <c r="F1132" s="274"/>
      <c r="G1132" s="269"/>
      <c r="H1132" s="269"/>
      <c r="I1132" s="269"/>
      <c r="J1132" s="359"/>
      <c r="K1132" s="46"/>
    </row>
    <row r="1133" spans="1:11" ht="15" customHeight="1" x14ac:dyDescent="0.25">
      <c r="A1133" s="45"/>
      <c r="B1133" s="266" t="s">
        <v>214</v>
      </c>
      <c r="C1133" s="262"/>
      <c r="D1133" s="61">
        <v>105</v>
      </c>
      <c r="E1133" s="47">
        <v>105</v>
      </c>
      <c r="F1133" s="274"/>
      <c r="G1133" s="269"/>
      <c r="H1133" s="269"/>
      <c r="I1133" s="269"/>
      <c r="J1133" s="359"/>
      <c r="K1133" s="46"/>
    </row>
    <row r="1134" spans="1:11" ht="30" customHeight="1" x14ac:dyDescent="0.25">
      <c r="A1134" s="412" t="s">
        <v>586</v>
      </c>
      <c r="B1134" s="266"/>
      <c r="C1134" s="265" t="s">
        <v>587</v>
      </c>
      <c r="D1134" s="358"/>
      <c r="E1134" s="359"/>
      <c r="F1134" s="424">
        <v>7.62</v>
      </c>
      <c r="G1134" s="425">
        <v>7.02</v>
      </c>
      <c r="H1134" s="424">
        <v>6.16</v>
      </c>
      <c r="I1134" s="425">
        <v>118.03</v>
      </c>
      <c r="J1134" s="424">
        <v>0.23</v>
      </c>
      <c r="K1134" s="423" t="s">
        <v>590</v>
      </c>
    </row>
    <row r="1135" spans="1:11" ht="15" customHeight="1" x14ac:dyDescent="0.25">
      <c r="B1135" s="79" t="s">
        <v>308</v>
      </c>
      <c r="C1135" s="357"/>
      <c r="D1135" s="274">
        <v>57</v>
      </c>
      <c r="E1135" s="269">
        <v>37</v>
      </c>
      <c r="F1135" s="421"/>
      <c r="G1135" s="422"/>
      <c r="H1135" s="421"/>
      <c r="I1135" s="422"/>
      <c r="J1135" s="421"/>
      <c r="K1135" s="7"/>
    </row>
    <row r="1136" spans="1:11" ht="15" customHeight="1" x14ac:dyDescent="0.25">
      <c r="B1136" s="266" t="s">
        <v>450</v>
      </c>
      <c r="C1136" s="357"/>
      <c r="D1136" s="274">
        <v>9</v>
      </c>
      <c r="E1136" s="269">
        <v>9</v>
      </c>
      <c r="F1136" s="421"/>
      <c r="G1136" s="422"/>
      <c r="H1136" s="421"/>
      <c r="I1136" s="422"/>
      <c r="J1136" s="421"/>
      <c r="K1136" s="7"/>
    </row>
    <row r="1137" spans="1:11" ht="15" customHeight="1" x14ac:dyDescent="0.25">
      <c r="B1137" s="266" t="s">
        <v>75</v>
      </c>
      <c r="C1137" s="357"/>
      <c r="D1137" s="274">
        <v>12</v>
      </c>
      <c r="E1137" s="269">
        <v>12</v>
      </c>
      <c r="F1137" s="421"/>
      <c r="G1137" s="422"/>
      <c r="H1137" s="421"/>
      <c r="I1137" s="422"/>
      <c r="J1137" s="421"/>
      <c r="K1137" s="7"/>
    </row>
    <row r="1138" spans="1:11" ht="15" customHeight="1" x14ac:dyDescent="0.25">
      <c r="B1138" s="266" t="s">
        <v>396</v>
      </c>
      <c r="C1138" s="357"/>
      <c r="D1138" s="274">
        <v>0.35</v>
      </c>
      <c r="E1138" s="269">
        <v>0.35</v>
      </c>
      <c r="F1138" s="421"/>
      <c r="G1138" s="422"/>
      <c r="H1138" s="421"/>
      <c r="I1138" s="422"/>
      <c r="J1138" s="421"/>
      <c r="K1138" s="7"/>
    </row>
    <row r="1139" spans="1:11" ht="15" customHeight="1" x14ac:dyDescent="0.25">
      <c r="B1139" s="266" t="s">
        <v>293</v>
      </c>
      <c r="C1139" s="357"/>
      <c r="D1139" s="274"/>
      <c r="E1139" s="269">
        <v>57.5</v>
      </c>
      <c r="F1139" s="421"/>
      <c r="G1139" s="422"/>
      <c r="H1139" s="421"/>
      <c r="I1139" s="422"/>
      <c r="J1139" s="421"/>
      <c r="K1139" s="7"/>
    </row>
    <row r="1140" spans="1:11" ht="15" customHeight="1" x14ac:dyDescent="0.25">
      <c r="B1140" s="266" t="s">
        <v>51</v>
      </c>
      <c r="C1140" s="357"/>
      <c r="D1140" s="274">
        <v>0.7</v>
      </c>
      <c r="E1140" s="269">
        <v>0.7</v>
      </c>
      <c r="F1140" s="421"/>
      <c r="G1140" s="422"/>
      <c r="H1140" s="421"/>
      <c r="I1140" s="422"/>
      <c r="J1140" s="421"/>
      <c r="K1140" s="7"/>
    </row>
    <row r="1141" spans="1:11" ht="15" customHeight="1" x14ac:dyDescent="0.25">
      <c r="A1141" s="46"/>
      <c r="B1141" s="46" t="s">
        <v>284</v>
      </c>
      <c r="C1141" s="60"/>
      <c r="D1141" s="62"/>
      <c r="E1141" s="276">
        <v>50</v>
      </c>
      <c r="F1141" s="274"/>
      <c r="G1141" s="269"/>
      <c r="H1141" s="269"/>
      <c r="I1141" s="269"/>
      <c r="J1141" s="269"/>
      <c r="K1141" s="46"/>
    </row>
    <row r="1142" spans="1:11" ht="15" customHeight="1" x14ac:dyDescent="0.25">
      <c r="A1142" s="46" t="s">
        <v>589</v>
      </c>
      <c r="B1142" s="46"/>
      <c r="C1142" s="60"/>
      <c r="D1142" s="135"/>
      <c r="E1142" s="276">
        <v>30</v>
      </c>
      <c r="F1142" s="274"/>
      <c r="G1142" s="269"/>
      <c r="H1142" s="269"/>
      <c r="I1142" s="269"/>
      <c r="J1142" s="269"/>
      <c r="K1142" s="46"/>
    </row>
    <row r="1143" spans="1:11" ht="15" customHeight="1" x14ac:dyDescent="0.25">
      <c r="A1143" s="46"/>
      <c r="B1143" s="46" t="s">
        <v>107</v>
      </c>
      <c r="C1143" s="60"/>
      <c r="D1143" s="62">
        <v>7.5</v>
      </c>
      <c r="E1143" s="276">
        <v>7.5</v>
      </c>
      <c r="F1143" s="274"/>
      <c r="G1143" s="269"/>
      <c r="H1143" s="269"/>
      <c r="I1143" s="269"/>
      <c r="J1143" s="269"/>
      <c r="K1143" s="46"/>
    </row>
    <row r="1144" spans="1:11" ht="15" customHeight="1" x14ac:dyDescent="0.25">
      <c r="A1144" s="46"/>
      <c r="B1144" s="46" t="s">
        <v>124</v>
      </c>
      <c r="C1144" s="60"/>
      <c r="D1144" s="62">
        <v>2.25</v>
      </c>
      <c r="E1144" s="276">
        <v>2.25</v>
      </c>
      <c r="F1144" s="274"/>
      <c r="G1144" s="269"/>
      <c r="H1144" s="269"/>
      <c r="I1144" s="269"/>
      <c r="J1144" s="269"/>
      <c r="K1144" s="46"/>
    </row>
    <row r="1145" spans="1:11" ht="15" customHeight="1" x14ac:dyDescent="0.25">
      <c r="A1145" s="46"/>
      <c r="B1145" s="46" t="s">
        <v>75</v>
      </c>
      <c r="C1145" s="60"/>
      <c r="D1145" s="61">
        <v>22.5</v>
      </c>
      <c r="E1145" s="151">
        <v>22.5</v>
      </c>
      <c r="F1145" s="274"/>
      <c r="G1145" s="269"/>
      <c r="H1145" s="269"/>
      <c r="I1145" s="269"/>
      <c r="J1145" s="269"/>
      <c r="K1145" s="46"/>
    </row>
    <row r="1146" spans="1:11" ht="15" customHeight="1" x14ac:dyDescent="0.25">
      <c r="A1146" s="45"/>
      <c r="B1146" s="79" t="s">
        <v>396</v>
      </c>
      <c r="C1146" s="60"/>
      <c r="D1146" s="61">
        <v>0.24</v>
      </c>
      <c r="E1146" s="276">
        <v>0.24</v>
      </c>
      <c r="F1146" s="274"/>
      <c r="G1146" s="269"/>
      <c r="H1146" s="269"/>
      <c r="I1146" s="269"/>
      <c r="J1146" s="269"/>
      <c r="K1146" s="46"/>
    </row>
    <row r="1147" spans="1:11" ht="22.5" customHeight="1" x14ac:dyDescent="0.25">
      <c r="A1147" s="332" t="s">
        <v>322</v>
      </c>
      <c r="B1147" s="267"/>
      <c r="C1147" s="265" t="s">
        <v>524</v>
      </c>
      <c r="D1147" s="270"/>
      <c r="E1147" s="270"/>
      <c r="F1147" s="269">
        <v>4.25</v>
      </c>
      <c r="G1147" s="271">
        <v>2.77</v>
      </c>
      <c r="H1147" s="269">
        <v>22.88</v>
      </c>
      <c r="I1147" s="269">
        <v>133.54</v>
      </c>
      <c r="J1147" s="270"/>
      <c r="K1147" s="46" t="s">
        <v>353</v>
      </c>
    </row>
    <row r="1148" spans="1:11" ht="15" customHeight="1" x14ac:dyDescent="0.25">
      <c r="A1148" s="195"/>
      <c r="B1148" s="46" t="s">
        <v>129</v>
      </c>
      <c r="C1148" s="263"/>
      <c r="D1148" s="49">
        <v>38.5</v>
      </c>
      <c r="E1148" s="48">
        <v>38.5</v>
      </c>
      <c r="F1148" s="488"/>
      <c r="G1148" s="229"/>
      <c r="H1148" s="488"/>
      <c r="I1148" s="215"/>
      <c r="J1148" s="214"/>
      <c r="K1148" s="195"/>
    </row>
    <row r="1149" spans="1:11" ht="15" customHeight="1" x14ac:dyDescent="0.25">
      <c r="A1149" s="195"/>
      <c r="B1149" s="46" t="s">
        <v>188</v>
      </c>
      <c r="C1149" s="263"/>
      <c r="D1149" s="49">
        <v>231</v>
      </c>
      <c r="E1149" s="48">
        <v>231</v>
      </c>
      <c r="F1149" s="488"/>
      <c r="G1149" s="229"/>
      <c r="H1149" s="488"/>
      <c r="I1149" s="215"/>
      <c r="J1149" s="214"/>
      <c r="K1149" s="195"/>
    </row>
    <row r="1150" spans="1:11" ht="15" customHeight="1" x14ac:dyDescent="0.25">
      <c r="A1150" s="195"/>
      <c r="B1150" s="79" t="s">
        <v>396</v>
      </c>
      <c r="C1150" s="264"/>
      <c r="D1150" s="49">
        <v>1.1000000000000001</v>
      </c>
      <c r="E1150" s="48">
        <v>1.1000000000000001</v>
      </c>
      <c r="F1150" s="288"/>
      <c r="G1150" s="287"/>
      <c r="H1150" s="488"/>
      <c r="I1150" s="215"/>
      <c r="J1150" s="215"/>
      <c r="K1150" s="195"/>
    </row>
    <row r="1151" spans="1:11" ht="15" customHeight="1" x14ac:dyDescent="0.25">
      <c r="A1151" s="195"/>
      <c r="B1151" s="266" t="s">
        <v>66</v>
      </c>
      <c r="C1151" s="264"/>
      <c r="D1151" s="269">
        <v>3</v>
      </c>
      <c r="E1151" s="274">
        <v>3</v>
      </c>
      <c r="F1151" s="288"/>
      <c r="G1151" s="289"/>
      <c r="H1151" s="270"/>
      <c r="I1151" s="488"/>
      <c r="J1151" s="215"/>
      <c r="K1151" s="195"/>
    </row>
    <row r="1152" spans="1:11" ht="15" customHeight="1" x14ac:dyDescent="0.25">
      <c r="A1152" s="332" t="s">
        <v>448</v>
      </c>
      <c r="B1152" s="46"/>
      <c r="C1152" s="47">
        <v>150</v>
      </c>
      <c r="D1152" s="47"/>
      <c r="E1152" s="61"/>
      <c r="F1152" s="151">
        <v>0.33</v>
      </c>
      <c r="G1152" s="269">
        <v>0.02</v>
      </c>
      <c r="H1152" s="269">
        <v>20.83</v>
      </c>
      <c r="I1152" s="269">
        <v>84.75</v>
      </c>
      <c r="J1152" s="269">
        <v>0.24</v>
      </c>
      <c r="K1152" s="46" t="s">
        <v>521</v>
      </c>
    </row>
    <row r="1153" spans="1:11" ht="15" customHeight="1" x14ac:dyDescent="0.25">
      <c r="A1153" s="45"/>
      <c r="B1153" s="46" t="s">
        <v>372</v>
      </c>
      <c r="C1153" s="47"/>
      <c r="D1153" s="47">
        <v>15</v>
      </c>
      <c r="E1153" s="61">
        <v>15</v>
      </c>
      <c r="F1153" s="151"/>
      <c r="G1153" s="269"/>
      <c r="H1153" s="269"/>
      <c r="I1153" s="269"/>
      <c r="J1153" s="269"/>
      <c r="K1153" s="46"/>
    </row>
    <row r="1154" spans="1:11" ht="15" customHeight="1" x14ac:dyDescent="0.25">
      <c r="A1154" s="45"/>
      <c r="B1154" s="46" t="s">
        <v>497</v>
      </c>
      <c r="C1154" s="47"/>
      <c r="D1154" s="47"/>
      <c r="E1154" s="61">
        <v>37.5</v>
      </c>
      <c r="F1154" s="151"/>
      <c r="G1154" s="269"/>
      <c r="H1154" s="269"/>
      <c r="I1154" s="269"/>
      <c r="J1154" s="269"/>
      <c r="K1154" s="46"/>
    </row>
    <row r="1155" spans="1:11" ht="15" customHeight="1" x14ac:dyDescent="0.25">
      <c r="A1155" s="45"/>
      <c r="B1155" s="46" t="s">
        <v>75</v>
      </c>
      <c r="C1155" s="47"/>
      <c r="D1155" s="47">
        <v>153</v>
      </c>
      <c r="E1155" s="61">
        <v>153</v>
      </c>
      <c r="F1155" s="151"/>
      <c r="G1155" s="269"/>
      <c r="H1155" s="269"/>
      <c r="I1155" s="269"/>
      <c r="J1155" s="269"/>
      <c r="K1155" s="46"/>
    </row>
    <row r="1156" spans="1:11" ht="15" customHeight="1" x14ac:dyDescent="0.25">
      <c r="A1156" s="45"/>
      <c r="B1156" s="46" t="s">
        <v>29</v>
      </c>
      <c r="C1156" s="47"/>
      <c r="D1156" s="47">
        <v>8</v>
      </c>
      <c r="E1156" s="61">
        <v>8</v>
      </c>
      <c r="F1156" s="151"/>
      <c r="G1156" s="269"/>
      <c r="H1156" s="269"/>
      <c r="I1156" s="269"/>
      <c r="J1156" s="269"/>
      <c r="K1156" s="46"/>
    </row>
    <row r="1157" spans="1:11" ht="27" customHeight="1" thickBot="1" x14ac:dyDescent="0.3">
      <c r="A1157" s="332" t="s">
        <v>231</v>
      </c>
      <c r="B1157" s="46"/>
      <c r="C1157" s="47">
        <v>40</v>
      </c>
      <c r="D1157" s="47">
        <v>40</v>
      </c>
      <c r="E1157" s="61">
        <v>40</v>
      </c>
      <c r="F1157" s="459">
        <v>2.64</v>
      </c>
      <c r="G1157" s="462">
        <v>0.48</v>
      </c>
      <c r="H1157" s="462">
        <v>15.84</v>
      </c>
      <c r="I1157" s="462">
        <v>79.2</v>
      </c>
      <c r="J1157" s="462"/>
      <c r="K1157" s="35" t="s">
        <v>356</v>
      </c>
    </row>
    <row r="1158" spans="1:11" ht="15" customHeight="1" thickBot="1" x14ac:dyDescent="0.3">
      <c r="A1158" s="188" t="s">
        <v>39</v>
      </c>
      <c r="B1158" s="52"/>
      <c r="C1158" s="192">
        <v>573</v>
      </c>
      <c r="D1158" s="197"/>
      <c r="E1158" s="198"/>
      <c r="F1158" s="199">
        <f>F1120+F1126+F1134+F1147+F1152+F1157</f>
        <v>16.899999999999999</v>
      </c>
      <c r="G1158" s="199">
        <f t="shared" ref="G1158:J1158" si="48">G1120+G1126+G1134+G1147+G1152+G1157</f>
        <v>14.049999999999999</v>
      </c>
      <c r="H1158" s="199">
        <f t="shared" si="48"/>
        <v>79.34</v>
      </c>
      <c r="I1158" s="199">
        <f t="shared" si="48"/>
        <v>512.11</v>
      </c>
      <c r="J1158" s="199">
        <f t="shared" si="48"/>
        <v>10.220000000000001</v>
      </c>
      <c r="K1158" s="341"/>
    </row>
    <row r="1159" spans="1:11" ht="15" customHeight="1" x14ac:dyDescent="0.25">
      <c r="A1159" s="46"/>
      <c r="B1159" s="319" t="s">
        <v>532</v>
      </c>
      <c r="C1159" s="320"/>
      <c r="D1159" s="320"/>
      <c r="E1159" s="320"/>
      <c r="F1159" s="274"/>
      <c r="G1159" s="269"/>
      <c r="H1159" s="269"/>
      <c r="I1159" s="269"/>
      <c r="J1159" s="321"/>
      <c r="K1159" s="354"/>
    </row>
    <row r="1160" spans="1:11" ht="33" customHeight="1" x14ac:dyDescent="0.25">
      <c r="A1160" s="333" t="s">
        <v>591</v>
      </c>
      <c r="B1160" s="298"/>
      <c r="C1160" s="302" t="s">
        <v>118</v>
      </c>
      <c r="D1160" s="294"/>
      <c r="E1160" s="293"/>
      <c r="F1160" s="297">
        <v>10.9</v>
      </c>
      <c r="G1160" s="296">
        <v>10.38</v>
      </c>
      <c r="H1160" s="297">
        <v>23.65</v>
      </c>
      <c r="I1160" s="261">
        <v>231.62</v>
      </c>
      <c r="J1160" s="297">
        <v>7.0000000000000007E-2</v>
      </c>
      <c r="K1160" s="391" t="s">
        <v>592</v>
      </c>
    </row>
    <row r="1161" spans="1:11" ht="15" customHeight="1" x14ac:dyDescent="0.25">
      <c r="A1161" s="291"/>
      <c r="B1161" s="298" t="s">
        <v>58</v>
      </c>
      <c r="C1161" s="302"/>
      <c r="D1161" s="294">
        <v>53.5</v>
      </c>
      <c r="E1161" s="293">
        <v>53.5</v>
      </c>
      <c r="F1161" s="297"/>
      <c r="G1161" s="296"/>
      <c r="H1161" s="297"/>
      <c r="I1161" s="261"/>
      <c r="J1161" s="297"/>
      <c r="K1161" s="391"/>
    </row>
    <row r="1162" spans="1:11" ht="15" customHeight="1" x14ac:dyDescent="0.25">
      <c r="A1162" s="291"/>
      <c r="B1162" s="298" t="s">
        <v>29</v>
      </c>
      <c r="C1162" s="302"/>
      <c r="D1162" s="294">
        <v>17.13</v>
      </c>
      <c r="E1162" s="293">
        <v>17.13</v>
      </c>
      <c r="F1162" s="297"/>
      <c r="G1162" s="296"/>
      <c r="H1162" s="297"/>
      <c r="I1162" s="261"/>
      <c r="J1162" s="297"/>
      <c r="K1162" s="391"/>
    </row>
    <row r="1163" spans="1:11" ht="15" customHeight="1" x14ac:dyDescent="0.25">
      <c r="A1163" s="291"/>
      <c r="B1163" s="298" t="s">
        <v>31</v>
      </c>
      <c r="C1163" s="302"/>
      <c r="D1163" s="294">
        <v>21.4</v>
      </c>
      <c r="E1163" s="293">
        <v>21.4</v>
      </c>
      <c r="F1163" s="297"/>
      <c r="G1163" s="296"/>
      <c r="H1163" s="297"/>
      <c r="I1163" s="261"/>
      <c r="J1163" s="297"/>
      <c r="K1163" s="391"/>
    </row>
    <row r="1164" spans="1:11" ht="15" customHeight="1" x14ac:dyDescent="0.25">
      <c r="A1164" s="291"/>
      <c r="B1164" s="298" t="s">
        <v>593</v>
      </c>
      <c r="C1164" s="302"/>
      <c r="D1164" s="294"/>
      <c r="E1164" s="293">
        <v>92.3</v>
      </c>
      <c r="F1164" s="297"/>
      <c r="G1164" s="296"/>
      <c r="H1164" s="297"/>
      <c r="I1164" s="261"/>
      <c r="J1164" s="297"/>
      <c r="K1164" s="391"/>
    </row>
    <row r="1165" spans="1:11" ht="15" customHeight="1" x14ac:dyDescent="0.25">
      <c r="A1165" s="291"/>
      <c r="B1165" s="298" t="s">
        <v>93</v>
      </c>
      <c r="C1165" s="302"/>
      <c r="D1165" s="294">
        <v>48.06</v>
      </c>
      <c r="E1165" s="293">
        <v>47.13</v>
      </c>
      <c r="F1165" s="297"/>
      <c r="G1165" s="296"/>
      <c r="H1165" s="297"/>
      <c r="I1165" s="261"/>
      <c r="J1165" s="297"/>
      <c r="K1165" s="391"/>
    </row>
    <row r="1166" spans="1:11" ht="15" customHeight="1" x14ac:dyDescent="0.25">
      <c r="A1166" s="291"/>
      <c r="B1166" s="298" t="s">
        <v>29</v>
      </c>
      <c r="C1166" s="302"/>
      <c r="D1166" s="294">
        <v>17.07</v>
      </c>
      <c r="E1166" s="293">
        <v>17.07</v>
      </c>
      <c r="F1166" s="297"/>
      <c r="G1166" s="296"/>
      <c r="H1166" s="297"/>
      <c r="I1166" s="261"/>
      <c r="J1166" s="297"/>
      <c r="K1166" s="391"/>
    </row>
    <row r="1167" spans="1:11" ht="15" customHeight="1" x14ac:dyDescent="0.25">
      <c r="A1167" s="291"/>
      <c r="B1167" s="298" t="s">
        <v>46</v>
      </c>
      <c r="C1167" s="302"/>
      <c r="D1167" s="294">
        <v>12.96</v>
      </c>
      <c r="E1167" s="293">
        <v>10.8</v>
      </c>
      <c r="F1167" s="297"/>
      <c r="G1167" s="296"/>
      <c r="H1167" s="297"/>
      <c r="I1167" s="261"/>
      <c r="J1167" s="297"/>
      <c r="K1167" s="391"/>
    </row>
    <row r="1168" spans="1:11" ht="15" customHeight="1" x14ac:dyDescent="0.25">
      <c r="A1168" s="291"/>
      <c r="B1168" s="298" t="s">
        <v>54</v>
      </c>
      <c r="C1168" s="302"/>
      <c r="D1168" s="294"/>
      <c r="E1168" s="293">
        <v>169.26</v>
      </c>
      <c r="F1168" s="297"/>
      <c r="G1168" s="296"/>
      <c r="H1168" s="297"/>
      <c r="I1168" s="261"/>
      <c r="J1168" s="297"/>
      <c r="K1168" s="391"/>
    </row>
    <row r="1169" spans="1:11" ht="34.5" customHeight="1" x14ac:dyDescent="0.25">
      <c r="A1169" s="333" t="s">
        <v>247</v>
      </c>
      <c r="B1169" s="292"/>
      <c r="C1169" s="293">
        <v>150</v>
      </c>
      <c r="D1169" s="300"/>
      <c r="E1169" s="293"/>
      <c r="F1169" s="296">
        <v>4.3499999999999996</v>
      </c>
      <c r="G1169" s="296">
        <v>3.75</v>
      </c>
      <c r="H1169" s="296">
        <v>6.3</v>
      </c>
      <c r="I1169" s="296">
        <v>76</v>
      </c>
      <c r="J1169" s="296">
        <v>0.45</v>
      </c>
      <c r="K1169" s="45" t="s">
        <v>201</v>
      </c>
    </row>
    <row r="1170" spans="1:11" ht="15" customHeight="1" x14ac:dyDescent="0.25">
      <c r="A1170" s="46" t="s">
        <v>541</v>
      </c>
      <c r="B1170" s="46" t="s">
        <v>260</v>
      </c>
      <c r="C1170" s="293"/>
      <c r="D1170" s="300">
        <v>155</v>
      </c>
      <c r="E1170" s="293">
        <v>150</v>
      </c>
      <c r="F1170" s="296"/>
      <c r="G1170" s="297"/>
      <c r="H1170" s="296"/>
      <c r="I1170" s="297"/>
      <c r="J1170" s="295"/>
      <c r="K1170" s="45"/>
    </row>
    <row r="1171" spans="1:11" ht="15" customHeight="1" x14ac:dyDescent="0.25">
      <c r="A1171" s="332" t="s">
        <v>63</v>
      </c>
      <c r="B1171" s="318" t="s">
        <v>64</v>
      </c>
      <c r="C1171" s="268">
        <v>10</v>
      </c>
      <c r="D1171" s="269">
        <v>10</v>
      </c>
      <c r="E1171" s="269">
        <v>10</v>
      </c>
      <c r="F1171" s="269">
        <v>0.75</v>
      </c>
      <c r="G1171" s="269">
        <v>0.98</v>
      </c>
      <c r="H1171" s="269">
        <v>7.44</v>
      </c>
      <c r="I1171" s="269">
        <v>41.7</v>
      </c>
      <c r="J1171" s="269"/>
      <c r="K1171" s="121" t="s">
        <v>358</v>
      </c>
    </row>
    <row r="1172" spans="1:11" ht="37.5" customHeight="1" thickBot="1" x14ac:dyDescent="0.3">
      <c r="A1172" s="332" t="s">
        <v>355</v>
      </c>
      <c r="B1172" s="46"/>
      <c r="C1172" s="47">
        <v>25</v>
      </c>
      <c r="D1172" s="48">
        <v>25</v>
      </c>
      <c r="E1172" s="483">
        <v>25</v>
      </c>
      <c r="F1172" s="484">
        <v>1.9</v>
      </c>
      <c r="G1172" s="484">
        <v>0.2</v>
      </c>
      <c r="H1172" s="484">
        <v>12.3</v>
      </c>
      <c r="I1172" s="484">
        <v>58.75</v>
      </c>
      <c r="J1172" s="484">
        <v>0</v>
      </c>
      <c r="K1172" s="35" t="s">
        <v>357</v>
      </c>
    </row>
    <row r="1173" spans="1:11" ht="15" customHeight="1" thickBot="1" x14ac:dyDescent="0.3">
      <c r="A1173" s="230" t="s">
        <v>39</v>
      </c>
      <c r="B1173" s="52"/>
      <c r="C1173" s="231">
        <v>335</v>
      </c>
      <c r="D1173" s="232"/>
      <c r="E1173" s="231"/>
      <c r="F1173" s="233">
        <f>F1160+F1169+F1171+F1172</f>
        <v>17.899999999999999</v>
      </c>
      <c r="G1173" s="233">
        <f t="shared" ref="G1173:J1173" si="49">G1160+G1169+G1171+G1172</f>
        <v>15.31</v>
      </c>
      <c r="H1173" s="233">
        <f t="shared" si="49"/>
        <v>49.69</v>
      </c>
      <c r="I1173" s="233">
        <f t="shared" si="49"/>
        <v>408.07</v>
      </c>
      <c r="J1173" s="233">
        <f t="shared" si="49"/>
        <v>0.52</v>
      </c>
      <c r="K1173" s="230"/>
    </row>
    <row r="1174" spans="1:11" ht="15" customHeight="1" thickBot="1" x14ac:dyDescent="0.3">
      <c r="A1174" s="234" t="s">
        <v>70</v>
      </c>
      <c r="B1174" s="183"/>
      <c r="C1174" s="235">
        <f>C1114+C1118+C1158+C1173</f>
        <v>1338</v>
      </c>
      <c r="D1174" s="235"/>
      <c r="E1174" s="235"/>
      <c r="F1174" s="235">
        <f>F1114+F1118+F1158+F1173</f>
        <v>51.349999999999994</v>
      </c>
      <c r="G1174" s="235">
        <f>G1114+G1118+G1158+G1173</f>
        <v>52.7</v>
      </c>
      <c r="H1174" s="235">
        <f>H1114+H1118+H1158+H1173</f>
        <v>163.92000000000002</v>
      </c>
      <c r="I1174" s="235">
        <f>I1114+I1118+I1158+I1173</f>
        <v>1335.95</v>
      </c>
      <c r="J1174" s="235">
        <f>J1114+J1118+J1158+J1173</f>
        <v>20.51</v>
      </c>
      <c r="K1174" s="45"/>
    </row>
    <row r="1175" spans="1:11" ht="15" customHeight="1" thickBot="1" x14ac:dyDescent="0.3">
      <c r="A1175" s="188" t="s">
        <v>578</v>
      </c>
      <c r="B1175" s="203"/>
      <c r="C1175" s="191">
        <f>C125+C203+C304+C426+C529+C629+C732+C810+C903+C990+C1094+C1174</f>
        <v>17277.5</v>
      </c>
      <c r="D1175" s="191"/>
      <c r="E1175" s="191"/>
      <c r="F1175" s="191">
        <f>F125+F203+F304+F426+F529+F629+F732+F810+F903+F990+F1094+F1174</f>
        <v>639.82000000000005</v>
      </c>
      <c r="G1175" s="191">
        <f>G125+G203+G304+G426+G529+G629+G732+G810+G903+G990+G1094+G1174</f>
        <v>602.51900000000001</v>
      </c>
      <c r="H1175" s="191">
        <f>H125+H203+H304+H426+H529+H629+H732+H810+H903+H990+H1094+H1174</f>
        <v>2286.7600000000002</v>
      </c>
      <c r="I1175" s="191">
        <f>I125+I203+I304+I426+I529+I629+I732+I810+I903+I990+I1094+I1174</f>
        <v>17070.780000000002</v>
      </c>
      <c r="J1175" s="191">
        <f>J125+J203+J304+J426+J529+J629+J732+J810+J903+J990+J1094+J1174</f>
        <v>599.00375000000008</v>
      </c>
      <c r="K1175" s="341"/>
    </row>
    <row r="1176" spans="1:11" ht="15" customHeight="1" x14ac:dyDescent="0.25">
      <c r="A1176" s="7" t="s">
        <v>152</v>
      </c>
      <c r="B1176" s="46"/>
      <c r="C1176" s="46"/>
      <c r="D1176" s="64"/>
      <c r="E1176" s="153"/>
      <c r="F1176" s="154"/>
      <c r="G1176" s="154"/>
      <c r="H1176" s="154"/>
      <c r="I1176" s="154"/>
      <c r="K1176" s="46"/>
    </row>
    <row r="1177" spans="1:11" ht="15" customHeight="1" x14ac:dyDescent="0.25">
      <c r="A1177" s="504" t="s">
        <v>345</v>
      </c>
      <c r="B1177" s="504"/>
      <c r="C1177" s="504"/>
      <c r="D1177" s="504"/>
      <c r="E1177" s="504"/>
      <c r="F1177" s="504"/>
      <c r="G1177" s="504"/>
      <c r="H1177" s="504"/>
      <c r="I1177" s="504"/>
      <c r="J1177" s="504"/>
      <c r="K1177" s="504"/>
    </row>
    <row r="1178" spans="1:11" ht="15" customHeight="1" x14ac:dyDescent="0.25">
      <c r="A1178" s="504" t="s">
        <v>153</v>
      </c>
      <c r="B1178" s="504"/>
      <c r="C1178" s="504"/>
      <c r="D1178" s="504"/>
      <c r="E1178" s="504"/>
      <c r="F1178" s="504"/>
      <c r="G1178" s="504"/>
      <c r="H1178" s="504"/>
      <c r="I1178" s="504"/>
      <c r="J1178" s="504"/>
      <c r="K1178" s="504"/>
    </row>
    <row r="1179" spans="1:11" ht="15" customHeight="1" x14ac:dyDescent="0.25">
      <c r="A1179" s="504" t="s">
        <v>154</v>
      </c>
      <c r="B1179" s="504"/>
      <c r="C1179" s="504"/>
      <c r="D1179" s="504"/>
      <c r="E1179" s="504"/>
      <c r="F1179" s="504"/>
      <c r="G1179" s="504"/>
      <c r="H1179" s="504"/>
      <c r="I1179" s="504"/>
      <c r="J1179" s="504"/>
      <c r="K1179" s="504"/>
    </row>
    <row r="1180" spans="1:11" ht="15" customHeight="1" x14ac:dyDescent="0.25">
      <c r="A1180" s="504" t="s">
        <v>155</v>
      </c>
      <c r="B1180" s="504"/>
      <c r="C1180" s="504"/>
      <c r="D1180" s="504"/>
      <c r="E1180" s="504"/>
      <c r="F1180" s="504"/>
      <c r="G1180" s="504"/>
      <c r="H1180" s="504"/>
      <c r="I1180" s="504"/>
      <c r="J1180" s="504"/>
      <c r="K1180" s="504"/>
    </row>
    <row r="1181" spans="1:11" ht="15" customHeight="1" x14ac:dyDescent="0.25">
      <c r="A1181" s="505" t="s">
        <v>156</v>
      </c>
      <c r="B1181" s="505"/>
      <c r="C1181" s="505"/>
      <c r="D1181" s="505"/>
      <c r="E1181" s="505"/>
      <c r="F1181" s="505"/>
      <c r="G1181" s="505"/>
      <c r="H1181" s="505"/>
      <c r="I1181" s="505"/>
      <c r="J1181" s="505"/>
      <c r="K1181" s="505"/>
    </row>
    <row r="1182" spans="1:11" ht="15" customHeight="1" x14ac:dyDescent="0.25">
      <c r="A1182" s="504" t="s">
        <v>157</v>
      </c>
      <c r="B1182" s="504"/>
      <c r="C1182" s="504"/>
      <c r="D1182" s="504"/>
      <c r="E1182" s="504"/>
      <c r="F1182" s="504"/>
      <c r="G1182" s="504"/>
      <c r="H1182" s="504"/>
      <c r="I1182" s="504"/>
      <c r="J1182" s="504"/>
      <c r="K1182" s="504"/>
    </row>
    <row r="1183" spans="1:11" ht="15" customHeight="1" x14ac:dyDescent="0.25">
      <c r="A1183" s="505" t="s">
        <v>158</v>
      </c>
      <c r="B1183" s="505"/>
      <c r="C1183" s="505"/>
      <c r="D1183" s="505"/>
      <c r="E1183" s="505"/>
      <c r="F1183" s="505"/>
      <c r="G1183" s="505"/>
      <c r="H1183" s="505"/>
      <c r="I1183" s="505"/>
      <c r="J1183" s="505"/>
      <c r="K1183" s="505"/>
    </row>
    <row r="1184" spans="1:11" ht="15" customHeight="1" x14ac:dyDescent="0.25">
      <c r="A1184" s="504" t="s">
        <v>159</v>
      </c>
      <c r="B1184" s="504"/>
      <c r="C1184" s="504"/>
      <c r="D1184" s="504"/>
      <c r="E1184" s="504"/>
      <c r="F1184" s="504"/>
      <c r="G1184" s="504"/>
      <c r="H1184" s="504"/>
      <c r="I1184" s="504"/>
      <c r="J1184" s="504"/>
      <c r="K1184" s="504"/>
    </row>
    <row r="1185" spans="1:11" ht="15" customHeight="1" x14ac:dyDescent="0.25">
      <c r="A1185" s="505" t="s">
        <v>160</v>
      </c>
      <c r="B1185" s="505"/>
      <c r="C1185" s="505"/>
      <c r="D1185" s="505"/>
      <c r="E1185" s="505"/>
      <c r="F1185" s="505"/>
      <c r="G1185" s="505"/>
      <c r="H1185" s="505"/>
      <c r="I1185" s="505"/>
      <c r="J1185" s="505"/>
      <c r="K1185" s="505"/>
    </row>
    <row r="1186" spans="1:11" ht="15" customHeight="1" x14ac:dyDescent="0.25">
      <c r="A1186" s="504" t="s">
        <v>363</v>
      </c>
      <c r="B1186" s="504"/>
      <c r="C1186" s="504"/>
      <c r="D1186" s="504"/>
      <c r="E1186" s="504"/>
      <c r="F1186" s="504"/>
      <c r="G1186" s="504"/>
      <c r="H1186" s="504"/>
      <c r="I1186" s="504"/>
      <c r="J1186" s="504"/>
      <c r="K1186" s="504"/>
    </row>
    <row r="1187" spans="1:11" ht="15" customHeight="1" x14ac:dyDescent="0.25">
      <c r="A1187" s="504" t="s">
        <v>161</v>
      </c>
      <c r="B1187" s="504"/>
      <c r="C1187" s="504"/>
      <c r="D1187" s="504"/>
      <c r="E1187" s="504"/>
      <c r="F1187" s="504"/>
      <c r="G1187" s="504"/>
      <c r="H1187" s="504"/>
      <c r="I1187" s="504"/>
      <c r="J1187" s="504"/>
      <c r="K1187" s="504"/>
    </row>
    <row r="1188" spans="1:11" ht="15" customHeight="1" x14ac:dyDescent="0.25">
      <c r="A1188" s="504" t="s">
        <v>162</v>
      </c>
      <c r="B1188" s="504"/>
      <c r="C1188" s="504"/>
      <c r="D1188" s="504"/>
      <c r="E1188" s="504"/>
      <c r="F1188" s="504"/>
      <c r="G1188" s="504"/>
      <c r="H1188" s="504"/>
      <c r="I1188" s="504"/>
      <c r="J1188" s="504"/>
      <c r="K1188" s="504"/>
    </row>
    <row r="1189" spans="1:11" ht="15" customHeight="1" x14ac:dyDescent="0.25">
      <c r="A1189" s="505" t="s">
        <v>256</v>
      </c>
      <c r="B1189" s="505"/>
      <c r="C1189" s="505"/>
      <c r="D1189" s="505"/>
      <c r="E1189" s="505"/>
      <c r="F1189" s="505"/>
      <c r="G1189" s="505"/>
      <c r="H1189" s="505"/>
      <c r="I1189" s="505"/>
      <c r="J1189" s="505"/>
      <c r="K1189" s="505"/>
    </row>
    <row r="1190" spans="1:11" ht="15" customHeight="1" x14ac:dyDescent="0.25">
      <c r="A1190" s="504" t="s">
        <v>249</v>
      </c>
      <c r="B1190" s="504"/>
      <c r="C1190" s="504"/>
      <c r="D1190" s="504"/>
      <c r="E1190" s="504"/>
      <c r="F1190" s="504"/>
      <c r="G1190" s="504"/>
      <c r="H1190" s="504"/>
      <c r="I1190" s="504"/>
      <c r="J1190" s="504"/>
      <c r="K1190" s="504"/>
    </row>
    <row r="1191" spans="1:11" ht="15" customHeight="1" x14ac:dyDescent="0.25">
      <c r="A1191" s="504" t="s">
        <v>163</v>
      </c>
      <c r="B1191" s="504"/>
      <c r="C1191" s="504"/>
      <c r="D1191" s="504"/>
      <c r="E1191" s="504"/>
      <c r="F1191" s="504"/>
      <c r="G1191" s="504"/>
      <c r="H1191" s="504"/>
      <c r="I1191" s="504"/>
      <c r="J1191" s="504"/>
      <c r="K1191" s="504"/>
    </row>
    <row r="1192" spans="1:11" ht="15" customHeight="1" x14ac:dyDescent="0.25">
      <c r="A1192" s="504" t="s">
        <v>164</v>
      </c>
      <c r="B1192" s="504"/>
      <c r="C1192" s="504"/>
      <c r="D1192" s="504"/>
      <c r="E1192" s="504"/>
      <c r="F1192" s="504"/>
      <c r="G1192" s="504"/>
      <c r="H1192" s="504"/>
      <c r="I1192" s="504"/>
      <c r="J1192" s="504"/>
      <c r="K1192" s="504"/>
    </row>
    <row r="1193" spans="1:11" ht="15" customHeight="1" x14ac:dyDescent="0.25">
      <c r="A1193" s="504" t="s">
        <v>250</v>
      </c>
      <c r="B1193" s="504"/>
      <c r="C1193" s="504"/>
      <c r="D1193" s="504"/>
      <c r="E1193" s="504"/>
      <c r="F1193" s="504"/>
      <c r="G1193" s="504"/>
      <c r="H1193" s="504"/>
      <c r="I1193" s="504"/>
      <c r="J1193" s="504"/>
      <c r="K1193" s="504"/>
    </row>
    <row r="1194" spans="1:11" ht="15" customHeight="1" x14ac:dyDescent="0.25">
      <c r="A1194" s="504" t="s">
        <v>165</v>
      </c>
      <c r="B1194" s="504"/>
      <c r="C1194" s="504"/>
      <c r="D1194" s="504"/>
      <c r="E1194" s="504"/>
      <c r="F1194" s="504"/>
      <c r="G1194" s="504"/>
      <c r="H1194" s="504"/>
      <c r="I1194" s="504"/>
      <c r="J1194" s="504"/>
      <c r="K1194" s="504"/>
    </row>
    <row r="1195" spans="1:11" ht="15" customHeight="1" x14ac:dyDescent="0.25">
      <c r="A1195" s="504" t="s">
        <v>251</v>
      </c>
      <c r="B1195" s="504"/>
      <c r="C1195" s="504"/>
      <c r="D1195" s="504"/>
      <c r="E1195" s="504"/>
      <c r="F1195" s="504"/>
      <c r="G1195" s="504"/>
      <c r="H1195" s="504"/>
      <c r="I1195" s="504"/>
      <c r="J1195" s="504"/>
      <c r="K1195" s="504"/>
    </row>
    <row r="1196" spans="1:11" ht="15" customHeight="1" x14ac:dyDescent="0.25">
      <c r="A1196" s="504" t="s">
        <v>166</v>
      </c>
      <c r="B1196" s="504"/>
      <c r="C1196" s="504"/>
      <c r="D1196" s="504"/>
      <c r="E1196" s="504"/>
      <c r="F1196" s="504"/>
      <c r="G1196" s="504"/>
      <c r="H1196" s="504"/>
      <c r="I1196" s="504"/>
      <c r="J1196" s="504"/>
      <c r="K1196" s="504"/>
    </row>
    <row r="1197" spans="1:11" ht="15" customHeight="1" x14ac:dyDescent="0.25">
      <c r="A1197" s="504" t="s">
        <v>167</v>
      </c>
      <c r="B1197" s="504"/>
      <c r="C1197" s="504"/>
      <c r="D1197" s="504"/>
      <c r="E1197" s="504"/>
      <c r="F1197" s="504"/>
      <c r="G1197" s="504"/>
      <c r="H1197" s="504"/>
      <c r="I1197" s="504"/>
      <c r="J1197" s="504"/>
      <c r="K1197" s="504"/>
    </row>
    <row r="1198" spans="1:11" ht="15" customHeight="1" x14ac:dyDescent="0.25">
      <c r="A1198" s="504" t="s">
        <v>252</v>
      </c>
      <c r="B1198" s="504"/>
      <c r="C1198" s="504"/>
      <c r="D1198" s="504"/>
      <c r="E1198" s="504"/>
      <c r="F1198" s="504"/>
      <c r="G1198" s="504"/>
      <c r="H1198" s="504"/>
      <c r="I1198" s="504"/>
      <c r="J1198" s="504"/>
      <c r="K1198" s="504"/>
    </row>
    <row r="1199" spans="1:11" ht="15" customHeight="1" x14ac:dyDescent="0.25">
      <c r="A1199" s="504" t="s">
        <v>168</v>
      </c>
      <c r="B1199" s="504"/>
      <c r="C1199" s="504"/>
      <c r="D1199" s="504"/>
      <c r="E1199" s="504"/>
      <c r="F1199" s="504"/>
      <c r="G1199" s="504"/>
      <c r="H1199" s="504"/>
      <c r="I1199" s="504"/>
      <c r="J1199" s="504"/>
      <c r="K1199" s="504"/>
    </row>
    <row r="1200" spans="1:11" ht="15" customHeight="1" x14ac:dyDescent="0.25">
      <c r="A1200" s="504" t="s">
        <v>169</v>
      </c>
      <c r="B1200" s="504"/>
      <c r="C1200" s="504"/>
      <c r="D1200" s="504"/>
      <c r="E1200" s="504"/>
      <c r="F1200" s="504"/>
      <c r="G1200" s="504"/>
      <c r="H1200" s="504"/>
      <c r="I1200" s="504"/>
      <c r="J1200" s="504"/>
      <c r="K1200" s="504"/>
    </row>
    <row r="1201" spans="1:11" ht="15" customHeight="1" x14ac:dyDescent="0.25">
      <c r="B1201" s="13"/>
      <c r="C1201" s="146"/>
      <c r="D1201" s="16"/>
      <c r="E1201" s="155"/>
      <c r="F1201" s="154"/>
      <c r="G1201" s="154"/>
      <c r="H1201" s="154"/>
      <c r="I1201" s="154"/>
      <c r="K1201" s="7"/>
    </row>
    <row r="1202" spans="1:11" ht="15" customHeight="1" x14ac:dyDescent="0.25">
      <c r="C1202" s="146"/>
      <c r="D1202" s="16"/>
      <c r="E1202" s="155"/>
      <c r="F1202" s="154"/>
      <c r="G1202" s="154"/>
      <c r="H1202" s="154"/>
      <c r="I1202" s="154"/>
      <c r="K1202" s="7"/>
    </row>
    <row r="1203" spans="1:11" ht="15" customHeight="1" x14ac:dyDescent="0.25">
      <c r="C1203" s="146"/>
      <c r="D1203" s="16"/>
      <c r="E1203" s="16"/>
      <c r="K1203" s="7"/>
    </row>
    <row r="1204" spans="1:11" ht="15" customHeight="1" x14ac:dyDescent="0.25">
      <c r="C1204" s="146"/>
      <c r="D1204" s="16"/>
      <c r="E1204" s="16"/>
      <c r="K1204" s="7"/>
    </row>
    <row r="1205" spans="1:11" ht="15" customHeight="1" x14ac:dyDescent="0.25">
      <c r="E1205" s="153"/>
      <c r="F1205" s="154"/>
      <c r="G1205" s="154"/>
      <c r="H1205" s="154"/>
      <c r="I1205" s="154"/>
      <c r="K1205" s="146"/>
    </row>
    <row r="1206" spans="1:11" ht="15" customHeight="1" x14ac:dyDescent="0.25">
      <c r="E1206" s="153"/>
      <c r="F1206" s="154"/>
      <c r="G1206" s="154"/>
      <c r="H1206" s="154"/>
      <c r="I1206" s="154"/>
      <c r="K1206" s="146"/>
    </row>
    <row r="1207" spans="1:11" ht="15" customHeight="1" x14ac:dyDescent="0.25">
      <c r="E1207" s="153"/>
      <c r="F1207" s="154"/>
      <c r="G1207" s="154"/>
      <c r="H1207" s="154"/>
      <c r="I1207" s="154"/>
      <c r="K1207" s="146"/>
    </row>
    <row r="1208" spans="1:11" ht="15" customHeight="1" x14ac:dyDescent="0.25">
      <c r="F1208" s="154"/>
      <c r="G1208" s="154"/>
      <c r="H1208" s="154"/>
      <c r="I1208" s="154"/>
      <c r="K1208" s="146"/>
    </row>
    <row r="1209" spans="1:11" ht="15" customHeight="1" x14ac:dyDescent="0.25">
      <c r="A1209" s="181"/>
      <c r="F1209" s="244"/>
      <c r="G1209" s="244"/>
      <c r="H1209" s="244"/>
      <c r="I1209" s="244"/>
      <c r="K1209" s="146"/>
    </row>
    <row r="1210" spans="1:11" ht="15" customHeight="1" x14ac:dyDescent="0.25">
      <c r="A1210" s="181"/>
      <c r="F1210" s="244"/>
      <c r="G1210" s="244"/>
      <c r="H1210" s="244"/>
      <c r="I1210" s="244"/>
      <c r="K1210" s="146"/>
    </row>
    <row r="1211" spans="1:11" ht="15" customHeight="1" x14ac:dyDescent="0.25">
      <c r="A1211" s="181"/>
      <c r="F1211" s="244"/>
      <c r="G1211" s="244"/>
      <c r="H1211" s="244"/>
      <c r="I1211" s="244"/>
      <c r="K1211" s="146"/>
    </row>
    <row r="1212" spans="1:11" ht="15" customHeight="1" x14ac:dyDescent="0.25">
      <c r="A1212" s="181"/>
      <c r="F1212" s="244"/>
      <c r="G1212" s="244"/>
      <c r="H1212" s="244"/>
      <c r="I1212" s="244"/>
      <c r="K1212" s="146"/>
    </row>
    <row r="1213" spans="1:11" ht="15" customHeight="1" x14ac:dyDescent="0.25">
      <c r="F1213" s="154"/>
      <c r="G1213" s="154"/>
      <c r="H1213" s="154"/>
      <c r="I1213" s="154"/>
      <c r="K1213" s="146"/>
    </row>
    <row r="1214" spans="1:11" ht="15" customHeight="1" x14ac:dyDescent="0.25">
      <c r="A1214" s="181"/>
      <c r="F1214" s="154"/>
      <c r="G1214" s="154"/>
      <c r="H1214" s="154"/>
      <c r="I1214" s="154"/>
      <c r="K1214" s="146"/>
    </row>
    <row r="1215" spans="1:11" ht="15" customHeight="1" x14ac:dyDescent="0.25">
      <c r="F1215" s="154"/>
      <c r="G1215" s="154"/>
      <c r="H1215" s="154"/>
      <c r="I1215" s="154"/>
      <c r="K1215" s="146"/>
    </row>
    <row r="1216" spans="1:11" ht="15" customHeight="1" x14ac:dyDescent="0.25">
      <c r="F1216" s="154"/>
      <c r="G1216" s="154"/>
      <c r="H1216" s="154"/>
      <c r="I1216" s="154"/>
      <c r="K1216" s="146"/>
    </row>
    <row r="1217" spans="1:11" ht="15" customHeight="1" x14ac:dyDescent="0.25">
      <c r="F1217" s="154"/>
      <c r="G1217" s="154"/>
      <c r="H1217" s="154"/>
      <c r="I1217" s="154"/>
      <c r="K1217" s="146"/>
    </row>
    <row r="1218" spans="1:11" ht="15" customHeight="1" x14ac:dyDescent="0.25">
      <c r="A1218" s="181"/>
      <c r="F1218" s="244"/>
      <c r="G1218" s="244"/>
      <c r="H1218" s="244"/>
      <c r="I1218" s="244"/>
      <c r="K1218" s="146"/>
    </row>
    <row r="1219" spans="1:11" ht="15" customHeight="1" x14ac:dyDescent="0.25">
      <c r="A1219" s="181"/>
      <c r="F1219" s="244"/>
      <c r="G1219" s="244"/>
      <c r="H1219" s="244"/>
      <c r="I1219" s="244"/>
      <c r="K1219" s="146"/>
    </row>
    <row r="1220" spans="1:11" ht="15" customHeight="1" x14ac:dyDescent="0.25">
      <c r="A1220" s="181"/>
      <c r="F1220" s="244"/>
      <c r="G1220" s="244"/>
      <c r="H1220" s="244"/>
      <c r="I1220" s="244"/>
      <c r="K1220" s="146"/>
    </row>
    <row r="1221" spans="1:11" ht="15" customHeight="1" x14ac:dyDescent="0.25">
      <c r="A1221" s="181"/>
      <c r="F1221" s="154"/>
      <c r="G1221" s="154"/>
      <c r="H1221" s="154"/>
      <c r="I1221" s="154"/>
      <c r="K1221" s="146"/>
    </row>
    <row r="1222" spans="1:11" ht="15" customHeight="1" x14ac:dyDescent="0.25">
      <c r="A1222" s="181"/>
      <c r="B1222" s="181"/>
      <c r="C1222" s="252"/>
      <c r="D1222" s="252"/>
      <c r="E1222" s="236"/>
      <c r="F1222" s="244"/>
      <c r="G1222" s="244"/>
      <c r="H1222" s="244"/>
      <c r="I1222" s="244"/>
      <c r="K1222" s="146"/>
    </row>
    <row r="1223" spans="1:11" ht="15" customHeight="1" x14ac:dyDescent="0.25">
      <c r="E1223" s="153"/>
      <c r="F1223" s="154"/>
      <c r="G1223" s="154"/>
      <c r="H1223" s="154"/>
      <c r="I1223" s="154"/>
      <c r="K1223" s="146"/>
    </row>
    <row r="1224" spans="1:11" ht="15" customHeight="1" x14ac:dyDescent="0.25">
      <c r="F1224" s="154"/>
      <c r="G1224" s="154"/>
      <c r="H1224" s="154"/>
      <c r="I1224" s="154"/>
      <c r="K1224" s="146"/>
    </row>
    <row r="1225" spans="1:11" ht="15" customHeight="1" x14ac:dyDescent="0.25">
      <c r="F1225" s="154"/>
      <c r="G1225" s="154"/>
      <c r="H1225" s="154"/>
      <c r="I1225" s="154"/>
      <c r="K1225" s="146"/>
    </row>
    <row r="1226" spans="1:11" ht="15" customHeight="1" x14ac:dyDescent="0.25">
      <c r="F1226" s="154"/>
      <c r="G1226" s="154"/>
      <c r="H1226" s="154"/>
      <c r="I1226" s="154"/>
      <c r="K1226" s="146"/>
    </row>
    <row r="1227" spans="1:11" ht="15" customHeight="1" x14ac:dyDescent="0.25">
      <c r="K1227" s="146"/>
    </row>
    <row r="1228" spans="1:11" ht="15" customHeight="1" x14ac:dyDescent="0.25">
      <c r="A1228" s="181"/>
      <c r="F1228" s="247"/>
      <c r="G1228" s="247"/>
      <c r="H1228" s="247"/>
      <c r="I1228" s="247"/>
      <c r="K1228" s="146"/>
    </row>
    <row r="1229" spans="1:11" ht="15" customHeight="1" x14ac:dyDescent="0.25">
      <c r="K1229" s="146"/>
    </row>
    <row r="1230" spans="1:11" ht="15" customHeight="1" x14ac:dyDescent="0.25">
      <c r="K1230" s="146"/>
    </row>
    <row r="1231" spans="1:11" ht="15" customHeight="1" x14ac:dyDescent="0.25">
      <c r="K1231" s="146"/>
    </row>
    <row r="1232" spans="1:11" ht="15" customHeight="1" x14ac:dyDescent="0.25">
      <c r="K1232" s="146"/>
    </row>
    <row r="1233" spans="1:11" ht="15" customHeight="1" x14ac:dyDescent="0.25">
      <c r="K1233" s="146"/>
    </row>
    <row r="1234" spans="1:11" ht="15" customHeight="1" x14ac:dyDescent="0.25">
      <c r="K1234" s="146"/>
    </row>
    <row r="1235" spans="1:11" ht="15" customHeight="1" x14ac:dyDescent="0.25">
      <c r="C1235" s="252"/>
      <c r="D1235" s="252"/>
      <c r="K1235" s="146"/>
    </row>
    <row r="1236" spans="1:11" ht="15" customHeight="1" x14ac:dyDescent="0.25">
      <c r="A1236" s="181"/>
      <c r="B1236" s="181"/>
      <c r="K1236" s="146"/>
    </row>
    <row r="1237" spans="1:11" ht="15" customHeight="1" x14ac:dyDescent="0.25">
      <c r="E1237" s="153"/>
      <c r="F1237" s="154"/>
      <c r="G1237" s="154"/>
      <c r="H1237" s="154"/>
      <c r="I1237" s="154"/>
      <c r="K1237" s="146"/>
    </row>
    <row r="1238" spans="1:11" ht="15" customHeight="1" x14ac:dyDescent="0.25">
      <c r="E1238" s="153"/>
      <c r="F1238" s="154"/>
      <c r="G1238" s="154"/>
      <c r="H1238" s="154"/>
      <c r="I1238" s="154"/>
      <c r="K1238" s="146"/>
    </row>
    <row r="1239" spans="1:11" ht="15" customHeight="1" x14ac:dyDescent="0.25">
      <c r="E1239" s="153"/>
      <c r="F1239" s="154"/>
      <c r="G1239" s="154"/>
      <c r="H1239" s="154"/>
      <c r="I1239" s="154"/>
      <c r="K1239" s="146"/>
    </row>
    <row r="1240" spans="1:11" ht="15" customHeight="1" x14ac:dyDescent="0.25">
      <c r="E1240" s="153"/>
      <c r="F1240" s="154"/>
      <c r="G1240" s="154"/>
      <c r="H1240" s="154"/>
      <c r="I1240" s="154"/>
      <c r="K1240" s="146"/>
    </row>
    <row r="1241" spans="1:11" ht="15" customHeight="1" x14ac:dyDescent="0.25">
      <c r="F1241" s="154"/>
      <c r="G1241" s="154"/>
      <c r="H1241" s="154"/>
      <c r="I1241" s="154"/>
      <c r="K1241" s="146"/>
    </row>
    <row r="1242" spans="1:11" ht="15" customHeight="1" x14ac:dyDescent="0.25">
      <c r="F1242" s="154"/>
      <c r="G1242" s="154"/>
      <c r="H1242" s="154"/>
      <c r="I1242" s="154"/>
      <c r="K1242" s="146"/>
    </row>
    <row r="1243" spans="1:11" ht="15" customHeight="1" x14ac:dyDescent="0.25">
      <c r="A1243" s="181"/>
      <c r="B1243" s="181"/>
      <c r="C1243" s="252"/>
      <c r="D1243" s="252"/>
      <c r="E1243" s="236"/>
      <c r="F1243" s="244"/>
      <c r="G1243" s="244"/>
      <c r="H1243" s="244"/>
      <c r="I1243" s="244"/>
      <c r="K1243" s="146"/>
    </row>
    <row r="1244" spans="1:11" ht="15" customHeight="1" x14ac:dyDescent="0.25">
      <c r="A1244" s="181"/>
      <c r="B1244" s="181"/>
      <c r="C1244" s="252"/>
      <c r="D1244" s="252"/>
      <c r="E1244" s="236"/>
      <c r="F1244" s="244"/>
      <c r="G1244" s="244"/>
      <c r="H1244" s="244"/>
      <c r="I1244" s="244"/>
      <c r="K1244" s="146"/>
    </row>
    <row r="1245" spans="1:11" ht="15" customHeight="1" x14ac:dyDescent="0.25">
      <c r="F1245" s="154"/>
      <c r="G1245" s="154"/>
      <c r="H1245" s="154"/>
      <c r="I1245" s="154"/>
      <c r="K1245" s="146"/>
    </row>
    <row r="1246" spans="1:11" ht="15" customHeight="1" x14ac:dyDescent="0.25">
      <c r="A1246" s="181"/>
      <c r="F1246" s="154"/>
      <c r="G1246" s="154"/>
      <c r="H1246" s="154"/>
      <c r="I1246" s="154"/>
      <c r="K1246" s="146"/>
    </row>
    <row r="1247" spans="1:11" ht="15" customHeight="1" x14ac:dyDescent="0.25">
      <c r="E1247" s="153"/>
      <c r="F1247" s="154"/>
      <c r="G1247" s="154"/>
      <c r="H1247" s="154"/>
      <c r="I1247" s="154"/>
      <c r="K1247" s="146"/>
    </row>
    <row r="1248" spans="1:11" ht="15" customHeight="1" x14ac:dyDescent="0.25">
      <c r="E1248" s="153"/>
      <c r="F1248" s="154"/>
      <c r="G1248" s="154"/>
      <c r="H1248" s="154"/>
      <c r="I1248" s="154"/>
      <c r="K1248" s="146"/>
    </row>
    <row r="1249" spans="1:11" ht="15" customHeight="1" x14ac:dyDescent="0.25">
      <c r="E1249" s="153"/>
      <c r="F1249" s="154"/>
      <c r="G1249" s="154"/>
      <c r="H1249" s="154"/>
      <c r="I1249" s="154"/>
      <c r="K1249" s="146"/>
    </row>
    <row r="1250" spans="1:11" ht="15" customHeight="1" x14ac:dyDescent="0.25">
      <c r="E1250" s="153"/>
      <c r="F1250" s="154"/>
      <c r="G1250" s="154"/>
      <c r="H1250" s="154"/>
      <c r="I1250" s="154"/>
      <c r="K1250" s="146"/>
    </row>
    <row r="1251" spans="1:11" ht="15" customHeight="1" x14ac:dyDescent="0.25">
      <c r="E1251" s="153"/>
      <c r="F1251" s="154"/>
      <c r="G1251" s="154"/>
      <c r="H1251" s="154"/>
      <c r="I1251" s="154"/>
      <c r="K1251" s="146"/>
    </row>
    <row r="1252" spans="1:11" ht="15" customHeight="1" x14ac:dyDescent="0.25">
      <c r="E1252" s="153"/>
      <c r="F1252" s="154"/>
      <c r="G1252" s="154"/>
      <c r="H1252" s="154"/>
      <c r="I1252" s="154"/>
      <c r="K1252" s="146"/>
    </row>
    <row r="1253" spans="1:11" ht="15" customHeight="1" x14ac:dyDescent="0.25">
      <c r="E1253" s="153"/>
      <c r="F1253" s="154"/>
      <c r="G1253" s="154"/>
      <c r="H1253" s="154"/>
      <c r="I1253" s="154"/>
      <c r="K1253" s="146"/>
    </row>
    <row r="1254" spans="1:11" ht="15" customHeight="1" x14ac:dyDescent="0.25">
      <c r="F1254" s="154"/>
      <c r="G1254" s="154"/>
      <c r="H1254" s="154"/>
      <c r="I1254" s="154"/>
      <c r="K1254" s="146"/>
    </row>
    <row r="1255" spans="1:11" ht="15" customHeight="1" x14ac:dyDescent="0.25">
      <c r="A1255" s="181"/>
      <c r="F1255" s="244"/>
      <c r="G1255" s="244"/>
      <c r="H1255" s="244"/>
      <c r="I1255" s="244"/>
      <c r="K1255" s="146"/>
    </row>
    <row r="1256" spans="1:11" ht="15" customHeight="1" x14ac:dyDescent="0.25">
      <c r="A1256" s="181"/>
      <c r="F1256" s="244"/>
      <c r="G1256" s="244"/>
      <c r="H1256" s="244"/>
      <c r="I1256" s="244"/>
      <c r="K1256" s="146"/>
    </row>
    <row r="1257" spans="1:11" ht="15" customHeight="1" x14ac:dyDescent="0.25">
      <c r="F1257" s="154"/>
      <c r="G1257" s="154"/>
      <c r="H1257" s="154"/>
      <c r="I1257" s="154"/>
      <c r="K1257" s="146"/>
    </row>
    <row r="1258" spans="1:11" ht="15" customHeight="1" x14ac:dyDescent="0.25">
      <c r="A1258" s="181"/>
      <c r="F1258" s="154"/>
      <c r="G1258" s="154"/>
      <c r="H1258" s="154"/>
      <c r="I1258" s="154"/>
      <c r="K1258" s="146"/>
    </row>
    <row r="1259" spans="1:11" ht="15" customHeight="1" x14ac:dyDescent="0.25">
      <c r="F1259" s="154"/>
      <c r="G1259" s="154"/>
      <c r="H1259" s="154"/>
      <c r="I1259" s="154"/>
      <c r="K1259" s="146"/>
    </row>
    <row r="1260" spans="1:11" ht="15" customHeight="1" x14ac:dyDescent="0.25">
      <c r="F1260" s="154"/>
      <c r="G1260" s="154"/>
      <c r="H1260" s="154"/>
      <c r="I1260" s="154"/>
      <c r="K1260" s="146"/>
    </row>
    <row r="1261" spans="1:11" ht="15" customHeight="1" x14ac:dyDescent="0.25">
      <c r="F1261" s="154"/>
      <c r="G1261" s="154"/>
      <c r="H1261" s="154"/>
      <c r="I1261" s="154"/>
      <c r="K1261" s="146"/>
    </row>
    <row r="1262" spans="1:11" ht="15" customHeight="1" x14ac:dyDescent="0.25">
      <c r="A1262" s="181"/>
      <c r="F1262" s="244"/>
      <c r="G1262" s="244"/>
      <c r="H1262" s="244"/>
      <c r="I1262" s="244"/>
      <c r="K1262" s="146"/>
    </row>
    <row r="1263" spans="1:11" ht="15" customHeight="1" x14ac:dyDescent="0.25">
      <c r="F1263" s="154"/>
      <c r="G1263" s="154"/>
      <c r="H1263" s="154"/>
      <c r="I1263" s="154"/>
      <c r="K1263" s="146"/>
    </row>
    <row r="1264" spans="1:11" ht="15" customHeight="1" x14ac:dyDescent="0.25">
      <c r="A1264" s="181"/>
      <c r="F1264" s="154"/>
      <c r="G1264" s="154"/>
      <c r="H1264" s="154"/>
      <c r="I1264" s="154"/>
      <c r="K1264" s="146"/>
    </row>
    <row r="1265" spans="1:11" ht="15" customHeight="1" x14ac:dyDescent="0.25">
      <c r="F1265" s="154"/>
      <c r="G1265" s="154"/>
      <c r="H1265" s="154"/>
      <c r="I1265" s="154"/>
      <c r="K1265" s="146"/>
    </row>
    <row r="1266" spans="1:11" ht="15" customHeight="1" x14ac:dyDescent="0.25">
      <c r="A1266" s="181"/>
      <c r="B1266" s="181"/>
      <c r="C1266" s="252"/>
      <c r="D1266" s="252"/>
      <c r="E1266" s="236"/>
      <c r="F1266" s="244"/>
      <c r="G1266" s="244"/>
      <c r="H1266" s="244"/>
      <c r="I1266" s="244"/>
      <c r="K1266" s="146"/>
    </row>
    <row r="1267" spans="1:11" ht="15" customHeight="1" x14ac:dyDescent="0.25">
      <c r="E1267" s="153"/>
      <c r="K1267" s="146"/>
    </row>
    <row r="1268" spans="1:11" ht="15" customHeight="1" x14ac:dyDescent="0.25">
      <c r="E1268" s="153"/>
      <c r="K1268" s="146"/>
    </row>
    <row r="1269" spans="1:11" ht="15" customHeight="1" x14ac:dyDescent="0.25">
      <c r="K1269" s="146"/>
    </row>
    <row r="1270" spans="1:11" ht="15" customHeight="1" x14ac:dyDescent="0.25">
      <c r="K1270" s="146"/>
    </row>
    <row r="1271" spans="1:11" ht="15" customHeight="1" x14ac:dyDescent="0.25">
      <c r="K1271" s="146"/>
    </row>
    <row r="1272" spans="1:11" ht="15" customHeight="1" x14ac:dyDescent="0.25">
      <c r="A1272" s="181"/>
      <c r="F1272" s="247"/>
      <c r="G1272" s="247"/>
      <c r="H1272" s="247"/>
      <c r="I1272" s="247"/>
      <c r="K1272" s="146"/>
    </row>
    <row r="1273" spans="1:11" ht="15" customHeight="1" x14ac:dyDescent="0.25">
      <c r="K1273" s="146"/>
    </row>
    <row r="1274" spans="1:11" ht="15" customHeight="1" x14ac:dyDescent="0.25">
      <c r="K1274" s="146"/>
    </row>
    <row r="1275" spans="1:11" ht="15" customHeight="1" x14ac:dyDescent="0.25">
      <c r="K1275" s="146"/>
    </row>
    <row r="1276" spans="1:11" ht="15" customHeight="1" x14ac:dyDescent="0.25">
      <c r="K1276" s="146"/>
    </row>
    <row r="1277" spans="1:11" ht="15" customHeight="1" x14ac:dyDescent="0.25">
      <c r="K1277" s="146"/>
    </row>
    <row r="1278" spans="1:11" ht="15" customHeight="1" x14ac:dyDescent="0.25">
      <c r="K1278" s="146"/>
    </row>
    <row r="1279" spans="1:11" ht="15" customHeight="1" x14ac:dyDescent="0.25">
      <c r="K1279" s="146"/>
    </row>
    <row r="1280" spans="1:11" ht="15" customHeight="1" x14ac:dyDescent="0.25">
      <c r="K1280" s="146"/>
    </row>
    <row r="1281" spans="1:11" ht="15" customHeight="1" x14ac:dyDescent="0.25">
      <c r="K1281" s="146"/>
    </row>
    <row r="1282" spans="1:11" ht="15" customHeight="1" x14ac:dyDescent="0.25">
      <c r="A1282" s="181"/>
      <c r="B1282" s="181"/>
      <c r="K1282" s="146"/>
    </row>
    <row r="1283" spans="1:11" ht="15" customHeight="1" x14ac:dyDescent="0.25">
      <c r="K1283" s="146"/>
    </row>
    <row r="1284" spans="1:11" ht="15" customHeight="1" x14ac:dyDescent="0.25">
      <c r="K1284" s="146"/>
    </row>
    <row r="1285" spans="1:11" ht="15" customHeight="1" x14ac:dyDescent="0.25">
      <c r="A1285" s="181"/>
      <c r="B1285" s="181"/>
      <c r="C1285" s="252"/>
      <c r="D1285" s="252"/>
      <c r="E1285" s="236"/>
      <c r="F1285" s="247"/>
      <c r="G1285" s="247"/>
      <c r="H1285" s="247"/>
      <c r="I1285" s="247"/>
      <c r="K1285" s="146"/>
    </row>
    <row r="1286" spans="1:11" ht="15" customHeight="1" x14ac:dyDescent="0.25">
      <c r="K1286" s="146"/>
    </row>
    <row r="1287" spans="1:11" ht="15" customHeight="1" x14ac:dyDescent="0.25">
      <c r="A1287" s="181"/>
      <c r="B1287" s="181"/>
      <c r="C1287" s="252"/>
      <c r="D1287" s="252"/>
      <c r="E1287" s="236"/>
      <c r="F1287" s="247"/>
      <c r="G1287" s="247"/>
      <c r="H1287" s="247"/>
      <c r="K1287" s="146"/>
    </row>
    <row r="1288" spans="1:11" ht="15" customHeight="1" x14ac:dyDescent="0.25">
      <c r="A1288" s="181"/>
      <c r="B1288" s="181"/>
      <c r="C1288" s="252"/>
      <c r="D1288" s="252"/>
      <c r="E1288" s="236"/>
      <c r="F1288" s="247"/>
      <c r="G1288" s="247"/>
      <c r="H1288" s="247"/>
      <c r="K1288" s="146"/>
    </row>
    <row r="1289" spans="1:11" ht="15" customHeight="1" x14ac:dyDescent="0.25">
      <c r="A1289" s="181"/>
      <c r="B1289" s="181"/>
      <c r="C1289" s="252"/>
      <c r="D1289" s="252"/>
      <c r="E1289" s="236"/>
      <c r="F1289" s="247"/>
      <c r="G1289" s="247"/>
      <c r="H1289" s="247"/>
      <c r="K1289" s="146"/>
    </row>
    <row r="1290" spans="1:11" ht="15" customHeight="1" x14ac:dyDescent="0.25">
      <c r="A1290" s="181"/>
      <c r="B1290" s="181"/>
      <c r="C1290" s="252"/>
      <c r="D1290" s="252"/>
      <c r="E1290" s="236"/>
      <c r="F1290" s="247"/>
      <c r="G1290" s="247"/>
      <c r="H1290" s="247"/>
      <c r="K1290" s="146"/>
    </row>
    <row r="1291" spans="1:11" ht="15" customHeight="1" x14ac:dyDescent="0.25">
      <c r="A1291" s="181"/>
      <c r="B1291" s="181"/>
      <c r="C1291" s="252"/>
      <c r="D1291" s="252"/>
      <c r="E1291" s="236"/>
      <c r="F1291" s="247"/>
      <c r="G1291" s="247"/>
      <c r="H1291" s="247"/>
      <c r="K1291" s="146"/>
    </row>
    <row r="1292" spans="1:11" ht="15" customHeight="1" x14ac:dyDescent="0.25">
      <c r="A1292" s="181"/>
      <c r="B1292" s="181"/>
      <c r="C1292" s="252"/>
      <c r="D1292" s="252"/>
      <c r="E1292" s="236"/>
      <c r="F1292" s="247"/>
      <c r="G1292" s="247"/>
      <c r="H1292" s="247"/>
      <c r="K1292" s="146"/>
    </row>
    <row r="1293" spans="1:11" ht="15" customHeight="1" x14ac:dyDescent="0.25">
      <c r="A1293" s="156"/>
      <c r="B1293" s="248"/>
      <c r="C1293" s="249"/>
      <c r="D1293" s="249"/>
      <c r="E1293" s="250"/>
      <c r="F1293" s="255"/>
      <c r="G1293" s="255"/>
      <c r="H1293" s="255"/>
      <c r="K1293" s="146"/>
    </row>
    <row r="1294" spans="1:11" ht="15" customHeight="1" x14ac:dyDescent="0.25">
      <c r="A1294" s="156"/>
      <c r="B1294" s="248"/>
      <c r="C1294" s="249"/>
      <c r="D1294" s="249"/>
      <c r="E1294" s="250"/>
      <c r="F1294" s="255"/>
      <c r="G1294" s="255"/>
      <c r="H1294" s="159"/>
      <c r="K1294" s="146"/>
    </row>
    <row r="1295" spans="1:11" ht="15" customHeight="1" x14ac:dyDescent="0.25">
      <c r="A1295" s="182"/>
      <c r="B1295" s="182"/>
      <c r="C1295" s="256"/>
      <c r="D1295" s="256"/>
      <c r="E1295" s="257"/>
      <c r="F1295" s="258"/>
      <c r="G1295" s="258"/>
      <c r="H1295" s="258"/>
      <c r="I1295" s="258"/>
      <c r="K1295" s="146"/>
    </row>
    <row r="1296" spans="1:11" ht="15" customHeight="1" x14ac:dyDescent="0.25">
      <c r="A1296" s="181"/>
      <c r="B1296" s="181"/>
      <c r="C1296" s="252"/>
      <c r="D1296" s="252"/>
      <c r="E1296" s="236"/>
      <c r="F1296" s="247"/>
      <c r="G1296" s="247"/>
      <c r="H1296" s="247"/>
      <c r="I1296" s="247"/>
      <c r="K1296" s="146"/>
    </row>
    <row r="1297" spans="1:11" ht="15" customHeight="1" x14ac:dyDescent="0.25">
      <c r="A1297" s="181"/>
      <c r="B1297" s="181"/>
      <c r="C1297" s="252"/>
      <c r="D1297" s="252"/>
      <c r="E1297" s="236"/>
      <c r="F1297" s="247"/>
      <c r="G1297" s="247"/>
      <c r="H1297" s="247"/>
      <c r="I1297" s="247"/>
      <c r="K1297" s="146"/>
    </row>
    <row r="1298" spans="1:11" ht="15" customHeight="1" x14ac:dyDescent="0.25">
      <c r="A1298" s="181"/>
      <c r="B1298" s="181"/>
      <c r="C1298" s="252"/>
      <c r="D1298" s="252"/>
      <c r="E1298" s="253"/>
      <c r="F1298" s="244"/>
      <c r="G1298" s="244"/>
      <c r="H1298" s="244"/>
      <c r="I1298" s="244"/>
      <c r="K1298" s="146"/>
    </row>
    <row r="1299" spans="1:11" ht="15" customHeight="1" x14ac:dyDescent="0.25">
      <c r="A1299" s="181"/>
      <c r="B1299" s="181"/>
      <c r="C1299" s="252"/>
      <c r="D1299" s="252"/>
      <c r="E1299" s="236"/>
      <c r="F1299" s="246"/>
      <c r="G1299" s="246"/>
      <c r="H1299" s="246"/>
      <c r="K1299" s="146"/>
    </row>
    <row r="1300" spans="1:11" ht="15" customHeight="1" x14ac:dyDescent="0.25">
      <c r="A1300" s="181"/>
      <c r="B1300" s="181"/>
      <c r="C1300" s="252"/>
      <c r="D1300" s="252"/>
      <c r="E1300" s="254"/>
      <c r="F1300" s="244"/>
      <c r="G1300" s="244"/>
      <c r="H1300" s="244"/>
      <c r="I1300" s="154"/>
      <c r="K1300" s="146"/>
    </row>
    <row r="1301" spans="1:11" ht="15" customHeight="1" x14ac:dyDescent="0.25">
      <c r="E1301" s="153"/>
      <c r="F1301" s="154"/>
      <c r="G1301" s="154"/>
      <c r="H1301" s="154"/>
      <c r="I1301" s="154"/>
      <c r="K1301" s="146"/>
    </row>
    <row r="1302" spans="1:11" ht="15" customHeight="1" x14ac:dyDescent="0.25">
      <c r="E1302" s="153"/>
      <c r="F1302" s="154"/>
      <c r="G1302" s="154"/>
      <c r="H1302" s="154"/>
      <c r="I1302" s="154"/>
      <c r="K1302" s="146"/>
    </row>
    <row r="1303" spans="1:11" ht="15" customHeight="1" x14ac:dyDescent="0.25">
      <c r="E1303" s="153"/>
      <c r="F1303" s="154"/>
      <c r="G1303" s="154"/>
      <c r="H1303" s="154"/>
      <c r="I1303" s="154"/>
      <c r="K1303" s="146"/>
    </row>
    <row r="1304" spans="1:11" ht="15" customHeight="1" x14ac:dyDescent="0.25">
      <c r="E1304" s="153"/>
      <c r="F1304" s="154"/>
      <c r="G1304" s="154"/>
      <c r="H1304" s="154"/>
      <c r="I1304" s="154"/>
      <c r="K1304" s="146"/>
    </row>
    <row r="1305" spans="1:11" ht="15" customHeight="1" x14ac:dyDescent="0.25">
      <c r="E1305" s="153"/>
      <c r="F1305" s="154"/>
      <c r="G1305" s="154"/>
      <c r="H1305" s="154"/>
      <c r="I1305" s="154"/>
      <c r="K1305" s="146"/>
    </row>
    <row r="1306" spans="1:11" ht="15" customHeight="1" x14ac:dyDescent="0.25">
      <c r="E1306" s="153"/>
      <c r="F1306" s="154"/>
      <c r="G1306" s="154"/>
      <c r="H1306" s="154"/>
      <c r="I1306" s="154"/>
      <c r="K1306" s="146"/>
    </row>
    <row r="1307" spans="1:11" ht="15" customHeight="1" x14ac:dyDescent="0.25">
      <c r="A1307" s="181"/>
      <c r="B1307" s="181"/>
      <c r="C1307" s="252"/>
      <c r="D1307" s="252"/>
      <c r="E1307" s="254"/>
      <c r="F1307" s="244"/>
      <c r="G1307" s="244"/>
      <c r="H1307" s="244"/>
      <c r="I1307" s="244"/>
      <c r="K1307" s="146"/>
    </row>
    <row r="1308" spans="1:11" ht="15" customHeight="1" x14ac:dyDescent="0.25">
      <c r="A1308" s="181"/>
      <c r="B1308" s="181"/>
      <c r="C1308" s="252"/>
      <c r="D1308" s="252"/>
      <c r="E1308" s="254"/>
      <c r="F1308" s="244"/>
      <c r="G1308" s="244"/>
      <c r="H1308" s="244"/>
      <c r="I1308" s="244"/>
      <c r="K1308" s="146"/>
    </row>
    <row r="1309" spans="1:11" ht="15" customHeight="1" x14ac:dyDescent="0.25">
      <c r="A1309" s="181"/>
      <c r="B1309" s="181"/>
      <c r="C1309" s="252"/>
      <c r="D1309" s="252"/>
      <c r="E1309" s="254"/>
      <c r="F1309" s="244"/>
      <c r="G1309" s="244"/>
      <c r="H1309" s="244"/>
      <c r="I1309" s="244"/>
      <c r="K1309" s="146"/>
    </row>
    <row r="1310" spans="1:11" ht="15" customHeight="1" x14ac:dyDescent="0.25">
      <c r="A1310" s="181"/>
      <c r="B1310" s="181"/>
      <c r="C1310" s="252"/>
      <c r="D1310" s="252"/>
      <c r="E1310" s="254"/>
      <c r="F1310" s="244"/>
      <c r="G1310" s="244"/>
      <c r="H1310" s="244"/>
      <c r="I1310" s="244"/>
      <c r="K1310" s="146"/>
    </row>
    <row r="1311" spans="1:11" ht="15" customHeight="1" x14ac:dyDescent="0.25">
      <c r="A1311" s="181"/>
      <c r="B1311" s="181"/>
      <c r="C1311" s="252"/>
      <c r="D1311" s="252"/>
      <c r="E1311" s="254"/>
      <c r="F1311" s="244"/>
      <c r="G1311" s="244"/>
      <c r="H1311" s="244"/>
      <c r="I1311" s="244"/>
      <c r="K1311" s="146"/>
    </row>
    <row r="1312" spans="1:11" ht="15" customHeight="1" x14ac:dyDescent="0.25">
      <c r="C1312" s="252"/>
      <c r="D1312" s="252"/>
      <c r="E1312" s="153"/>
      <c r="F1312" s="154"/>
      <c r="G1312" s="154"/>
      <c r="H1312" s="154"/>
      <c r="I1312" s="154"/>
      <c r="K1312" s="146"/>
    </row>
    <row r="1313" spans="1:11" ht="15" customHeight="1" x14ac:dyDescent="0.25">
      <c r="C1313" s="252"/>
      <c r="D1313" s="252"/>
      <c r="E1313" s="153"/>
      <c r="F1313" s="154"/>
      <c r="G1313" s="154"/>
      <c r="H1313" s="154"/>
      <c r="I1313" s="154"/>
      <c r="K1313" s="146"/>
    </row>
    <row r="1314" spans="1:11" ht="15" customHeight="1" x14ac:dyDescent="0.25">
      <c r="C1314" s="252"/>
      <c r="D1314" s="252"/>
      <c r="E1314" s="153"/>
      <c r="F1314" s="154"/>
      <c r="G1314" s="154"/>
      <c r="H1314" s="154"/>
      <c r="I1314" s="154"/>
      <c r="K1314" s="146"/>
    </row>
    <row r="1315" spans="1:11" ht="15" customHeight="1" x14ac:dyDescent="0.25">
      <c r="E1315" s="153"/>
      <c r="F1315" s="154"/>
      <c r="G1315" s="154"/>
      <c r="H1315" s="154"/>
      <c r="I1315" s="154"/>
      <c r="K1315" s="146"/>
    </row>
    <row r="1316" spans="1:11" ht="15" customHeight="1" x14ac:dyDescent="0.25">
      <c r="E1316" s="153"/>
      <c r="F1316" s="154"/>
      <c r="G1316" s="154"/>
      <c r="H1316" s="154"/>
      <c r="I1316" s="154"/>
      <c r="K1316" s="146"/>
    </row>
    <row r="1317" spans="1:11" ht="15" customHeight="1" x14ac:dyDescent="0.25">
      <c r="E1317" s="153"/>
      <c r="F1317" s="154"/>
      <c r="G1317" s="154"/>
      <c r="H1317" s="154"/>
      <c r="I1317" s="154"/>
      <c r="K1317" s="146"/>
    </row>
    <row r="1318" spans="1:11" ht="15" customHeight="1" x14ac:dyDescent="0.25">
      <c r="E1318" s="153"/>
      <c r="F1318" s="154"/>
      <c r="G1318" s="154"/>
      <c r="H1318" s="154"/>
      <c r="I1318" s="154"/>
      <c r="K1318" s="146"/>
    </row>
    <row r="1319" spans="1:11" ht="15" customHeight="1" x14ac:dyDescent="0.25">
      <c r="E1319" s="153"/>
      <c r="F1319" s="154"/>
      <c r="G1319" s="154"/>
      <c r="H1319" s="154"/>
      <c r="I1319" s="154"/>
      <c r="K1319" s="146"/>
    </row>
    <row r="1320" spans="1:11" ht="15" customHeight="1" x14ac:dyDescent="0.25">
      <c r="E1320" s="153"/>
      <c r="F1320" s="154"/>
      <c r="G1320" s="154"/>
      <c r="H1320" s="154"/>
      <c r="I1320" s="154"/>
      <c r="K1320" s="146"/>
    </row>
    <row r="1321" spans="1:11" ht="15" customHeight="1" x14ac:dyDescent="0.25">
      <c r="A1321" s="181"/>
      <c r="B1321" s="181"/>
      <c r="C1321" s="252"/>
      <c r="D1321" s="252"/>
      <c r="E1321" s="254"/>
      <c r="F1321" s="244"/>
      <c r="G1321" s="244"/>
      <c r="H1321" s="244"/>
      <c r="I1321" s="244"/>
      <c r="K1321" s="146"/>
    </row>
    <row r="1322" spans="1:11" ht="15" customHeight="1" x14ac:dyDescent="0.25">
      <c r="A1322" s="181"/>
      <c r="B1322" s="181"/>
      <c r="C1322" s="252"/>
      <c r="D1322" s="252"/>
      <c r="E1322" s="254"/>
      <c r="F1322" s="244"/>
      <c r="G1322" s="244"/>
      <c r="H1322" s="244"/>
      <c r="I1322" s="244"/>
      <c r="K1322" s="146"/>
    </row>
    <row r="1323" spans="1:11" ht="15" customHeight="1" x14ac:dyDescent="0.25">
      <c r="A1323" s="181"/>
      <c r="B1323" s="181"/>
      <c r="C1323" s="252"/>
      <c r="D1323" s="252"/>
      <c r="E1323" s="254"/>
      <c r="F1323" s="244"/>
      <c r="G1323" s="244"/>
      <c r="H1323" s="244"/>
      <c r="I1323" s="244"/>
      <c r="K1323" s="146"/>
    </row>
    <row r="1324" spans="1:11" ht="15" customHeight="1" x14ac:dyDescent="0.25">
      <c r="A1324" s="181"/>
      <c r="B1324" s="181"/>
      <c r="C1324" s="252"/>
      <c r="D1324" s="252"/>
      <c r="E1324" s="254"/>
      <c r="F1324" s="244"/>
      <c r="G1324" s="244"/>
      <c r="H1324" s="244"/>
      <c r="I1324" s="244"/>
      <c r="K1324" s="146"/>
    </row>
    <row r="1325" spans="1:11" ht="15" customHeight="1" x14ac:dyDescent="0.25">
      <c r="A1325" s="181"/>
      <c r="B1325" s="181"/>
      <c r="C1325" s="252"/>
      <c r="D1325" s="252"/>
      <c r="E1325" s="254"/>
      <c r="F1325" s="244"/>
      <c r="G1325" s="244"/>
      <c r="H1325" s="244"/>
      <c r="I1325" s="244"/>
      <c r="K1325" s="146"/>
    </row>
    <row r="1326" spans="1:11" ht="15" customHeight="1" x14ac:dyDescent="0.25">
      <c r="E1326" s="153"/>
      <c r="F1326" s="154"/>
      <c r="G1326" s="154"/>
      <c r="H1326" s="154"/>
      <c r="I1326" s="154"/>
      <c r="K1326" s="146"/>
    </row>
    <row r="1327" spans="1:11" ht="15" customHeight="1" x14ac:dyDescent="0.25">
      <c r="E1327" s="153"/>
      <c r="F1327" s="154"/>
      <c r="G1327" s="154"/>
      <c r="H1327" s="154"/>
      <c r="I1327" s="154"/>
      <c r="K1327" s="146"/>
    </row>
    <row r="1328" spans="1:11" ht="15" customHeight="1" x14ac:dyDescent="0.25">
      <c r="E1328" s="153"/>
      <c r="F1328" s="154"/>
      <c r="G1328" s="154"/>
      <c r="H1328" s="154"/>
      <c r="I1328" s="154"/>
      <c r="K1328" s="146"/>
    </row>
    <row r="1329" spans="1:11" ht="15" customHeight="1" x14ac:dyDescent="0.25">
      <c r="A1329" s="181"/>
      <c r="B1329" s="181"/>
      <c r="C1329" s="252"/>
      <c r="D1329" s="252"/>
      <c r="E1329" s="254"/>
      <c r="F1329" s="244"/>
      <c r="G1329" s="244"/>
      <c r="H1329" s="244"/>
      <c r="I1329" s="244"/>
      <c r="K1329" s="146"/>
    </row>
    <row r="1330" spans="1:11" ht="15" customHeight="1" x14ac:dyDescent="0.25">
      <c r="A1330" s="181"/>
      <c r="B1330" s="181"/>
      <c r="C1330" s="252"/>
      <c r="D1330" s="252"/>
      <c r="E1330" s="254"/>
      <c r="F1330" s="244"/>
      <c r="G1330" s="244"/>
      <c r="H1330" s="244"/>
      <c r="I1330" s="244"/>
      <c r="K1330" s="146"/>
    </row>
    <row r="1331" spans="1:11" ht="15" customHeight="1" x14ac:dyDescent="0.25">
      <c r="A1331" s="181"/>
      <c r="E1331" s="153"/>
      <c r="F1331" s="244"/>
      <c r="G1331" s="244"/>
      <c r="H1331" s="244"/>
      <c r="I1331" s="244"/>
      <c r="K1331" s="146"/>
    </row>
    <row r="1332" spans="1:11" ht="15" customHeight="1" x14ac:dyDescent="0.25">
      <c r="A1332" s="181"/>
      <c r="E1332" s="153"/>
      <c r="F1332" s="244"/>
      <c r="G1332" s="244"/>
      <c r="H1332" s="244"/>
      <c r="I1332" s="244"/>
      <c r="K1332" s="146"/>
    </row>
    <row r="1333" spans="1:11" ht="15" customHeight="1" x14ac:dyDescent="0.25">
      <c r="A1333" s="181"/>
      <c r="E1333" s="153"/>
      <c r="F1333" s="244"/>
      <c r="G1333" s="244"/>
      <c r="H1333" s="244"/>
      <c r="I1333" s="244"/>
      <c r="K1333" s="146"/>
    </row>
    <row r="1334" spans="1:11" ht="15" customHeight="1" x14ac:dyDescent="0.25">
      <c r="A1334" s="181"/>
      <c r="B1334" s="181"/>
      <c r="C1334" s="252"/>
      <c r="D1334" s="252"/>
      <c r="E1334" s="254"/>
      <c r="F1334" s="244"/>
      <c r="G1334" s="244"/>
      <c r="H1334" s="244"/>
      <c r="I1334" s="154"/>
      <c r="K1334" s="146"/>
    </row>
    <row r="1335" spans="1:11" ht="15" customHeight="1" x14ac:dyDescent="0.25">
      <c r="A1335" s="181"/>
      <c r="B1335" s="181"/>
      <c r="C1335" s="252"/>
      <c r="D1335" s="252"/>
      <c r="E1335" s="254"/>
      <c r="F1335" s="244"/>
      <c r="G1335" s="244"/>
      <c r="H1335" s="244"/>
      <c r="I1335" s="154"/>
      <c r="K1335" s="146"/>
    </row>
    <row r="1336" spans="1:11" ht="15" customHeight="1" x14ac:dyDescent="0.25">
      <c r="A1336" s="181"/>
      <c r="B1336" s="181"/>
      <c r="C1336" s="252"/>
      <c r="D1336" s="252"/>
      <c r="E1336" s="254"/>
      <c r="F1336" s="244"/>
      <c r="G1336" s="244"/>
      <c r="H1336" s="244"/>
      <c r="I1336" s="154"/>
      <c r="K1336" s="146"/>
    </row>
    <row r="1337" spans="1:11" ht="15" customHeight="1" x14ac:dyDescent="0.25">
      <c r="A1337" s="181"/>
      <c r="B1337" s="181"/>
      <c r="C1337" s="252"/>
      <c r="D1337" s="252"/>
      <c r="E1337" s="254"/>
      <c r="F1337" s="244"/>
      <c r="G1337" s="244"/>
      <c r="H1337" s="244"/>
      <c r="I1337" s="154"/>
      <c r="K1337" s="146"/>
    </row>
    <row r="1338" spans="1:11" ht="15" customHeight="1" x14ac:dyDescent="0.25">
      <c r="A1338" s="181"/>
      <c r="B1338" s="181"/>
      <c r="C1338" s="252"/>
      <c r="D1338" s="252"/>
      <c r="E1338" s="254"/>
      <c r="F1338" s="244"/>
      <c r="G1338" s="244"/>
      <c r="H1338" s="244"/>
      <c r="I1338" s="154"/>
      <c r="K1338" s="146"/>
    </row>
    <row r="1339" spans="1:11" ht="15" customHeight="1" x14ac:dyDescent="0.25">
      <c r="A1339" s="181"/>
      <c r="B1339" s="181"/>
      <c r="C1339" s="252"/>
      <c r="D1339" s="252"/>
      <c r="E1339" s="254"/>
      <c r="F1339" s="244"/>
      <c r="G1339" s="244"/>
      <c r="H1339" s="244"/>
      <c r="I1339" s="154"/>
      <c r="K1339" s="146"/>
    </row>
    <row r="1340" spans="1:11" ht="15" customHeight="1" x14ac:dyDescent="0.25">
      <c r="E1340" s="153"/>
      <c r="F1340" s="154"/>
      <c r="G1340" s="154"/>
      <c r="H1340" s="154"/>
      <c r="I1340" s="154"/>
      <c r="K1340" s="146"/>
    </row>
    <row r="1341" spans="1:11" ht="15" customHeight="1" x14ac:dyDescent="0.25">
      <c r="E1341" s="153"/>
      <c r="F1341" s="154"/>
      <c r="G1341" s="154"/>
      <c r="H1341" s="154"/>
      <c r="I1341" s="154"/>
      <c r="K1341" s="146"/>
    </row>
    <row r="1342" spans="1:11" ht="15" customHeight="1" x14ac:dyDescent="0.25">
      <c r="E1342" s="153"/>
      <c r="F1342" s="154"/>
      <c r="G1342" s="154"/>
      <c r="H1342" s="154"/>
      <c r="I1342" s="154"/>
      <c r="K1342" s="146"/>
    </row>
    <row r="1343" spans="1:11" ht="15" customHeight="1" x14ac:dyDescent="0.25">
      <c r="E1343" s="153"/>
      <c r="F1343" s="154"/>
      <c r="G1343" s="154"/>
      <c r="H1343" s="154"/>
      <c r="I1343" s="154"/>
      <c r="K1343" s="146"/>
    </row>
    <row r="1344" spans="1:11" ht="15" customHeight="1" x14ac:dyDescent="0.25">
      <c r="E1344" s="153"/>
      <c r="F1344" s="154"/>
      <c r="G1344" s="154"/>
      <c r="H1344" s="154"/>
      <c r="I1344" s="154"/>
      <c r="K1344" s="146"/>
    </row>
    <row r="1345" spans="1:11" ht="15" customHeight="1" x14ac:dyDescent="0.25">
      <c r="E1345" s="153"/>
      <c r="F1345" s="154"/>
      <c r="G1345" s="154"/>
      <c r="H1345" s="154"/>
      <c r="I1345" s="154"/>
      <c r="K1345" s="146"/>
    </row>
    <row r="1346" spans="1:11" ht="15" customHeight="1" x14ac:dyDescent="0.25">
      <c r="A1346" s="181"/>
      <c r="B1346" s="181"/>
      <c r="C1346" s="252"/>
      <c r="D1346" s="252"/>
      <c r="E1346" s="254"/>
      <c r="F1346" s="244"/>
      <c r="G1346" s="244"/>
      <c r="H1346" s="244"/>
      <c r="I1346" s="244"/>
      <c r="K1346" s="146"/>
    </row>
    <row r="1347" spans="1:11" ht="15" customHeight="1" x14ac:dyDescent="0.25">
      <c r="A1347" s="181"/>
      <c r="B1347" s="181"/>
      <c r="C1347" s="252"/>
      <c r="D1347" s="252"/>
      <c r="E1347" s="254"/>
      <c r="F1347" s="244"/>
      <c r="G1347" s="244"/>
      <c r="H1347" s="244"/>
      <c r="I1347" s="244"/>
      <c r="K1347" s="146"/>
    </row>
    <row r="1348" spans="1:11" ht="15" customHeight="1" x14ac:dyDescent="0.25">
      <c r="A1348" s="181"/>
      <c r="B1348" s="181"/>
      <c r="C1348" s="252"/>
      <c r="D1348" s="252"/>
      <c r="E1348" s="254"/>
      <c r="F1348" s="244"/>
      <c r="G1348" s="244"/>
      <c r="H1348" s="244"/>
      <c r="I1348" s="244"/>
      <c r="K1348" s="146"/>
    </row>
    <row r="1349" spans="1:11" ht="15" customHeight="1" x14ac:dyDescent="0.25">
      <c r="A1349" s="181"/>
      <c r="B1349" s="181"/>
      <c r="C1349" s="252"/>
      <c r="D1349" s="252"/>
      <c r="E1349" s="254"/>
      <c r="F1349" s="244"/>
      <c r="G1349" s="244"/>
      <c r="H1349" s="244"/>
      <c r="I1349" s="244"/>
      <c r="K1349" s="146"/>
    </row>
    <row r="1350" spans="1:11" ht="15" customHeight="1" x14ac:dyDescent="0.25">
      <c r="A1350" s="181"/>
      <c r="B1350" s="181"/>
      <c r="C1350" s="252"/>
      <c r="D1350" s="252"/>
      <c r="E1350" s="254"/>
      <c r="F1350" s="244"/>
      <c r="G1350" s="244"/>
      <c r="H1350" s="244"/>
      <c r="I1350" s="154"/>
      <c r="K1350" s="146"/>
    </row>
    <row r="1351" spans="1:11" ht="15" customHeight="1" x14ac:dyDescent="0.25">
      <c r="E1351" s="153"/>
      <c r="F1351" s="154"/>
      <c r="G1351" s="154"/>
      <c r="H1351" s="154"/>
      <c r="I1351" s="154"/>
      <c r="K1351" s="146"/>
    </row>
    <row r="1352" spans="1:11" ht="15" customHeight="1" x14ac:dyDescent="0.25">
      <c r="E1352" s="153"/>
      <c r="F1352" s="154"/>
      <c r="G1352" s="154"/>
      <c r="H1352" s="154"/>
      <c r="I1352" s="154"/>
      <c r="K1352" s="146"/>
    </row>
    <row r="1353" spans="1:11" ht="15" customHeight="1" x14ac:dyDescent="0.25">
      <c r="E1353" s="153"/>
      <c r="F1353" s="154"/>
      <c r="G1353" s="154"/>
      <c r="H1353" s="154"/>
      <c r="I1353" s="154"/>
      <c r="K1353" s="146"/>
    </row>
    <row r="1354" spans="1:11" ht="15" customHeight="1" x14ac:dyDescent="0.25">
      <c r="E1354" s="153"/>
      <c r="F1354" s="154"/>
      <c r="G1354" s="154"/>
      <c r="H1354" s="154"/>
      <c r="I1354" s="154"/>
      <c r="K1354" s="146"/>
    </row>
    <row r="1355" spans="1:11" ht="15" customHeight="1" x14ac:dyDescent="0.25">
      <c r="E1355" s="153"/>
      <c r="F1355" s="154"/>
      <c r="G1355" s="154"/>
      <c r="H1355" s="154"/>
      <c r="I1355" s="154"/>
      <c r="K1355" s="146"/>
    </row>
    <row r="1356" spans="1:11" ht="15" customHeight="1" x14ac:dyDescent="0.25">
      <c r="E1356" s="153"/>
      <c r="F1356" s="154"/>
      <c r="G1356" s="154"/>
      <c r="H1356" s="154"/>
      <c r="I1356" s="154"/>
      <c r="K1356" s="146"/>
    </row>
    <row r="1357" spans="1:11" ht="15" customHeight="1" x14ac:dyDescent="0.25">
      <c r="E1357" s="153"/>
      <c r="F1357" s="154"/>
      <c r="G1357" s="154"/>
      <c r="H1357" s="154"/>
      <c r="I1357" s="154"/>
      <c r="K1357" s="146"/>
    </row>
    <row r="1358" spans="1:11" ht="15" customHeight="1" x14ac:dyDescent="0.25">
      <c r="E1358" s="153"/>
      <c r="F1358" s="154"/>
      <c r="G1358" s="154"/>
      <c r="H1358" s="154"/>
      <c r="I1358" s="154"/>
      <c r="K1358" s="146"/>
    </row>
    <row r="1359" spans="1:11" ht="15" customHeight="1" x14ac:dyDescent="0.25">
      <c r="E1359" s="153"/>
      <c r="F1359" s="154"/>
      <c r="G1359" s="154"/>
      <c r="H1359" s="154"/>
      <c r="I1359" s="154"/>
      <c r="K1359" s="146"/>
    </row>
    <row r="1360" spans="1:11" ht="15" customHeight="1" x14ac:dyDescent="0.25">
      <c r="A1360" s="181"/>
      <c r="E1360" s="153"/>
      <c r="F1360" s="244"/>
      <c r="G1360" s="244"/>
      <c r="H1360" s="244"/>
      <c r="I1360" s="244"/>
      <c r="K1360" s="146"/>
    </row>
    <row r="1361" spans="1:11" ht="15" customHeight="1" x14ac:dyDescent="0.25">
      <c r="A1361" s="181"/>
      <c r="E1361" s="153"/>
      <c r="F1361" s="244"/>
      <c r="G1361" s="244"/>
      <c r="H1361" s="244"/>
      <c r="I1361" s="244"/>
      <c r="K1361" s="146"/>
    </row>
    <row r="1362" spans="1:11" ht="15" customHeight="1" x14ac:dyDescent="0.25">
      <c r="A1362" s="181"/>
      <c r="E1362" s="153"/>
      <c r="F1362" s="244"/>
      <c r="G1362" s="244"/>
      <c r="H1362" s="244"/>
      <c r="I1362" s="244"/>
      <c r="K1362" s="146"/>
    </row>
    <row r="1363" spans="1:11" ht="15" customHeight="1" x14ac:dyDescent="0.25">
      <c r="A1363" s="181"/>
      <c r="E1363" s="153"/>
      <c r="F1363" s="244"/>
      <c r="G1363" s="244"/>
      <c r="H1363" s="244"/>
      <c r="I1363" s="244"/>
      <c r="K1363" s="146"/>
    </row>
    <row r="1364" spans="1:11" ht="15" customHeight="1" x14ac:dyDescent="0.25">
      <c r="A1364" s="181"/>
      <c r="B1364" s="181"/>
      <c r="C1364" s="252"/>
      <c r="D1364" s="252"/>
      <c r="E1364" s="254"/>
      <c r="F1364" s="244"/>
      <c r="G1364" s="244"/>
      <c r="H1364" s="244"/>
      <c r="I1364" s="154"/>
      <c r="K1364" s="146"/>
    </row>
    <row r="1365" spans="1:11" ht="15" customHeight="1" x14ac:dyDescent="0.25">
      <c r="E1365" s="153"/>
      <c r="F1365" s="154"/>
      <c r="G1365" s="154"/>
      <c r="H1365" s="154"/>
      <c r="I1365" s="154"/>
      <c r="K1365" s="146"/>
    </row>
    <row r="1366" spans="1:11" ht="15" customHeight="1" x14ac:dyDescent="0.25">
      <c r="E1366" s="153"/>
      <c r="F1366" s="154"/>
      <c r="G1366" s="154"/>
      <c r="H1366" s="154"/>
      <c r="I1366" s="154"/>
      <c r="K1366" s="146"/>
    </row>
    <row r="1367" spans="1:11" ht="15" customHeight="1" x14ac:dyDescent="0.25">
      <c r="E1367" s="153"/>
      <c r="F1367" s="154"/>
      <c r="G1367" s="154"/>
      <c r="H1367" s="154"/>
      <c r="I1367" s="154"/>
      <c r="K1367" s="146"/>
    </row>
    <row r="1368" spans="1:11" ht="15" customHeight="1" x14ac:dyDescent="0.25">
      <c r="A1368" s="181"/>
      <c r="E1368" s="153"/>
      <c r="F1368" s="244"/>
      <c r="G1368" s="244"/>
      <c r="H1368" s="244"/>
      <c r="I1368" s="244"/>
      <c r="K1368" s="146"/>
    </row>
    <row r="1369" spans="1:11" ht="15" customHeight="1" x14ac:dyDescent="0.25">
      <c r="A1369" s="181"/>
      <c r="E1369" s="153"/>
      <c r="F1369" s="244"/>
      <c r="G1369" s="244"/>
      <c r="H1369" s="244"/>
      <c r="I1369" s="244"/>
      <c r="K1369" s="146"/>
    </row>
    <row r="1370" spans="1:11" ht="15" customHeight="1" x14ac:dyDescent="0.25">
      <c r="A1370" s="181"/>
      <c r="B1370" s="181"/>
      <c r="C1370" s="252"/>
      <c r="D1370" s="252"/>
      <c r="E1370" s="254"/>
      <c r="F1370" s="244"/>
      <c r="G1370" s="244"/>
      <c r="H1370" s="244"/>
      <c r="I1370" s="154"/>
      <c r="K1370" s="146"/>
    </row>
    <row r="1371" spans="1:11" ht="15" customHeight="1" x14ac:dyDescent="0.25">
      <c r="A1371" s="181"/>
      <c r="E1371" s="153"/>
      <c r="F1371" s="244"/>
      <c r="G1371" s="244"/>
      <c r="H1371" s="244"/>
      <c r="I1371" s="244"/>
      <c r="K1371" s="146"/>
    </row>
    <row r="1372" spans="1:11" ht="15" customHeight="1" x14ac:dyDescent="0.25">
      <c r="A1372" s="181"/>
      <c r="E1372" s="153"/>
      <c r="F1372" s="244"/>
      <c r="G1372" s="244"/>
      <c r="H1372" s="244"/>
      <c r="I1372" s="244"/>
      <c r="K1372" s="146"/>
    </row>
    <row r="1373" spans="1:11" ht="15" customHeight="1" x14ac:dyDescent="0.25">
      <c r="A1373" s="181"/>
      <c r="E1373" s="153"/>
      <c r="F1373" s="154"/>
      <c r="G1373" s="244"/>
      <c r="H1373" s="244"/>
      <c r="I1373" s="154"/>
      <c r="K1373" s="146"/>
    </row>
    <row r="1374" spans="1:11" ht="15" customHeight="1" x14ac:dyDescent="0.25">
      <c r="A1374" s="181"/>
      <c r="B1374" s="181"/>
      <c r="C1374" s="252"/>
      <c r="D1374" s="252"/>
      <c r="E1374" s="254"/>
      <c r="F1374" s="244"/>
      <c r="G1374" s="244"/>
      <c r="H1374" s="244"/>
      <c r="I1374" s="154"/>
      <c r="K1374" s="146"/>
    </row>
    <row r="1375" spans="1:11" ht="15" customHeight="1" x14ac:dyDescent="0.25">
      <c r="A1375" s="181"/>
      <c r="B1375" s="181"/>
      <c r="C1375" s="252"/>
      <c r="D1375" s="252"/>
      <c r="E1375" s="254"/>
      <c r="F1375" s="244"/>
      <c r="G1375" s="244"/>
      <c r="H1375" s="244"/>
      <c r="I1375" s="154"/>
      <c r="K1375" s="146"/>
    </row>
    <row r="1376" spans="1:11" ht="15" customHeight="1" x14ac:dyDescent="0.25">
      <c r="A1376" s="181"/>
      <c r="B1376" s="181"/>
      <c r="C1376" s="252"/>
      <c r="D1376" s="252"/>
      <c r="E1376" s="254"/>
      <c r="F1376" s="244"/>
      <c r="G1376" s="244"/>
      <c r="H1376" s="244"/>
      <c r="I1376" s="154"/>
      <c r="K1376" s="146"/>
    </row>
    <row r="1377" spans="1:11" ht="15" customHeight="1" x14ac:dyDescent="0.25">
      <c r="A1377" s="181"/>
      <c r="B1377" s="181"/>
      <c r="C1377" s="252"/>
      <c r="D1377" s="252"/>
      <c r="E1377" s="254"/>
      <c r="F1377" s="244"/>
      <c r="G1377" s="244"/>
      <c r="H1377" s="244"/>
      <c r="I1377" s="154"/>
      <c r="K1377" s="146"/>
    </row>
    <row r="1378" spans="1:11" ht="15" customHeight="1" x14ac:dyDescent="0.25">
      <c r="A1378" s="181"/>
      <c r="B1378" s="181"/>
      <c r="C1378" s="252"/>
      <c r="D1378" s="252"/>
      <c r="E1378" s="254"/>
      <c r="F1378" s="244"/>
      <c r="G1378" s="244"/>
      <c r="H1378" s="244"/>
      <c r="I1378" s="154"/>
      <c r="K1378" s="146"/>
    </row>
    <row r="1379" spans="1:11" ht="15" customHeight="1" x14ac:dyDescent="0.25">
      <c r="A1379" s="181"/>
      <c r="B1379" s="181"/>
      <c r="C1379" s="252"/>
      <c r="D1379" s="252"/>
      <c r="E1379" s="254"/>
      <c r="F1379" s="244"/>
      <c r="G1379" s="244"/>
      <c r="H1379" s="244"/>
      <c r="I1379" s="154"/>
      <c r="K1379" s="146"/>
    </row>
    <row r="1380" spans="1:11" ht="15" customHeight="1" x14ac:dyDescent="0.25">
      <c r="A1380" s="181"/>
      <c r="E1380" s="153"/>
      <c r="F1380" s="154"/>
      <c r="G1380" s="244"/>
      <c r="H1380" s="244"/>
      <c r="I1380" s="154"/>
      <c r="K1380" s="146"/>
    </row>
    <row r="1381" spans="1:11" ht="15" customHeight="1" x14ac:dyDescent="0.25">
      <c r="A1381" s="181"/>
      <c r="E1381" s="153"/>
      <c r="F1381" s="154"/>
      <c r="G1381" s="244"/>
      <c r="H1381" s="244"/>
      <c r="I1381" s="154"/>
      <c r="K1381" s="146"/>
    </row>
    <row r="1382" spans="1:11" ht="15" customHeight="1" x14ac:dyDescent="0.25">
      <c r="A1382" s="181"/>
      <c r="E1382" s="153"/>
      <c r="F1382" s="154"/>
      <c r="G1382" s="244"/>
      <c r="H1382" s="244"/>
      <c r="I1382" s="154"/>
      <c r="K1382" s="146"/>
    </row>
    <row r="1383" spans="1:11" ht="15" customHeight="1" x14ac:dyDescent="0.25">
      <c r="A1383" s="181"/>
      <c r="E1383" s="153"/>
      <c r="F1383" s="154"/>
      <c r="G1383" s="244"/>
      <c r="H1383" s="244"/>
      <c r="I1383" s="154"/>
      <c r="K1383" s="146"/>
    </row>
    <row r="1384" spans="1:11" ht="15" customHeight="1" x14ac:dyDescent="0.25">
      <c r="A1384" s="181"/>
      <c r="E1384" s="153"/>
      <c r="F1384" s="154"/>
      <c r="G1384" s="244"/>
      <c r="H1384" s="244"/>
      <c r="I1384" s="154"/>
      <c r="K1384" s="146"/>
    </row>
    <row r="1385" spans="1:11" ht="15" customHeight="1" x14ac:dyDescent="0.25">
      <c r="A1385" s="181"/>
      <c r="E1385" s="153"/>
      <c r="F1385" s="154"/>
      <c r="G1385" s="244"/>
      <c r="H1385" s="244"/>
      <c r="I1385" s="154"/>
      <c r="K1385" s="146"/>
    </row>
    <row r="1386" spans="1:11" ht="15" customHeight="1" x14ac:dyDescent="0.25">
      <c r="A1386" s="181"/>
      <c r="B1386" s="181"/>
      <c r="C1386" s="252"/>
      <c r="D1386" s="252"/>
      <c r="E1386" s="254"/>
      <c r="F1386" s="244"/>
      <c r="G1386" s="244"/>
      <c r="H1386" s="244"/>
      <c r="I1386" s="154"/>
      <c r="K1386" s="146"/>
    </row>
    <row r="1387" spans="1:11" ht="15" customHeight="1" x14ac:dyDescent="0.25">
      <c r="A1387" s="181"/>
      <c r="B1387" s="181"/>
      <c r="C1387" s="252"/>
      <c r="D1387" s="252"/>
      <c r="E1387" s="254"/>
      <c r="F1387" s="244"/>
      <c r="G1387" s="244"/>
      <c r="H1387" s="244"/>
      <c r="I1387" s="154"/>
      <c r="K1387" s="146"/>
    </row>
    <row r="1388" spans="1:11" ht="15" customHeight="1" x14ac:dyDescent="0.25">
      <c r="E1388" s="153"/>
      <c r="F1388" s="154"/>
      <c r="G1388" s="154"/>
      <c r="H1388" s="154"/>
      <c r="I1388" s="154"/>
      <c r="K1388" s="146"/>
    </row>
    <row r="1389" spans="1:11" ht="15" customHeight="1" x14ac:dyDescent="0.25">
      <c r="E1389" s="153"/>
      <c r="F1389" s="154"/>
      <c r="G1389" s="154"/>
      <c r="H1389" s="154"/>
      <c r="I1389" s="154"/>
      <c r="K1389" s="146"/>
    </row>
    <row r="1390" spans="1:11" ht="15" customHeight="1" x14ac:dyDescent="0.25">
      <c r="E1390" s="153"/>
      <c r="F1390" s="154"/>
      <c r="G1390" s="154"/>
      <c r="H1390" s="154"/>
      <c r="I1390" s="154"/>
      <c r="K1390" s="146"/>
    </row>
    <row r="1391" spans="1:11" ht="15" customHeight="1" x14ac:dyDescent="0.25">
      <c r="E1391" s="153"/>
      <c r="F1391" s="154"/>
      <c r="G1391" s="154"/>
      <c r="H1391" s="154"/>
      <c r="I1391" s="154"/>
      <c r="K1391" s="146"/>
    </row>
    <row r="1392" spans="1:11" ht="15" customHeight="1" x14ac:dyDescent="0.25">
      <c r="E1392" s="153"/>
      <c r="F1392" s="154"/>
      <c r="G1392" s="154"/>
      <c r="H1392" s="154"/>
      <c r="I1392" s="154"/>
      <c r="K1392" s="146"/>
    </row>
    <row r="1393" spans="1:11" ht="15" customHeight="1" x14ac:dyDescent="0.25">
      <c r="E1393" s="153"/>
      <c r="F1393" s="154"/>
      <c r="G1393" s="154"/>
      <c r="H1393" s="154"/>
      <c r="I1393" s="154"/>
      <c r="K1393" s="146"/>
    </row>
    <row r="1394" spans="1:11" ht="15" customHeight="1" x14ac:dyDescent="0.25">
      <c r="A1394" s="181"/>
      <c r="B1394" s="181"/>
      <c r="C1394" s="252"/>
      <c r="D1394" s="252"/>
      <c r="E1394" s="254"/>
      <c r="F1394" s="244"/>
      <c r="G1394" s="244"/>
      <c r="H1394" s="244"/>
      <c r="I1394" s="244"/>
      <c r="K1394" s="146"/>
    </row>
    <row r="1395" spans="1:11" ht="15" customHeight="1" x14ac:dyDescent="0.25">
      <c r="A1395" s="181"/>
      <c r="B1395" s="181"/>
      <c r="C1395" s="252"/>
      <c r="D1395" s="252"/>
      <c r="E1395" s="254"/>
      <c r="F1395" s="244"/>
      <c r="G1395" s="244"/>
      <c r="H1395" s="244"/>
      <c r="I1395" s="244"/>
      <c r="K1395" s="146"/>
    </row>
    <row r="1396" spans="1:11" ht="15" customHeight="1" x14ac:dyDescent="0.25">
      <c r="A1396" s="181"/>
      <c r="B1396" s="181"/>
      <c r="C1396" s="252"/>
      <c r="D1396" s="252"/>
      <c r="E1396" s="254"/>
      <c r="F1396" s="244"/>
      <c r="G1396" s="244"/>
      <c r="H1396" s="244"/>
      <c r="I1396" s="244"/>
      <c r="K1396" s="146"/>
    </row>
    <row r="1397" spans="1:11" ht="15" customHeight="1" x14ac:dyDescent="0.25">
      <c r="A1397" s="181"/>
      <c r="B1397" s="181"/>
      <c r="C1397" s="252"/>
      <c r="D1397" s="252"/>
      <c r="E1397" s="254"/>
      <c r="F1397" s="244"/>
      <c r="G1397" s="244"/>
      <c r="H1397" s="244"/>
      <c r="I1397" s="244"/>
      <c r="K1397" s="146"/>
    </row>
    <row r="1398" spans="1:11" ht="15" customHeight="1" x14ac:dyDescent="0.25">
      <c r="A1398" s="181"/>
      <c r="B1398" s="181"/>
      <c r="C1398" s="252"/>
      <c r="D1398" s="252"/>
      <c r="E1398" s="254"/>
      <c r="F1398" s="244"/>
      <c r="G1398" s="244"/>
      <c r="H1398" s="244"/>
      <c r="I1398" s="244"/>
      <c r="K1398" s="146"/>
    </row>
    <row r="1399" spans="1:11" ht="15" customHeight="1" x14ac:dyDescent="0.25">
      <c r="E1399" s="153"/>
      <c r="F1399" s="154"/>
      <c r="G1399" s="154"/>
      <c r="H1399" s="154"/>
      <c r="I1399" s="154"/>
      <c r="K1399" s="146"/>
    </row>
    <row r="1400" spans="1:11" ht="15" customHeight="1" x14ac:dyDescent="0.25">
      <c r="C1400" s="252"/>
      <c r="D1400" s="252"/>
      <c r="E1400" s="153"/>
      <c r="F1400" s="154"/>
      <c r="G1400" s="154"/>
      <c r="H1400" s="154"/>
      <c r="I1400" s="154"/>
      <c r="K1400" s="146"/>
    </row>
    <row r="1401" spans="1:11" ht="15" customHeight="1" x14ac:dyDescent="0.25">
      <c r="E1401" s="153"/>
      <c r="F1401" s="154"/>
      <c r="G1401" s="154"/>
      <c r="H1401" s="154"/>
      <c r="I1401" s="154"/>
      <c r="K1401" s="146"/>
    </row>
    <row r="1402" spans="1:11" ht="15" customHeight="1" x14ac:dyDescent="0.25">
      <c r="E1402" s="153"/>
      <c r="F1402" s="154"/>
      <c r="G1402" s="154"/>
      <c r="H1402" s="154"/>
      <c r="I1402" s="154"/>
      <c r="K1402" s="146"/>
    </row>
    <row r="1403" spans="1:11" ht="15" customHeight="1" x14ac:dyDescent="0.25">
      <c r="E1403" s="153"/>
      <c r="F1403" s="154"/>
      <c r="G1403" s="154"/>
      <c r="H1403" s="154"/>
      <c r="I1403" s="154"/>
      <c r="K1403" s="146"/>
    </row>
    <row r="1404" spans="1:11" ht="15" customHeight="1" x14ac:dyDescent="0.25">
      <c r="E1404" s="153"/>
      <c r="F1404" s="154"/>
      <c r="G1404" s="154"/>
      <c r="H1404" s="154"/>
      <c r="I1404" s="154"/>
      <c r="K1404" s="146"/>
    </row>
    <row r="1405" spans="1:11" ht="15" customHeight="1" x14ac:dyDescent="0.25">
      <c r="E1405" s="153"/>
      <c r="F1405" s="154"/>
      <c r="G1405" s="154"/>
      <c r="H1405" s="154"/>
      <c r="I1405" s="154"/>
      <c r="K1405" s="146"/>
    </row>
    <row r="1406" spans="1:11" ht="15" customHeight="1" x14ac:dyDescent="0.25">
      <c r="E1406" s="153"/>
      <c r="F1406" s="154"/>
      <c r="G1406" s="154"/>
      <c r="H1406" s="154"/>
      <c r="I1406" s="154"/>
      <c r="K1406" s="146"/>
    </row>
    <row r="1407" spans="1:11" ht="15" customHeight="1" x14ac:dyDescent="0.25">
      <c r="A1407" s="181"/>
      <c r="E1407" s="153"/>
      <c r="F1407" s="244"/>
      <c r="G1407" s="244"/>
      <c r="H1407" s="244"/>
      <c r="I1407" s="244"/>
      <c r="K1407" s="146"/>
    </row>
    <row r="1408" spans="1:11" ht="15" customHeight="1" x14ac:dyDescent="0.25">
      <c r="A1408" s="181"/>
      <c r="E1408" s="153"/>
      <c r="F1408" s="244"/>
      <c r="G1408" s="244"/>
      <c r="H1408" s="244"/>
      <c r="I1408" s="244"/>
      <c r="K1408" s="146"/>
    </row>
    <row r="1409" spans="1:11" ht="15" customHeight="1" x14ac:dyDescent="0.25">
      <c r="A1409" s="181"/>
      <c r="E1409" s="153"/>
      <c r="F1409" s="244"/>
      <c r="G1409" s="244"/>
      <c r="H1409" s="244"/>
      <c r="I1409" s="244"/>
      <c r="K1409" s="146"/>
    </row>
    <row r="1410" spans="1:11" ht="15" customHeight="1" x14ac:dyDescent="0.25">
      <c r="A1410" s="181"/>
      <c r="E1410" s="153"/>
      <c r="F1410" s="244"/>
      <c r="G1410" s="244"/>
      <c r="H1410" s="244"/>
      <c r="I1410" s="244"/>
      <c r="K1410" s="146"/>
    </row>
    <row r="1411" spans="1:11" ht="15" customHeight="1" x14ac:dyDescent="0.25">
      <c r="A1411" s="181"/>
      <c r="E1411" s="153"/>
      <c r="F1411" s="244"/>
      <c r="G1411" s="244"/>
      <c r="H1411" s="244"/>
      <c r="I1411" s="244"/>
      <c r="K1411" s="146"/>
    </row>
    <row r="1412" spans="1:11" ht="15" customHeight="1" x14ac:dyDescent="0.25">
      <c r="E1412" s="153"/>
      <c r="F1412" s="154"/>
      <c r="G1412" s="154"/>
      <c r="H1412" s="154"/>
      <c r="I1412" s="154"/>
      <c r="K1412" s="146"/>
    </row>
    <row r="1413" spans="1:11" ht="15" customHeight="1" x14ac:dyDescent="0.25">
      <c r="E1413" s="153"/>
      <c r="F1413" s="154"/>
      <c r="G1413" s="154"/>
      <c r="H1413" s="154"/>
      <c r="I1413" s="154"/>
      <c r="K1413" s="146"/>
    </row>
    <row r="1414" spans="1:11" ht="15" customHeight="1" x14ac:dyDescent="0.25">
      <c r="E1414" s="153"/>
      <c r="F1414" s="154"/>
      <c r="G1414" s="154"/>
      <c r="H1414" s="154"/>
      <c r="I1414" s="154"/>
      <c r="K1414" s="146"/>
    </row>
    <row r="1415" spans="1:11" ht="15" customHeight="1" x14ac:dyDescent="0.25">
      <c r="A1415" s="181"/>
      <c r="B1415" s="181"/>
      <c r="C1415" s="252"/>
      <c r="D1415" s="252"/>
      <c r="E1415" s="254"/>
      <c r="F1415" s="244"/>
      <c r="G1415" s="244"/>
      <c r="H1415" s="244"/>
      <c r="I1415" s="244"/>
      <c r="K1415" s="146"/>
    </row>
    <row r="1416" spans="1:11" ht="15" customHeight="1" x14ac:dyDescent="0.25">
      <c r="A1416" s="181"/>
      <c r="B1416" s="181"/>
      <c r="C1416" s="252"/>
      <c r="D1416" s="252"/>
      <c r="E1416" s="254"/>
      <c r="F1416" s="244"/>
      <c r="G1416" s="244"/>
      <c r="H1416" s="244"/>
      <c r="I1416" s="244"/>
      <c r="K1416" s="146"/>
    </row>
    <row r="1417" spans="1:11" ht="15" customHeight="1" x14ac:dyDescent="0.25">
      <c r="A1417" s="181"/>
      <c r="E1417" s="153"/>
      <c r="F1417" s="244"/>
      <c r="G1417" s="244"/>
      <c r="H1417" s="244"/>
      <c r="I1417" s="244"/>
      <c r="K1417" s="146"/>
    </row>
    <row r="1418" spans="1:11" ht="15" customHeight="1" x14ac:dyDescent="0.25">
      <c r="A1418" s="181"/>
      <c r="E1418" s="153"/>
      <c r="F1418" s="244"/>
      <c r="G1418" s="244"/>
      <c r="H1418" s="244"/>
      <c r="I1418" s="244"/>
      <c r="K1418" s="146"/>
    </row>
    <row r="1419" spans="1:11" ht="15" customHeight="1" x14ac:dyDescent="0.25">
      <c r="A1419" s="181"/>
      <c r="E1419" s="153"/>
      <c r="F1419" s="244"/>
      <c r="G1419" s="244"/>
      <c r="H1419" s="244"/>
      <c r="I1419" s="244"/>
      <c r="K1419" s="146"/>
    </row>
    <row r="1420" spans="1:11" ht="15" customHeight="1" x14ac:dyDescent="0.25">
      <c r="A1420" s="181"/>
      <c r="E1420" s="153"/>
      <c r="F1420" s="244"/>
      <c r="G1420" s="244"/>
      <c r="H1420" s="244"/>
      <c r="I1420" s="244"/>
      <c r="K1420" s="146"/>
    </row>
    <row r="1421" spans="1:11" ht="15" customHeight="1" x14ac:dyDescent="0.25">
      <c r="A1421" s="181"/>
      <c r="E1421" s="153"/>
      <c r="F1421" s="244"/>
      <c r="G1421" s="244"/>
      <c r="H1421" s="244"/>
      <c r="I1421" s="244"/>
      <c r="K1421" s="146"/>
    </row>
    <row r="1422" spans="1:11" ht="15" customHeight="1" x14ac:dyDescent="0.25">
      <c r="A1422" s="181"/>
      <c r="E1422" s="153"/>
      <c r="F1422" s="154"/>
      <c r="G1422" s="244"/>
      <c r="H1422" s="244"/>
      <c r="I1422" s="154"/>
      <c r="K1422" s="146"/>
    </row>
    <row r="1423" spans="1:11" ht="15" customHeight="1" x14ac:dyDescent="0.25">
      <c r="A1423" s="181"/>
      <c r="E1423" s="153"/>
      <c r="F1423" s="154"/>
      <c r="G1423" s="244"/>
      <c r="H1423" s="244"/>
      <c r="I1423" s="154"/>
      <c r="K1423" s="146"/>
    </row>
    <row r="1424" spans="1:11" ht="15" customHeight="1" x14ac:dyDescent="0.25">
      <c r="A1424" s="181"/>
      <c r="E1424" s="153"/>
      <c r="F1424" s="154"/>
      <c r="G1424" s="244"/>
      <c r="H1424" s="244"/>
      <c r="I1424" s="154"/>
      <c r="K1424" s="146"/>
    </row>
    <row r="1425" spans="1:11" ht="15" customHeight="1" x14ac:dyDescent="0.25">
      <c r="A1425" s="181"/>
      <c r="E1425" s="153"/>
      <c r="F1425" s="154"/>
      <c r="G1425" s="244"/>
      <c r="H1425" s="244"/>
      <c r="I1425" s="154"/>
      <c r="K1425" s="146"/>
    </row>
    <row r="1426" spans="1:11" ht="15" customHeight="1" x14ac:dyDescent="0.25">
      <c r="A1426" s="181"/>
      <c r="E1426" s="153"/>
      <c r="F1426" s="154"/>
      <c r="G1426" s="244"/>
      <c r="H1426" s="244"/>
      <c r="I1426" s="154"/>
      <c r="K1426" s="146"/>
    </row>
    <row r="1427" spans="1:11" ht="15" customHeight="1" x14ac:dyDescent="0.25">
      <c r="A1427" s="181"/>
      <c r="E1427" s="153"/>
      <c r="F1427" s="154"/>
      <c r="G1427" s="244"/>
      <c r="H1427" s="244"/>
      <c r="I1427" s="154"/>
      <c r="K1427" s="146"/>
    </row>
    <row r="1428" spans="1:11" ht="15" customHeight="1" x14ac:dyDescent="0.25">
      <c r="A1428" s="181"/>
      <c r="E1428" s="153"/>
      <c r="F1428" s="154"/>
      <c r="G1428" s="244"/>
      <c r="H1428" s="244"/>
      <c r="I1428" s="154"/>
      <c r="K1428" s="146"/>
    </row>
    <row r="1429" spans="1:11" ht="15" customHeight="1" x14ac:dyDescent="0.25">
      <c r="A1429" s="181"/>
      <c r="E1429" s="153"/>
      <c r="F1429" s="154"/>
      <c r="G1429" s="244"/>
      <c r="H1429" s="244"/>
      <c r="I1429" s="154"/>
      <c r="K1429" s="146"/>
    </row>
    <row r="1430" spans="1:11" ht="15" customHeight="1" x14ac:dyDescent="0.25">
      <c r="A1430" s="181"/>
      <c r="E1430" s="153"/>
      <c r="F1430" s="154"/>
      <c r="G1430" s="244"/>
      <c r="H1430" s="244"/>
      <c r="I1430" s="154"/>
      <c r="K1430" s="146"/>
    </row>
    <row r="1431" spans="1:11" ht="15" customHeight="1" x14ac:dyDescent="0.25">
      <c r="A1431" s="181"/>
      <c r="E1431" s="153"/>
      <c r="F1431" s="154"/>
      <c r="G1431" s="244"/>
      <c r="H1431" s="244"/>
      <c r="I1431" s="154"/>
      <c r="K1431" s="146"/>
    </row>
    <row r="1432" spans="1:11" ht="15" customHeight="1" x14ac:dyDescent="0.25">
      <c r="A1432" s="181"/>
      <c r="E1432" s="153"/>
      <c r="F1432" s="154"/>
      <c r="G1432" s="244"/>
      <c r="H1432" s="244"/>
      <c r="I1432" s="154"/>
      <c r="K1432" s="146"/>
    </row>
    <row r="1433" spans="1:11" ht="15" customHeight="1" x14ac:dyDescent="0.25">
      <c r="A1433" s="181"/>
      <c r="E1433" s="153"/>
      <c r="F1433" s="154"/>
      <c r="G1433" s="244"/>
      <c r="H1433" s="244"/>
      <c r="I1433" s="154"/>
      <c r="K1433" s="146"/>
    </row>
    <row r="1434" spans="1:11" ht="15" customHeight="1" x14ac:dyDescent="0.25">
      <c r="A1434" s="181"/>
      <c r="B1434" s="181"/>
      <c r="C1434" s="252"/>
      <c r="D1434" s="252"/>
      <c r="E1434" s="254"/>
      <c r="F1434" s="244"/>
      <c r="G1434" s="244"/>
      <c r="H1434" s="244"/>
      <c r="I1434" s="154"/>
      <c r="K1434" s="146"/>
    </row>
    <row r="1435" spans="1:11" ht="15" customHeight="1" x14ac:dyDescent="0.25">
      <c r="A1435" s="181"/>
      <c r="B1435" s="181"/>
      <c r="C1435" s="252"/>
      <c r="D1435" s="252"/>
      <c r="E1435" s="254"/>
      <c r="F1435" s="244"/>
      <c r="G1435" s="244"/>
      <c r="H1435" s="244"/>
      <c r="I1435" s="154"/>
      <c r="K1435" s="146"/>
    </row>
    <row r="1436" spans="1:11" ht="15" customHeight="1" x14ac:dyDescent="0.25">
      <c r="E1436" s="153"/>
      <c r="F1436" s="154"/>
      <c r="G1436" s="154"/>
      <c r="H1436" s="154"/>
      <c r="I1436" s="154"/>
      <c r="K1436" s="146"/>
    </row>
    <row r="1437" spans="1:11" ht="15" customHeight="1" x14ac:dyDescent="0.25">
      <c r="E1437" s="153"/>
      <c r="F1437" s="154"/>
      <c r="G1437" s="154"/>
      <c r="H1437" s="154"/>
      <c r="I1437" s="154"/>
      <c r="K1437" s="146"/>
    </row>
    <row r="1438" spans="1:11" ht="15" customHeight="1" x14ac:dyDescent="0.25">
      <c r="E1438" s="153"/>
      <c r="F1438" s="154"/>
      <c r="G1438" s="154"/>
      <c r="H1438" s="154"/>
      <c r="I1438" s="154"/>
      <c r="K1438" s="146"/>
    </row>
    <row r="1439" spans="1:11" ht="15" customHeight="1" x14ac:dyDescent="0.25">
      <c r="E1439" s="153"/>
      <c r="F1439" s="154"/>
      <c r="G1439" s="154"/>
      <c r="H1439" s="154"/>
      <c r="I1439" s="154"/>
      <c r="K1439" s="146"/>
    </row>
    <row r="1440" spans="1:11" ht="15" customHeight="1" x14ac:dyDescent="0.25">
      <c r="F1440" s="154"/>
      <c r="G1440" s="154"/>
      <c r="H1440" s="154"/>
      <c r="I1440" s="154"/>
      <c r="K1440" s="146"/>
    </row>
    <row r="1441" spans="1:11" ht="15" customHeight="1" x14ac:dyDescent="0.25">
      <c r="F1441" s="154"/>
      <c r="G1441" s="154"/>
      <c r="H1441" s="154"/>
      <c r="I1441" s="154"/>
      <c r="K1441" s="146"/>
    </row>
    <row r="1442" spans="1:11" ht="15" customHeight="1" x14ac:dyDescent="0.25">
      <c r="A1442" s="181"/>
      <c r="B1442" s="181"/>
      <c r="C1442" s="252"/>
      <c r="D1442" s="252"/>
      <c r="E1442" s="236"/>
      <c r="F1442" s="244"/>
      <c r="G1442" s="244"/>
      <c r="H1442" s="244"/>
      <c r="I1442" s="244"/>
      <c r="K1442" s="146"/>
    </row>
    <row r="1443" spans="1:11" ht="15" customHeight="1" x14ac:dyDescent="0.25">
      <c r="A1443" s="181"/>
      <c r="B1443" s="181"/>
      <c r="C1443" s="252"/>
      <c r="D1443" s="252"/>
      <c r="E1443" s="236"/>
      <c r="F1443" s="244"/>
      <c r="G1443" s="244"/>
      <c r="H1443" s="244"/>
      <c r="I1443" s="244"/>
      <c r="K1443" s="146"/>
    </row>
    <row r="1444" spans="1:11" ht="15" customHeight="1" x14ac:dyDescent="0.25">
      <c r="A1444" s="181"/>
      <c r="B1444" s="181"/>
      <c r="C1444" s="252"/>
      <c r="D1444" s="252"/>
      <c r="E1444" s="236"/>
      <c r="F1444" s="244"/>
      <c r="G1444" s="244"/>
      <c r="H1444" s="244"/>
      <c r="I1444" s="244"/>
      <c r="K1444" s="146"/>
    </row>
    <row r="1445" spans="1:11" ht="15" customHeight="1" x14ac:dyDescent="0.25">
      <c r="A1445" s="181"/>
      <c r="B1445" s="181"/>
      <c r="C1445" s="252"/>
      <c r="D1445" s="252"/>
      <c r="E1445" s="236"/>
      <c r="F1445" s="244"/>
      <c r="G1445" s="244"/>
      <c r="H1445" s="244"/>
      <c r="I1445" s="244"/>
      <c r="K1445" s="146"/>
    </row>
    <row r="1446" spans="1:11" ht="15" customHeight="1" x14ac:dyDescent="0.25">
      <c r="F1446" s="154"/>
      <c r="G1446" s="154"/>
      <c r="H1446" s="154"/>
      <c r="I1446" s="154"/>
      <c r="K1446" s="146"/>
    </row>
    <row r="1447" spans="1:11" ht="15" customHeight="1" x14ac:dyDescent="0.25">
      <c r="A1447" s="181"/>
      <c r="F1447" s="154"/>
      <c r="G1447" s="154"/>
      <c r="H1447" s="154"/>
      <c r="I1447" s="154"/>
      <c r="K1447" s="146"/>
    </row>
    <row r="1448" spans="1:11" ht="15" customHeight="1" x14ac:dyDescent="0.25">
      <c r="C1448" s="252"/>
      <c r="D1448" s="252"/>
      <c r="E1448" s="153"/>
      <c r="F1448" s="154"/>
      <c r="G1448" s="154"/>
      <c r="H1448" s="154"/>
      <c r="I1448" s="154"/>
      <c r="K1448" s="146"/>
    </row>
    <row r="1449" spans="1:11" ht="15" customHeight="1" x14ac:dyDescent="0.25">
      <c r="C1449" s="252"/>
      <c r="D1449" s="252"/>
      <c r="E1449" s="153"/>
      <c r="F1449" s="154"/>
      <c r="G1449" s="154"/>
      <c r="H1449" s="154"/>
      <c r="I1449" s="154"/>
      <c r="K1449" s="146"/>
    </row>
    <row r="1450" spans="1:11" ht="15" customHeight="1" x14ac:dyDescent="0.25">
      <c r="C1450" s="252"/>
      <c r="D1450" s="252"/>
      <c r="E1450" s="153"/>
      <c r="F1450" s="154"/>
      <c r="G1450" s="154"/>
      <c r="H1450" s="154"/>
      <c r="I1450" s="154"/>
      <c r="K1450" s="146"/>
    </row>
    <row r="1451" spans="1:11" ht="15" customHeight="1" x14ac:dyDescent="0.25">
      <c r="E1451" s="153"/>
      <c r="F1451" s="154"/>
      <c r="G1451" s="154"/>
      <c r="H1451" s="154"/>
      <c r="I1451" s="154"/>
    </row>
    <row r="1452" spans="1:11" ht="15" customHeight="1" x14ac:dyDescent="0.25">
      <c r="E1452" s="153"/>
      <c r="F1452" s="154"/>
      <c r="G1452" s="154"/>
      <c r="H1452" s="154"/>
      <c r="I1452" s="154"/>
    </row>
    <row r="1453" spans="1:11" ht="15" customHeight="1" x14ac:dyDescent="0.25">
      <c r="E1453" s="153"/>
      <c r="F1453" s="154"/>
      <c r="G1453" s="154"/>
      <c r="H1453" s="154"/>
      <c r="I1453" s="154"/>
    </row>
    <row r="1454" spans="1:11" ht="15" customHeight="1" x14ac:dyDescent="0.25">
      <c r="E1454" s="153"/>
      <c r="F1454" s="154"/>
      <c r="G1454" s="154"/>
      <c r="H1454" s="154"/>
      <c r="I1454" s="154"/>
    </row>
    <row r="1455" spans="1:11" ht="15" customHeight="1" x14ac:dyDescent="0.25">
      <c r="E1455" s="153"/>
      <c r="F1455" s="154"/>
      <c r="G1455" s="154"/>
      <c r="H1455" s="154"/>
      <c r="I1455" s="154"/>
    </row>
    <row r="1456" spans="1:11" ht="15" customHeight="1" x14ac:dyDescent="0.25">
      <c r="F1456" s="154"/>
      <c r="G1456" s="154"/>
      <c r="H1456" s="154"/>
      <c r="I1456" s="154"/>
    </row>
    <row r="1457" spans="1:11" ht="15" customHeight="1" x14ac:dyDescent="0.25">
      <c r="A1457" s="181"/>
      <c r="F1457" s="244"/>
      <c r="G1457" s="244"/>
      <c r="H1457" s="244"/>
      <c r="I1457" s="244"/>
    </row>
    <row r="1458" spans="1:11" ht="15" customHeight="1" x14ac:dyDescent="0.25">
      <c r="A1458" s="181"/>
      <c r="F1458" s="244"/>
      <c r="G1458" s="244"/>
      <c r="H1458" s="244"/>
      <c r="I1458" s="244"/>
    </row>
    <row r="1459" spans="1:11" ht="15" customHeight="1" x14ac:dyDescent="0.25">
      <c r="A1459" s="181"/>
      <c r="F1459" s="244"/>
      <c r="G1459" s="244"/>
      <c r="H1459" s="244"/>
      <c r="I1459" s="244"/>
    </row>
    <row r="1460" spans="1:11" ht="15" customHeight="1" x14ac:dyDescent="0.25">
      <c r="A1460" s="181"/>
      <c r="F1460" s="244"/>
      <c r="G1460" s="244"/>
      <c r="H1460" s="244"/>
      <c r="I1460" s="244"/>
    </row>
    <row r="1461" spans="1:11" ht="15" customHeight="1" x14ac:dyDescent="0.25">
      <c r="F1461" s="154"/>
      <c r="G1461" s="154"/>
      <c r="H1461" s="154"/>
      <c r="I1461" s="154"/>
      <c r="J1461"/>
      <c r="K1461"/>
    </row>
    <row r="1462" spans="1:11" ht="15" customHeight="1" x14ac:dyDescent="0.25">
      <c r="A1462" s="181"/>
      <c r="F1462" s="154"/>
      <c r="G1462" s="154"/>
      <c r="H1462" s="154"/>
      <c r="I1462" s="154"/>
      <c r="J1462"/>
      <c r="K1462"/>
    </row>
    <row r="1463" spans="1:11" ht="15" customHeight="1" x14ac:dyDescent="0.25">
      <c r="E1463" s="153"/>
      <c r="F1463" s="154"/>
      <c r="G1463" s="154"/>
      <c r="H1463" s="154"/>
      <c r="I1463" s="154"/>
      <c r="J1463"/>
      <c r="K1463"/>
    </row>
    <row r="1464" spans="1:11" ht="15" customHeight="1" x14ac:dyDescent="0.25">
      <c r="E1464" s="153"/>
      <c r="F1464" s="154"/>
      <c r="G1464" s="154"/>
      <c r="H1464" s="154"/>
      <c r="I1464" s="154"/>
      <c r="J1464"/>
      <c r="K1464"/>
    </row>
    <row r="1465" spans="1:11" ht="15" customHeight="1" x14ac:dyDescent="0.25">
      <c r="F1465" s="154"/>
      <c r="G1465" s="154"/>
      <c r="H1465" s="154"/>
      <c r="I1465" s="154"/>
      <c r="J1465"/>
      <c r="K1465"/>
    </row>
    <row r="1466" spans="1:11" ht="15" customHeight="1" x14ac:dyDescent="0.25">
      <c r="F1466" s="154"/>
      <c r="G1466" s="154"/>
      <c r="H1466" s="154"/>
      <c r="I1466" s="154"/>
      <c r="J1466"/>
      <c r="K1466"/>
    </row>
    <row r="1467" spans="1:11" ht="15" customHeight="1" x14ac:dyDescent="0.25">
      <c r="A1467" s="181"/>
      <c r="F1467" s="244"/>
      <c r="G1467" s="244"/>
      <c r="H1467" s="244"/>
      <c r="I1467" s="244"/>
      <c r="J1467"/>
      <c r="K1467"/>
    </row>
    <row r="1468" spans="1:11" ht="15" customHeight="1" x14ac:dyDescent="0.25">
      <c r="F1468" s="154"/>
      <c r="G1468" s="154"/>
      <c r="H1468" s="154"/>
      <c r="I1468" s="154"/>
      <c r="J1468"/>
      <c r="K1468"/>
    </row>
    <row r="1469" spans="1:11" ht="15" customHeight="1" x14ac:dyDescent="0.25">
      <c r="A1469" s="181"/>
      <c r="F1469" s="154"/>
      <c r="G1469" s="154"/>
      <c r="H1469" s="154"/>
      <c r="I1469" s="154"/>
      <c r="J1469"/>
      <c r="K1469"/>
    </row>
    <row r="1470" spans="1:11" ht="15" customHeight="1" x14ac:dyDescent="0.25">
      <c r="E1470" s="153"/>
      <c r="F1470" s="154"/>
      <c r="G1470" s="154"/>
      <c r="H1470" s="154"/>
      <c r="I1470" s="154"/>
      <c r="J1470"/>
      <c r="K1470"/>
    </row>
    <row r="1471" spans="1:11" ht="15" customHeight="1" x14ac:dyDescent="0.25">
      <c r="A1471" s="181"/>
      <c r="B1471" s="181"/>
      <c r="C1471" s="252"/>
      <c r="D1471" s="252"/>
      <c r="E1471" s="254"/>
      <c r="F1471" s="244"/>
      <c r="G1471" s="244"/>
      <c r="H1471" s="244"/>
      <c r="I1471" s="244"/>
      <c r="J1471"/>
      <c r="K1471"/>
    </row>
    <row r="1472" spans="1:11" ht="15" customHeight="1" x14ac:dyDescent="0.25">
      <c r="F1472" s="154"/>
      <c r="G1472" s="154"/>
      <c r="H1472" s="154"/>
      <c r="I1472" s="154"/>
      <c r="J1472"/>
      <c r="K1472"/>
    </row>
    <row r="1473" spans="1:11" ht="15" customHeight="1" x14ac:dyDescent="0.25">
      <c r="A1473" s="181"/>
      <c r="E1473" s="153"/>
      <c r="F1473" s="244"/>
      <c r="G1473" s="244"/>
      <c r="H1473" s="244"/>
      <c r="I1473" s="244"/>
      <c r="J1473"/>
      <c r="K1473"/>
    </row>
    <row r="1474" spans="1:11" ht="15" customHeight="1" x14ac:dyDescent="0.25">
      <c r="A1474" s="181"/>
      <c r="E1474" s="153"/>
      <c r="F1474" s="244"/>
      <c r="G1474" s="244"/>
      <c r="H1474" s="244"/>
      <c r="I1474" s="244"/>
      <c r="J1474"/>
      <c r="K1474"/>
    </row>
    <row r="1475" spans="1:11" ht="15" customHeight="1" x14ac:dyDescent="0.25">
      <c r="A1475" s="181"/>
      <c r="E1475" s="153"/>
      <c r="F1475" s="244"/>
      <c r="G1475" s="244"/>
      <c r="H1475" s="244"/>
      <c r="I1475" s="244"/>
      <c r="J1475"/>
      <c r="K1475"/>
    </row>
    <row r="1476" spans="1:11" ht="15" customHeight="1" x14ac:dyDescent="0.25">
      <c r="A1476" s="181"/>
      <c r="E1476" s="153"/>
      <c r="F1476" s="244"/>
      <c r="G1476" s="244"/>
      <c r="H1476" s="244"/>
      <c r="I1476" s="244"/>
      <c r="J1476"/>
      <c r="K1476"/>
    </row>
    <row r="1477" spans="1:11" ht="15" customHeight="1" x14ac:dyDescent="0.25">
      <c r="A1477" s="181"/>
      <c r="E1477" s="153"/>
      <c r="F1477" s="244"/>
      <c r="G1477" s="244"/>
      <c r="H1477" s="244"/>
      <c r="I1477" s="244"/>
      <c r="J1477"/>
      <c r="K1477"/>
    </row>
    <row r="1478" spans="1:11" ht="15" customHeight="1" x14ac:dyDescent="0.25">
      <c r="A1478" s="181"/>
      <c r="E1478" s="153"/>
      <c r="F1478" s="244"/>
      <c r="G1478" s="244"/>
      <c r="H1478" s="244"/>
      <c r="I1478" s="244"/>
      <c r="J1478"/>
      <c r="K1478"/>
    </row>
    <row r="1479" spans="1:11" ht="15" customHeight="1" x14ac:dyDescent="0.25">
      <c r="A1479" s="181"/>
      <c r="E1479" s="153"/>
      <c r="F1479" s="244"/>
      <c r="G1479" s="244"/>
      <c r="H1479" s="244"/>
      <c r="I1479" s="244"/>
      <c r="J1479"/>
      <c r="K1479"/>
    </row>
    <row r="1480" spans="1:11" ht="15" customHeight="1" x14ac:dyDescent="0.25">
      <c r="A1480" s="181"/>
      <c r="E1480" s="153"/>
      <c r="F1480" s="244"/>
      <c r="G1480" s="244"/>
      <c r="H1480" s="244"/>
      <c r="I1480" s="244"/>
      <c r="J1480"/>
      <c r="K1480"/>
    </row>
    <row r="1481" spans="1:11" ht="15" customHeight="1" x14ac:dyDescent="0.25">
      <c r="A1481" s="181"/>
      <c r="E1481" s="153"/>
      <c r="F1481" s="244"/>
      <c r="G1481" s="244"/>
      <c r="H1481" s="244"/>
      <c r="I1481" s="244"/>
      <c r="J1481"/>
      <c r="K1481"/>
    </row>
    <row r="1482" spans="1:11" ht="15" customHeight="1" x14ac:dyDescent="0.25">
      <c r="A1482" s="181"/>
      <c r="B1482" s="181"/>
      <c r="C1482" s="252"/>
      <c r="D1482" s="252"/>
      <c r="E1482" s="254"/>
      <c r="F1482" s="244"/>
      <c r="G1482" s="244"/>
      <c r="H1482" s="244"/>
      <c r="I1482" s="154"/>
      <c r="J1482"/>
      <c r="K1482"/>
    </row>
    <row r="1483" spans="1:11" ht="15" customHeight="1" x14ac:dyDescent="0.25">
      <c r="A1483" s="181"/>
      <c r="B1483" s="181"/>
      <c r="C1483" s="252"/>
      <c r="D1483" s="252"/>
      <c r="E1483" s="254"/>
      <c r="F1483" s="244"/>
      <c r="G1483" s="244"/>
      <c r="H1483" s="244"/>
      <c r="I1483" s="154"/>
      <c r="J1483"/>
      <c r="K1483"/>
    </row>
    <row r="1484" spans="1:11" ht="15" customHeight="1" x14ac:dyDescent="0.25">
      <c r="E1484" s="153"/>
      <c r="F1484" s="154"/>
      <c r="G1484" s="154"/>
      <c r="H1484" s="154"/>
      <c r="I1484" s="154"/>
      <c r="J1484"/>
      <c r="K1484"/>
    </row>
    <row r="1485" spans="1:11" ht="15" customHeight="1" x14ac:dyDescent="0.25">
      <c r="E1485" s="153"/>
      <c r="F1485" s="154"/>
      <c r="G1485" s="154"/>
      <c r="H1485" s="154"/>
      <c r="I1485" s="154"/>
      <c r="J1485"/>
      <c r="K1485"/>
    </row>
    <row r="1486" spans="1:11" ht="15" customHeight="1" x14ac:dyDescent="0.25">
      <c r="E1486" s="153"/>
      <c r="F1486" s="154"/>
      <c r="G1486" s="154"/>
      <c r="H1486" s="154"/>
      <c r="I1486" s="154"/>
      <c r="J1486"/>
      <c r="K1486"/>
    </row>
    <row r="1487" spans="1:11" ht="15" customHeight="1" x14ac:dyDescent="0.25">
      <c r="F1487" s="154"/>
      <c r="G1487" s="154"/>
      <c r="H1487" s="154"/>
      <c r="I1487" s="154"/>
      <c r="J1487"/>
      <c r="K1487"/>
    </row>
    <row r="1488" spans="1:11" ht="15" customHeight="1" x14ac:dyDescent="0.25">
      <c r="F1488" s="154"/>
      <c r="G1488" s="154"/>
      <c r="H1488" s="154"/>
      <c r="I1488" s="154"/>
      <c r="J1488"/>
      <c r="K1488"/>
    </row>
    <row r="1489" spans="1:11" ht="15" customHeight="1" x14ac:dyDescent="0.25">
      <c r="E1489" s="153"/>
      <c r="F1489" s="154"/>
      <c r="G1489" s="154"/>
      <c r="H1489" s="154"/>
      <c r="I1489" s="154"/>
      <c r="J1489"/>
      <c r="K1489"/>
    </row>
    <row r="1490" spans="1:11" ht="15" customHeight="1" x14ac:dyDescent="0.25">
      <c r="A1490" s="181"/>
      <c r="B1490" s="181"/>
      <c r="C1490" s="252"/>
      <c r="D1490" s="252"/>
      <c r="E1490" s="236"/>
      <c r="F1490" s="244"/>
      <c r="G1490" s="244"/>
      <c r="H1490" s="244"/>
      <c r="I1490" s="244"/>
      <c r="J1490"/>
      <c r="K1490"/>
    </row>
    <row r="1491" spans="1:11" ht="15" customHeight="1" x14ac:dyDescent="0.25">
      <c r="A1491" s="181"/>
      <c r="B1491" s="181"/>
      <c r="C1491" s="252"/>
      <c r="D1491" s="252"/>
      <c r="E1491" s="236"/>
      <c r="F1491" s="244"/>
      <c r="G1491" s="244"/>
      <c r="H1491" s="244"/>
      <c r="I1491" s="244"/>
      <c r="J1491"/>
      <c r="K1491"/>
    </row>
    <row r="1492" spans="1:11" ht="15" customHeight="1" x14ac:dyDescent="0.25">
      <c r="A1492" s="181"/>
      <c r="B1492" s="181"/>
      <c r="C1492" s="252"/>
      <c r="D1492" s="252"/>
      <c r="E1492" s="236"/>
      <c r="F1492" s="244"/>
      <c r="G1492" s="244"/>
      <c r="H1492" s="244"/>
      <c r="I1492" s="244"/>
      <c r="J1492"/>
      <c r="K1492"/>
    </row>
    <row r="1493" spans="1:11" ht="15" customHeight="1" x14ac:dyDescent="0.25">
      <c r="F1493" s="154"/>
      <c r="G1493" s="154"/>
      <c r="H1493" s="154"/>
      <c r="I1493" s="154"/>
      <c r="J1493"/>
      <c r="K1493"/>
    </row>
    <row r="1494" spans="1:11" ht="15" customHeight="1" x14ac:dyDescent="0.25">
      <c r="A1494" s="181"/>
      <c r="F1494" s="154"/>
      <c r="G1494" s="154"/>
      <c r="H1494" s="154"/>
      <c r="I1494" s="154"/>
      <c r="J1494"/>
      <c r="K1494"/>
    </row>
    <row r="1495" spans="1:11" ht="15" customHeight="1" x14ac:dyDescent="0.25">
      <c r="F1495" s="154"/>
      <c r="G1495" s="154"/>
      <c r="H1495" s="154"/>
      <c r="I1495" s="154"/>
      <c r="J1495"/>
      <c r="K1495"/>
    </row>
    <row r="1496" spans="1:11" ht="15" customHeight="1" x14ac:dyDescent="0.25">
      <c r="E1496" s="153"/>
      <c r="F1496" s="154"/>
      <c r="G1496" s="154"/>
      <c r="H1496" s="154"/>
      <c r="I1496" s="154"/>
      <c r="J1496"/>
      <c r="K1496"/>
    </row>
    <row r="1497" spans="1:11" ht="15" customHeight="1" x14ac:dyDescent="0.25">
      <c r="E1497" s="153"/>
      <c r="F1497" s="154"/>
      <c r="G1497" s="154"/>
      <c r="H1497" s="154"/>
      <c r="I1497" s="154"/>
      <c r="J1497"/>
      <c r="K1497"/>
    </row>
    <row r="1498" spans="1:11" ht="15" customHeight="1" x14ac:dyDescent="0.25">
      <c r="E1498" s="153"/>
      <c r="F1498" s="154"/>
      <c r="G1498" s="154"/>
      <c r="H1498" s="154"/>
      <c r="I1498" s="154"/>
      <c r="J1498"/>
      <c r="K1498"/>
    </row>
    <row r="1499" spans="1:11" ht="15" customHeight="1" x14ac:dyDescent="0.25">
      <c r="E1499" s="153"/>
      <c r="F1499" s="154"/>
      <c r="G1499" s="154"/>
      <c r="H1499" s="154"/>
      <c r="I1499" s="154"/>
      <c r="J1499"/>
      <c r="K1499"/>
    </row>
    <row r="1500" spans="1:11" ht="15" customHeight="1" x14ac:dyDescent="0.25">
      <c r="E1500" s="153"/>
      <c r="F1500" s="154"/>
      <c r="G1500" s="154"/>
      <c r="H1500" s="154"/>
      <c r="I1500" s="154"/>
      <c r="J1500"/>
      <c r="K1500"/>
    </row>
    <row r="1501" spans="1:11" ht="15" customHeight="1" x14ac:dyDescent="0.25">
      <c r="E1501" s="153"/>
      <c r="F1501" s="154"/>
      <c r="G1501" s="154"/>
      <c r="H1501" s="154"/>
      <c r="I1501" s="154"/>
      <c r="J1501"/>
      <c r="K1501"/>
    </row>
    <row r="1502" spans="1:11" ht="15" customHeight="1" x14ac:dyDescent="0.25">
      <c r="E1502" s="153"/>
      <c r="F1502" s="154"/>
      <c r="G1502" s="154"/>
      <c r="H1502" s="154"/>
      <c r="I1502" s="154"/>
      <c r="J1502"/>
      <c r="K1502"/>
    </row>
    <row r="1503" spans="1:11" ht="15" customHeight="1" x14ac:dyDescent="0.25">
      <c r="E1503" s="153"/>
      <c r="F1503" s="154"/>
      <c r="G1503" s="154"/>
      <c r="H1503" s="154"/>
      <c r="I1503" s="154"/>
      <c r="J1503"/>
      <c r="K1503"/>
    </row>
    <row r="1504" spans="1:11" ht="15" customHeight="1" x14ac:dyDescent="0.25">
      <c r="F1504" s="154"/>
      <c r="G1504" s="154"/>
      <c r="H1504" s="154"/>
      <c r="I1504" s="154"/>
      <c r="J1504"/>
      <c r="K1504"/>
    </row>
    <row r="1505" spans="1:11" ht="15" customHeight="1" x14ac:dyDescent="0.25">
      <c r="A1505" s="181"/>
      <c r="F1505" s="244"/>
      <c r="G1505" s="244"/>
      <c r="H1505" s="244"/>
      <c r="I1505" s="244"/>
      <c r="J1505"/>
      <c r="K1505"/>
    </row>
    <row r="1506" spans="1:11" ht="15" customHeight="1" x14ac:dyDescent="0.25">
      <c r="A1506" s="181"/>
      <c r="F1506" s="244"/>
      <c r="G1506" s="244"/>
      <c r="H1506" s="244"/>
      <c r="I1506" s="244"/>
      <c r="J1506"/>
      <c r="K1506"/>
    </row>
    <row r="1507" spans="1:11" ht="15" customHeight="1" x14ac:dyDescent="0.25">
      <c r="A1507" s="181"/>
      <c r="F1507" s="244"/>
      <c r="G1507" s="244"/>
      <c r="H1507" s="244"/>
      <c r="I1507" s="244"/>
      <c r="J1507"/>
      <c r="K1507"/>
    </row>
    <row r="1508" spans="1:11" ht="15" customHeight="1" x14ac:dyDescent="0.25">
      <c r="A1508" s="181"/>
      <c r="F1508" s="244"/>
      <c r="G1508" s="244"/>
      <c r="H1508" s="244"/>
      <c r="I1508" s="244"/>
      <c r="J1508"/>
      <c r="K1508"/>
    </row>
    <row r="1509" spans="1:11" ht="15" customHeight="1" x14ac:dyDescent="0.25">
      <c r="F1509" s="154"/>
      <c r="G1509" s="154"/>
      <c r="H1509" s="154"/>
      <c r="I1509" s="154"/>
      <c r="J1509"/>
      <c r="K1509"/>
    </row>
    <row r="1510" spans="1:11" ht="15" customHeight="1" x14ac:dyDescent="0.25">
      <c r="A1510" s="181"/>
      <c r="F1510" s="154"/>
      <c r="G1510" s="154"/>
      <c r="H1510" s="154"/>
      <c r="I1510" s="154"/>
      <c r="J1510"/>
      <c r="K1510"/>
    </row>
    <row r="1511" spans="1:11" ht="15" customHeight="1" x14ac:dyDescent="0.25">
      <c r="E1511" s="153"/>
      <c r="F1511" s="154"/>
      <c r="G1511" s="154"/>
      <c r="H1511" s="154"/>
      <c r="I1511" s="154"/>
      <c r="J1511"/>
      <c r="K1511"/>
    </row>
    <row r="1512" spans="1:11" ht="15" customHeight="1" x14ac:dyDescent="0.25">
      <c r="E1512" s="153"/>
      <c r="F1512" s="154"/>
      <c r="G1512" s="154"/>
      <c r="H1512" s="154"/>
      <c r="I1512" s="154"/>
      <c r="J1512"/>
      <c r="K1512"/>
    </row>
    <row r="1513" spans="1:11" ht="15" customHeight="1" x14ac:dyDescent="0.25">
      <c r="F1513" s="154"/>
      <c r="G1513" s="154"/>
      <c r="H1513" s="154"/>
      <c r="I1513" s="154"/>
      <c r="J1513"/>
      <c r="K1513"/>
    </row>
    <row r="1514" spans="1:11" ht="15" customHeight="1" x14ac:dyDescent="0.25">
      <c r="A1514" s="181"/>
      <c r="F1514" s="244"/>
      <c r="G1514" s="244"/>
      <c r="H1514" s="244"/>
      <c r="I1514" s="244"/>
      <c r="J1514"/>
      <c r="K1514"/>
    </row>
    <row r="1515" spans="1:11" ht="15" customHeight="1" x14ac:dyDescent="0.25">
      <c r="F1515" s="154"/>
      <c r="G1515" s="154"/>
      <c r="H1515" s="154"/>
      <c r="I1515" s="154"/>
      <c r="J1515"/>
      <c r="K1515"/>
    </row>
    <row r="1516" spans="1:11" ht="15" customHeight="1" x14ac:dyDescent="0.25">
      <c r="A1516" s="181"/>
      <c r="F1516" s="154"/>
      <c r="G1516" s="154"/>
      <c r="H1516" s="154"/>
      <c r="I1516" s="154"/>
      <c r="J1516"/>
      <c r="K1516"/>
    </row>
    <row r="1517" spans="1:11" ht="15" customHeight="1" x14ac:dyDescent="0.25">
      <c r="E1517" s="153"/>
      <c r="F1517" s="154"/>
      <c r="G1517" s="154"/>
      <c r="H1517" s="154"/>
      <c r="I1517" s="154"/>
      <c r="J1517"/>
      <c r="K1517"/>
    </row>
    <row r="1518" spans="1:11" ht="15" customHeight="1" x14ac:dyDescent="0.25">
      <c r="A1518" s="181"/>
      <c r="B1518" s="181"/>
      <c r="C1518" s="252"/>
      <c r="D1518" s="252"/>
      <c r="E1518" s="236"/>
      <c r="F1518" s="244"/>
      <c r="G1518" s="244"/>
      <c r="H1518" s="244"/>
      <c r="I1518" s="244"/>
      <c r="J1518"/>
      <c r="K1518"/>
    </row>
    <row r="1519" spans="1:11" ht="15" customHeight="1" x14ac:dyDescent="0.25">
      <c r="F1519" s="154"/>
      <c r="G1519" s="154"/>
      <c r="H1519" s="154"/>
      <c r="I1519" s="154"/>
      <c r="J1519"/>
      <c r="K1519"/>
    </row>
    <row r="1520" spans="1:11" ht="15" customHeight="1" x14ac:dyDescent="0.25">
      <c r="A1520" s="181"/>
      <c r="B1520" s="181"/>
      <c r="C1520" s="252"/>
      <c r="D1520" s="252"/>
      <c r="E1520" s="254"/>
      <c r="F1520" s="244"/>
      <c r="G1520" s="244"/>
      <c r="H1520" s="244"/>
      <c r="I1520" s="244"/>
      <c r="J1520"/>
      <c r="K1520"/>
    </row>
    <row r="1521" spans="1:11" ht="15" customHeight="1" x14ac:dyDescent="0.25">
      <c r="A1521" s="181"/>
      <c r="B1521" s="181"/>
      <c r="C1521" s="252"/>
      <c r="D1521" s="252"/>
      <c r="E1521" s="254"/>
      <c r="F1521" s="246"/>
      <c r="G1521" s="247"/>
      <c r="H1521" s="246"/>
      <c r="I1521" s="247"/>
      <c r="J1521"/>
      <c r="K1521"/>
    </row>
    <row r="1522" spans="1:11" ht="15" customHeight="1" x14ac:dyDescent="0.25">
      <c r="A1522" s="181"/>
      <c r="B1522" s="181"/>
      <c r="C1522" s="252"/>
      <c r="D1522" s="252"/>
      <c r="E1522" s="254"/>
      <c r="F1522" s="246"/>
      <c r="G1522" s="247"/>
      <c r="H1522" s="246"/>
      <c r="I1522" s="247"/>
      <c r="J1522"/>
      <c r="K1522"/>
    </row>
    <row r="1523" spans="1:11" ht="15" customHeight="1" x14ac:dyDescent="0.25">
      <c r="A1523" s="181"/>
      <c r="B1523" s="181"/>
      <c r="C1523" s="252"/>
      <c r="D1523" s="252"/>
      <c r="E1523" s="254"/>
      <c r="F1523" s="246"/>
      <c r="G1523" s="247"/>
      <c r="H1523" s="246"/>
      <c r="I1523" s="247"/>
      <c r="J1523"/>
      <c r="K1523"/>
    </row>
    <row r="1524" spans="1:11" ht="15" customHeight="1" x14ac:dyDescent="0.25">
      <c r="A1524" s="181"/>
      <c r="B1524" s="181"/>
      <c r="C1524" s="252"/>
      <c r="D1524" s="252"/>
      <c r="E1524" s="254"/>
      <c r="F1524" s="246"/>
      <c r="G1524" s="247"/>
      <c r="H1524" s="246"/>
      <c r="I1524" s="247"/>
      <c r="J1524"/>
      <c r="K1524"/>
    </row>
    <row r="1525" spans="1:11" ht="15" customHeight="1" x14ac:dyDescent="0.25">
      <c r="A1525" s="181"/>
      <c r="B1525" s="181"/>
      <c r="C1525" s="252"/>
      <c r="D1525" s="252"/>
      <c r="E1525" s="254"/>
      <c r="F1525" s="246"/>
      <c r="G1525" s="247"/>
      <c r="H1525" s="246"/>
      <c r="I1525" s="247"/>
      <c r="J1525"/>
      <c r="K1525"/>
    </row>
    <row r="1526" spans="1:11" ht="15" customHeight="1" x14ac:dyDescent="0.25">
      <c r="A1526" s="181"/>
      <c r="B1526" s="181"/>
      <c r="C1526" s="252"/>
      <c r="D1526" s="252"/>
      <c r="E1526" s="254"/>
      <c r="F1526" s="246"/>
      <c r="G1526" s="247"/>
      <c r="H1526" s="246"/>
      <c r="I1526" s="247"/>
      <c r="J1526"/>
      <c r="K1526"/>
    </row>
    <row r="1527" spans="1:11" ht="15" customHeight="1" x14ac:dyDescent="0.25">
      <c r="A1527" s="181"/>
      <c r="B1527" s="181"/>
      <c r="C1527" s="252"/>
      <c r="D1527" s="252"/>
      <c r="E1527" s="254"/>
      <c r="F1527" s="246"/>
      <c r="G1527" s="247"/>
      <c r="H1527" s="246"/>
      <c r="I1527" s="247"/>
      <c r="J1527"/>
      <c r="K1527"/>
    </row>
    <row r="1528" spans="1:11" ht="15" customHeight="1" x14ac:dyDescent="0.25">
      <c r="A1528" s="181"/>
      <c r="B1528" s="181"/>
      <c r="C1528" s="252"/>
      <c r="D1528" s="252"/>
      <c r="E1528" s="254"/>
      <c r="F1528" s="246"/>
      <c r="G1528" s="247"/>
      <c r="H1528" s="246"/>
      <c r="I1528" s="247"/>
      <c r="J1528"/>
      <c r="K1528"/>
    </row>
    <row r="1529" spans="1:11" ht="15" customHeight="1" x14ac:dyDescent="0.25">
      <c r="A1529" s="181"/>
      <c r="B1529" s="181"/>
      <c r="C1529" s="252"/>
      <c r="D1529" s="252"/>
      <c r="E1529" s="254"/>
      <c r="F1529" s="246"/>
      <c r="G1529" s="247"/>
      <c r="H1529" s="246"/>
      <c r="I1529" s="247"/>
      <c r="J1529"/>
      <c r="K1529"/>
    </row>
    <row r="1530" spans="1:11" ht="15" customHeight="1" x14ac:dyDescent="0.25">
      <c r="A1530" s="181"/>
      <c r="B1530" s="181"/>
      <c r="C1530" s="252"/>
      <c r="D1530" s="252"/>
      <c r="E1530" s="254"/>
      <c r="F1530" s="246"/>
      <c r="G1530" s="247"/>
      <c r="H1530" s="246"/>
      <c r="I1530" s="247"/>
      <c r="J1530"/>
      <c r="K1530"/>
    </row>
    <row r="1531" spans="1:11" ht="15" customHeight="1" x14ac:dyDescent="0.25">
      <c r="A1531" s="181"/>
      <c r="B1531" s="181"/>
      <c r="C1531" s="252"/>
      <c r="D1531" s="252"/>
      <c r="E1531" s="254"/>
      <c r="F1531" s="246"/>
      <c r="G1531" s="247"/>
      <c r="H1531" s="246"/>
      <c r="I1531" s="247"/>
      <c r="J1531"/>
      <c r="K1531"/>
    </row>
    <row r="1532" spans="1:11" ht="15" customHeight="1" x14ac:dyDescent="0.25">
      <c r="A1532" s="181"/>
      <c r="B1532" s="181"/>
      <c r="C1532" s="252"/>
      <c r="D1532" s="252"/>
      <c r="E1532" s="254"/>
      <c r="F1532" s="246"/>
      <c r="G1532" s="246"/>
      <c r="H1532" s="246"/>
      <c r="J1532"/>
      <c r="K1532"/>
    </row>
    <row r="1533" spans="1:11" ht="15" customHeight="1" x14ac:dyDescent="0.25">
      <c r="A1533" s="181"/>
      <c r="B1533" s="181"/>
      <c r="C1533" s="252"/>
      <c r="D1533" s="252"/>
      <c r="E1533" s="254"/>
      <c r="F1533" s="246"/>
      <c r="G1533" s="246"/>
      <c r="H1533" s="246"/>
      <c r="J1533"/>
      <c r="K1533"/>
    </row>
    <row r="1534" spans="1:11" ht="15" customHeight="1" x14ac:dyDescent="0.25">
      <c r="E1534" s="153"/>
      <c r="F1534" s="154"/>
      <c r="G1534" s="154"/>
      <c r="H1534" s="154"/>
      <c r="I1534" s="154"/>
      <c r="J1534"/>
      <c r="K1534"/>
    </row>
    <row r="1535" spans="1:11" ht="15" customHeight="1" x14ac:dyDescent="0.25">
      <c r="E1535" s="153"/>
      <c r="F1535" s="154"/>
      <c r="G1535" s="154"/>
      <c r="H1535" s="154"/>
      <c r="I1535" s="154"/>
      <c r="J1535"/>
      <c r="K1535"/>
    </row>
    <row r="1536" spans="1:11" ht="15" customHeight="1" x14ac:dyDescent="0.25">
      <c r="E1536" s="153"/>
      <c r="F1536" s="154"/>
      <c r="G1536" s="154"/>
      <c r="H1536" s="154"/>
      <c r="I1536" s="154"/>
      <c r="J1536"/>
      <c r="K1536"/>
    </row>
    <row r="1537" spans="1:11" ht="15" customHeight="1" x14ac:dyDescent="0.25">
      <c r="F1537" s="154"/>
      <c r="G1537" s="154"/>
      <c r="H1537" s="154"/>
      <c r="I1537" s="154"/>
      <c r="J1537"/>
      <c r="K1537"/>
    </row>
    <row r="1538" spans="1:11" ht="15" customHeight="1" x14ac:dyDescent="0.25">
      <c r="E1538" s="153"/>
      <c r="F1538" s="154"/>
      <c r="G1538" s="154"/>
      <c r="H1538" s="154"/>
      <c r="I1538" s="154"/>
      <c r="J1538"/>
      <c r="K1538"/>
    </row>
    <row r="1539" spans="1:11" ht="15" customHeight="1" x14ac:dyDescent="0.25">
      <c r="F1539" s="154"/>
      <c r="G1539" s="154"/>
      <c r="H1539" s="154"/>
      <c r="I1539" s="154"/>
      <c r="J1539"/>
      <c r="K1539"/>
    </row>
    <row r="1540" spans="1:11" ht="15" customHeight="1" x14ac:dyDescent="0.25">
      <c r="F1540" s="154"/>
      <c r="G1540" s="154"/>
      <c r="H1540" s="154"/>
      <c r="I1540" s="154"/>
      <c r="J1540"/>
      <c r="K1540"/>
    </row>
    <row r="1541" spans="1:11" ht="15" customHeight="1" x14ac:dyDescent="0.25">
      <c r="A1541" s="181"/>
      <c r="B1541" s="181"/>
      <c r="C1541" s="252"/>
      <c r="D1541" s="252"/>
      <c r="E1541" s="236"/>
      <c r="F1541" s="244"/>
      <c r="G1541" s="244"/>
      <c r="H1541" s="244"/>
      <c r="I1541" s="244"/>
      <c r="J1541"/>
      <c r="K1541"/>
    </row>
    <row r="1542" spans="1:11" ht="15" customHeight="1" x14ac:dyDescent="0.25">
      <c r="A1542" s="181"/>
      <c r="B1542" s="181"/>
      <c r="C1542" s="252"/>
      <c r="D1542" s="252"/>
      <c r="E1542" s="236"/>
      <c r="F1542" s="244"/>
      <c r="G1542" s="244"/>
      <c r="H1542" s="244"/>
      <c r="I1542" s="244"/>
      <c r="J1542"/>
      <c r="K1542"/>
    </row>
    <row r="1543" spans="1:11" ht="15" customHeight="1" x14ac:dyDescent="0.25">
      <c r="A1543" s="181"/>
      <c r="B1543" s="181"/>
      <c r="C1543" s="252"/>
      <c r="D1543" s="252"/>
      <c r="E1543" s="236"/>
      <c r="F1543" s="244"/>
      <c r="G1543" s="244"/>
      <c r="H1543" s="244"/>
      <c r="I1543" s="244"/>
      <c r="J1543"/>
      <c r="K1543"/>
    </row>
    <row r="1544" spans="1:11" ht="15" customHeight="1" x14ac:dyDescent="0.25">
      <c r="F1544" s="154"/>
      <c r="G1544" s="154"/>
      <c r="H1544" s="154"/>
      <c r="I1544" s="154"/>
      <c r="J1544"/>
      <c r="K1544"/>
    </row>
    <row r="1545" spans="1:11" ht="15" customHeight="1" x14ac:dyDescent="0.25">
      <c r="A1545" s="181"/>
      <c r="F1545" s="154"/>
      <c r="G1545" s="154"/>
      <c r="H1545" s="154"/>
      <c r="I1545" s="154"/>
      <c r="J1545"/>
      <c r="K1545"/>
    </row>
    <row r="1546" spans="1:11" ht="15" customHeight="1" x14ac:dyDescent="0.25">
      <c r="F1546" s="154"/>
      <c r="G1546" s="154"/>
      <c r="H1546" s="154"/>
      <c r="I1546" s="244"/>
      <c r="J1546"/>
      <c r="K1546"/>
    </row>
    <row r="1547" spans="1:11" ht="15" customHeight="1" x14ac:dyDescent="0.25">
      <c r="E1547" s="153"/>
      <c r="F1547" s="154"/>
      <c r="G1547" s="154"/>
      <c r="H1547" s="154"/>
      <c r="I1547" s="244"/>
      <c r="J1547"/>
      <c r="K1547"/>
    </row>
    <row r="1548" spans="1:11" ht="15" customHeight="1" x14ac:dyDescent="0.25">
      <c r="E1548" s="153"/>
      <c r="F1548" s="154"/>
      <c r="G1548" s="154"/>
      <c r="H1548" s="154"/>
      <c r="I1548" s="154"/>
      <c r="J1548"/>
      <c r="K1548"/>
    </row>
    <row r="1549" spans="1:11" ht="15" customHeight="1" x14ac:dyDescent="0.25">
      <c r="E1549" s="153"/>
      <c r="F1549" s="154"/>
      <c r="G1549" s="154"/>
      <c r="H1549" s="154"/>
      <c r="I1549" s="154"/>
      <c r="J1549"/>
      <c r="K1549"/>
    </row>
    <row r="1550" spans="1:11" ht="15" customHeight="1" x14ac:dyDescent="0.25">
      <c r="E1550" s="153"/>
      <c r="F1550" s="154"/>
      <c r="G1550" s="154"/>
      <c r="H1550" s="154"/>
      <c r="I1550" s="154"/>
      <c r="J1550"/>
      <c r="K1550"/>
    </row>
    <row r="1551" spans="1:11" ht="15" customHeight="1" x14ac:dyDescent="0.25">
      <c r="E1551" s="153"/>
      <c r="F1551" s="154"/>
      <c r="G1551" s="154"/>
      <c r="H1551" s="154"/>
      <c r="I1551" s="154"/>
      <c r="J1551"/>
      <c r="K1551"/>
    </row>
    <row r="1552" spans="1:11" ht="15" customHeight="1" x14ac:dyDescent="0.25">
      <c r="E1552" s="153"/>
      <c r="F1552" s="154"/>
      <c r="G1552" s="154"/>
      <c r="H1552" s="154"/>
      <c r="I1552" s="154"/>
      <c r="J1552"/>
      <c r="K1552"/>
    </row>
    <row r="1553" spans="1:11" ht="15" customHeight="1" x14ac:dyDescent="0.25">
      <c r="F1553" s="154"/>
      <c r="G1553" s="154"/>
      <c r="H1553" s="154"/>
      <c r="I1553" s="154"/>
      <c r="J1553"/>
      <c r="K1553"/>
    </row>
    <row r="1554" spans="1:11" ht="15" customHeight="1" x14ac:dyDescent="0.25">
      <c r="A1554" s="181"/>
      <c r="F1554" s="244"/>
      <c r="G1554" s="244"/>
      <c r="H1554" s="244"/>
      <c r="I1554" s="244"/>
      <c r="J1554"/>
      <c r="K1554"/>
    </row>
    <row r="1555" spans="1:11" ht="15" customHeight="1" x14ac:dyDescent="0.25">
      <c r="A1555" s="181"/>
      <c r="F1555" s="244"/>
      <c r="G1555" s="244"/>
      <c r="H1555" s="244"/>
      <c r="I1555" s="244"/>
      <c r="J1555"/>
      <c r="K1555"/>
    </row>
    <row r="1556" spans="1:11" ht="15" customHeight="1" x14ac:dyDescent="0.25">
      <c r="A1556" s="181"/>
      <c r="F1556" s="244"/>
      <c r="G1556" s="244"/>
      <c r="H1556" s="244"/>
      <c r="I1556" s="244"/>
      <c r="J1556"/>
      <c r="K1556"/>
    </row>
    <row r="1557" spans="1:11" ht="15" customHeight="1" x14ac:dyDescent="0.25">
      <c r="A1557" s="181"/>
      <c r="F1557" s="244"/>
      <c r="G1557" s="244"/>
      <c r="H1557" s="244"/>
      <c r="I1557" s="244"/>
      <c r="J1557"/>
      <c r="K1557"/>
    </row>
    <row r="1558" spans="1:11" ht="15" customHeight="1" x14ac:dyDescent="0.25">
      <c r="F1558" s="154"/>
      <c r="G1558" s="154"/>
      <c r="H1558" s="154"/>
      <c r="I1558" s="154"/>
      <c r="J1558"/>
      <c r="K1558"/>
    </row>
    <row r="1559" spans="1:11" ht="15" customHeight="1" x14ac:dyDescent="0.25">
      <c r="A1559" s="181"/>
      <c r="F1559" s="154"/>
      <c r="G1559" s="154"/>
      <c r="H1559" s="154"/>
      <c r="I1559" s="154"/>
      <c r="J1559"/>
      <c r="K1559"/>
    </row>
    <row r="1560" spans="1:11" ht="15" customHeight="1" x14ac:dyDescent="0.25">
      <c r="F1560" s="154"/>
      <c r="G1560" s="154"/>
      <c r="H1560" s="154"/>
      <c r="I1560" s="154"/>
      <c r="J1560"/>
      <c r="K1560"/>
    </row>
    <row r="1561" spans="1:11" ht="15" customHeight="1" x14ac:dyDescent="0.25">
      <c r="F1561" s="154"/>
      <c r="G1561" s="154"/>
      <c r="H1561" s="154"/>
      <c r="I1561" s="154"/>
      <c r="J1561"/>
      <c r="K1561"/>
    </row>
    <row r="1562" spans="1:11" ht="15" customHeight="1" x14ac:dyDescent="0.25">
      <c r="F1562" s="154"/>
      <c r="G1562" s="154"/>
      <c r="H1562" s="154"/>
      <c r="I1562" s="154"/>
      <c r="J1562"/>
      <c r="K1562"/>
    </row>
    <row r="1563" spans="1:11" ht="15" customHeight="1" x14ac:dyDescent="0.25">
      <c r="A1563" s="181"/>
      <c r="F1563" s="244"/>
      <c r="G1563" s="244"/>
      <c r="H1563" s="244"/>
      <c r="I1563" s="244"/>
      <c r="J1563"/>
      <c r="K1563"/>
    </row>
    <row r="1564" spans="1:11" ht="15" customHeight="1" x14ac:dyDescent="0.25">
      <c r="A1564" s="181"/>
      <c r="F1564" s="244"/>
      <c r="G1564" s="244"/>
      <c r="H1564" s="244"/>
      <c r="I1564" s="244"/>
      <c r="J1564"/>
      <c r="K1564"/>
    </row>
    <row r="1565" spans="1:11" ht="15" customHeight="1" x14ac:dyDescent="0.25">
      <c r="A1565" s="181"/>
      <c r="F1565" s="244"/>
      <c r="G1565" s="244"/>
      <c r="H1565" s="244"/>
      <c r="I1565" s="244"/>
      <c r="J1565"/>
      <c r="K1565"/>
    </row>
    <row r="1566" spans="1:11" ht="15" customHeight="1" x14ac:dyDescent="0.25">
      <c r="A1566" s="181"/>
      <c r="F1566" s="154"/>
      <c r="G1566" s="154"/>
      <c r="H1566" s="154"/>
      <c r="I1566" s="154"/>
      <c r="J1566"/>
      <c r="K1566"/>
    </row>
    <row r="1567" spans="1:11" ht="15" customHeight="1" x14ac:dyDescent="0.25">
      <c r="A1567" s="181"/>
      <c r="B1567" s="181"/>
      <c r="C1567" s="252"/>
      <c r="D1567" s="252"/>
      <c r="E1567" s="236"/>
      <c r="F1567" s="244"/>
      <c r="G1567" s="244"/>
      <c r="H1567" s="244"/>
      <c r="I1567" s="244"/>
      <c r="J1567"/>
      <c r="K1567"/>
    </row>
    <row r="1568" spans="1:11" ht="15" customHeight="1" x14ac:dyDescent="0.25">
      <c r="E1568" s="153"/>
      <c r="F1568" s="154"/>
      <c r="G1568" s="154"/>
      <c r="H1568" s="154"/>
      <c r="I1568" s="154"/>
      <c r="J1568"/>
      <c r="K1568"/>
    </row>
    <row r="1569" spans="1:11" ht="15" customHeight="1" x14ac:dyDescent="0.25">
      <c r="A1569" s="181"/>
      <c r="E1569" s="153"/>
      <c r="F1569" s="244"/>
      <c r="G1569" s="244"/>
      <c r="H1569" s="244"/>
      <c r="I1569" s="244"/>
      <c r="J1569"/>
      <c r="K1569"/>
    </row>
    <row r="1570" spans="1:11" ht="15" customHeight="1" x14ac:dyDescent="0.25">
      <c r="A1570" s="181"/>
      <c r="E1570" s="153"/>
      <c r="F1570" s="244"/>
      <c r="G1570" s="244"/>
      <c r="H1570" s="244"/>
      <c r="I1570" s="244"/>
      <c r="J1570"/>
      <c r="K1570"/>
    </row>
    <row r="1571" spans="1:11" ht="15" customHeight="1" x14ac:dyDescent="0.25">
      <c r="A1571" s="181"/>
      <c r="E1571" s="153"/>
      <c r="F1571" s="244"/>
      <c r="G1571" s="244"/>
      <c r="H1571" s="244"/>
      <c r="I1571" s="244"/>
      <c r="J1571"/>
      <c r="K1571"/>
    </row>
    <row r="1572" spans="1:11" ht="15" customHeight="1" x14ac:dyDescent="0.25">
      <c r="A1572" s="181"/>
      <c r="E1572" s="153"/>
      <c r="F1572" s="246"/>
      <c r="G1572" s="247"/>
      <c r="H1572" s="246"/>
      <c r="I1572" s="247"/>
      <c r="J1572"/>
      <c r="K1572"/>
    </row>
    <row r="1573" spans="1:11" ht="15" customHeight="1" x14ac:dyDescent="0.25">
      <c r="A1573" s="181"/>
      <c r="E1573" s="153"/>
      <c r="F1573" s="246"/>
      <c r="G1573" s="247"/>
      <c r="H1573" s="246"/>
      <c r="I1573" s="247"/>
      <c r="J1573"/>
      <c r="K1573"/>
    </row>
    <row r="1574" spans="1:11" ht="15" customHeight="1" x14ac:dyDescent="0.25">
      <c r="A1574" s="181"/>
      <c r="E1574" s="153"/>
      <c r="F1574" s="246"/>
      <c r="G1574" s="247"/>
      <c r="H1574" s="246"/>
      <c r="I1574" s="247"/>
      <c r="J1574"/>
      <c r="K1574"/>
    </row>
    <row r="1575" spans="1:11" ht="15" customHeight="1" x14ac:dyDescent="0.25">
      <c r="A1575" s="181"/>
      <c r="E1575" s="153"/>
      <c r="F1575" s="246"/>
      <c r="G1575" s="247"/>
      <c r="H1575" s="246"/>
      <c r="I1575" s="247"/>
      <c r="J1575"/>
      <c r="K1575"/>
    </row>
    <row r="1576" spans="1:11" ht="15" customHeight="1" x14ac:dyDescent="0.25">
      <c r="A1576" s="181"/>
      <c r="E1576" s="153"/>
      <c r="F1576" s="246"/>
      <c r="G1576" s="247"/>
      <c r="H1576" s="246"/>
      <c r="I1576" s="247"/>
      <c r="J1576"/>
      <c r="K1576"/>
    </row>
    <row r="1577" spans="1:11" ht="15" customHeight="1" x14ac:dyDescent="0.25">
      <c r="A1577" s="181"/>
      <c r="E1577" s="153"/>
      <c r="F1577" s="246"/>
      <c r="G1577" s="247"/>
      <c r="H1577" s="246"/>
      <c r="I1577" s="247"/>
      <c r="J1577"/>
      <c r="K1577"/>
    </row>
    <row r="1578" spans="1:11" ht="15" customHeight="1" x14ac:dyDescent="0.25">
      <c r="A1578" s="181"/>
      <c r="E1578" s="153"/>
      <c r="F1578" s="246"/>
      <c r="G1578" s="247"/>
      <c r="H1578" s="246"/>
      <c r="I1578" s="247"/>
      <c r="J1578"/>
      <c r="K1578"/>
    </row>
    <row r="1579" spans="1:11" ht="15" customHeight="1" x14ac:dyDescent="0.25">
      <c r="A1579" s="181"/>
      <c r="E1579" s="153"/>
      <c r="F1579" s="246"/>
      <c r="G1579" s="247"/>
      <c r="H1579" s="246"/>
      <c r="I1579" s="247"/>
      <c r="J1579"/>
      <c r="K1579"/>
    </row>
    <row r="1580" spans="1:11" ht="15" customHeight="1" x14ac:dyDescent="0.25">
      <c r="A1580" s="181"/>
      <c r="E1580" s="153"/>
      <c r="F1580" s="246"/>
      <c r="G1580" s="247"/>
      <c r="H1580" s="246"/>
      <c r="I1580" s="247"/>
      <c r="J1580"/>
      <c r="K1580"/>
    </row>
    <row r="1581" spans="1:11" ht="15" customHeight="1" x14ac:dyDescent="0.25">
      <c r="A1581" s="181"/>
      <c r="B1581" s="181"/>
      <c r="C1581" s="252"/>
      <c r="D1581" s="252"/>
      <c r="E1581" s="254"/>
      <c r="F1581" s="246"/>
      <c r="G1581" s="246"/>
      <c r="H1581" s="246"/>
      <c r="J1581"/>
      <c r="K1581"/>
    </row>
    <row r="1582" spans="1:11" ht="15" customHeight="1" x14ac:dyDescent="0.25">
      <c r="A1582" s="181"/>
      <c r="B1582" s="181"/>
      <c r="C1582" s="252"/>
      <c r="D1582" s="252"/>
      <c r="E1582" s="254"/>
      <c r="F1582" s="246"/>
      <c r="G1582" s="246"/>
      <c r="H1582" s="246"/>
      <c r="J1582"/>
      <c r="K1582"/>
    </row>
    <row r="1583" spans="1:11" ht="15" customHeight="1" x14ac:dyDescent="0.25">
      <c r="E1583" s="153"/>
      <c r="F1583" s="154"/>
      <c r="G1583" s="154"/>
      <c r="H1583" s="154"/>
      <c r="I1583" s="154"/>
      <c r="J1583"/>
      <c r="K1583"/>
    </row>
    <row r="1584" spans="1:11" ht="15" customHeight="1" x14ac:dyDescent="0.25">
      <c r="E1584" s="153"/>
      <c r="F1584" s="154"/>
      <c r="G1584" s="154"/>
      <c r="H1584" s="154"/>
      <c r="I1584" s="154"/>
      <c r="J1584"/>
      <c r="K1584"/>
    </row>
    <row r="1585" spans="1:11" ht="15" customHeight="1" x14ac:dyDescent="0.25">
      <c r="E1585" s="153"/>
      <c r="F1585" s="154"/>
      <c r="G1585" s="154"/>
      <c r="H1585" s="154"/>
      <c r="I1585" s="154"/>
      <c r="J1585"/>
      <c r="K1585"/>
    </row>
    <row r="1586" spans="1:11" ht="15" customHeight="1" x14ac:dyDescent="0.25">
      <c r="E1586" s="153"/>
      <c r="F1586" s="154"/>
      <c r="G1586" s="154"/>
      <c r="H1586" s="154"/>
      <c r="I1586" s="154"/>
      <c r="J1586"/>
      <c r="K1586"/>
    </row>
    <row r="1587" spans="1:11" ht="15" customHeight="1" x14ac:dyDescent="0.25">
      <c r="F1587" s="154"/>
      <c r="G1587" s="154"/>
      <c r="H1587" s="154"/>
      <c r="I1587" s="154"/>
      <c r="J1587"/>
      <c r="K1587"/>
    </row>
    <row r="1588" spans="1:11" ht="15" customHeight="1" x14ac:dyDescent="0.25">
      <c r="F1588" s="154"/>
      <c r="G1588" s="154"/>
      <c r="H1588" s="154"/>
      <c r="I1588" s="154"/>
      <c r="J1588"/>
      <c r="K1588"/>
    </row>
    <row r="1589" spans="1:11" ht="15" customHeight="1" x14ac:dyDescent="0.25">
      <c r="F1589" s="154"/>
      <c r="G1589" s="154"/>
      <c r="H1589" s="154"/>
      <c r="I1589" s="154"/>
      <c r="J1589"/>
      <c r="K1589"/>
    </row>
    <row r="1590" spans="1:11" ht="15" customHeight="1" x14ac:dyDescent="0.25">
      <c r="A1590" s="181"/>
      <c r="C1590" s="252"/>
      <c r="D1590" s="252"/>
      <c r="E1590" s="153"/>
      <c r="F1590" s="244"/>
      <c r="G1590" s="244"/>
      <c r="H1590" s="244"/>
      <c r="I1590" s="244"/>
      <c r="J1590"/>
      <c r="K1590"/>
    </row>
    <row r="1591" spans="1:11" ht="15" customHeight="1" x14ac:dyDescent="0.25">
      <c r="A1591" s="181"/>
      <c r="C1591" s="252"/>
      <c r="D1591" s="252"/>
      <c r="E1591" s="153"/>
      <c r="F1591" s="244"/>
      <c r="G1591" s="244"/>
      <c r="H1591" s="244"/>
      <c r="I1591" s="244"/>
      <c r="J1591"/>
      <c r="K1591"/>
    </row>
    <row r="1592" spans="1:11" ht="15" customHeight="1" x14ac:dyDescent="0.25">
      <c r="A1592" s="181"/>
      <c r="C1592" s="252"/>
      <c r="D1592" s="252"/>
      <c r="E1592" s="153"/>
      <c r="F1592" s="244"/>
      <c r="G1592" s="244"/>
      <c r="H1592" s="244"/>
      <c r="I1592" s="244"/>
      <c r="J1592"/>
      <c r="K1592"/>
    </row>
    <row r="1593" spans="1:11" ht="15" customHeight="1" x14ac:dyDescent="0.25">
      <c r="A1593" s="181"/>
      <c r="B1593" s="181"/>
      <c r="C1593" s="252"/>
      <c r="D1593" s="252"/>
      <c r="E1593" s="254"/>
      <c r="F1593" s="244"/>
      <c r="G1593" s="244"/>
      <c r="H1593" s="244"/>
      <c r="I1593" s="244"/>
      <c r="J1593"/>
      <c r="K1593"/>
    </row>
    <row r="1594" spans="1:11" ht="15" customHeight="1" x14ac:dyDescent="0.25">
      <c r="A1594" s="181"/>
      <c r="B1594" s="181"/>
      <c r="C1594" s="252"/>
      <c r="D1594" s="252"/>
      <c r="E1594" s="254"/>
      <c r="F1594" s="244"/>
      <c r="G1594" s="244"/>
      <c r="H1594" s="244"/>
      <c r="I1594" s="244"/>
      <c r="J1594"/>
      <c r="K1594"/>
    </row>
    <row r="1595" spans="1:11" ht="15" customHeight="1" x14ac:dyDescent="0.25">
      <c r="E1595" s="153"/>
      <c r="F1595" s="154"/>
      <c r="G1595" s="154"/>
      <c r="H1595" s="154"/>
      <c r="I1595" s="154"/>
      <c r="J1595"/>
      <c r="K1595"/>
    </row>
    <row r="1596" spans="1:11" ht="15" customHeight="1" x14ac:dyDescent="0.25">
      <c r="E1596" s="153"/>
      <c r="F1596" s="154"/>
      <c r="G1596" s="154"/>
      <c r="H1596" s="154"/>
      <c r="I1596" s="154"/>
      <c r="J1596"/>
      <c r="K1596"/>
    </row>
    <row r="1597" spans="1:11" ht="15" customHeight="1" x14ac:dyDescent="0.25">
      <c r="C1597" s="252"/>
      <c r="D1597" s="252"/>
      <c r="E1597" s="153"/>
      <c r="F1597" s="154"/>
      <c r="G1597" s="154"/>
      <c r="H1597" s="154"/>
      <c r="I1597" s="154"/>
      <c r="J1597"/>
      <c r="K1597"/>
    </row>
    <row r="1598" spans="1:11" ht="15" customHeight="1" x14ac:dyDescent="0.25">
      <c r="C1598" s="252"/>
      <c r="D1598" s="252"/>
      <c r="E1598" s="153"/>
      <c r="F1598" s="154"/>
      <c r="G1598" s="154"/>
      <c r="H1598" s="154"/>
      <c r="I1598" s="154"/>
      <c r="J1598"/>
      <c r="K1598"/>
    </row>
    <row r="1599" spans="1:11" ht="15" customHeight="1" x14ac:dyDescent="0.25">
      <c r="E1599" s="153"/>
      <c r="F1599" s="154"/>
      <c r="G1599" s="154"/>
      <c r="H1599" s="154"/>
      <c r="I1599" s="154"/>
      <c r="J1599"/>
      <c r="K1599"/>
    </row>
    <row r="1600" spans="1:11" ht="15" customHeight="1" x14ac:dyDescent="0.25">
      <c r="E1600" s="153"/>
      <c r="F1600" s="154"/>
      <c r="G1600" s="154"/>
      <c r="H1600" s="154"/>
      <c r="I1600" s="154"/>
      <c r="J1600"/>
      <c r="K1600"/>
    </row>
    <row r="1601" spans="1:11" ht="15" customHeight="1" x14ac:dyDescent="0.25">
      <c r="E1601" s="153"/>
      <c r="F1601" s="154"/>
      <c r="G1601" s="154"/>
      <c r="H1601" s="154"/>
      <c r="I1601" s="154"/>
      <c r="J1601"/>
      <c r="K1601"/>
    </row>
    <row r="1602" spans="1:11" ht="15" customHeight="1" x14ac:dyDescent="0.25">
      <c r="F1602" s="154"/>
      <c r="G1602" s="154"/>
      <c r="H1602" s="154"/>
      <c r="I1602" s="154"/>
      <c r="J1602"/>
      <c r="K1602"/>
    </row>
    <row r="1603" spans="1:11" ht="15" customHeight="1" x14ac:dyDescent="0.25">
      <c r="F1603" s="154"/>
      <c r="G1603" s="154"/>
      <c r="H1603" s="154"/>
      <c r="I1603" s="154"/>
      <c r="J1603"/>
      <c r="K1603"/>
    </row>
    <row r="1604" spans="1:11" ht="15" customHeight="1" x14ac:dyDescent="0.25">
      <c r="A1604" s="181"/>
      <c r="F1604" s="244"/>
      <c r="G1604" s="244"/>
      <c r="H1604" s="244"/>
      <c r="I1604" s="244"/>
      <c r="J1604"/>
      <c r="K1604"/>
    </row>
    <row r="1605" spans="1:11" ht="15" customHeight="1" x14ac:dyDescent="0.25">
      <c r="A1605" s="181"/>
      <c r="F1605" s="244"/>
      <c r="G1605" s="244"/>
      <c r="H1605" s="244"/>
      <c r="I1605" s="244"/>
      <c r="J1605"/>
      <c r="K1605"/>
    </row>
    <row r="1606" spans="1:11" ht="15" customHeight="1" x14ac:dyDescent="0.25">
      <c r="A1606" s="181"/>
      <c r="F1606" s="244"/>
      <c r="G1606" s="244"/>
      <c r="H1606" s="244"/>
      <c r="I1606" s="244"/>
      <c r="J1606"/>
      <c r="K1606"/>
    </row>
    <row r="1607" spans="1:11" ht="15" customHeight="1" x14ac:dyDescent="0.25">
      <c r="A1607" s="181"/>
      <c r="F1607" s="244"/>
      <c r="G1607" s="244"/>
      <c r="H1607" s="244"/>
      <c r="I1607" s="244"/>
      <c r="J1607"/>
      <c r="K1607"/>
    </row>
    <row r="1608" spans="1:11" ht="15" customHeight="1" x14ac:dyDescent="0.25">
      <c r="A1608" s="181"/>
      <c r="F1608" s="244"/>
      <c r="G1608" s="244"/>
      <c r="H1608" s="244"/>
      <c r="I1608" s="244"/>
      <c r="J1608"/>
      <c r="K1608"/>
    </row>
    <row r="1609" spans="1:11" ht="15" customHeight="1" x14ac:dyDescent="0.25">
      <c r="E1609" s="153"/>
      <c r="F1609" s="154"/>
      <c r="G1609" s="154"/>
      <c r="H1609" s="154"/>
      <c r="I1609" s="154"/>
      <c r="J1609"/>
      <c r="K1609"/>
    </row>
    <row r="1610" spans="1:11" ht="15" customHeight="1" x14ac:dyDescent="0.25">
      <c r="E1610" s="153"/>
      <c r="F1610" s="154"/>
      <c r="G1610" s="154"/>
      <c r="H1610" s="154"/>
      <c r="I1610" s="154"/>
      <c r="J1610"/>
      <c r="K1610"/>
    </row>
    <row r="1611" spans="1:11" ht="15" customHeight="1" x14ac:dyDescent="0.25">
      <c r="E1611" s="153"/>
      <c r="F1611" s="154"/>
      <c r="G1611" s="154"/>
      <c r="H1611" s="154"/>
      <c r="I1611" s="154"/>
      <c r="J1611"/>
      <c r="K1611"/>
    </row>
    <row r="1612" spans="1:11" ht="15" customHeight="1" x14ac:dyDescent="0.25">
      <c r="E1612" s="153"/>
      <c r="F1612" s="154"/>
      <c r="G1612" s="154"/>
      <c r="H1612" s="154"/>
      <c r="I1612" s="154"/>
      <c r="J1612"/>
      <c r="K1612"/>
    </row>
    <row r="1613" spans="1:11" ht="15" customHeight="1" x14ac:dyDescent="0.25">
      <c r="A1613" s="181"/>
      <c r="B1613" s="181"/>
      <c r="C1613" s="252"/>
      <c r="D1613" s="252"/>
      <c r="E1613" s="254"/>
      <c r="F1613" s="244"/>
      <c r="G1613" s="244"/>
      <c r="H1613" s="244"/>
      <c r="I1613" s="244"/>
      <c r="J1613"/>
      <c r="K1613"/>
    </row>
    <row r="1614" spans="1:11" ht="15" customHeight="1" x14ac:dyDescent="0.25">
      <c r="A1614" s="181"/>
      <c r="B1614" s="181"/>
      <c r="C1614" s="252"/>
      <c r="D1614" s="252"/>
      <c r="E1614" s="254"/>
      <c r="F1614" s="244"/>
      <c r="G1614" s="244"/>
      <c r="H1614" s="244"/>
      <c r="I1614" s="244"/>
      <c r="J1614"/>
      <c r="K1614"/>
    </row>
    <row r="1615" spans="1:11" ht="15" customHeight="1" x14ac:dyDescent="0.25">
      <c r="A1615" s="181"/>
      <c r="F1615" s="244"/>
      <c r="G1615" s="244"/>
      <c r="H1615" s="244"/>
      <c r="I1615" s="244"/>
      <c r="J1615"/>
      <c r="K1615"/>
    </row>
    <row r="1616" spans="1:11" ht="15" customHeight="1" x14ac:dyDescent="0.25">
      <c r="A1616" s="181"/>
      <c r="F1616" s="244"/>
      <c r="G1616" s="244"/>
      <c r="H1616" s="244"/>
      <c r="I1616" s="244"/>
      <c r="J1616"/>
      <c r="K1616"/>
    </row>
    <row r="1617" spans="1:11" ht="15" customHeight="1" x14ac:dyDescent="0.25">
      <c r="A1617" s="181"/>
      <c r="E1617" s="236"/>
      <c r="F1617" s="244"/>
      <c r="G1617" s="244"/>
      <c r="H1617" s="244"/>
      <c r="I1617" s="244"/>
      <c r="J1617"/>
      <c r="K1617"/>
    </row>
    <row r="1618" spans="1:11" ht="15" customHeight="1" x14ac:dyDescent="0.25">
      <c r="A1618" s="156"/>
      <c r="B1618" s="248"/>
      <c r="C1618" s="249"/>
      <c r="D1618" s="249"/>
      <c r="E1618" s="250"/>
      <c r="F1618" s="244"/>
      <c r="G1618" s="244"/>
      <c r="H1618" s="244"/>
      <c r="I1618" s="154"/>
      <c r="J1618"/>
      <c r="K1618"/>
    </row>
    <row r="1619" spans="1:11" ht="15" customHeight="1" x14ac:dyDescent="0.25">
      <c r="A1619" s="156"/>
      <c r="B1619" s="248"/>
      <c r="C1619" s="249"/>
      <c r="D1619" s="249"/>
      <c r="E1619" s="250"/>
      <c r="F1619" s="244"/>
      <c r="G1619" s="244"/>
      <c r="H1619" s="244"/>
      <c r="I1619" s="154"/>
      <c r="J1619"/>
      <c r="K1619"/>
    </row>
    <row r="1620" spans="1:11" ht="15" customHeight="1" x14ac:dyDescent="0.25">
      <c r="A1620" s="156"/>
      <c r="B1620" s="248"/>
      <c r="C1620" s="249"/>
      <c r="D1620" s="249"/>
      <c r="E1620" s="250"/>
      <c r="F1620" s="244"/>
      <c r="G1620" s="244"/>
      <c r="H1620" s="244"/>
      <c r="I1620" s="154"/>
      <c r="J1620"/>
      <c r="K1620"/>
    </row>
    <row r="1621" spans="1:11" ht="15" customHeight="1" x14ac:dyDescent="0.25">
      <c r="A1621" s="156"/>
      <c r="B1621" s="248"/>
      <c r="C1621" s="249"/>
      <c r="D1621" s="249"/>
      <c r="E1621" s="250"/>
      <c r="F1621" s="244"/>
      <c r="G1621" s="244"/>
      <c r="H1621" s="244"/>
      <c r="I1621" s="154"/>
      <c r="J1621"/>
      <c r="K1621"/>
    </row>
    <row r="1622" spans="1:11" ht="15" customHeight="1" x14ac:dyDescent="0.25">
      <c r="F1622" s="154"/>
      <c r="G1622" s="154"/>
      <c r="H1622" s="154"/>
      <c r="I1622" s="154"/>
      <c r="J1622"/>
      <c r="K1622"/>
    </row>
    <row r="1623" spans="1:11" ht="15" customHeight="1" x14ac:dyDescent="0.25">
      <c r="C1623" s="252"/>
      <c r="D1623" s="252"/>
      <c r="F1623" s="154"/>
      <c r="G1623" s="154"/>
      <c r="H1623" s="154"/>
      <c r="I1623" s="154"/>
      <c r="J1623"/>
      <c r="K1623"/>
    </row>
    <row r="1624" spans="1:11" ht="15" customHeight="1" x14ac:dyDescent="0.25">
      <c r="A1624" s="181"/>
      <c r="B1624" s="181"/>
      <c r="C1624" s="252"/>
      <c r="D1624" s="252"/>
      <c r="E1624" s="254"/>
      <c r="F1624" s="244"/>
      <c r="G1624" s="244"/>
      <c r="H1624" s="244"/>
      <c r="I1624" s="154"/>
      <c r="J1624"/>
      <c r="K1624"/>
    </row>
    <row r="1625" spans="1:11" ht="15" customHeight="1" x14ac:dyDescent="0.25">
      <c r="E1625" s="153"/>
      <c r="F1625" s="154"/>
      <c r="G1625" s="154"/>
      <c r="H1625" s="154"/>
      <c r="I1625" s="154"/>
      <c r="J1625"/>
      <c r="K1625"/>
    </row>
    <row r="1626" spans="1:11" ht="15" customHeight="1" x14ac:dyDescent="0.25">
      <c r="E1626" s="153"/>
      <c r="F1626" s="154"/>
      <c r="G1626" s="154"/>
      <c r="H1626" s="154"/>
      <c r="I1626" s="154"/>
      <c r="J1626"/>
      <c r="K1626"/>
    </row>
    <row r="1627" spans="1:11" ht="15" customHeight="1" x14ac:dyDescent="0.25">
      <c r="E1627" s="153"/>
      <c r="F1627" s="154"/>
      <c r="G1627" s="154"/>
      <c r="H1627" s="154"/>
      <c r="I1627" s="154"/>
      <c r="J1627"/>
      <c r="K1627"/>
    </row>
    <row r="1628" spans="1:11" ht="15" customHeight="1" x14ac:dyDescent="0.25">
      <c r="E1628" s="153"/>
      <c r="F1628" s="154"/>
      <c r="G1628" s="154"/>
      <c r="H1628" s="154"/>
      <c r="I1628" s="154"/>
      <c r="J1628"/>
      <c r="K1628"/>
    </row>
    <row r="1629" spans="1:11" ht="15" customHeight="1" x14ac:dyDescent="0.25">
      <c r="F1629" s="154"/>
      <c r="G1629" s="154"/>
      <c r="H1629" s="154"/>
      <c r="I1629" s="154"/>
      <c r="J1629"/>
      <c r="K1629"/>
    </row>
    <row r="1630" spans="1:11" ht="15" customHeight="1" x14ac:dyDescent="0.25">
      <c r="F1630" s="154"/>
      <c r="G1630" s="154"/>
      <c r="H1630" s="154"/>
      <c r="I1630" s="154"/>
      <c r="J1630"/>
      <c r="K1630"/>
    </row>
    <row r="1631" spans="1:11" ht="15" customHeight="1" x14ac:dyDescent="0.25">
      <c r="A1631" s="181"/>
      <c r="B1631" s="181"/>
      <c r="C1631" s="252"/>
      <c r="D1631" s="252"/>
      <c r="E1631" s="236"/>
      <c r="F1631" s="244"/>
      <c r="G1631" s="244"/>
      <c r="H1631" s="244"/>
      <c r="I1631" s="244"/>
      <c r="J1631"/>
      <c r="K1631"/>
    </row>
    <row r="1632" spans="1:11" ht="15" customHeight="1" x14ac:dyDescent="0.25">
      <c r="A1632" s="181"/>
      <c r="B1632" s="181"/>
      <c r="C1632" s="252"/>
      <c r="D1632" s="252"/>
      <c r="E1632" s="236"/>
      <c r="F1632" s="244"/>
      <c r="G1632" s="244"/>
      <c r="H1632" s="244"/>
      <c r="I1632" s="244"/>
      <c r="J1632"/>
      <c r="K1632"/>
    </row>
    <row r="1633" spans="1:11" ht="15" customHeight="1" x14ac:dyDescent="0.25">
      <c r="A1633" s="181"/>
      <c r="B1633" s="181"/>
      <c r="C1633" s="252"/>
      <c r="D1633" s="252"/>
      <c r="E1633" s="236"/>
      <c r="F1633" s="244"/>
      <c r="G1633" s="244"/>
      <c r="H1633" s="244"/>
      <c r="I1633" s="244"/>
      <c r="J1633"/>
      <c r="K1633"/>
    </row>
    <row r="1634" spans="1:11" ht="15" customHeight="1" x14ac:dyDescent="0.25">
      <c r="A1634" s="181"/>
      <c r="B1634" s="181"/>
      <c r="C1634" s="252"/>
      <c r="D1634" s="252"/>
      <c r="E1634" s="236"/>
      <c r="F1634" s="244"/>
      <c r="G1634" s="244"/>
      <c r="H1634" s="244"/>
      <c r="I1634" s="244"/>
      <c r="J1634"/>
      <c r="K1634"/>
    </row>
    <row r="1635" spans="1:11" ht="15" customHeight="1" x14ac:dyDescent="0.25">
      <c r="F1635" s="154"/>
      <c r="G1635" s="154"/>
      <c r="H1635" s="154"/>
      <c r="I1635" s="154"/>
      <c r="J1635"/>
      <c r="K1635"/>
    </row>
    <row r="1636" spans="1:11" ht="15" customHeight="1" x14ac:dyDescent="0.25">
      <c r="A1636" s="181"/>
      <c r="F1636" s="154"/>
      <c r="G1636" s="154"/>
      <c r="H1636" s="154"/>
      <c r="I1636" s="154"/>
      <c r="J1636"/>
      <c r="K1636"/>
    </row>
    <row r="1637" spans="1:11" ht="15" customHeight="1" x14ac:dyDescent="0.25">
      <c r="E1637" s="153"/>
      <c r="F1637" s="154"/>
      <c r="G1637" s="154"/>
      <c r="H1637" s="154"/>
      <c r="I1637" s="154"/>
      <c r="J1637"/>
      <c r="K1637"/>
    </row>
    <row r="1638" spans="1:11" ht="15" customHeight="1" x14ac:dyDescent="0.25">
      <c r="C1638" s="252"/>
      <c r="D1638" s="252"/>
      <c r="E1638" s="153"/>
      <c r="F1638" s="154"/>
      <c r="G1638" s="154"/>
      <c r="H1638" s="154"/>
      <c r="I1638" s="154"/>
      <c r="J1638"/>
      <c r="K1638"/>
    </row>
    <row r="1639" spans="1:11" ht="15" customHeight="1" x14ac:dyDescent="0.25">
      <c r="C1639" s="252"/>
      <c r="D1639" s="252"/>
      <c r="E1639" s="153"/>
      <c r="F1639" s="154"/>
      <c r="G1639" s="154"/>
      <c r="H1639" s="154"/>
      <c r="I1639" s="154"/>
      <c r="J1639"/>
      <c r="K1639"/>
    </row>
    <row r="1640" spans="1:11" ht="15" customHeight="1" x14ac:dyDescent="0.25">
      <c r="E1640" s="153"/>
      <c r="F1640" s="154"/>
      <c r="G1640" s="154"/>
      <c r="H1640" s="154"/>
      <c r="I1640" s="154"/>
      <c r="J1640"/>
      <c r="K1640"/>
    </row>
    <row r="1641" spans="1:11" ht="15" customHeight="1" x14ac:dyDescent="0.25">
      <c r="E1641" s="153"/>
      <c r="F1641" s="154"/>
      <c r="G1641" s="154"/>
      <c r="H1641" s="154"/>
      <c r="I1641" s="154"/>
      <c r="J1641"/>
      <c r="K1641"/>
    </row>
    <row r="1642" spans="1:11" ht="15" customHeight="1" x14ac:dyDescent="0.25">
      <c r="E1642" s="153"/>
      <c r="F1642" s="154"/>
      <c r="G1642" s="154"/>
      <c r="H1642" s="154"/>
      <c r="I1642" s="154"/>
      <c r="J1642"/>
      <c r="K1642"/>
    </row>
    <row r="1643" spans="1:11" ht="15" customHeight="1" x14ac:dyDescent="0.25">
      <c r="E1643" s="153"/>
      <c r="F1643" s="154"/>
      <c r="G1643" s="154"/>
      <c r="H1643" s="154"/>
      <c r="I1643" s="154"/>
      <c r="J1643"/>
      <c r="K1643"/>
    </row>
    <row r="1644" spans="1:11" ht="15" customHeight="1" x14ac:dyDescent="0.25">
      <c r="E1644" s="153"/>
      <c r="F1644" s="154"/>
      <c r="G1644" s="154"/>
      <c r="H1644" s="154"/>
      <c r="I1644" s="154"/>
      <c r="J1644"/>
      <c r="K1644"/>
    </row>
    <row r="1645" spans="1:11" ht="15" customHeight="1" x14ac:dyDescent="0.25">
      <c r="F1645" s="154"/>
      <c r="G1645" s="154"/>
      <c r="H1645" s="154"/>
      <c r="I1645" s="154"/>
      <c r="J1645"/>
      <c r="K1645"/>
    </row>
    <row r="1646" spans="1:11" ht="15" customHeight="1" x14ac:dyDescent="0.25">
      <c r="A1646" s="181"/>
      <c r="F1646" s="244"/>
      <c r="G1646" s="244"/>
      <c r="H1646" s="244"/>
      <c r="I1646" s="244"/>
      <c r="J1646"/>
      <c r="K1646"/>
    </row>
    <row r="1647" spans="1:11" ht="15" customHeight="1" x14ac:dyDescent="0.25">
      <c r="A1647" s="181"/>
      <c r="F1647" s="244"/>
      <c r="G1647" s="244"/>
      <c r="H1647" s="244"/>
      <c r="I1647" s="244"/>
      <c r="J1647"/>
      <c r="K1647"/>
    </row>
    <row r="1648" spans="1:11" ht="15" customHeight="1" x14ac:dyDescent="0.25">
      <c r="A1648" s="181"/>
      <c r="F1648" s="244"/>
      <c r="G1648" s="244"/>
      <c r="H1648" s="244"/>
      <c r="I1648" s="244"/>
      <c r="J1648"/>
      <c r="K1648"/>
    </row>
    <row r="1649" spans="1:11" ht="15" customHeight="1" x14ac:dyDescent="0.25">
      <c r="A1649" s="181"/>
      <c r="F1649" s="244"/>
      <c r="G1649" s="244"/>
      <c r="H1649" s="244"/>
      <c r="I1649" s="244"/>
      <c r="J1649"/>
      <c r="K1649"/>
    </row>
    <row r="1650" spans="1:11" ht="15" customHeight="1" x14ac:dyDescent="0.25">
      <c r="F1650" s="154"/>
      <c r="G1650" s="154"/>
      <c r="H1650" s="154"/>
      <c r="I1650" s="154"/>
      <c r="J1650"/>
      <c r="K1650"/>
    </row>
    <row r="1651" spans="1:11" ht="15" customHeight="1" x14ac:dyDescent="0.25">
      <c r="A1651" s="181"/>
      <c r="F1651" s="154"/>
      <c r="G1651" s="154"/>
      <c r="H1651" s="154"/>
      <c r="I1651" s="154"/>
      <c r="J1651"/>
      <c r="K1651"/>
    </row>
    <row r="1652" spans="1:11" ht="15" customHeight="1" x14ac:dyDescent="0.25">
      <c r="E1652" s="153"/>
      <c r="F1652" s="154"/>
      <c r="G1652" s="154"/>
      <c r="H1652" s="154"/>
      <c r="I1652" s="154"/>
      <c r="J1652"/>
      <c r="K1652"/>
    </row>
    <row r="1653" spans="1:11" ht="15" customHeight="1" x14ac:dyDescent="0.25">
      <c r="E1653" s="153"/>
      <c r="F1653" s="154"/>
      <c r="G1653" s="154"/>
      <c r="H1653" s="154"/>
      <c r="I1653" s="154"/>
      <c r="J1653"/>
      <c r="K1653"/>
    </row>
    <row r="1654" spans="1:11" ht="15" customHeight="1" x14ac:dyDescent="0.25">
      <c r="F1654" s="154"/>
      <c r="G1654" s="154"/>
      <c r="H1654" s="154"/>
      <c r="I1654" s="154"/>
      <c r="J1654"/>
      <c r="K1654"/>
    </row>
    <row r="1655" spans="1:11" ht="15" customHeight="1" x14ac:dyDescent="0.25">
      <c r="F1655" s="154"/>
      <c r="G1655" s="154"/>
      <c r="H1655" s="154"/>
      <c r="I1655" s="154"/>
      <c r="J1655"/>
      <c r="K1655"/>
    </row>
    <row r="1656" spans="1:11" ht="15" customHeight="1" x14ac:dyDescent="0.25">
      <c r="A1656" s="181"/>
      <c r="F1656" s="244"/>
      <c r="G1656" s="244"/>
      <c r="H1656" s="244"/>
      <c r="I1656" s="244"/>
      <c r="J1656"/>
      <c r="K1656"/>
    </row>
    <row r="1657" spans="1:11" ht="15" customHeight="1" x14ac:dyDescent="0.25">
      <c r="F1657" s="154"/>
      <c r="G1657" s="154"/>
      <c r="H1657" s="154"/>
      <c r="I1657" s="154"/>
      <c r="J1657"/>
      <c r="K1657"/>
    </row>
    <row r="1658" spans="1:11" ht="15" customHeight="1" x14ac:dyDescent="0.25">
      <c r="A1658" s="181"/>
      <c r="F1658" s="154"/>
      <c r="G1658" s="154"/>
      <c r="H1658" s="154"/>
      <c r="I1658" s="154"/>
      <c r="J1658"/>
      <c r="K1658"/>
    </row>
    <row r="1659" spans="1:11" ht="15" customHeight="1" x14ac:dyDescent="0.25">
      <c r="E1659" s="153"/>
      <c r="F1659" s="154"/>
      <c r="G1659" s="154"/>
      <c r="H1659" s="154"/>
      <c r="I1659" s="154"/>
      <c r="J1659"/>
      <c r="K1659"/>
    </row>
    <row r="1660" spans="1:11" ht="15" customHeight="1" x14ac:dyDescent="0.25">
      <c r="A1660" s="181"/>
      <c r="B1660" s="181"/>
      <c r="C1660" s="252"/>
      <c r="D1660" s="252"/>
      <c r="E1660" s="254"/>
      <c r="F1660" s="244"/>
      <c r="G1660" s="244"/>
      <c r="H1660" s="244"/>
      <c r="I1660" s="244"/>
      <c r="J1660"/>
      <c r="K1660"/>
    </row>
    <row r="1661" spans="1:11" ht="15" customHeight="1" x14ac:dyDescent="0.25">
      <c r="F1661" s="154"/>
      <c r="G1661" s="154"/>
      <c r="H1661" s="154"/>
      <c r="I1661" s="154"/>
      <c r="J1661"/>
      <c r="K1661"/>
    </row>
    <row r="1662" spans="1:11" ht="15" customHeight="1" x14ac:dyDescent="0.25">
      <c r="A1662" s="181"/>
      <c r="E1662" s="153"/>
      <c r="F1662" s="244"/>
      <c r="G1662" s="244"/>
      <c r="H1662" s="244"/>
      <c r="I1662" s="244"/>
      <c r="J1662"/>
      <c r="K1662"/>
    </row>
    <row r="1663" spans="1:11" ht="15" customHeight="1" x14ac:dyDescent="0.25">
      <c r="A1663" s="181"/>
      <c r="E1663" s="153"/>
      <c r="F1663" s="244"/>
      <c r="G1663" s="244"/>
      <c r="H1663" s="244"/>
      <c r="I1663" s="244"/>
      <c r="J1663"/>
      <c r="K1663"/>
    </row>
    <row r="1664" spans="1:11" ht="15" customHeight="1" x14ac:dyDescent="0.25">
      <c r="J1664"/>
      <c r="K1664"/>
    </row>
    <row r="1665" spans="1:11" ht="15" customHeight="1" x14ac:dyDescent="0.25">
      <c r="J1665"/>
      <c r="K1665"/>
    </row>
    <row r="1666" spans="1:11" ht="15" customHeight="1" x14ac:dyDescent="0.25">
      <c r="J1666"/>
      <c r="K1666"/>
    </row>
    <row r="1667" spans="1:11" ht="15" customHeight="1" x14ac:dyDescent="0.25">
      <c r="J1667"/>
      <c r="K1667"/>
    </row>
    <row r="1668" spans="1:11" ht="15" customHeight="1" x14ac:dyDescent="0.25">
      <c r="J1668"/>
      <c r="K1668"/>
    </row>
    <row r="1669" spans="1:11" ht="15" customHeight="1" x14ac:dyDescent="0.25"/>
    <row r="1670" spans="1:11" ht="15" customHeight="1" x14ac:dyDescent="0.25"/>
    <row r="1671" spans="1:11" ht="15" customHeight="1" x14ac:dyDescent="0.25"/>
    <row r="1672" spans="1:11" ht="15" customHeight="1" x14ac:dyDescent="0.25">
      <c r="C1672" s="252"/>
      <c r="D1672" s="252"/>
    </row>
    <row r="1673" spans="1:11" ht="15" customHeight="1" x14ac:dyDescent="0.25">
      <c r="A1673" s="181"/>
    </row>
    <row r="1674" spans="1:11" ht="15" customHeight="1" x14ac:dyDescent="0.25">
      <c r="E1674" s="153"/>
      <c r="F1674" s="154"/>
      <c r="G1674" s="154"/>
      <c r="H1674" s="154"/>
      <c r="I1674" s="154"/>
    </row>
    <row r="1675" spans="1:11" ht="15" customHeight="1" x14ac:dyDescent="0.25">
      <c r="E1675" s="153"/>
      <c r="F1675" s="154"/>
      <c r="G1675" s="154"/>
      <c r="H1675" s="154"/>
      <c r="I1675" s="154"/>
    </row>
    <row r="1676" spans="1:11" ht="15" customHeight="1" x14ac:dyDescent="0.25">
      <c r="E1676" s="153"/>
      <c r="F1676" s="154"/>
      <c r="G1676" s="154"/>
      <c r="H1676" s="154"/>
      <c r="I1676" s="154"/>
    </row>
    <row r="1677" spans="1:11" ht="15" customHeight="1" x14ac:dyDescent="0.25">
      <c r="F1677" s="154"/>
      <c r="G1677" s="154"/>
      <c r="H1677" s="154"/>
      <c r="I1677" s="154"/>
    </row>
    <row r="1678" spans="1:11" ht="15" customHeight="1" x14ac:dyDescent="0.25">
      <c r="F1678" s="154"/>
      <c r="G1678" s="154"/>
      <c r="H1678" s="154"/>
      <c r="I1678" s="154"/>
    </row>
    <row r="1679" spans="1:11" ht="15" customHeight="1" x14ac:dyDescent="0.25">
      <c r="F1679" s="154"/>
      <c r="G1679" s="154"/>
      <c r="H1679" s="154"/>
      <c r="I1679" s="154"/>
    </row>
    <row r="1680" spans="1:11" ht="15" customHeight="1" x14ac:dyDescent="0.25">
      <c r="A1680" s="181"/>
      <c r="B1680" s="181"/>
      <c r="C1680" s="252"/>
      <c r="D1680" s="252"/>
      <c r="E1680" s="236"/>
      <c r="F1680" s="244"/>
      <c r="G1680" s="244"/>
      <c r="H1680" s="244"/>
      <c r="I1680" s="244"/>
    </row>
    <row r="1681" spans="1:11" ht="15" customHeight="1" x14ac:dyDescent="0.25">
      <c r="A1681" s="181"/>
      <c r="B1681" s="181"/>
      <c r="C1681" s="252"/>
      <c r="D1681" s="252"/>
      <c r="E1681" s="236"/>
      <c r="F1681" s="244"/>
      <c r="G1681" s="244"/>
      <c r="H1681" s="244"/>
      <c r="I1681" s="244"/>
      <c r="J1681" s="247"/>
      <c r="K1681" s="260"/>
    </row>
    <row r="1682" spans="1:11" ht="15" customHeight="1" x14ac:dyDescent="0.25">
      <c r="A1682" s="181"/>
      <c r="B1682" s="181"/>
      <c r="C1682" s="252"/>
      <c r="D1682" s="252"/>
      <c r="E1682" s="236"/>
      <c r="F1682" s="244"/>
      <c r="G1682" s="244"/>
      <c r="H1682" s="244"/>
      <c r="I1682" s="244"/>
      <c r="J1682" s="247"/>
      <c r="K1682" s="260"/>
    </row>
    <row r="1683" spans="1:11" ht="15" customHeight="1" x14ac:dyDescent="0.25">
      <c r="A1683" s="181"/>
      <c r="B1683" s="181"/>
      <c r="C1683" s="252"/>
      <c r="D1683" s="252"/>
      <c r="E1683" s="236"/>
      <c r="F1683" s="244"/>
      <c r="G1683" s="244"/>
      <c r="H1683" s="244"/>
      <c r="I1683" s="244"/>
      <c r="J1683" s="247"/>
      <c r="K1683" s="260"/>
    </row>
    <row r="1684" spans="1:11" ht="15" customHeight="1" x14ac:dyDescent="0.25">
      <c r="F1684" s="154"/>
      <c r="G1684" s="154"/>
      <c r="H1684" s="154"/>
      <c r="I1684" s="154"/>
    </row>
    <row r="1685" spans="1:11" ht="15" customHeight="1" x14ac:dyDescent="0.25">
      <c r="A1685" s="181"/>
      <c r="F1685" s="154"/>
      <c r="G1685" s="154"/>
      <c r="H1685" s="154"/>
      <c r="I1685" s="154"/>
      <c r="J1685"/>
      <c r="K1685"/>
    </row>
    <row r="1686" spans="1:11" ht="15" customHeight="1" x14ac:dyDescent="0.25">
      <c r="E1686" s="153"/>
      <c r="F1686" s="154"/>
      <c r="G1686" s="154"/>
      <c r="H1686" s="154"/>
      <c r="I1686" s="154"/>
      <c r="J1686"/>
      <c r="K1686"/>
    </row>
    <row r="1687" spans="1:11" ht="15" customHeight="1" x14ac:dyDescent="0.25">
      <c r="E1687" s="153"/>
      <c r="F1687" s="154"/>
      <c r="G1687" s="154"/>
      <c r="H1687" s="154"/>
      <c r="I1687" s="154"/>
      <c r="J1687"/>
      <c r="K1687"/>
    </row>
    <row r="1688" spans="1:11" ht="15" customHeight="1" x14ac:dyDescent="0.25">
      <c r="E1688" s="153"/>
      <c r="F1688" s="154"/>
      <c r="G1688" s="154"/>
      <c r="H1688" s="154"/>
      <c r="I1688" s="154"/>
      <c r="J1688"/>
      <c r="K1688"/>
    </row>
    <row r="1689" spans="1:11" ht="15" customHeight="1" x14ac:dyDescent="0.25">
      <c r="E1689" s="153"/>
      <c r="F1689" s="154"/>
      <c r="G1689" s="154"/>
      <c r="H1689" s="154"/>
      <c r="I1689" s="154"/>
      <c r="J1689"/>
      <c r="K1689"/>
    </row>
    <row r="1690" spans="1:11" ht="15" customHeight="1" x14ac:dyDescent="0.25">
      <c r="E1690" s="153"/>
      <c r="F1690" s="154"/>
      <c r="G1690" s="154"/>
      <c r="H1690" s="154"/>
      <c r="I1690" s="154"/>
      <c r="J1690"/>
      <c r="K1690"/>
    </row>
    <row r="1691" spans="1:11" ht="15" customHeight="1" x14ac:dyDescent="0.25">
      <c r="E1691" s="153"/>
      <c r="F1691" s="154"/>
      <c r="G1691" s="154"/>
      <c r="H1691" s="154"/>
      <c r="I1691" s="154"/>
      <c r="J1691"/>
      <c r="K1691"/>
    </row>
    <row r="1692" spans="1:11" ht="15" customHeight="1" x14ac:dyDescent="0.25">
      <c r="E1692" s="153"/>
      <c r="F1692" s="154"/>
      <c r="G1692" s="154"/>
      <c r="H1692" s="154"/>
      <c r="I1692" s="154"/>
      <c r="J1692"/>
      <c r="K1692"/>
    </row>
    <row r="1693" spans="1:11" ht="15" customHeight="1" x14ac:dyDescent="0.25">
      <c r="F1693" s="154"/>
      <c r="G1693" s="154"/>
      <c r="H1693" s="154"/>
      <c r="I1693" s="154"/>
      <c r="J1693"/>
      <c r="K1693"/>
    </row>
    <row r="1694" spans="1:11" ht="15" customHeight="1" x14ac:dyDescent="0.25">
      <c r="A1694" s="181"/>
      <c r="F1694" s="244"/>
      <c r="G1694" s="244"/>
      <c r="H1694" s="244"/>
      <c r="I1694" s="244"/>
      <c r="J1694"/>
      <c r="K1694"/>
    </row>
    <row r="1695" spans="1:11" ht="15" customHeight="1" x14ac:dyDescent="0.25">
      <c r="A1695" s="181"/>
      <c r="F1695" s="244"/>
      <c r="G1695" s="244"/>
      <c r="H1695" s="244"/>
      <c r="I1695" s="244"/>
      <c r="J1695"/>
      <c r="K1695"/>
    </row>
    <row r="1696" spans="1:11" ht="15" customHeight="1" x14ac:dyDescent="0.25">
      <c r="A1696" s="181"/>
      <c r="F1696" s="244"/>
      <c r="G1696" s="244"/>
      <c r="H1696" s="244"/>
      <c r="I1696" s="244"/>
      <c r="J1696"/>
      <c r="K1696"/>
    </row>
    <row r="1697" spans="1:11" ht="15" customHeight="1" x14ac:dyDescent="0.25">
      <c r="A1697" s="181"/>
      <c r="F1697" s="244"/>
      <c r="G1697" s="244"/>
      <c r="H1697" s="244"/>
      <c r="I1697" s="244"/>
      <c r="J1697"/>
      <c r="K1697"/>
    </row>
    <row r="1698" spans="1:11" ht="15" customHeight="1" x14ac:dyDescent="0.25">
      <c r="F1698" s="154"/>
      <c r="G1698" s="154"/>
      <c r="H1698" s="154"/>
      <c r="I1698" s="154"/>
      <c r="J1698"/>
      <c r="K1698"/>
    </row>
    <row r="1699" spans="1:11" ht="15" customHeight="1" x14ac:dyDescent="0.25">
      <c r="A1699" s="181"/>
      <c r="F1699" s="154"/>
      <c r="G1699" s="154"/>
      <c r="H1699" s="154"/>
      <c r="I1699" s="154"/>
      <c r="J1699"/>
      <c r="K1699"/>
    </row>
    <row r="1700" spans="1:11" ht="15" customHeight="1" x14ac:dyDescent="0.25">
      <c r="E1700" s="153"/>
      <c r="F1700" s="154"/>
      <c r="G1700" s="154"/>
      <c r="H1700" s="154"/>
      <c r="I1700" s="154"/>
      <c r="J1700"/>
      <c r="K1700"/>
    </row>
    <row r="1701" spans="1:11" ht="15" customHeight="1" x14ac:dyDescent="0.25">
      <c r="E1701" s="153"/>
      <c r="F1701" s="154"/>
      <c r="G1701" s="154"/>
      <c r="H1701" s="154"/>
      <c r="I1701" s="154"/>
      <c r="J1701"/>
      <c r="K1701"/>
    </row>
    <row r="1702" spans="1:11" ht="15" customHeight="1" x14ac:dyDescent="0.25">
      <c r="F1702" s="154"/>
      <c r="G1702" s="154"/>
      <c r="H1702" s="154"/>
      <c r="I1702" s="154"/>
      <c r="J1702"/>
      <c r="K1702"/>
    </row>
    <row r="1703" spans="1:11" ht="15" customHeight="1" x14ac:dyDescent="0.25">
      <c r="A1703" s="181"/>
      <c r="F1703" s="244"/>
      <c r="G1703" s="244"/>
      <c r="H1703" s="244"/>
      <c r="I1703" s="244"/>
      <c r="J1703"/>
      <c r="K1703"/>
    </row>
    <row r="1704" spans="1:11" ht="15" customHeight="1" x14ac:dyDescent="0.25">
      <c r="F1704" s="154"/>
      <c r="G1704" s="154"/>
      <c r="H1704" s="154"/>
      <c r="I1704" s="154"/>
      <c r="J1704"/>
      <c r="K1704"/>
    </row>
    <row r="1705" spans="1:11" ht="15" customHeight="1" x14ac:dyDescent="0.25">
      <c r="E1705" s="153"/>
      <c r="F1705" s="154"/>
      <c r="G1705" s="154"/>
      <c r="H1705" s="154"/>
      <c r="I1705" s="154"/>
      <c r="J1705"/>
      <c r="K1705"/>
    </row>
    <row r="1706" spans="1:11" ht="15" customHeight="1" x14ac:dyDescent="0.25">
      <c r="E1706" s="153"/>
      <c r="F1706" s="154"/>
      <c r="G1706" s="154"/>
      <c r="H1706" s="154"/>
      <c r="I1706" s="154"/>
      <c r="J1706"/>
      <c r="K1706"/>
    </row>
    <row r="1707" spans="1:11" ht="15" customHeight="1" x14ac:dyDescent="0.25">
      <c r="A1707" s="181"/>
      <c r="B1707" s="181"/>
      <c r="C1707" s="252"/>
      <c r="D1707" s="252"/>
      <c r="E1707" s="236"/>
      <c r="F1707" s="244"/>
      <c r="G1707" s="244"/>
      <c r="H1707" s="244"/>
      <c r="I1707" s="244"/>
      <c r="J1707"/>
      <c r="K1707"/>
    </row>
    <row r="1708" spans="1:11" ht="15" customHeight="1" x14ac:dyDescent="0.25">
      <c r="F1708" s="154"/>
      <c r="G1708" s="154"/>
      <c r="H1708" s="154"/>
      <c r="I1708" s="154"/>
      <c r="J1708"/>
      <c r="K1708"/>
    </row>
    <row r="1709" spans="1:11" ht="15" customHeight="1" x14ac:dyDescent="0.25">
      <c r="F1709" s="154"/>
      <c r="G1709" s="154"/>
      <c r="H1709" s="154"/>
      <c r="I1709" s="154"/>
      <c r="J1709"/>
      <c r="K1709"/>
    </row>
    <row r="1710" spans="1:11" ht="15" customHeight="1" x14ac:dyDescent="0.25">
      <c r="A1710" s="181"/>
      <c r="F1710" s="247"/>
      <c r="G1710" s="247"/>
      <c r="H1710" s="247"/>
      <c r="I1710" s="247"/>
      <c r="J1710"/>
      <c r="K1710"/>
    </row>
    <row r="1711" spans="1:11" ht="15" customHeight="1" x14ac:dyDescent="0.25">
      <c r="J1711"/>
      <c r="K1711"/>
    </row>
    <row r="1712" spans="1:11" ht="15" customHeight="1" x14ac:dyDescent="0.25">
      <c r="A1712" s="181"/>
      <c r="B1712" s="181"/>
      <c r="J1712"/>
      <c r="K1712"/>
    </row>
    <row r="1713" spans="1:11" ht="15" customHeight="1" x14ac:dyDescent="0.25">
      <c r="J1713"/>
      <c r="K1713"/>
    </row>
    <row r="1714" spans="1:11" ht="15" customHeight="1" x14ac:dyDescent="0.25">
      <c r="J1714"/>
      <c r="K1714"/>
    </row>
    <row r="1715" spans="1:11" ht="15" customHeight="1" x14ac:dyDescent="0.25">
      <c r="J1715"/>
      <c r="K1715"/>
    </row>
    <row r="1716" spans="1:11" ht="15" customHeight="1" x14ac:dyDescent="0.25">
      <c r="A1716" s="181"/>
      <c r="B1716" s="181"/>
      <c r="C1716" s="252"/>
      <c r="D1716" s="252"/>
      <c r="E1716" s="253"/>
      <c r="F1716" s="244"/>
      <c r="G1716" s="244"/>
      <c r="H1716" s="244"/>
      <c r="I1716" s="244"/>
      <c r="J1716"/>
      <c r="K1716"/>
    </row>
    <row r="1717" spans="1:11" ht="15" customHeight="1" x14ac:dyDescent="0.25">
      <c r="A1717" s="181"/>
      <c r="B1717" s="181"/>
      <c r="C1717" s="252"/>
      <c r="D1717" s="252"/>
      <c r="E1717" s="253"/>
      <c r="F1717" s="244"/>
      <c r="G1717" s="244"/>
      <c r="H1717" s="244"/>
      <c r="I1717" s="244"/>
    </row>
    <row r="1718" spans="1:11" ht="15" customHeight="1" x14ac:dyDescent="0.25">
      <c r="A1718" s="181"/>
      <c r="B1718" s="181"/>
      <c r="C1718" s="252"/>
      <c r="D1718" s="252"/>
      <c r="E1718" s="253"/>
      <c r="F1718" s="244"/>
      <c r="G1718" s="244"/>
      <c r="H1718" s="244"/>
      <c r="I1718" s="244"/>
    </row>
    <row r="1719" spans="1:11" ht="15" customHeight="1" x14ac:dyDescent="0.25">
      <c r="A1719" s="181"/>
      <c r="B1719" s="181"/>
      <c r="C1719" s="252"/>
      <c r="D1719" s="252"/>
      <c r="E1719" s="253"/>
      <c r="F1719" s="244"/>
      <c r="G1719" s="244"/>
      <c r="H1719" s="244"/>
      <c r="I1719" s="244"/>
    </row>
    <row r="1720" spans="1:11" ht="15" customHeight="1" x14ac:dyDescent="0.25"/>
    <row r="1721" spans="1:11" ht="15" customHeight="1" x14ac:dyDescent="0.25">
      <c r="C1721" s="252"/>
      <c r="D1721" s="252"/>
    </row>
    <row r="1722" spans="1:11" ht="15" customHeight="1" x14ac:dyDescent="0.25">
      <c r="A1722" s="181"/>
      <c r="B1722" s="181"/>
    </row>
    <row r="1723" spans="1:11" ht="15" customHeight="1" x14ac:dyDescent="0.25">
      <c r="E1723" s="153"/>
      <c r="F1723" s="154"/>
      <c r="G1723" s="154"/>
      <c r="H1723" s="154"/>
      <c r="I1723" s="154"/>
    </row>
    <row r="1724" spans="1:11" ht="15" customHeight="1" x14ac:dyDescent="0.25">
      <c r="E1724" s="153"/>
      <c r="F1724" s="154"/>
      <c r="G1724" s="154"/>
      <c r="H1724" s="154"/>
      <c r="I1724" s="154"/>
    </row>
    <row r="1725" spans="1:11" ht="15" customHeight="1" x14ac:dyDescent="0.25">
      <c r="E1725" s="153"/>
      <c r="F1725" s="154"/>
      <c r="G1725" s="154"/>
      <c r="H1725" s="154"/>
      <c r="I1725" s="154"/>
    </row>
    <row r="1726" spans="1:11" ht="15" customHeight="1" x14ac:dyDescent="0.25">
      <c r="E1726" s="153"/>
      <c r="F1726" s="154"/>
      <c r="G1726" s="154"/>
      <c r="H1726" s="154"/>
      <c r="I1726" s="154"/>
    </row>
    <row r="1727" spans="1:11" ht="15" customHeight="1" x14ac:dyDescent="0.25">
      <c r="E1727" s="153"/>
      <c r="F1727" s="154"/>
      <c r="G1727" s="154"/>
      <c r="H1727" s="154"/>
      <c r="I1727" s="154"/>
    </row>
    <row r="1728" spans="1:11" ht="15" customHeight="1" x14ac:dyDescent="0.25">
      <c r="E1728" s="153"/>
      <c r="F1728" s="154"/>
      <c r="G1728" s="154"/>
      <c r="H1728" s="154"/>
      <c r="I1728" s="154"/>
    </row>
    <row r="1729" spans="1:11" ht="15" customHeight="1" x14ac:dyDescent="0.25">
      <c r="F1729" s="154"/>
      <c r="G1729" s="154"/>
      <c r="H1729" s="154"/>
      <c r="I1729" s="154"/>
    </row>
    <row r="1730" spans="1:11" ht="15" customHeight="1" x14ac:dyDescent="0.25">
      <c r="A1730" s="181"/>
      <c r="B1730" s="181"/>
      <c r="C1730" s="252"/>
      <c r="D1730" s="252"/>
      <c r="E1730" s="236"/>
      <c r="F1730" s="244"/>
      <c r="G1730" s="244"/>
      <c r="H1730" s="244"/>
      <c r="I1730" s="244"/>
      <c r="J1730" s="247"/>
      <c r="K1730" s="260"/>
    </row>
    <row r="1731" spans="1:11" ht="15" customHeight="1" x14ac:dyDescent="0.25">
      <c r="A1731" s="181"/>
      <c r="B1731" s="181"/>
      <c r="C1731" s="252"/>
      <c r="D1731" s="252"/>
      <c r="E1731" s="236"/>
      <c r="F1731" s="244"/>
      <c r="G1731" s="244"/>
      <c r="H1731" s="244"/>
      <c r="I1731" s="244"/>
      <c r="J1731" s="247"/>
      <c r="K1731" s="260"/>
    </row>
    <row r="1732" spans="1:11" ht="15" customHeight="1" x14ac:dyDescent="0.25">
      <c r="A1732" s="181"/>
      <c r="B1732" s="181"/>
      <c r="C1732" s="252"/>
      <c r="D1732" s="252"/>
      <c r="E1732" s="236"/>
      <c r="F1732" s="244"/>
      <c r="G1732" s="244"/>
      <c r="H1732" s="244"/>
      <c r="I1732" s="244"/>
      <c r="J1732" s="247"/>
      <c r="K1732" s="260"/>
    </row>
    <row r="1733" spans="1:11" ht="15" customHeight="1" x14ac:dyDescent="0.25">
      <c r="F1733" s="154"/>
      <c r="G1733" s="154"/>
      <c r="H1733" s="154"/>
      <c r="I1733" s="154"/>
      <c r="J1733"/>
      <c r="K1733"/>
    </row>
    <row r="1734" spans="1:11" ht="15" customHeight="1" x14ac:dyDescent="0.25">
      <c r="A1734" s="181"/>
      <c r="F1734" s="154"/>
      <c r="G1734" s="154"/>
      <c r="H1734" s="154"/>
      <c r="I1734" s="154"/>
      <c r="J1734"/>
      <c r="K1734"/>
    </row>
    <row r="1735" spans="1:11" ht="15" customHeight="1" x14ac:dyDescent="0.25">
      <c r="E1735" s="153"/>
      <c r="F1735" s="154"/>
      <c r="G1735" s="154"/>
      <c r="H1735" s="154"/>
      <c r="I1735" s="154"/>
      <c r="J1735"/>
      <c r="K1735"/>
    </row>
    <row r="1736" spans="1:11" ht="15" customHeight="1" x14ac:dyDescent="0.25">
      <c r="E1736" s="153"/>
      <c r="F1736" s="154"/>
      <c r="G1736" s="154"/>
      <c r="H1736" s="154"/>
      <c r="I1736" s="154"/>
      <c r="J1736"/>
      <c r="K1736"/>
    </row>
    <row r="1737" spans="1:11" ht="15" customHeight="1" x14ac:dyDescent="0.25">
      <c r="E1737" s="153"/>
      <c r="F1737" s="154"/>
      <c r="G1737" s="154"/>
      <c r="H1737" s="154"/>
      <c r="I1737" s="154"/>
      <c r="J1737"/>
      <c r="K1737"/>
    </row>
    <row r="1738" spans="1:11" ht="15" customHeight="1" x14ac:dyDescent="0.25">
      <c r="E1738" s="153"/>
      <c r="F1738" s="154"/>
      <c r="G1738" s="154"/>
      <c r="H1738" s="154"/>
      <c r="I1738" s="154"/>
      <c r="J1738"/>
      <c r="K1738"/>
    </row>
    <row r="1739" spans="1:11" ht="15" customHeight="1" x14ac:dyDescent="0.25">
      <c r="E1739" s="153"/>
      <c r="F1739" s="154"/>
      <c r="G1739" s="154"/>
      <c r="H1739" s="154"/>
      <c r="I1739" s="154"/>
      <c r="J1739"/>
      <c r="K1739"/>
    </row>
    <row r="1740" spans="1:11" ht="15" customHeight="1" x14ac:dyDescent="0.25">
      <c r="E1740" s="153"/>
      <c r="F1740" s="154"/>
      <c r="G1740" s="154"/>
      <c r="H1740" s="154"/>
      <c r="I1740" s="154"/>
      <c r="J1740"/>
      <c r="K1740"/>
    </row>
    <row r="1741" spans="1:11" ht="15" customHeight="1" x14ac:dyDescent="0.25">
      <c r="E1741" s="153"/>
      <c r="F1741" s="154"/>
      <c r="G1741" s="154"/>
      <c r="H1741" s="154"/>
      <c r="I1741" s="154"/>
      <c r="J1741"/>
      <c r="K1741"/>
    </row>
    <row r="1742" spans="1:11" ht="15" customHeight="1" x14ac:dyDescent="0.25">
      <c r="E1742" s="153"/>
      <c r="F1742" s="154"/>
      <c r="G1742" s="154"/>
      <c r="H1742" s="154"/>
      <c r="I1742" s="154"/>
      <c r="J1742"/>
      <c r="K1742"/>
    </row>
    <row r="1743" spans="1:11" ht="15" customHeight="1" x14ac:dyDescent="0.25">
      <c r="F1743" s="154"/>
      <c r="G1743" s="154"/>
      <c r="H1743" s="154"/>
      <c r="I1743" s="154"/>
      <c r="J1743"/>
      <c r="K1743"/>
    </row>
    <row r="1744" spans="1:11" ht="15" customHeight="1" x14ac:dyDescent="0.25">
      <c r="A1744" s="181"/>
      <c r="F1744" s="244"/>
      <c r="G1744" s="244"/>
      <c r="H1744" s="244"/>
      <c r="I1744" s="244"/>
      <c r="J1744"/>
      <c r="K1744"/>
    </row>
    <row r="1745" spans="1:11" ht="15" customHeight="1" x14ac:dyDescent="0.25">
      <c r="A1745" s="181"/>
      <c r="F1745" s="244"/>
      <c r="G1745" s="244"/>
      <c r="H1745" s="244"/>
      <c r="I1745" s="244"/>
      <c r="J1745"/>
      <c r="K1745"/>
    </row>
    <row r="1746" spans="1:11" ht="15" customHeight="1" x14ac:dyDescent="0.25">
      <c r="A1746" s="181"/>
      <c r="F1746" s="244"/>
      <c r="G1746" s="244"/>
      <c r="H1746" s="244"/>
      <c r="I1746" s="244"/>
      <c r="J1746"/>
      <c r="K1746"/>
    </row>
    <row r="1747" spans="1:11" ht="15" customHeight="1" x14ac:dyDescent="0.25">
      <c r="F1747" s="154"/>
      <c r="G1747" s="154"/>
      <c r="H1747" s="154"/>
      <c r="I1747" s="154"/>
      <c r="J1747"/>
      <c r="K1747"/>
    </row>
    <row r="1748" spans="1:11" ht="15" customHeight="1" x14ac:dyDescent="0.25">
      <c r="A1748" s="181"/>
      <c r="F1748" s="154"/>
      <c r="G1748" s="154"/>
      <c r="H1748" s="154"/>
      <c r="I1748" s="154"/>
      <c r="J1748"/>
      <c r="K1748"/>
    </row>
    <row r="1749" spans="1:11" ht="15" customHeight="1" x14ac:dyDescent="0.25">
      <c r="E1749" s="153"/>
      <c r="F1749" s="154"/>
      <c r="G1749" s="154"/>
      <c r="H1749" s="154"/>
      <c r="I1749" s="154"/>
      <c r="J1749"/>
      <c r="K1749"/>
    </row>
    <row r="1750" spans="1:11" ht="15" customHeight="1" x14ac:dyDescent="0.25">
      <c r="E1750" s="153"/>
      <c r="F1750" s="154"/>
      <c r="G1750" s="154"/>
      <c r="H1750" s="154"/>
      <c r="I1750" s="154"/>
      <c r="J1750"/>
      <c r="K1750"/>
    </row>
    <row r="1751" spans="1:11" ht="15" customHeight="1" x14ac:dyDescent="0.25">
      <c r="F1751" s="154"/>
      <c r="G1751" s="154"/>
      <c r="H1751" s="154"/>
      <c r="I1751" s="154"/>
      <c r="J1751"/>
      <c r="K1751"/>
    </row>
    <row r="1752" spans="1:11" ht="15" customHeight="1" x14ac:dyDescent="0.25">
      <c r="A1752" s="181"/>
      <c r="F1752" s="244"/>
      <c r="G1752" s="244"/>
      <c r="H1752" s="244"/>
      <c r="I1752" s="244"/>
      <c r="J1752"/>
      <c r="K1752"/>
    </row>
    <row r="1753" spans="1:11" ht="15" customHeight="1" x14ac:dyDescent="0.25">
      <c r="F1753" s="154"/>
      <c r="G1753" s="154"/>
      <c r="H1753" s="154"/>
      <c r="I1753" s="154"/>
      <c r="J1753"/>
      <c r="K1753"/>
    </row>
    <row r="1754" spans="1:11" ht="15" customHeight="1" x14ac:dyDescent="0.25">
      <c r="F1754" s="154"/>
      <c r="G1754" s="154"/>
      <c r="H1754" s="154"/>
      <c r="I1754" s="154"/>
      <c r="J1754"/>
      <c r="K1754"/>
    </row>
    <row r="1755" spans="1:11" ht="15" customHeight="1" x14ac:dyDescent="0.25">
      <c r="F1755" s="154"/>
      <c r="G1755" s="154"/>
      <c r="H1755" s="154"/>
      <c r="I1755" s="154"/>
      <c r="J1755"/>
      <c r="K1755"/>
    </row>
    <row r="1756" spans="1:11" ht="15" customHeight="1" x14ac:dyDescent="0.25">
      <c r="A1756" s="181"/>
      <c r="F1756" s="244"/>
      <c r="G1756" s="244"/>
      <c r="H1756" s="244"/>
      <c r="I1756" s="244"/>
      <c r="J1756"/>
      <c r="K1756"/>
    </row>
    <row r="1757" spans="1:11" ht="15" customHeight="1" x14ac:dyDescent="0.25">
      <c r="F1757" s="154"/>
      <c r="G1757" s="154"/>
      <c r="H1757" s="154"/>
      <c r="I1757" s="154"/>
      <c r="J1757"/>
      <c r="K1757"/>
    </row>
    <row r="1758" spans="1:11" ht="15" customHeight="1" x14ac:dyDescent="0.25">
      <c r="F1758" s="154"/>
      <c r="G1758" s="154"/>
      <c r="H1758" s="154"/>
      <c r="I1758" s="154"/>
      <c r="J1758"/>
      <c r="K1758"/>
    </row>
    <row r="1759" spans="1:11" ht="15" customHeight="1" x14ac:dyDescent="0.25">
      <c r="A1759" s="181"/>
      <c r="F1759" s="247"/>
      <c r="G1759" s="247"/>
      <c r="H1759" s="247"/>
      <c r="I1759" s="247"/>
      <c r="J1759"/>
      <c r="K1759"/>
    </row>
    <row r="1760" spans="1:11" ht="15" customHeight="1" x14ac:dyDescent="0.25">
      <c r="J1760"/>
      <c r="K1760"/>
    </row>
    <row r="1761" spans="1:11" ht="15" customHeight="1" x14ac:dyDescent="0.25">
      <c r="A1761" s="181"/>
      <c r="B1761" s="181"/>
      <c r="J1761"/>
      <c r="K1761"/>
    </row>
    <row r="1762" spans="1:11" ht="15" customHeight="1" x14ac:dyDescent="0.25">
      <c r="J1762"/>
      <c r="K1762"/>
    </row>
    <row r="1763" spans="1:11" ht="15" customHeight="1" x14ac:dyDescent="0.25">
      <c r="A1763" s="181"/>
      <c r="B1763" s="181"/>
      <c r="C1763" s="252"/>
      <c r="D1763" s="252"/>
      <c r="E1763" s="253"/>
      <c r="F1763" s="244"/>
      <c r="G1763" s="244"/>
      <c r="H1763" s="244"/>
      <c r="I1763" s="244"/>
      <c r="J1763"/>
      <c r="K1763"/>
    </row>
    <row r="1764" spans="1:11" ht="15" customHeight="1" x14ac:dyDescent="0.25">
      <c r="J1764"/>
      <c r="K1764"/>
    </row>
    <row r="1765" spans="1:11" ht="15" customHeight="1" x14ac:dyDescent="0.25">
      <c r="J1765"/>
      <c r="K1765"/>
    </row>
    <row r="1766" spans="1:11" ht="15" customHeight="1" x14ac:dyDescent="0.25">
      <c r="J1766"/>
      <c r="K1766"/>
    </row>
    <row r="1767" spans="1:11" ht="15" customHeight="1" x14ac:dyDescent="0.25">
      <c r="J1767"/>
      <c r="K1767"/>
    </row>
    <row r="1768" spans="1:11" ht="15" customHeight="1" x14ac:dyDescent="0.25">
      <c r="J1768"/>
      <c r="K1768"/>
    </row>
    <row r="1769" spans="1:11" ht="15" customHeight="1" x14ac:dyDescent="0.25">
      <c r="C1769" s="252"/>
      <c r="D1769" s="252"/>
      <c r="J1769"/>
      <c r="K1769"/>
    </row>
    <row r="1770" spans="1:11" ht="15" customHeight="1" x14ac:dyDescent="0.25">
      <c r="A1770" s="181"/>
      <c r="B1770" s="181"/>
      <c r="J1770"/>
      <c r="K1770"/>
    </row>
    <row r="1771" spans="1:11" ht="15" customHeight="1" x14ac:dyDescent="0.25">
      <c r="E1771" s="153"/>
      <c r="F1771" s="154"/>
      <c r="G1771" s="154"/>
      <c r="H1771" s="154"/>
      <c r="I1771" s="154"/>
      <c r="J1771"/>
      <c r="K1771"/>
    </row>
    <row r="1772" spans="1:11" ht="15" customHeight="1" x14ac:dyDescent="0.25">
      <c r="E1772" s="153"/>
      <c r="F1772" s="154"/>
      <c r="G1772" s="154"/>
      <c r="H1772" s="154"/>
      <c r="I1772" s="154"/>
      <c r="J1772"/>
      <c r="K1772"/>
    </row>
    <row r="1773" spans="1:11" ht="15" customHeight="1" x14ac:dyDescent="0.25">
      <c r="E1773" s="153"/>
      <c r="F1773" s="154"/>
      <c r="G1773" s="154"/>
      <c r="H1773" s="154"/>
      <c r="I1773" s="154"/>
      <c r="J1773"/>
      <c r="K1773"/>
    </row>
    <row r="1774" spans="1:11" ht="15" customHeight="1" x14ac:dyDescent="0.25">
      <c r="E1774" s="153"/>
      <c r="F1774" s="154"/>
      <c r="G1774" s="154"/>
      <c r="H1774" s="154"/>
      <c r="I1774" s="154"/>
      <c r="J1774"/>
      <c r="K1774"/>
    </row>
    <row r="1775" spans="1:11" ht="15" customHeight="1" x14ac:dyDescent="0.25">
      <c r="E1775" s="153"/>
      <c r="F1775" s="154"/>
      <c r="G1775" s="154"/>
      <c r="H1775" s="154"/>
      <c r="I1775" s="154"/>
      <c r="J1775"/>
      <c r="K1775"/>
    </row>
    <row r="1776" spans="1:11" ht="15" customHeight="1" x14ac:dyDescent="0.25">
      <c r="E1776" s="153"/>
      <c r="F1776" s="154"/>
      <c r="G1776" s="154"/>
      <c r="H1776" s="154"/>
      <c r="I1776" s="154"/>
      <c r="J1776"/>
      <c r="K1776"/>
    </row>
    <row r="1777" spans="1:11" ht="15" customHeight="1" x14ac:dyDescent="0.25">
      <c r="E1777" s="153"/>
      <c r="F1777" s="154"/>
      <c r="G1777" s="154"/>
      <c r="H1777" s="154"/>
      <c r="I1777" s="154"/>
      <c r="J1777"/>
      <c r="K1777"/>
    </row>
    <row r="1778" spans="1:11" ht="15" customHeight="1" x14ac:dyDescent="0.25">
      <c r="F1778" s="154"/>
      <c r="G1778" s="154"/>
      <c r="H1778" s="154"/>
      <c r="I1778" s="154"/>
      <c r="J1778"/>
      <c r="K1778"/>
    </row>
    <row r="1779" spans="1:11" ht="15" customHeight="1" x14ac:dyDescent="0.25">
      <c r="F1779" s="154"/>
      <c r="G1779" s="154"/>
      <c r="H1779" s="154"/>
      <c r="I1779" s="154"/>
      <c r="J1779"/>
      <c r="K1779"/>
    </row>
    <row r="1780" spans="1:11" ht="15" customHeight="1" x14ac:dyDescent="0.25">
      <c r="A1780" s="181"/>
      <c r="B1780" s="181"/>
      <c r="C1780" s="252"/>
      <c r="D1780" s="252"/>
      <c r="E1780" s="236"/>
      <c r="F1780" s="244"/>
      <c r="G1780" s="244"/>
      <c r="H1780" s="244"/>
      <c r="I1780" s="244"/>
      <c r="J1780"/>
      <c r="K1780"/>
    </row>
    <row r="1781" spans="1:11" ht="15" customHeight="1" x14ac:dyDescent="0.25">
      <c r="A1781" s="181"/>
      <c r="B1781" s="181"/>
      <c r="C1781" s="252"/>
      <c r="D1781" s="252"/>
      <c r="E1781" s="236"/>
      <c r="F1781" s="244"/>
      <c r="G1781" s="244"/>
      <c r="H1781" s="244"/>
      <c r="I1781" s="244"/>
      <c r="J1781"/>
      <c r="K1781"/>
    </row>
    <row r="1782" spans="1:11" ht="15" customHeight="1" x14ac:dyDescent="0.25">
      <c r="A1782" s="181"/>
      <c r="B1782" s="181"/>
      <c r="C1782" s="252"/>
      <c r="D1782" s="252"/>
      <c r="E1782" s="236"/>
      <c r="F1782" s="244"/>
      <c r="G1782" s="244"/>
      <c r="H1782" s="244"/>
      <c r="I1782" s="244"/>
      <c r="J1782"/>
      <c r="K1782"/>
    </row>
    <row r="1783" spans="1:11" ht="15" customHeight="1" x14ac:dyDescent="0.25">
      <c r="A1783" s="181"/>
      <c r="B1783" s="181"/>
      <c r="C1783" s="252"/>
      <c r="D1783" s="252"/>
      <c r="E1783" s="236"/>
      <c r="F1783" s="244"/>
      <c r="G1783" s="244"/>
      <c r="H1783" s="244"/>
      <c r="I1783" s="244"/>
      <c r="J1783"/>
      <c r="K1783"/>
    </row>
    <row r="1784" spans="1:11" ht="15" customHeight="1" x14ac:dyDescent="0.25">
      <c r="F1784" s="154"/>
      <c r="G1784" s="154"/>
      <c r="H1784" s="154"/>
      <c r="I1784" s="154"/>
      <c r="J1784"/>
      <c r="K1784"/>
    </row>
    <row r="1785" spans="1:11" ht="15" customHeight="1" x14ac:dyDescent="0.25">
      <c r="A1785" s="181"/>
      <c r="F1785" s="154"/>
      <c r="G1785" s="154"/>
      <c r="H1785" s="154"/>
      <c r="I1785" s="154"/>
      <c r="J1785"/>
      <c r="K1785"/>
    </row>
    <row r="1786" spans="1:11" ht="15" customHeight="1" x14ac:dyDescent="0.25">
      <c r="E1786" s="153"/>
      <c r="F1786" s="154"/>
      <c r="G1786" s="154"/>
      <c r="H1786" s="154"/>
      <c r="I1786" s="154"/>
      <c r="J1786"/>
      <c r="K1786"/>
    </row>
    <row r="1787" spans="1:11" ht="15" customHeight="1" x14ac:dyDescent="0.25">
      <c r="C1787" s="252"/>
      <c r="D1787" s="252"/>
      <c r="E1787" s="153"/>
      <c r="F1787" s="154"/>
      <c r="G1787" s="154"/>
      <c r="H1787" s="154"/>
      <c r="I1787" s="154"/>
      <c r="J1787"/>
      <c r="K1787"/>
    </row>
    <row r="1788" spans="1:11" ht="15" customHeight="1" x14ac:dyDescent="0.25">
      <c r="C1788" s="252"/>
      <c r="D1788" s="252"/>
      <c r="E1788" s="153"/>
      <c r="F1788" s="154"/>
      <c r="G1788" s="154"/>
      <c r="H1788" s="154"/>
      <c r="I1788" s="154"/>
      <c r="J1788"/>
      <c r="K1788"/>
    </row>
    <row r="1789" spans="1:11" ht="15" customHeight="1" x14ac:dyDescent="0.25">
      <c r="E1789" s="153"/>
      <c r="F1789" s="154"/>
      <c r="G1789" s="154"/>
      <c r="H1789" s="154"/>
      <c r="I1789" s="154"/>
      <c r="J1789"/>
      <c r="K1789"/>
    </row>
    <row r="1790" spans="1:11" ht="15" customHeight="1" x14ac:dyDescent="0.25">
      <c r="E1790" s="153"/>
      <c r="F1790" s="154"/>
      <c r="G1790" s="154"/>
      <c r="H1790" s="154"/>
      <c r="I1790" s="154"/>
      <c r="J1790"/>
      <c r="K1790"/>
    </row>
    <row r="1791" spans="1:11" ht="15" customHeight="1" x14ac:dyDescent="0.25">
      <c r="E1791" s="153"/>
      <c r="F1791" s="154"/>
      <c r="G1791" s="154"/>
      <c r="H1791" s="154"/>
      <c r="I1791" s="154"/>
      <c r="J1791"/>
      <c r="K1791"/>
    </row>
    <row r="1792" spans="1:11" ht="15" customHeight="1" x14ac:dyDescent="0.25">
      <c r="E1792" s="153"/>
      <c r="F1792" s="154"/>
      <c r="G1792" s="154"/>
      <c r="H1792" s="154"/>
      <c r="I1792" s="154"/>
      <c r="J1792"/>
      <c r="K1792"/>
    </row>
    <row r="1793" spans="1:11" ht="15" customHeight="1" x14ac:dyDescent="0.25">
      <c r="E1793" s="153"/>
      <c r="F1793" s="154"/>
      <c r="G1793" s="154"/>
      <c r="H1793" s="154"/>
      <c r="I1793" s="154"/>
      <c r="J1793"/>
      <c r="K1793"/>
    </row>
    <row r="1794" spans="1:11" ht="15" customHeight="1" x14ac:dyDescent="0.25">
      <c r="F1794" s="154"/>
      <c r="G1794" s="154"/>
      <c r="H1794" s="154"/>
      <c r="I1794" s="154"/>
      <c r="J1794"/>
      <c r="K1794"/>
    </row>
    <row r="1795" spans="1:11" ht="15" customHeight="1" x14ac:dyDescent="0.25">
      <c r="A1795" s="181"/>
      <c r="F1795" s="244"/>
      <c r="G1795" s="244"/>
      <c r="H1795" s="244"/>
      <c r="I1795" s="244"/>
      <c r="J1795"/>
      <c r="K1795"/>
    </row>
    <row r="1796" spans="1:11" ht="15" customHeight="1" x14ac:dyDescent="0.25">
      <c r="A1796" s="181"/>
      <c r="F1796" s="244"/>
      <c r="G1796" s="244"/>
      <c r="H1796" s="244"/>
      <c r="I1796" s="244"/>
      <c r="J1796"/>
      <c r="K1796"/>
    </row>
    <row r="1797" spans="1:11" ht="15" customHeight="1" x14ac:dyDescent="0.25">
      <c r="A1797" s="181"/>
      <c r="F1797" s="244"/>
      <c r="G1797" s="244"/>
      <c r="H1797" s="244"/>
      <c r="I1797" s="244"/>
      <c r="J1797"/>
      <c r="K1797"/>
    </row>
    <row r="1798" spans="1:11" ht="15" customHeight="1" x14ac:dyDescent="0.25">
      <c r="A1798" s="181"/>
      <c r="F1798" s="244"/>
      <c r="G1798" s="244"/>
      <c r="H1798" s="244"/>
      <c r="I1798" s="244"/>
      <c r="J1798"/>
      <c r="K1798"/>
    </row>
    <row r="1799" spans="1:11" ht="15" customHeight="1" x14ac:dyDescent="0.25">
      <c r="F1799" s="154"/>
      <c r="G1799" s="154"/>
      <c r="H1799" s="154"/>
      <c r="I1799" s="154"/>
      <c r="J1799"/>
      <c r="K1799"/>
    </row>
    <row r="1800" spans="1:11" ht="15" customHeight="1" x14ac:dyDescent="0.25">
      <c r="A1800" s="181"/>
      <c r="F1800" s="154"/>
      <c r="G1800" s="154"/>
      <c r="H1800" s="154"/>
      <c r="I1800" s="154"/>
      <c r="J1800"/>
      <c r="K1800"/>
    </row>
    <row r="1801" spans="1:11" ht="15" customHeight="1" x14ac:dyDescent="0.25">
      <c r="E1801" s="153"/>
      <c r="F1801" s="154"/>
      <c r="G1801" s="154"/>
      <c r="H1801" s="154"/>
      <c r="I1801" s="154"/>
      <c r="J1801"/>
      <c r="K1801"/>
    </row>
    <row r="1802" spans="1:11" ht="15" customHeight="1" x14ac:dyDescent="0.25">
      <c r="E1802" s="153"/>
      <c r="F1802" s="154"/>
      <c r="G1802" s="154"/>
      <c r="H1802" s="154"/>
      <c r="I1802" s="154"/>
      <c r="J1802"/>
      <c r="K1802"/>
    </row>
    <row r="1803" spans="1:11" ht="15" customHeight="1" x14ac:dyDescent="0.25">
      <c r="F1803" s="154"/>
      <c r="G1803" s="154"/>
      <c r="H1803" s="154"/>
      <c r="I1803" s="154"/>
      <c r="J1803"/>
      <c r="K1803"/>
    </row>
    <row r="1804" spans="1:11" ht="15" customHeight="1" x14ac:dyDescent="0.25">
      <c r="F1804" s="154"/>
      <c r="G1804" s="154"/>
      <c r="H1804" s="154"/>
      <c r="I1804" s="154"/>
      <c r="J1804"/>
      <c r="K1804"/>
    </row>
    <row r="1805" spans="1:11" ht="15" customHeight="1" x14ac:dyDescent="0.25">
      <c r="A1805" s="181"/>
      <c r="F1805" s="244"/>
      <c r="G1805" s="244"/>
      <c r="H1805" s="244"/>
      <c r="I1805" s="244"/>
      <c r="J1805"/>
      <c r="K1805"/>
    </row>
    <row r="1806" spans="1:11" ht="15" customHeight="1" x14ac:dyDescent="0.25">
      <c r="F1806" s="154"/>
      <c r="G1806" s="154"/>
      <c r="H1806" s="154"/>
      <c r="I1806" s="154"/>
      <c r="J1806"/>
      <c r="K1806"/>
    </row>
    <row r="1807" spans="1:11" ht="15" customHeight="1" x14ac:dyDescent="0.25">
      <c r="A1807" s="181"/>
      <c r="F1807" s="154"/>
      <c r="G1807" s="154"/>
      <c r="H1807" s="154"/>
      <c r="I1807" s="154"/>
      <c r="J1807"/>
      <c r="K1807"/>
    </row>
    <row r="1808" spans="1:11" ht="15" customHeight="1" x14ac:dyDescent="0.25">
      <c r="E1808" s="153"/>
      <c r="F1808" s="154"/>
      <c r="G1808" s="154"/>
      <c r="H1808" s="154"/>
      <c r="I1808" s="154"/>
      <c r="J1808"/>
      <c r="K1808"/>
    </row>
    <row r="1809" spans="1:11" ht="15" customHeight="1" x14ac:dyDescent="0.25">
      <c r="A1809" s="181"/>
      <c r="B1809" s="181"/>
      <c r="C1809" s="252"/>
      <c r="D1809" s="252"/>
      <c r="E1809" s="254"/>
      <c r="F1809" s="244"/>
      <c r="G1809" s="244"/>
      <c r="H1809" s="244"/>
      <c r="I1809" s="244"/>
      <c r="J1809"/>
      <c r="K1809"/>
    </row>
    <row r="1810" spans="1:11" ht="15" customHeight="1" x14ac:dyDescent="0.25">
      <c r="F1810" s="154"/>
      <c r="G1810" s="154"/>
      <c r="H1810" s="154"/>
      <c r="I1810" s="154"/>
      <c r="J1810"/>
      <c r="K1810"/>
    </row>
    <row r="1811" spans="1:11" ht="15" customHeight="1" x14ac:dyDescent="0.25">
      <c r="A1811" s="181"/>
      <c r="B1811" s="181"/>
      <c r="C1811" s="252"/>
      <c r="D1811" s="252"/>
      <c r="E1811" s="236"/>
      <c r="F1811" s="247"/>
      <c r="G1811" s="247"/>
      <c r="H1811" s="247"/>
      <c r="I1811" s="247"/>
      <c r="J1811"/>
      <c r="K1811"/>
    </row>
    <row r="1812" spans="1:11" ht="15" customHeight="1" x14ac:dyDescent="0.25">
      <c r="A1812" s="181"/>
      <c r="B1812" s="181"/>
      <c r="J1812"/>
      <c r="K1812"/>
    </row>
    <row r="1813" spans="1:11" ht="15" customHeight="1" x14ac:dyDescent="0.25">
      <c r="J1813"/>
      <c r="K1813"/>
    </row>
    <row r="1814" spans="1:11" ht="15" customHeight="1" x14ac:dyDescent="0.25">
      <c r="J1814"/>
      <c r="K1814"/>
    </row>
    <row r="1815" spans="1:11" ht="15" customHeight="1" x14ac:dyDescent="0.25">
      <c r="J1815"/>
      <c r="K1815"/>
    </row>
    <row r="1816" spans="1:11" ht="15" customHeight="1" x14ac:dyDescent="0.25">
      <c r="J1816"/>
      <c r="K1816"/>
    </row>
    <row r="1817" spans="1:11" ht="15" customHeight="1" x14ac:dyDescent="0.25">
      <c r="C1817" s="252"/>
      <c r="D1817" s="252"/>
      <c r="J1817"/>
      <c r="K1817"/>
    </row>
    <row r="1818" spans="1:11" ht="15" customHeight="1" x14ac:dyDescent="0.25">
      <c r="A1818" s="181"/>
      <c r="B1818" s="181"/>
      <c r="J1818"/>
      <c r="K1818"/>
    </row>
    <row r="1819" spans="1:11" ht="15" customHeight="1" x14ac:dyDescent="0.25">
      <c r="E1819" s="153"/>
      <c r="F1819" s="154"/>
      <c r="G1819" s="154"/>
      <c r="H1819" s="154"/>
      <c r="I1819" s="154"/>
      <c r="J1819"/>
      <c r="K1819"/>
    </row>
    <row r="1820" spans="1:11" ht="15" customHeight="1" x14ac:dyDescent="0.25">
      <c r="E1820" s="153"/>
      <c r="F1820" s="154"/>
      <c r="G1820" s="154"/>
      <c r="H1820" s="154"/>
      <c r="I1820" s="154"/>
      <c r="J1820"/>
      <c r="K1820"/>
    </row>
    <row r="1821" spans="1:11" ht="15" customHeight="1" x14ac:dyDescent="0.25">
      <c r="E1821" s="153"/>
      <c r="F1821" s="154"/>
      <c r="G1821" s="154"/>
      <c r="H1821" s="154"/>
      <c r="I1821" s="154"/>
      <c r="J1821"/>
      <c r="K1821"/>
    </row>
    <row r="1822" spans="1:11" ht="15" customHeight="1" x14ac:dyDescent="0.25">
      <c r="F1822" s="154"/>
      <c r="G1822" s="154"/>
      <c r="H1822" s="154"/>
      <c r="I1822" s="154"/>
      <c r="J1822"/>
      <c r="K1822"/>
    </row>
    <row r="1823" spans="1:11" ht="15" customHeight="1" x14ac:dyDescent="0.25">
      <c r="F1823" s="154"/>
      <c r="G1823" s="154"/>
      <c r="H1823" s="154"/>
      <c r="I1823" s="154"/>
      <c r="J1823"/>
      <c r="K1823"/>
    </row>
    <row r="1824" spans="1:11" ht="15" customHeight="1" x14ac:dyDescent="0.25">
      <c r="E1824" s="153"/>
      <c r="F1824" s="154"/>
      <c r="G1824" s="154"/>
      <c r="H1824" s="154"/>
      <c r="I1824" s="154"/>
      <c r="J1824"/>
      <c r="K1824"/>
    </row>
    <row r="1825" spans="1:11" ht="15" customHeight="1" x14ac:dyDescent="0.25">
      <c r="A1825" s="181"/>
      <c r="B1825" s="181"/>
      <c r="C1825" s="252"/>
      <c r="D1825" s="252"/>
      <c r="E1825" s="236"/>
      <c r="F1825" s="244"/>
      <c r="G1825" s="244"/>
      <c r="H1825" s="244"/>
      <c r="I1825" s="244"/>
      <c r="J1825"/>
      <c r="K1825"/>
    </row>
    <row r="1826" spans="1:11" ht="15" customHeight="1" x14ac:dyDescent="0.25">
      <c r="A1826" s="181"/>
      <c r="B1826" s="181"/>
      <c r="C1826" s="252"/>
      <c r="D1826" s="252"/>
      <c r="E1826" s="236"/>
      <c r="F1826" s="244"/>
      <c r="G1826" s="244"/>
      <c r="H1826" s="244"/>
      <c r="I1826" s="244"/>
      <c r="J1826"/>
      <c r="K1826"/>
    </row>
    <row r="1827" spans="1:11" ht="15" customHeight="1" x14ac:dyDescent="0.25">
      <c r="A1827" s="181"/>
      <c r="B1827" s="181"/>
      <c r="C1827" s="252"/>
      <c r="D1827" s="252"/>
      <c r="E1827" s="236"/>
      <c r="F1827" s="244"/>
      <c r="G1827" s="244"/>
      <c r="H1827" s="244"/>
      <c r="I1827" s="244"/>
      <c r="J1827"/>
      <c r="K1827"/>
    </row>
    <row r="1828" spans="1:11" ht="15" customHeight="1" x14ac:dyDescent="0.25">
      <c r="F1828" s="154"/>
      <c r="G1828" s="154"/>
      <c r="H1828" s="154"/>
      <c r="I1828" s="154"/>
      <c r="J1828"/>
      <c r="K1828"/>
    </row>
    <row r="1829" spans="1:11" ht="15" customHeight="1" x14ac:dyDescent="0.25">
      <c r="A1829" s="181"/>
      <c r="F1829" s="154"/>
      <c r="G1829" s="154"/>
      <c r="H1829" s="154"/>
      <c r="I1829" s="154"/>
      <c r="J1829"/>
      <c r="K1829"/>
    </row>
    <row r="1830" spans="1:11" ht="15" customHeight="1" x14ac:dyDescent="0.25">
      <c r="F1830" s="154"/>
      <c r="G1830" s="154"/>
      <c r="H1830" s="154"/>
      <c r="I1830" s="154"/>
      <c r="J1830"/>
      <c r="K1830"/>
    </row>
    <row r="1831" spans="1:11" ht="15" customHeight="1" x14ac:dyDescent="0.25">
      <c r="E1831" s="153"/>
      <c r="F1831" s="154"/>
      <c r="G1831" s="154"/>
      <c r="H1831" s="154"/>
      <c r="I1831" s="154"/>
      <c r="J1831"/>
      <c r="K1831"/>
    </row>
    <row r="1832" spans="1:11" ht="15" customHeight="1" x14ac:dyDescent="0.25">
      <c r="E1832" s="153"/>
      <c r="F1832" s="154"/>
      <c r="G1832" s="154"/>
      <c r="H1832" s="154"/>
      <c r="I1832" s="154"/>
      <c r="J1832"/>
      <c r="K1832"/>
    </row>
    <row r="1833" spans="1:11" ht="15" customHeight="1" x14ac:dyDescent="0.25">
      <c r="E1833" s="153"/>
      <c r="F1833" s="154"/>
      <c r="G1833" s="154"/>
      <c r="H1833" s="154"/>
      <c r="I1833" s="154"/>
      <c r="J1833"/>
      <c r="K1833"/>
    </row>
    <row r="1834" spans="1:11" ht="15" customHeight="1" x14ac:dyDescent="0.25">
      <c r="E1834" s="153"/>
      <c r="F1834" s="154"/>
      <c r="G1834" s="154"/>
      <c r="H1834" s="154"/>
      <c r="I1834" s="154"/>
      <c r="J1834"/>
      <c r="K1834"/>
    </row>
    <row r="1835" spans="1:11" ht="15" customHeight="1" x14ac:dyDescent="0.25">
      <c r="E1835" s="153"/>
      <c r="F1835" s="154"/>
      <c r="G1835" s="154"/>
      <c r="H1835" s="154"/>
      <c r="I1835" s="154"/>
      <c r="J1835"/>
      <c r="K1835"/>
    </row>
    <row r="1836" spans="1:11" ht="15" customHeight="1" x14ac:dyDescent="0.25">
      <c r="E1836" s="153"/>
      <c r="F1836" s="154"/>
      <c r="G1836" s="154"/>
      <c r="H1836" s="154"/>
      <c r="I1836" s="154"/>
      <c r="J1836"/>
      <c r="K1836"/>
    </row>
    <row r="1837" spans="1:11" ht="15" customHeight="1" x14ac:dyDescent="0.25">
      <c r="E1837" s="153"/>
      <c r="F1837" s="154"/>
      <c r="G1837" s="154"/>
      <c r="H1837" s="154"/>
      <c r="I1837" s="154"/>
      <c r="J1837"/>
      <c r="K1837"/>
    </row>
    <row r="1838" spans="1:11" ht="15" customHeight="1" x14ac:dyDescent="0.25">
      <c r="E1838" s="153"/>
      <c r="F1838" s="154"/>
      <c r="G1838" s="154"/>
      <c r="H1838" s="154"/>
      <c r="I1838" s="154"/>
      <c r="J1838"/>
      <c r="K1838"/>
    </row>
    <row r="1839" spans="1:11" ht="15" customHeight="1" x14ac:dyDescent="0.25">
      <c r="F1839" s="154"/>
      <c r="G1839" s="154"/>
      <c r="H1839" s="154"/>
      <c r="I1839" s="154"/>
      <c r="J1839"/>
      <c r="K1839"/>
    </row>
    <row r="1840" spans="1:11" ht="15" customHeight="1" x14ac:dyDescent="0.25">
      <c r="A1840" s="181"/>
      <c r="F1840" s="244"/>
      <c r="G1840" s="244"/>
      <c r="H1840" s="244"/>
      <c r="I1840" s="244"/>
      <c r="J1840"/>
      <c r="K1840"/>
    </row>
    <row r="1841" spans="1:11" ht="15" customHeight="1" x14ac:dyDescent="0.25">
      <c r="A1841" s="181"/>
      <c r="F1841" s="244"/>
      <c r="G1841" s="244"/>
      <c r="H1841" s="244"/>
      <c r="I1841" s="244"/>
      <c r="J1841"/>
      <c r="K1841"/>
    </row>
    <row r="1842" spans="1:11" ht="15" customHeight="1" x14ac:dyDescent="0.25">
      <c r="A1842" s="181"/>
      <c r="F1842" s="244"/>
      <c r="G1842" s="244"/>
      <c r="H1842" s="244"/>
      <c r="I1842" s="244"/>
      <c r="J1842"/>
      <c r="K1842"/>
    </row>
    <row r="1843" spans="1:11" ht="15" customHeight="1" x14ac:dyDescent="0.25">
      <c r="A1843" s="181"/>
      <c r="F1843" s="244"/>
      <c r="G1843" s="244"/>
      <c r="H1843" s="244"/>
      <c r="I1843" s="244"/>
      <c r="J1843"/>
      <c r="K1843"/>
    </row>
    <row r="1844" spans="1:11" ht="15" customHeight="1" x14ac:dyDescent="0.25">
      <c r="F1844" s="154"/>
      <c r="G1844" s="154"/>
      <c r="H1844" s="154"/>
      <c r="I1844" s="154"/>
      <c r="J1844"/>
      <c r="K1844"/>
    </row>
    <row r="1845" spans="1:11" ht="15" customHeight="1" x14ac:dyDescent="0.25">
      <c r="A1845" s="181"/>
      <c r="F1845" s="154"/>
      <c r="G1845" s="154"/>
      <c r="H1845" s="154"/>
      <c r="I1845" s="154"/>
      <c r="J1845"/>
      <c r="K1845"/>
    </row>
    <row r="1846" spans="1:11" ht="15" customHeight="1" x14ac:dyDescent="0.25">
      <c r="E1846" s="153"/>
      <c r="F1846" s="154"/>
      <c r="G1846" s="154"/>
      <c r="H1846" s="154"/>
      <c r="I1846" s="154"/>
      <c r="J1846"/>
      <c r="K1846"/>
    </row>
    <row r="1847" spans="1:11" ht="15" customHeight="1" x14ac:dyDescent="0.25">
      <c r="E1847" s="153"/>
      <c r="F1847" s="154"/>
      <c r="G1847" s="154"/>
      <c r="H1847" s="154"/>
      <c r="I1847" s="154"/>
      <c r="J1847"/>
      <c r="K1847"/>
    </row>
    <row r="1848" spans="1:11" ht="15" customHeight="1" x14ac:dyDescent="0.25">
      <c r="F1848" s="154"/>
      <c r="G1848" s="154"/>
      <c r="H1848" s="154"/>
      <c r="I1848" s="154"/>
      <c r="J1848"/>
      <c r="K1848"/>
    </row>
    <row r="1849" spans="1:11" ht="15" customHeight="1" x14ac:dyDescent="0.25">
      <c r="A1849" s="181"/>
      <c r="F1849" s="244"/>
      <c r="G1849" s="244"/>
      <c r="H1849" s="244"/>
      <c r="I1849" s="244"/>
      <c r="J1849"/>
      <c r="K1849"/>
    </row>
    <row r="1850" spans="1:11" ht="15" customHeight="1" x14ac:dyDescent="0.25">
      <c r="F1850" s="154"/>
      <c r="G1850" s="154"/>
      <c r="H1850" s="154"/>
      <c r="I1850" s="154"/>
      <c r="J1850"/>
      <c r="K1850"/>
    </row>
    <row r="1851" spans="1:11" ht="15" customHeight="1" x14ac:dyDescent="0.25">
      <c r="A1851" s="181"/>
      <c r="F1851" s="154"/>
      <c r="G1851" s="154"/>
      <c r="H1851" s="154"/>
      <c r="I1851" s="154"/>
      <c r="J1851"/>
      <c r="K1851"/>
    </row>
    <row r="1852" spans="1:11" ht="15" customHeight="1" x14ac:dyDescent="0.25">
      <c r="E1852" s="153"/>
      <c r="F1852" s="154"/>
      <c r="G1852" s="154"/>
      <c r="H1852" s="154"/>
      <c r="I1852" s="154"/>
      <c r="J1852"/>
      <c r="K1852"/>
    </row>
    <row r="1853" spans="1:11" ht="15" customHeight="1" x14ac:dyDescent="0.25">
      <c r="A1853" s="181"/>
      <c r="B1853" s="181"/>
      <c r="C1853" s="252"/>
      <c r="D1853" s="252"/>
      <c r="E1853" s="236"/>
      <c r="F1853" s="244"/>
      <c r="G1853" s="244"/>
      <c r="H1853" s="244"/>
      <c r="I1853" s="244"/>
      <c r="J1853"/>
      <c r="K1853"/>
    </row>
    <row r="1854" spans="1:11" ht="15" customHeight="1" x14ac:dyDescent="0.25">
      <c r="F1854" s="154"/>
      <c r="G1854" s="154"/>
      <c r="H1854" s="154"/>
      <c r="I1854" s="154"/>
      <c r="J1854"/>
      <c r="K1854"/>
    </row>
    <row r="1855" spans="1:11" ht="15" customHeight="1" x14ac:dyDescent="0.25">
      <c r="F1855" s="154"/>
      <c r="G1855" s="154"/>
      <c r="H1855" s="154"/>
      <c r="I1855" s="154"/>
      <c r="J1855"/>
      <c r="K1855"/>
    </row>
    <row r="1856" spans="1:11" ht="15" customHeight="1" x14ac:dyDescent="0.25">
      <c r="A1856" s="181"/>
      <c r="F1856" s="244"/>
      <c r="G1856" s="244"/>
      <c r="H1856" s="244"/>
      <c r="I1856" s="244"/>
      <c r="J1856"/>
      <c r="K1856"/>
    </row>
    <row r="1857" spans="1:11" ht="15" customHeight="1" x14ac:dyDescent="0.25">
      <c r="J1857"/>
      <c r="K1857"/>
    </row>
    <row r="1858" spans="1:11" ht="15" customHeight="1" x14ac:dyDescent="0.25">
      <c r="A1858" s="181"/>
      <c r="B1858" s="181"/>
      <c r="J1858"/>
      <c r="K1858"/>
    </row>
    <row r="1859" spans="1:11" ht="15" customHeight="1" x14ac:dyDescent="0.25">
      <c r="A1859" s="181"/>
      <c r="B1859" s="181"/>
      <c r="J1859"/>
      <c r="K1859"/>
    </row>
    <row r="1860" spans="1:11" ht="15" customHeight="1" x14ac:dyDescent="0.25">
      <c r="A1860" s="181"/>
      <c r="B1860" s="181"/>
      <c r="J1860"/>
      <c r="K1860"/>
    </row>
    <row r="1861" spans="1:11" ht="15" customHeight="1" x14ac:dyDescent="0.25">
      <c r="A1861" s="181"/>
      <c r="B1861" s="181"/>
      <c r="J1861"/>
      <c r="K1861"/>
    </row>
    <row r="1862" spans="1:11" ht="15" customHeight="1" x14ac:dyDescent="0.25">
      <c r="A1862" s="181"/>
      <c r="B1862" s="181"/>
      <c r="J1862"/>
      <c r="K1862"/>
    </row>
    <row r="1863" spans="1:11" ht="15" customHeight="1" x14ac:dyDescent="0.25">
      <c r="J1863"/>
      <c r="K1863"/>
    </row>
    <row r="1864" spans="1:11" ht="15" customHeight="1" x14ac:dyDescent="0.25">
      <c r="J1864"/>
      <c r="K1864"/>
    </row>
    <row r="1865" spans="1:11" ht="15" customHeight="1" x14ac:dyDescent="0.25">
      <c r="C1865" s="252"/>
      <c r="D1865" s="252"/>
      <c r="J1865"/>
      <c r="K1865"/>
    </row>
    <row r="1866" spans="1:11" ht="15" customHeight="1" x14ac:dyDescent="0.25">
      <c r="A1866" s="181"/>
      <c r="B1866" s="181"/>
      <c r="J1866"/>
      <c r="K1866"/>
    </row>
    <row r="1867" spans="1:11" ht="15" customHeight="1" x14ac:dyDescent="0.25">
      <c r="E1867" s="153"/>
      <c r="F1867" s="154"/>
      <c r="G1867" s="154"/>
      <c r="H1867" s="154"/>
      <c r="I1867" s="154"/>
      <c r="J1867"/>
      <c r="K1867"/>
    </row>
    <row r="1868" spans="1:11" ht="15" customHeight="1" x14ac:dyDescent="0.25">
      <c r="E1868" s="153"/>
      <c r="F1868" s="154"/>
      <c r="G1868" s="154"/>
      <c r="H1868" s="154"/>
      <c r="I1868" s="154"/>
      <c r="J1868"/>
      <c r="K1868"/>
    </row>
    <row r="1869" spans="1:11" ht="15" customHeight="1" x14ac:dyDescent="0.25">
      <c r="E1869" s="153"/>
      <c r="F1869" s="154"/>
      <c r="G1869" s="154"/>
      <c r="H1869" s="154"/>
      <c r="I1869" s="154"/>
      <c r="J1869"/>
      <c r="K1869"/>
    </row>
    <row r="1870" spans="1:11" ht="15" customHeight="1" x14ac:dyDescent="0.25">
      <c r="F1870" s="154"/>
      <c r="G1870" s="154"/>
      <c r="H1870" s="154"/>
      <c r="I1870" s="154"/>
      <c r="J1870"/>
      <c r="K1870"/>
    </row>
    <row r="1871" spans="1:11" ht="15" customHeight="1" x14ac:dyDescent="0.25">
      <c r="E1871" s="153"/>
      <c r="F1871" s="154"/>
      <c r="G1871" s="154"/>
      <c r="H1871" s="154"/>
      <c r="I1871" s="154"/>
      <c r="J1871"/>
      <c r="K1871"/>
    </row>
    <row r="1872" spans="1:11" ht="15" customHeight="1" x14ac:dyDescent="0.25">
      <c r="F1872" s="154"/>
      <c r="G1872" s="154"/>
      <c r="H1872" s="154"/>
      <c r="I1872" s="154"/>
      <c r="J1872"/>
      <c r="K1872"/>
    </row>
    <row r="1873" spans="1:11" ht="15" customHeight="1" x14ac:dyDescent="0.25">
      <c r="F1873" s="154"/>
      <c r="G1873" s="154"/>
      <c r="H1873" s="154"/>
      <c r="I1873" s="154"/>
      <c r="J1873"/>
      <c r="K1873"/>
    </row>
    <row r="1874" spans="1:11" ht="15" customHeight="1" x14ac:dyDescent="0.25">
      <c r="A1874" s="181"/>
      <c r="B1874" s="181"/>
      <c r="C1874" s="252"/>
      <c r="D1874" s="252"/>
      <c r="E1874" s="236"/>
      <c r="F1874" s="244"/>
      <c r="G1874" s="244"/>
      <c r="H1874" s="244"/>
      <c r="I1874" s="244"/>
      <c r="J1874"/>
      <c r="K1874"/>
    </row>
    <row r="1875" spans="1:11" ht="15" customHeight="1" x14ac:dyDescent="0.25">
      <c r="A1875" s="181"/>
      <c r="B1875" s="181"/>
      <c r="C1875" s="252"/>
      <c r="D1875" s="252"/>
      <c r="E1875" s="236"/>
      <c r="F1875" s="244"/>
      <c r="G1875" s="244"/>
      <c r="H1875" s="244"/>
      <c r="I1875" s="244"/>
      <c r="J1875"/>
      <c r="K1875"/>
    </row>
    <row r="1876" spans="1:11" ht="15" customHeight="1" x14ac:dyDescent="0.25">
      <c r="A1876" s="181"/>
      <c r="B1876" s="181"/>
      <c r="C1876" s="252"/>
      <c r="D1876" s="252"/>
      <c r="E1876" s="236"/>
      <c r="F1876" s="244"/>
      <c r="G1876" s="244"/>
      <c r="H1876" s="244"/>
      <c r="I1876" s="244"/>
      <c r="J1876"/>
      <c r="K1876"/>
    </row>
    <row r="1877" spans="1:11" ht="15" customHeight="1" x14ac:dyDescent="0.25">
      <c r="F1877" s="154"/>
      <c r="G1877" s="154"/>
      <c r="H1877" s="154"/>
      <c r="I1877" s="154"/>
      <c r="J1877"/>
      <c r="K1877"/>
    </row>
    <row r="1878" spans="1:11" ht="15" customHeight="1" x14ac:dyDescent="0.25">
      <c r="A1878" s="181"/>
      <c r="F1878" s="154"/>
      <c r="G1878" s="154"/>
      <c r="H1878" s="154"/>
      <c r="I1878" s="154"/>
      <c r="J1878"/>
      <c r="K1878"/>
    </row>
    <row r="1879" spans="1:11" ht="15" customHeight="1" x14ac:dyDescent="0.25">
      <c r="F1879" s="154"/>
      <c r="G1879" s="154"/>
      <c r="H1879" s="154"/>
      <c r="I1879" s="244"/>
      <c r="J1879"/>
      <c r="K1879"/>
    </row>
    <row r="1880" spans="1:11" ht="15" customHeight="1" x14ac:dyDescent="0.25">
      <c r="E1880" s="153"/>
      <c r="F1880" s="154"/>
      <c r="G1880" s="154"/>
      <c r="H1880" s="154"/>
      <c r="I1880" s="154"/>
      <c r="J1880"/>
      <c r="K1880"/>
    </row>
    <row r="1881" spans="1:11" ht="15" customHeight="1" x14ac:dyDescent="0.25">
      <c r="E1881" s="153"/>
      <c r="F1881" s="154"/>
      <c r="G1881" s="154"/>
      <c r="H1881" s="154"/>
      <c r="I1881" s="154"/>
      <c r="J1881"/>
      <c r="K1881"/>
    </row>
    <row r="1882" spans="1:11" ht="15" customHeight="1" x14ac:dyDescent="0.25">
      <c r="E1882" s="153"/>
      <c r="F1882" s="154"/>
      <c r="G1882" s="154"/>
      <c r="H1882" s="154"/>
      <c r="I1882" s="154"/>
      <c r="J1882"/>
      <c r="K1882"/>
    </row>
    <row r="1883" spans="1:11" ht="15" customHeight="1" x14ac:dyDescent="0.25">
      <c r="E1883" s="153"/>
      <c r="F1883" s="154"/>
      <c r="G1883" s="154"/>
      <c r="H1883" s="154"/>
      <c r="I1883" s="154"/>
      <c r="J1883"/>
      <c r="K1883"/>
    </row>
    <row r="1884" spans="1:11" ht="15" customHeight="1" x14ac:dyDescent="0.25">
      <c r="E1884" s="153"/>
      <c r="F1884" s="154"/>
      <c r="G1884" s="154"/>
      <c r="H1884" s="154"/>
      <c r="I1884" s="154"/>
      <c r="J1884"/>
      <c r="K1884"/>
    </row>
    <row r="1885" spans="1:11" ht="15" customHeight="1" x14ac:dyDescent="0.25">
      <c r="E1885" s="153"/>
      <c r="F1885" s="154"/>
      <c r="G1885" s="154"/>
      <c r="H1885" s="154"/>
      <c r="I1885" s="154"/>
      <c r="J1885"/>
      <c r="K1885"/>
    </row>
    <row r="1886" spans="1:11" ht="15" customHeight="1" x14ac:dyDescent="0.25">
      <c r="F1886" s="154"/>
      <c r="G1886" s="154"/>
      <c r="H1886" s="154"/>
      <c r="I1886" s="154"/>
      <c r="J1886"/>
      <c r="K1886"/>
    </row>
    <row r="1887" spans="1:11" ht="15" customHeight="1" x14ac:dyDescent="0.25">
      <c r="A1887" s="181"/>
      <c r="F1887" s="244"/>
      <c r="G1887" s="244"/>
      <c r="H1887" s="244"/>
      <c r="I1887" s="244"/>
      <c r="J1887"/>
      <c r="K1887"/>
    </row>
    <row r="1888" spans="1:11" ht="15" customHeight="1" x14ac:dyDescent="0.25">
      <c r="A1888" s="181"/>
      <c r="F1888" s="244"/>
      <c r="G1888" s="244"/>
      <c r="H1888" s="244"/>
      <c r="I1888" s="244"/>
      <c r="J1888"/>
      <c r="K1888"/>
    </row>
    <row r="1889" spans="1:11" ht="15" customHeight="1" x14ac:dyDescent="0.25">
      <c r="A1889" s="181"/>
      <c r="F1889" s="244"/>
      <c r="G1889" s="244"/>
      <c r="H1889" s="244"/>
      <c r="I1889" s="244"/>
      <c r="J1889"/>
      <c r="K1889"/>
    </row>
    <row r="1890" spans="1:11" ht="15" customHeight="1" x14ac:dyDescent="0.25">
      <c r="A1890" s="181"/>
      <c r="F1890" s="244"/>
      <c r="G1890" s="244"/>
      <c r="H1890" s="244"/>
      <c r="I1890" s="244"/>
      <c r="J1890"/>
      <c r="K1890"/>
    </row>
    <row r="1891" spans="1:11" ht="15" customHeight="1" x14ac:dyDescent="0.25">
      <c r="F1891" s="154"/>
      <c r="G1891" s="154"/>
      <c r="H1891" s="154"/>
      <c r="I1891" s="154"/>
      <c r="J1891"/>
      <c r="K1891"/>
    </row>
    <row r="1892" spans="1:11" ht="15" customHeight="1" x14ac:dyDescent="0.25">
      <c r="A1892" s="181"/>
      <c r="F1892" s="154"/>
      <c r="G1892" s="154"/>
      <c r="H1892" s="154"/>
      <c r="I1892" s="154"/>
      <c r="J1892"/>
      <c r="K1892"/>
    </row>
    <row r="1893" spans="1:11" ht="15" customHeight="1" x14ac:dyDescent="0.25">
      <c r="F1893" s="154"/>
      <c r="G1893" s="154"/>
      <c r="H1893" s="154"/>
      <c r="I1893" s="154"/>
      <c r="J1893"/>
      <c r="K1893"/>
    </row>
    <row r="1894" spans="1:11" ht="15" customHeight="1" x14ac:dyDescent="0.25">
      <c r="F1894" s="154"/>
      <c r="G1894" s="154"/>
      <c r="H1894" s="154"/>
      <c r="I1894" s="154"/>
      <c r="J1894"/>
      <c r="K1894"/>
    </row>
    <row r="1895" spans="1:11" ht="15" customHeight="1" x14ac:dyDescent="0.25">
      <c r="F1895" s="154"/>
      <c r="G1895" s="154"/>
      <c r="H1895" s="154"/>
      <c r="I1895" s="154"/>
      <c r="J1895"/>
      <c r="K1895"/>
    </row>
    <row r="1896" spans="1:11" ht="15" customHeight="1" x14ac:dyDescent="0.25">
      <c r="A1896" s="181"/>
      <c r="F1896" s="244"/>
      <c r="G1896" s="244"/>
      <c r="H1896" s="244"/>
      <c r="I1896" s="244"/>
      <c r="J1896"/>
      <c r="K1896"/>
    </row>
    <row r="1897" spans="1:11" ht="15" customHeight="1" x14ac:dyDescent="0.25">
      <c r="A1897" s="181"/>
      <c r="F1897" s="244"/>
      <c r="G1897" s="244"/>
      <c r="H1897" s="244"/>
      <c r="I1897" s="244"/>
      <c r="J1897"/>
      <c r="K1897"/>
    </row>
    <row r="1898" spans="1:11" ht="15" customHeight="1" x14ac:dyDescent="0.25">
      <c r="A1898" s="181"/>
      <c r="F1898" s="244"/>
      <c r="G1898" s="244"/>
      <c r="H1898" s="244"/>
      <c r="I1898" s="244"/>
      <c r="J1898"/>
      <c r="K1898"/>
    </row>
    <row r="1899" spans="1:11" ht="15" customHeight="1" x14ac:dyDescent="0.25">
      <c r="A1899" s="181"/>
      <c r="F1899" s="154"/>
      <c r="G1899" s="154"/>
      <c r="H1899" s="154"/>
      <c r="I1899" s="154"/>
      <c r="J1899"/>
      <c r="K1899"/>
    </row>
    <row r="1900" spans="1:11" ht="15" customHeight="1" x14ac:dyDescent="0.25">
      <c r="A1900" s="181"/>
      <c r="B1900" s="181"/>
      <c r="C1900" s="252"/>
      <c r="D1900" s="252"/>
      <c r="E1900" s="236"/>
      <c r="F1900" s="244"/>
      <c r="G1900" s="244"/>
      <c r="H1900" s="244"/>
      <c r="I1900" s="244"/>
      <c r="J1900"/>
      <c r="K1900"/>
    </row>
    <row r="1901" spans="1:11" ht="15" customHeight="1" x14ac:dyDescent="0.25">
      <c r="E1901" s="153"/>
      <c r="F1901" s="154"/>
      <c r="G1901" s="154"/>
      <c r="H1901" s="154"/>
      <c r="I1901" s="154"/>
      <c r="J1901"/>
      <c r="K1901"/>
    </row>
    <row r="1902" spans="1:11" ht="15" customHeight="1" x14ac:dyDescent="0.25">
      <c r="F1902" s="154"/>
      <c r="G1902" s="154"/>
      <c r="H1902" s="154"/>
      <c r="I1902" s="154"/>
      <c r="J1902"/>
      <c r="K1902"/>
    </row>
    <row r="1903" spans="1:11" ht="15" customHeight="1" x14ac:dyDescent="0.25">
      <c r="F1903" s="154"/>
      <c r="G1903" s="154"/>
      <c r="H1903" s="154"/>
      <c r="I1903" s="154"/>
      <c r="J1903"/>
      <c r="K1903"/>
    </row>
    <row r="1904" spans="1:11" ht="15" customHeight="1" x14ac:dyDescent="0.25">
      <c r="F1904" s="154"/>
      <c r="G1904" s="154"/>
      <c r="H1904" s="154"/>
      <c r="I1904" s="154"/>
      <c r="J1904"/>
      <c r="K1904"/>
    </row>
    <row r="1905" spans="1:11" ht="15" customHeight="1" x14ac:dyDescent="0.25">
      <c r="J1905"/>
      <c r="K1905"/>
    </row>
    <row r="1906" spans="1:11" ht="15" customHeight="1" x14ac:dyDescent="0.25">
      <c r="A1906" s="181"/>
      <c r="F1906" s="247"/>
      <c r="G1906" s="247"/>
      <c r="H1906" s="247"/>
      <c r="I1906" s="247"/>
      <c r="J1906"/>
      <c r="K1906"/>
    </row>
    <row r="1907" spans="1:11" ht="15" customHeight="1" x14ac:dyDescent="0.25">
      <c r="J1907"/>
      <c r="K1907"/>
    </row>
    <row r="1908" spans="1:11" ht="15" customHeight="1" x14ac:dyDescent="0.25">
      <c r="J1908"/>
      <c r="K1908"/>
    </row>
    <row r="1909" spans="1:11" ht="15" customHeight="1" x14ac:dyDescent="0.25">
      <c r="J1909"/>
      <c r="K1909"/>
    </row>
    <row r="1910" spans="1:11" ht="15" customHeight="1" x14ac:dyDescent="0.25">
      <c r="J1910"/>
      <c r="K1910"/>
    </row>
    <row r="1911" spans="1:11" ht="15" customHeight="1" x14ac:dyDescent="0.25">
      <c r="J1911"/>
      <c r="K1911"/>
    </row>
    <row r="1912" spans="1:11" ht="15" customHeight="1" x14ac:dyDescent="0.25">
      <c r="J1912"/>
      <c r="K1912"/>
    </row>
    <row r="1913" spans="1:11" ht="15" customHeight="1" x14ac:dyDescent="0.25">
      <c r="C1913" s="252"/>
      <c r="D1913" s="252"/>
      <c r="J1913"/>
      <c r="K1913"/>
    </row>
    <row r="1914" spans="1:11" ht="15" customHeight="1" x14ac:dyDescent="0.25">
      <c r="A1914" s="181"/>
      <c r="B1914" s="181"/>
      <c r="J1914"/>
      <c r="K1914"/>
    </row>
    <row r="1915" spans="1:11" ht="15" customHeight="1" x14ac:dyDescent="0.25">
      <c r="E1915" s="153"/>
      <c r="F1915" s="154"/>
      <c r="G1915" s="154"/>
      <c r="H1915" s="154"/>
      <c r="I1915" s="154"/>
      <c r="J1915"/>
      <c r="K1915"/>
    </row>
    <row r="1916" spans="1:11" ht="15" customHeight="1" x14ac:dyDescent="0.25">
      <c r="E1916" s="153"/>
      <c r="F1916" s="154"/>
      <c r="G1916" s="154"/>
      <c r="H1916" s="154"/>
      <c r="I1916" s="154"/>
      <c r="J1916"/>
      <c r="K1916"/>
    </row>
    <row r="1917" spans="1:11" ht="15" customHeight="1" x14ac:dyDescent="0.25">
      <c r="E1917" s="153"/>
      <c r="F1917" s="154"/>
      <c r="G1917" s="154"/>
      <c r="H1917" s="154"/>
      <c r="I1917" s="154"/>
      <c r="J1917"/>
      <c r="K1917"/>
    </row>
    <row r="1918" spans="1:11" ht="15" customHeight="1" x14ac:dyDescent="0.25">
      <c r="E1918" s="153"/>
      <c r="F1918" s="154"/>
      <c r="G1918" s="154"/>
      <c r="H1918" s="154"/>
      <c r="I1918" s="154"/>
      <c r="J1918"/>
      <c r="K1918"/>
    </row>
    <row r="1919" spans="1:11" ht="15" customHeight="1" x14ac:dyDescent="0.25">
      <c r="F1919" s="154"/>
      <c r="G1919" s="154"/>
      <c r="H1919" s="154"/>
      <c r="I1919" s="154"/>
      <c r="J1919"/>
      <c r="K1919"/>
    </row>
    <row r="1920" spans="1:11" ht="15" customHeight="1" x14ac:dyDescent="0.25">
      <c r="F1920" s="154"/>
      <c r="G1920" s="154"/>
      <c r="H1920" s="154"/>
      <c r="I1920" s="154"/>
      <c r="J1920"/>
      <c r="K1920"/>
    </row>
    <row r="1921" spans="1:11" ht="15" customHeight="1" x14ac:dyDescent="0.25">
      <c r="A1921" s="181"/>
      <c r="B1921" s="181"/>
      <c r="C1921" s="252"/>
      <c r="D1921" s="252"/>
      <c r="E1921" s="236"/>
      <c r="F1921" s="244"/>
      <c r="G1921" s="244"/>
      <c r="H1921" s="244"/>
      <c r="I1921" s="244"/>
      <c r="J1921"/>
      <c r="K1921"/>
    </row>
    <row r="1922" spans="1:11" ht="15" customHeight="1" x14ac:dyDescent="0.25">
      <c r="A1922" s="181"/>
      <c r="B1922" s="181"/>
      <c r="C1922" s="252"/>
      <c r="D1922" s="252"/>
      <c r="E1922" s="236"/>
      <c r="F1922" s="244"/>
      <c r="G1922" s="244"/>
      <c r="H1922" s="244"/>
      <c r="I1922" s="244"/>
      <c r="J1922"/>
      <c r="K1922"/>
    </row>
    <row r="1923" spans="1:11" ht="15" customHeight="1" x14ac:dyDescent="0.25">
      <c r="F1923" s="154"/>
      <c r="G1923" s="154"/>
      <c r="H1923" s="154"/>
      <c r="I1923" s="154"/>
      <c r="J1923"/>
      <c r="K1923"/>
    </row>
    <row r="1924" spans="1:11" ht="15" customHeight="1" x14ac:dyDescent="0.25">
      <c r="A1924" s="181"/>
      <c r="F1924" s="154"/>
      <c r="G1924" s="154"/>
      <c r="H1924" s="154"/>
      <c r="I1924" s="154"/>
      <c r="J1924"/>
      <c r="K1924"/>
    </row>
    <row r="1925" spans="1:11" ht="15" customHeight="1" x14ac:dyDescent="0.25">
      <c r="E1925" s="153"/>
      <c r="F1925" s="154"/>
      <c r="G1925" s="154"/>
      <c r="H1925" s="154"/>
      <c r="I1925" s="154"/>
      <c r="J1925"/>
      <c r="K1925"/>
    </row>
    <row r="1926" spans="1:11" ht="15" customHeight="1" x14ac:dyDescent="0.25">
      <c r="E1926" s="153"/>
      <c r="F1926" s="154"/>
      <c r="G1926" s="154"/>
      <c r="H1926" s="154"/>
      <c r="I1926" s="154"/>
      <c r="J1926"/>
      <c r="K1926"/>
    </row>
    <row r="1927" spans="1:11" ht="15" customHeight="1" x14ac:dyDescent="0.25">
      <c r="E1927" s="153"/>
      <c r="F1927" s="154"/>
      <c r="G1927" s="154"/>
      <c r="H1927" s="154"/>
      <c r="I1927" s="154"/>
      <c r="J1927"/>
      <c r="K1927"/>
    </row>
    <row r="1928" spans="1:11" ht="15" customHeight="1" x14ac:dyDescent="0.25">
      <c r="E1928" s="153"/>
      <c r="F1928" s="154"/>
      <c r="G1928" s="154"/>
      <c r="H1928" s="154"/>
      <c r="I1928" s="154"/>
      <c r="J1928"/>
      <c r="K1928"/>
    </row>
    <row r="1929" spans="1:11" ht="15" customHeight="1" x14ac:dyDescent="0.25">
      <c r="E1929" s="153"/>
      <c r="F1929" s="154"/>
      <c r="G1929" s="154"/>
      <c r="H1929" s="154"/>
      <c r="I1929" s="154"/>
      <c r="J1929"/>
      <c r="K1929"/>
    </row>
    <row r="1930" spans="1:11" ht="15" customHeight="1" x14ac:dyDescent="0.25">
      <c r="E1930" s="153"/>
      <c r="F1930" s="154"/>
      <c r="G1930" s="154"/>
      <c r="H1930" s="154"/>
      <c r="I1930" s="154"/>
      <c r="J1930"/>
      <c r="K1930"/>
    </row>
    <row r="1931" spans="1:11" ht="15" customHeight="1" x14ac:dyDescent="0.25">
      <c r="E1931" s="153"/>
      <c r="F1931" s="154"/>
      <c r="G1931" s="154"/>
      <c r="H1931" s="154"/>
      <c r="I1931" s="154"/>
      <c r="J1931"/>
      <c r="K1931"/>
    </row>
    <row r="1932" spans="1:11" ht="15" customHeight="1" x14ac:dyDescent="0.25">
      <c r="F1932" s="154"/>
      <c r="G1932" s="154"/>
      <c r="H1932" s="154"/>
      <c r="I1932" s="154"/>
      <c r="J1932"/>
      <c r="K1932"/>
    </row>
    <row r="1933" spans="1:11" ht="15" customHeight="1" x14ac:dyDescent="0.25">
      <c r="A1933" s="181"/>
      <c r="F1933" s="244"/>
      <c r="G1933" s="244"/>
      <c r="H1933" s="244"/>
      <c r="I1933" s="244"/>
      <c r="J1933"/>
      <c r="K1933"/>
    </row>
    <row r="1934" spans="1:11" ht="15" customHeight="1" x14ac:dyDescent="0.25">
      <c r="A1934" s="181"/>
      <c r="F1934" s="244"/>
      <c r="G1934" s="244"/>
      <c r="H1934" s="244"/>
      <c r="I1934" s="244"/>
      <c r="J1934"/>
      <c r="K1934"/>
    </row>
    <row r="1935" spans="1:11" ht="15" customHeight="1" x14ac:dyDescent="0.25">
      <c r="F1935" s="154"/>
      <c r="G1935" s="154"/>
      <c r="H1935" s="154"/>
      <c r="I1935" s="154"/>
      <c r="J1935"/>
      <c r="K1935"/>
    </row>
    <row r="1936" spans="1:11" ht="15" customHeight="1" x14ac:dyDescent="0.25">
      <c r="A1936" s="181"/>
      <c r="F1936" s="154"/>
      <c r="G1936" s="154"/>
      <c r="H1936" s="154"/>
      <c r="I1936" s="154"/>
      <c r="J1936"/>
      <c r="K1936"/>
    </row>
    <row r="1937" spans="1:11" ht="15" customHeight="1" x14ac:dyDescent="0.25">
      <c r="F1937" s="154"/>
      <c r="G1937" s="154"/>
      <c r="H1937" s="154"/>
      <c r="I1937" s="154"/>
      <c r="J1937"/>
      <c r="K1937"/>
    </row>
    <row r="1938" spans="1:11" ht="15" customHeight="1" x14ac:dyDescent="0.25">
      <c r="F1938" s="154"/>
      <c r="G1938" s="154"/>
      <c r="H1938" s="154"/>
      <c r="I1938" s="154"/>
      <c r="J1938"/>
      <c r="K1938"/>
    </row>
    <row r="1939" spans="1:11" ht="15" customHeight="1" x14ac:dyDescent="0.25">
      <c r="F1939" s="154"/>
      <c r="G1939" s="154"/>
      <c r="H1939" s="154"/>
      <c r="I1939" s="154"/>
      <c r="J1939"/>
      <c r="K1939"/>
    </row>
    <row r="1940" spans="1:11" ht="15" customHeight="1" x14ac:dyDescent="0.25">
      <c r="A1940" s="181"/>
      <c r="F1940" s="244"/>
      <c r="G1940" s="244"/>
      <c r="H1940" s="244"/>
      <c r="I1940" s="244"/>
      <c r="J1940"/>
      <c r="K1940"/>
    </row>
    <row r="1941" spans="1:11" ht="15" customHeight="1" x14ac:dyDescent="0.25">
      <c r="F1941" s="154"/>
      <c r="G1941" s="154"/>
      <c r="H1941" s="154"/>
      <c r="I1941" s="154"/>
      <c r="J1941"/>
      <c r="K1941"/>
    </row>
    <row r="1942" spans="1:11" ht="15" customHeight="1" x14ac:dyDescent="0.25">
      <c r="A1942" s="181"/>
      <c r="F1942" s="154"/>
      <c r="G1942" s="154"/>
      <c r="H1942" s="154"/>
      <c r="I1942" s="154"/>
      <c r="J1942"/>
      <c r="K1942"/>
    </row>
    <row r="1943" spans="1:11" ht="15" customHeight="1" x14ac:dyDescent="0.25">
      <c r="F1943" s="154"/>
      <c r="G1943" s="154"/>
      <c r="H1943" s="154"/>
      <c r="I1943" s="154"/>
      <c r="J1943"/>
      <c r="K1943"/>
    </row>
    <row r="1944" spans="1:11" ht="15" customHeight="1" x14ac:dyDescent="0.25">
      <c r="A1944" s="181"/>
      <c r="B1944" s="181"/>
      <c r="C1944" s="252"/>
      <c r="D1944" s="252"/>
      <c r="E1944" s="236"/>
      <c r="F1944" s="244"/>
      <c r="G1944" s="244"/>
      <c r="H1944" s="244"/>
      <c r="I1944" s="244"/>
      <c r="J1944"/>
      <c r="K1944"/>
    </row>
    <row r="1945" spans="1:11" ht="15" customHeight="1" x14ac:dyDescent="0.25">
      <c r="E1945" s="153"/>
      <c r="J1945"/>
      <c r="K1945"/>
    </row>
    <row r="1946" spans="1:11" ht="15" customHeight="1" x14ac:dyDescent="0.25">
      <c r="E1946" s="153"/>
      <c r="J1946"/>
      <c r="K1946"/>
    </row>
    <row r="1947" spans="1:11" ht="15" customHeight="1" x14ac:dyDescent="0.25">
      <c r="J1947"/>
      <c r="K1947"/>
    </row>
    <row r="1948" spans="1:11" ht="15" customHeight="1" x14ac:dyDescent="0.25">
      <c r="J1948"/>
      <c r="K1948"/>
    </row>
    <row r="1949" spans="1:11" ht="15" customHeight="1" x14ac:dyDescent="0.25">
      <c r="J1949"/>
      <c r="K1949"/>
    </row>
    <row r="1950" spans="1:11" ht="15" customHeight="1" x14ac:dyDescent="0.25">
      <c r="A1950" s="181"/>
      <c r="F1950" s="247"/>
      <c r="G1950" s="247"/>
      <c r="H1950" s="247"/>
      <c r="I1950" s="247"/>
      <c r="J1950"/>
      <c r="K1950"/>
    </row>
    <row r="1951" spans="1:11" ht="15" customHeight="1" x14ac:dyDescent="0.25">
      <c r="J1951"/>
      <c r="K1951"/>
    </row>
    <row r="1952" spans="1:11" ht="15" customHeight="1" x14ac:dyDescent="0.25">
      <c r="A1952" s="181"/>
      <c r="B1952" s="181"/>
      <c r="J1952"/>
      <c r="K1952"/>
    </row>
    <row r="1953" spans="1:11" ht="15" customHeight="1" x14ac:dyDescent="0.25">
      <c r="J1953"/>
      <c r="K1953"/>
    </row>
    <row r="1954" spans="1:11" ht="15" customHeight="1" x14ac:dyDescent="0.25">
      <c r="J1954"/>
      <c r="K1954"/>
    </row>
    <row r="1955" spans="1:11" ht="15" customHeight="1" x14ac:dyDescent="0.25">
      <c r="A1955" s="181"/>
      <c r="B1955" s="181"/>
      <c r="C1955" s="252"/>
      <c r="D1955" s="252"/>
      <c r="E1955" s="236"/>
      <c r="F1955" s="247"/>
      <c r="G1955" s="247"/>
      <c r="H1955" s="247"/>
      <c r="I1955" s="247"/>
      <c r="J1955"/>
      <c r="K1955"/>
    </row>
    <row r="1956" spans="1:11" ht="15" customHeight="1" x14ac:dyDescent="0.25">
      <c r="J1956"/>
      <c r="K1956"/>
    </row>
    <row r="1957" spans="1:11" ht="15" customHeight="1" x14ac:dyDescent="0.25">
      <c r="A1957"/>
      <c r="B1957"/>
      <c r="C1957"/>
      <c r="D1957" s="16"/>
      <c r="E1957" s="16"/>
      <c r="F1957"/>
      <c r="G1957"/>
      <c r="H1957"/>
      <c r="I1957"/>
      <c r="J1957"/>
      <c r="K1957"/>
    </row>
    <row r="1958" spans="1:11" ht="15" customHeight="1" x14ac:dyDescent="0.25">
      <c r="A1958"/>
      <c r="B1958"/>
      <c r="C1958"/>
      <c r="F1958"/>
      <c r="G1958"/>
      <c r="H1958"/>
      <c r="I1958"/>
      <c r="J1958"/>
      <c r="K1958"/>
    </row>
    <row r="1959" spans="1:11" ht="15" customHeight="1" x14ac:dyDescent="0.25">
      <c r="A1959"/>
      <c r="B1959"/>
      <c r="C1959"/>
      <c r="E1959" s="16"/>
      <c r="F1959"/>
      <c r="G1959"/>
      <c r="H1959"/>
      <c r="I1959"/>
      <c r="J1959"/>
      <c r="K1959"/>
    </row>
    <row r="1960" spans="1:11" ht="15" customHeight="1" x14ac:dyDescent="0.25">
      <c r="A1960"/>
      <c r="B1960"/>
      <c r="C1960"/>
      <c r="F1960"/>
      <c r="G1960"/>
      <c r="H1960"/>
      <c r="I1960"/>
      <c r="J1960"/>
      <c r="K1960"/>
    </row>
    <row r="1961" spans="1:11" ht="15" customHeight="1" x14ac:dyDescent="0.25">
      <c r="A1961"/>
      <c r="B1961"/>
      <c r="C1961"/>
      <c r="F1961"/>
      <c r="G1961"/>
      <c r="H1961"/>
      <c r="I1961"/>
      <c r="J1961"/>
      <c r="K1961"/>
    </row>
    <row r="1962" spans="1:11" ht="15" customHeight="1" x14ac:dyDescent="0.25">
      <c r="A1962"/>
      <c r="B1962"/>
      <c r="C1962"/>
      <c r="F1962"/>
      <c r="G1962"/>
      <c r="H1962"/>
      <c r="I1962"/>
      <c r="J1962"/>
      <c r="K1962"/>
    </row>
    <row r="1963" spans="1:11" ht="15" customHeight="1" x14ac:dyDescent="0.25">
      <c r="A1963"/>
      <c r="B1963"/>
      <c r="C1963"/>
      <c r="E1963" s="16"/>
      <c r="F1963"/>
      <c r="G1963"/>
      <c r="H1963"/>
      <c r="I1963"/>
      <c r="J1963"/>
      <c r="K1963"/>
    </row>
    <row r="1964" spans="1:11" x14ac:dyDescent="0.25">
      <c r="A1964"/>
      <c r="B1964"/>
      <c r="C1964"/>
      <c r="E1964" s="16"/>
      <c r="F1964"/>
      <c r="G1964"/>
      <c r="H1964"/>
      <c r="I1964"/>
      <c r="J1964"/>
      <c r="K1964"/>
    </row>
    <row r="1965" spans="1:11" x14ac:dyDescent="0.25">
      <c r="A1965"/>
      <c r="B1965"/>
      <c r="C1965"/>
      <c r="D1965" s="16"/>
      <c r="E1965" s="16"/>
      <c r="F1965"/>
      <c r="G1965"/>
      <c r="H1965"/>
      <c r="I1965"/>
      <c r="J1965"/>
      <c r="K1965"/>
    </row>
    <row r="1966" spans="1:11" x14ac:dyDescent="0.25">
      <c r="E1966" s="16"/>
    </row>
    <row r="1967" spans="1:11" x14ac:dyDescent="0.25">
      <c r="E1967" s="16"/>
    </row>
    <row r="1968" spans="1:11" x14ac:dyDescent="0.25">
      <c r="A1968"/>
      <c r="B1968"/>
      <c r="C1968"/>
      <c r="D1968"/>
      <c r="E1968" s="16"/>
    </row>
    <row r="1970" spans="1:11" x14ac:dyDescent="0.25">
      <c r="A1970"/>
      <c r="B1970"/>
      <c r="C1970"/>
      <c r="D1970"/>
      <c r="E1970" s="16"/>
    </row>
    <row r="1971" spans="1:11" x14ac:dyDescent="0.25">
      <c r="A1971"/>
      <c r="B1971"/>
      <c r="C1971"/>
      <c r="D1971"/>
      <c r="K1971" s="259" t="s">
        <v>2</v>
      </c>
    </row>
    <row r="1972" spans="1:11" x14ac:dyDescent="0.25">
      <c r="A1972"/>
      <c r="B1972"/>
      <c r="C1972"/>
      <c r="D1972"/>
      <c r="E1972" s="16"/>
    </row>
  </sheetData>
  <autoFilter ref="A1:K1968"/>
  <mergeCells count="37">
    <mergeCell ref="A1197:K1197"/>
    <mergeCell ref="A1198:K1198"/>
    <mergeCell ref="A1199:K1199"/>
    <mergeCell ref="A1200:K1200"/>
    <mergeCell ref="A1192:K1192"/>
    <mergeCell ref="A1193:K1193"/>
    <mergeCell ref="A1194:K1194"/>
    <mergeCell ref="A1195:K1195"/>
    <mergeCell ref="A1196:K1196"/>
    <mergeCell ref="A1187:K1187"/>
    <mergeCell ref="A1188:K1188"/>
    <mergeCell ref="A1189:K1189"/>
    <mergeCell ref="A1190:K1190"/>
    <mergeCell ref="A1191:K1191"/>
    <mergeCell ref="A1182:K1182"/>
    <mergeCell ref="A1183:K1183"/>
    <mergeCell ref="A1184:K1184"/>
    <mergeCell ref="A1185:K1185"/>
    <mergeCell ref="A1186:K1186"/>
    <mergeCell ref="A1177:K1177"/>
    <mergeCell ref="A1178:K1178"/>
    <mergeCell ref="A1179:K1179"/>
    <mergeCell ref="A1180:K1180"/>
    <mergeCell ref="A1181:K1181"/>
    <mergeCell ref="F993:H993"/>
    <mergeCell ref="F1097:H1097"/>
    <mergeCell ref="F813:H813"/>
    <mergeCell ref="F11:H11"/>
    <mergeCell ref="F128:H128"/>
    <mergeCell ref="F206:H206"/>
    <mergeCell ref="F307:H307"/>
    <mergeCell ref="F429:H429"/>
    <mergeCell ref="F735:H735"/>
    <mergeCell ref="C630:F630"/>
    <mergeCell ref="F906:H906"/>
    <mergeCell ref="F632:H632"/>
    <mergeCell ref="F532:H532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3 до 7 лет</vt:lpstr>
      <vt:lpstr>от 2 мес до 3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2021-01-24T17:25:24Z</dcterms:modified>
</cp:coreProperties>
</file>