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 activeTab="1"/>
  </bookViews>
  <sheets>
    <sheet name="от 3 до 7 лет" sheetId="1" r:id="rId1"/>
    <sheet name="от 2 мес до 3 лет" sheetId="2" r:id="rId2"/>
  </sheets>
  <definedNames>
    <definedName name="_xlnm._FilterDatabase" localSheetId="0" hidden="1">'от 3 до 7 лет'!$A$1:$K$1962</definedName>
    <definedName name="_xlnm._FilterDatabase" localSheetId="1" hidden="1">'от 2 мес до 3 лет'!$A$1:$K$1968</definedName>
  </definedNames>
  <calcPr calcId="144525"/>
</workbook>
</file>

<file path=xl/sharedStrings.xml><?xml version="1.0" encoding="utf-8"?>
<sst xmlns="http://schemas.openxmlformats.org/spreadsheetml/2006/main" count="3380" uniqueCount="608">
  <si>
    <t xml:space="preserve">     "Утверждаю"</t>
  </si>
  <si>
    <t xml:space="preserve">       Руководитель дошкольной образовательной</t>
  </si>
  <si>
    <t xml:space="preserve">       организации</t>
  </si>
  <si>
    <t>Примерное 12-дневное меню</t>
  </si>
  <si>
    <t>для организации питания детей в дошкольных учреждениях</t>
  </si>
  <si>
    <t>с 12 - часовым  пребыванием от 3 до 7 лет</t>
  </si>
  <si>
    <t xml:space="preserve"> </t>
  </si>
  <si>
    <t>День 1 - ый</t>
  </si>
  <si>
    <t xml:space="preserve">Наименование блюд и </t>
  </si>
  <si>
    <t>Масса</t>
  </si>
  <si>
    <t>Кол - во</t>
  </si>
  <si>
    <t>Пищевые   вещества</t>
  </si>
  <si>
    <t>Энергетическая</t>
  </si>
  <si>
    <t>Витамин</t>
  </si>
  <si>
    <t>Сборник рецептур</t>
  </si>
  <si>
    <t>продуктов</t>
  </si>
  <si>
    <t>порции</t>
  </si>
  <si>
    <t xml:space="preserve">   (в гр )</t>
  </si>
  <si>
    <t xml:space="preserve">ценность </t>
  </si>
  <si>
    <t>брутто</t>
  </si>
  <si>
    <t>нетто</t>
  </si>
  <si>
    <t>белки</t>
  </si>
  <si>
    <t>жиры</t>
  </si>
  <si>
    <t>угл-ды</t>
  </si>
  <si>
    <t>Ккал</t>
  </si>
  <si>
    <t>С</t>
  </si>
  <si>
    <t>ЗАВТРАК</t>
  </si>
  <si>
    <t>Каша "Дружба" молочная с маслом сливочным</t>
  </si>
  <si>
    <t>200/5</t>
  </si>
  <si>
    <t>ТТК №7Д</t>
  </si>
  <si>
    <t>Крупа рисовая</t>
  </si>
  <si>
    <t>Крупа пшенная</t>
  </si>
  <si>
    <t>Молоко</t>
  </si>
  <si>
    <t>Вода</t>
  </si>
  <si>
    <t>Сахар</t>
  </si>
  <si>
    <t>соль иодированная</t>
  </si>
  <si>
    <t>Масло сливочное</t>
  </si>
  <si>
    <t>Кофейный напиток с  молоком</t>
  </si>
  <si>
    <t>№395 Дели2010</t>
  </si>
  <si>
    <t>Кофейный напиток</t>
  </si>
  <si>
    <t>Бутерброд с маслом сливочным</t>
  </si>
  <si>
    <t>30/5</t>
  </si>
  <si>
    <t>№1 Дели2010</t>
  </si>
  <si>
    <t>Батон нарезной</t>
  </si>
  <si>
    <t>Итого:</t>
  </si>
  <si>
    <t>2 - ой ЗАВТРАК</t>
  </si>
  <si>
    <t>Сок (или нектар)</t>
  </si>
  <si>
    <t>№418 сб дошк 2016</t>
  </si>
  <si>
    <t>в ассортименте</t>
  </si>
  <si>
    <t>ОБЕД</t>
  </si>
  <si>
    <t>Салат из моркови с сахаром</t>
  </si>
  <si>
    <t>№42 СБ дошк 2016</t>
  </si>
  <si>
    <t>морковь</t>
  </si>
  <si>
    <t>сахар</t>
  </si>
  <si>
    <t>Суп со звездочами с картофелем с мясными фрикадельками</t>
  </si>
  <si>
    <t>200/15</t>
  </si>
  <si>
    <t>№140,сбшк2004</t>
  </si>
  <si>
    <t>говядина б/к (котлетное мясо)</t>
  </si>
  <si>
    <t>Лук репчатый</t>
  </si>
  <si>
    <t>Яйцо</t>
  </si>
  <si>
    <t>Вода для фарша</t>
  </si>
  <si>
    <t>Масса полуфабриката</t>
  </si>
  <si>
    <t>масса готовых фрикаделек</t>
  </si>
  <si>
    <t>Картофель</t>
  </si>
  <si>
    <t>Морковь</t>
  </si>
  <si>
    <t>суповая засыпка (звездочки)</t>
  </si>
  <si>
    <t>Масло растительное</t>
  </si>
  <si>
    <t xml:space="preserve">Котлеты рубленые из  говядины </t>
  </si>
  <si>
    <t>СБ дошкольн. №299, 2016</t>
  </si>
  <si>
    <t>Хлеб пшеничный</t>
  </si>
  <si>
    <t>Сухари панировочные</t>
  </si>
  <si>
    <t>масса полуфабриката</t>
  </si>
  <si>
    <t>Капуста тушеная</t>
  </si>
  <si>
    <t>№534сб шк2004</t>
  </si>
  <si>
    <t>Капуста свежая</t>
  </si>
  <si>
    <t>Мука пшеничная</t>
  </si>
  <si>
    <t>Томат-паста</t>
  </si>
  <si>
    <t>Компот из сухофруктов</t>
  </si>
  <si>
    <t>№394 сб дошк 2016</t>
  </si>
  <si>
    <t>сухофрукты</t>
  </si>
  <si>
    <t>масса вареных сухофруктов</t>
  </si>
  <si>
    <t>Булочка дорожная</t>
  </si>
  <si>
    <t>№453 сб дошк2016</t>
  </si>
  <si>
    <t>мука пшеничная на подпыл</t>
  </si>
  <si>
    <t>дрожжи сухие</t>
  </si>
  <si>
    <t xml:space="preserve">вода </t>
  </si>
  <si>
    <t>для крошки:</t>
  </si>
  <si>
    <t>мука пшеничная</t>
  </si>
  <si>
    <t>масло сливочное</t>
  </si>
  <si>
    <t>масса крошки</t>
  </si>
  <si>
    <t>масло растительное для смазки изделй</t>
  </si>
  <si>
    <t>Хлеб ржано - пшеничный</t>
  </si>
  <si>
    <t>табл 6 стр 144,Дели + 2012</t>
  </si>
  <si>
    <t>УПЛОТНЕННЫЙ ПОЛДНИК</t>
  </si>
  <si>
    <t>Пудинг рыбный</t>
  </si>
  <si>
    <t>80/30</t>
  </si>
  <si>
    <t>№286 СБ дошк 2016</t>
  </si>
  <si>
    <t>рыба (минтай с/м ПБГ)</t>
  </si>
  <si>
    <t>масса отварной рыбы</t>
  </si>
  <si>
    <t>яйцо</t>
  </si>
  <si>
    <t>молоко</t>
  </si>
  <si>
    <t>Соус молочный</t>
  </si>
  <si>
    <t>масса  соуса</t>
  </si>
  <si>
    <t>Пюре Картофельное</t>
  </si>
  <si>
    <t>№ 339 СБ дошк 2016</t>
  </si>
  <si>
    <t>Кисломолочный напиток</t>
  </si>
  <si>
    <t>180/5</t>
  </si>
  <si>
    <t>№420 СБ дошк 2016</t>
  </si>
  <si>
    <r>
      <rPr>
        <b/>
        <sz val="8"/>
        <color theme="1"/>
        <rFont val="Times New Roman"/>
        <charset val="204"/>
      </rPr>
      <t>(Кефир</t>
    </r>
    <r>
      <rPr>
        <sz val="8"/>
        <color theme="1"/>
        <rFont val="Times New Roman"/>
        <charset val="204"/>
      </rPr>
      <t>,ряженка,катык,йогурт)</t>
    </r>
  </si>
  <si>
    <t>кисломолочный напиток</t>
  </si>
  <si>
    <t>табл 6 стр 134,Дели + 2012</t>
  </si>
  <si>
    <t>ВСЕГО:</t>
  </si>
  <si>
    <t>День 2- ой</t>
  </si>
  <si>
    <t>Сборник</t>
  </si>
  <si>
    <t>рецептур</t>
  </si>
  <si>
    <t>Каша полбяная молочная  с маслом сливочным</t>
  </si>
  <si>
    <t>ТТК №1Д</t>
  </si>
  <si>
    <t>крупа полбяная</t>
  </si>
  <si>
    <t>вода</t>
  </si>
  <si>
    <t>Какао с  молоком</t>
  </si>
  <si>
    <t>№397 Дели2010</t>
  </si>
  <si>
    <t>Какао-порошок</t>
  </si>
  <si>
    <t>Бутерброд с сыром, маслом сливочным</t>
  </si>
  <si>
    <t>30/10/5</t>
  </si>
  <si>
    <t>№3 сб дошк2016</t>
  </si>
  <si>
    <t>Сыр</t>
  </si>
  <si>
    <t>Фрукты свежие</t>
  </si>
  <si>
    <t xml:space="preserve">№386 СБ </t>
  </si>
  <si>
    <r>
      <rPr>
        <b/>
        <sz val="8"/>
        <color theme="1"/>
        <rFont val="Times New Roman"/>
        <charset val="204"/>
      </rPr>
      <t>(яблоки</t>
    </r>
    <r>
      <rPr>
        <sz val="8"/>
        <color theme="1"/>
        <rFont val="Times New Roman"/>
        <charset val="204"/>
      </rPr>
      <t>,или апельсин, или банан,или мандарин )</t>
    </r>
  </si>
  <si>
    <t>дошк.2016</t>
  </si>
  <si>
    <t>Салат с морской капустой с овощами</t>
  </si>
  <si>
    <t>ТТК 222 от 17.09.2019</t>
  </si>
  <si>
    <t>капуста морская сушеная</t>
  </si>
  <si>
    <t>масса отварной морской капусты</t>
  </si>
  <si>
    <t>кукуруза к/с</t>
  </si>
  <si>
    <t>масло растительное</t>
  </si>
  <si>
    <t>Борщ  со свежей капустой, картофелем на м/б,со сметаной</t>
  </si>
  <si>
    <t>200/7</t>
  </si>
  <si>
    <t>№110, сб шк2004</t>
  </si>
  <si>
    <t>Свекла</t>
  </si>
  <si>
    <t>Бульон</t>
  </si>
  <si>
    <t>Сметана</t>
  </si>
  <si>
    <t>Плов из  отварной говядины</t>
  </si>
  <si>
    <t>№443,сбшк2004</t>
  </si>
  <si>
    <t>говядина (лопатка б/к)</t>
  </si>
  <si>
    <t>масса отварного мяса</t>
  </si>
  <si>
    <t>масса гарнира</t>
  </si>
  <si>
    <t>Кисель</t>
  </si>
  <si>
    <t>№ 648, сб шк2004</t>
  </si>
  <si>
    <t>Кисель-концентрат</t>
  </si>
  <si>
    <t>Запеканка творожная с повидлом</t>
  </si>
  <si>
    <t>120/30</t>
  </si>
  <si>
    <t>№251, сбдошк 2016</t>
  </si>
  <si>
    <t>Творог</t>
  </si>
  <si>
    <t>Крупа манная</t>
  </si>
  <si>
    <t>повидло</t>
  </si>
  <si>
    <r>
      <rPr>
        <sz val="8"/>
        <color theme="1"/>
        <rFont val="Times New Roman"/>
        <charset val="204"/>
      </rPr>
      <t>(Кефир</t>
    </r>
    <r>
      <rPr>
        <b/>
        <sz val="8"/>
        <color theme="1"/>
        <rFont val="Times New Roman"/>
        <charset val="204"/>
      </rPr>
      <t>,ряженка</t>
    </r>
    <r>
      <rPr>
        <sz val="8"/>
        <color theme="1"/>
        <rFont val="Times New Roman"/>
        <charset val="204"/>
      </rPr>
      <t>,катык,йогурт)</t>
    </r>
  </si>
  <si>
    <t>Кондитерское изделие</t>
  </si>
  <si>
    <t>мармелад</t>
  </si>
  <si>
    <t>День 3 - ий</t>
  </si>
  <si>
    <t>Каша кукурузная молочная с маслом</t>
  </si>
  <si>
    <t>ТТК №2Д</t>
  </si>
  <si>
    <t>Крупа кукурузная</t>
  </si>
  <si>
    <t>Чай с молоком,сахаром</t>
  </si>
  <si>
    <t>180/10</t>
  </si>
  <si>
    <t>№ 413 сб дошк 2016</t>
  </si>
  <si>
    <t>Заварка</t>
  </si>
  <si>
    <t>№ 386 СБ дошк  2016</t>
  </si>
  <si>
    <r>
      <rPr>
        <sz val="8"/>
        <color theme="1"/>
        <rFont val="Times New Roman"/>
        <charset val="204"/>
      </rPr>
      <t xml:space="preserve">(яблоки,или апельсин, или </t>
    </r>
    <r>
      <rPr>
        <b/>
        <sz val="8"/>
        <color theme="1"/>
        <rFont val="Times New Roman"/>
        <charset val="204"/>
      </rPr>
      <t>банан</t>
    </r>
    <r>
      <rPr>
        <sz val="8"/>
        <color theme="1"/>
        <rFont val="Times New Roman"/>
        <charset val="204"/>
      </rPr>
      <t>,или мандарин)</t>
    </r>
  </si>
  <si>
    <t>Салат из свеклы с зеленым горошком к/с</t>
  </si>
  <si>
    <t>стр 478 Сб дошк 2016</t>
  </si>
  <si>
    <t>свекла</t>
  </si>
  <si>
    <t>зеленый горошек к/с</t>
  </si>
  <si>
    <t>яблоки свежие</t>
  </si>
  <si>
    <t>лук репчатый</t>
  </si>
  <si>
    <t>Суп картофельный гороховый с мясом птицы</t>
  </si>
  <si>
    <t>200/10</t>
  </si>
  <si>
    <t>№87, сб дошк2016</t>
  </si>
  <si>
    <t>Горох</t>
  </si>
  <si>
    <t xml:space="preserve">Куры/цыплята потрош </t>
  </si>
  <si>
    <t>масса отварной мякоти  птицы</t>
  </si>
  <si>
    <t>Фрикадельки мясные в молочном соусе</t>
  </si>
  <si>
    <t>50/25</t>
  </si>
  <si>
    <t>№ 305 сб дошк 2016</t>
  </si>
  <si>
    <t>Соус молочный:</t>
  </si>
  <si>
    <t>Макаронные изделия отварные с маслом</t>
  </si>
  <si>
    <t>130/3</t>
  </si>
  <si>
    <t>№219 Сб дошк 2016</t>
  </si>
  <si>
    <t xml:space="preserve">макаронные изделия </t>
  </si>
  <si>
    <t>Компот из урюка</t>
  </si>
  <si>
    <t>№394, СБ дошк 2016</t>
  </si>
  <si>
    <t>урюк</t>
  </si>
  <si>
    <t>Котлеты рыбные с капустой</t>
  </si>
  <si>
    <t>ТТК №615</t>
  </si>
  <si>
    <t>от 25.06.2020</t>
  </si>
  <si>
    <t>капуста свежая</t>
  </si>
  <si>
    <t>масса припущенной капусты</t>
  </si>
  <si>
    <t>масса пассерованного лука</t>
  </si>
  <si>
    <t>Соль иодированная</t>
  </si>
  <si>
    <t>сухари панировочные</t>
  </si>
  <si>
    <t>масса готовых капустно-рыбных котлет</t>
  </si>
  <si>
    <t>Картофель тушёный с овощами в соусе</t>
  </si>
  <si>
    <t>№144 сбшк 2016</t>
  </si>
  <si>
    <t xml:space="preserve">соус </t>
  </si>
  <si>
    <t>сметана</t>
  </si>
  <si>
    <t>Молоко кипяченое</t>
  </si>
  <si>
    <t>№419 СБ дошк 2016</t>
  </si>
  <si>
    <t>(молоко)</t>
  </si>
  <si>
    <t>Кондитерские изделия</t>
  </si>
  <si>
    <t>печенье</t>
  </si>
  <si>
    <t>табл 6 стр 136,Ддели +,2012</t>
  </si>
  <si>
    <t>,</t>
  </si>
  <si>
    <t>День 4 - ый</t>
  </si>
  <si>
    <t>Омлет с зеленым горошком</t>
  </si>
  <si>
    <t>150</t>
  </si>
  <si>
    <t>№233,2016</t>
  </si>
  <si>
    <t>масса омлетной смеси</t>
  </si>
  <si>
    <t>масса готового омлета</t>
  </si>
  <si>
    <t>табл 9 стр 184, Дели +, 2012</t>
  </si>
  <si>
    <r>
      <rPr>
        <sz val="8"/>
        <color theme="1"/>
        <rFont val="Times New Roman"/>
        <charset val="204"/>
      </rPr>
      <t xml:space="preserve">(яблоки,или </t>
    </r>
    <r>
      <rPr>
        <b/>
        <sz val="8"/>
        <color theme="1"/>
        <rFont val="Times New Roman"/>
        <charset val="204"/>
      </rPr>
      <t>апельсин</t>
    </r>
    <r>
      <rPr>
        <sz val="8"/>
        <color theme="1"/>
        <rFont val="Times New Roman"/>
        <charset val="204"/>
      </rPr>
      <t>, или банан,или мандарин)</t>
    </r>
  </si>
  <si>
    <t xml:space="preserve">Икра кабачковая </t>
  </si>
  <si>
    <t>№54 Сб дошк 2016</t>
  </si>
  <si>
    <t>икра кабачковая для детского питания</t>
  </si>
  <si>
    <t>Суп картофельный с пшенной крупой на курином бульоне</t>
  </si>
  <si>
    <t>200</t>
  </si>
  <si>
    <t>№86 сб дошк 2016</t>
  </si>
  <si>
    <t>крупа пшенная</t>
  </si>
  <si>
    <t>картофель</t>
  </si>
  <si>
    <t>Птица, тушеная в соусе с овощами</t>
  </si>
  <si>
    <t>№319 Сб дошк 2016</t>
  </si>
  <si>
    <t>масса отварной мякоти птицы</t>
  </si>
  <si>
    <t>соус сметанный :</t>
  </si>
  <si>
    <t>№372 Сб дошк 2016</t>
  </si>
  <si>
    <t>Вода или отвар</t>
  </si>
  <si>
    <t xml:space="preserve">масса соуса </t>
  </si>
  <si>
    <t>масса овощей с соусом</t>
  </si>
  <si>
    <t>Тефтели мясные (2 вариант) в томатном соусе</t>
  </si>
  <si>
    <t>70/30</t>
  </si>
  <si>
    <t>№304 ,сб дошк2016</t>
  </si>
  <si>
    <t>или фарш говяжий</t>
  </si>
  <si>
    <t>крупа рисовая</t>
  </si>
  <si>
    <t>масса готового рассыпчатого риса</t>
  </si>
  <si>
    <t>масса припущенного лука</t>
  </si>
  <si>
    <t>масса готовых ткефтелей</t>
  </si>
  <si>
    <t>соус томатный:</t>
  </si>
  <si>
    <t>№366,сб дошк 2016</t>
  </si>
  <si>
    <t>масса соуса</t>
  </si>
  <si>
    <t>Каша пшеничная вязкая</t>
  </si>
  <si>
    <t>130</t>
  </si>
  <si>
    <t>№331 Сб дошк2016</t>
  </si>
  <si>
    <t>крупа пшеничная</t>
  </si>
  <si>
    <r>
      <rPr>
        <sz val="8"/>
        <color theme="1"/>
        <rFont val="Times New Roman"/>
        <charset val="204"/>
      </rPr>
      <t>(Кефир</t>
    </r>
    <r>
      <rPr>
        <b/>
        <sz val="8"/>
        <color theme="1"/>
        <rFont val="Times New Roman"/>
        <charset val="204"/>
      </rPr>
      <t>,</t>
    </r>
    <r>
      <rPr>
        <sz val="8"/>
        <color theme="1"/>
        <rFont val="Times New Roman"/>
        <charset val="204"/>
      </rPr>
      <t>ряженка,катык,</t>
    </r>
    <r>
      <rPr>
        <b/>
        <sz val="8"/>
        <color theme="1"/>
        <rFont val="Times New Roman"/>
        <charset val="204"/>
      </rPr>
      <t>йогурт)</t>
    </r>
  </si>
  <si>
    <t>йогурт</t>
  </si>
  <si>
    <t>Ватрушка с творогом</t>
  </si>
  <si>
    <t>183 стр Сб рецептур 1997 Казань</t>
  </si>
  <si>
    <t>масса теста</t>
  </si>
  <si>
    <t>фарш творожный</t>
  </si>
  <si>
    <t>творог</t>
  </si>
  <si>
    <t>масса начинки</t>
  </si>
  <si>
    <t>яйцо для смазки изделий</t>
  </si>
  <si>
    <t>масло растительное для смазки листов</t>
  </si>
  <si>
    <t>Масло растительное для смазки изделий</t>
  </si>
  <si>
    <t>День 5 - ый</t>
  </si>
  <si>
    <t>Суп молочный с геркулесовой крупой</t>
  </si>
  <si>
    <t>№101, сбшк2016</t>
  </si>
  <si>
    <t>Крупа геркулесовая</t>
  </si>
  <si>
    <t>Бутерброд  с маслом сливочным</t>
  </si>
  <si>
    <t>30/10</t>
  </si>
  <si>
    <t>Салат из квашеной капусты</t>
  </si>
  <si>
    <t>№47 СБ шк 2017</t>
  </si>
  <si>
    <t>капуста квашеная</t>
  </si>
  <si>
    <t>Суп из овощей с мясом со сметаной</t>
  </si>
  <si>
    <t>200/10/7</t>
  </si>
  <si>
    <t>ТТК 535 23,12,2020</t>
  </si>
  <si>
    <t>масса отварной говядины</t>
  </si>
  <si>
    <t>капуста цветная с/м</t>
  </si>
  <si>
    <t>Запеканка картофельная с мясом</t>
  </si>
  <si>
    <t>200/30</t>
  </si>
  <si>
    <t>№308 СБ дошк 2016</t>
  </si>
  <si>
    <t>масса готового мясного фарша</t>
  </si>
  <si>
    <t>191,25/185</t>
  </si>
  <si>
    <t>масса отварного протертого картофеля</t>
  </si>
  <si>
    <t>180</t>
  </si>
  <si>
    <t>выход готовой запеканки</t>
  </si>
  <si>
    <t>Соус сметанный :</t>
  </si>
  <si>
    <t>Напиток из яблок</t>
  </si>
  <si>
    <t>№390 СБ дошк 2016</t>
  </si>
  <si>
    <t>Икра морковная</t>
  </si>
  <si>
    <t>50</t>
  </si>
  <si>
    <t>ТТК №135 от 26.02.2019</t>
  </si>
  <si>
    <t>Суфле рыбное</t>
  </si>
  <si>
    <t>№284 Сб дошк 2016</t>
  </si>
  <si>
    <t>рыба (горбуша ПБГ)</t>
  </si>
  <si>
    <t>соус молочный</t>
  </si>
  <si>
    <t>№371 Сб дошк 2016</t>
  </si>
  <si>
    <t>масса соуса молочного</t>
  </si>
  <si>
    <t>Каша перловая с овощами и маслом сливочным</t>
  </si>
  <si>
    <t>№ 180 Сб.дошк2016</t>
  </si>
  <si>
    <t>Крупа перловая</t>
  </si>
  <si>
    <t>масса каши</t>
  </si>
  <si>
    <t>масса каши с овощами</t>
  </si>
  <si>
    <t>вафли</t>
  </si>
  <si>
    <t>табл 10 стр 202, Ддели +,2012</t>
  </si>
  <si>
    <t>День 6 - ой</t>
  </si>
  <si>
    <t xml:space="preserve">    ценность </t>
  </si>
  <si>
    <t>Каша рисовая молочная с маслом сливочным</t>
  </si>
  <si>
    <t>ТТК №8Д</t>
  </si>
  <si>
    <t>Соль</t>
  </si>
  <si>
    <t>Чай с сахаром</t>
  </si>
  <si>
    <t>№393 Дели2010</t>
  </si>
  <si>
    <t>табл 9 стр 186, Дели +, 2012</t>
  </si>
  <si>
    <r>
      <rPr>
        <sz val="8"/>
        <color theme="1"/>
        <rFont val="Times New Roman"/>
        <charset val="204"/>
      </rPr>
      <t xml:space="preserve">(яблоки,или апельсин, или банан,или </t>
    </r>
    <r>
      <rPr>
        <b/>
        <sz val="8"/>
        <color theme="1"/>
        <rFont val="Times New Roman"/>
        <charset val="204"/>
      </rPr>
      <t>мандарин</t>
    </r>
    <r>
      <rPr>
        <sz val="8"/>
        <color theme="1"/>
        <rFont val="Times New Roman"/>
        <charset val="204"/>
      </rPr>
      <t>)</t>
    </r>
  </si>
  <si>
    <t>Салат из свеклы</t>
  </si>
  <si>
    <t>№34 СБ дошк 2016</t>
  </si>
  <si>
    <t>Суп картофельный с клецками на мясном бульоне</t>
  </si>
  <si>
    <t>№91,128 сб дошк2016</t>
  </si>
  <si>
    <t>бульон</t>
  </si>
  <si>
    <t>Клецки</t>
  </si>
  <si>
    <t xml:space="preserve">яйца </t>
  </si>
  <si>
    <t>соль</t>
  </si>
  <si>
    <t>выход</t>
  </si>
  <si>
    <t>Бефстроганов из отварной говядины</t>
  </si>
  <si>
    <t>45/45</t>
  </si>
  <si>
    <t>соус сметанный с луком</t>
  </si>
  <si>
    <t>10</t>
  </si>
  <si>
    <t>3</t>
  </si>
  <si>
    <t>масса белого соуса</t>
  </si>
  <si>
    <t>соль йодированная</t>
  </si>
  <si>
    <t>масса соуса сметанного с луком</t>
  </si>
  <si>
    <t>Салат из зеленого горошка консервированного</t>
  </si>
  <si>
    <t>№ 10 СБ дошк 2016</t>
  </si>
  <si>
    <t xml:space="preserve">зеленый горошек к/с </t>
  </si>
  <si>
    <t>Жаркое из птицы по-домашнему</t>
  </si>
  <si>
    <t>ТТК 580/а от 24.06.2020</t>
  </si>
  <si>
    <t>Куры потр охл</t>
  </si>
  <si>
    <t>масса готовых овощей</t>
  </si>
  <si>
    <t>масса готового блюда</t>
  </si>
  <si>
    <t>Пирожок печёный с повидлом</t>
  </si>
  <si>
    <t>№437СБ дошк 2016</t>
  </si>
  <si>
    <t xml:space="preserve">масса теста </t>
  </si>
  <si>
    <t>повидло фруктовое</t>
  </si>
  <si>
    <t>2ая неделя</t>
  </si>
  <si>
    <t>День 7 - ой</t>
  </si>
  <si>
    <t>Каша пшенная молочная с маслом</t>
  </si>
  <si>
    <t>ТТК № 6Д</t>
  </si>
  <si>
    <t>Салат из свежей капустой с морковью</t>
  </si>
  <si>
    <t>№23 СБ дошк 2016</t>
  </si>
  <si>
    <t>Суп картофельный с мясными фрикадельками</t>
  </si>
  <si>
    <t>№83 сб дошк 2016г</t>
  </si>
  <si>
    <t xml:space="preserve">Вода </t>
  </si>
  <si>
    <t>вода для фарша</t>
  </si>
  <si>
    <t xml:space="preserve">масса полуфабриката </t>
  </si>
  <si>
    <t>Биточки рубленые из рыбы</t>
  </si>
  <si>
    <t>ТТК №3</t>
  </si>
  <si>
    <t>крупа манная</t>
  </si>
  <si>
    <t>Каша гречневая рассыпчатая с овощами с маслом сливочным</t>
  </si>
  <si>
    <t>№180, сб дошк2016</t>
  </si>
  <si>
    <t>крупа гречневая</t>
  </si>
  <si>
    <t>вода питьевая</t>
  </si>
  <si>
    <t xml:space="preserve">масса каши </t>
  </si>
  <si>
    <t>Компот из черной смородины замороженной</t>
  </si>
  <si>
    <t>ТТК 538 от 23.12.2020</t>
  </si>
  <si>
    <t>черная смородина с/м</t>
  </si>
  <si>
    <t>Голубцы ленивые в соусе сметанно-томатном</t>
  </si>
  <si>
    <t>160/30</t>
  </si>
  <si>
    <t>№315, СБ дошк 2016</t>
  </si>
  <si>
    <r>
      <rPr>
        <b/>
        <sz val="8"/>
        <color theme="1"/>
        <rFont val="Times New Roman"/>
        <charset val="204"/>
      </rPr>
      <t>или</t>
    </r>
    <r>
      <rPr>
        <sz val="8"/>
        <color theme="1"/>
        <rFont val="Times New Roman"/>
        <charset val="204"/>
      </rPr>
      <t xml:space="preserve"> фарш говяжий</t>
    </r>
  </si>
  <si>
    <t>масса отварного риса</t>
  </si>
  <si>
    <t>масса припущенного лука с маслом</t>
  </si>
  <si>
    <t>масса п/ф</t>
  </si>
  <si>
    <t>Соус :</t>
  </si>
  <si>
    <t>масса соуса сметанного</t>
  </si>
  <si>
    <t>День 8 - ой</t>
  </si>
  <si>
    <t>Суп молочный со звездочками</t>
  </si>
  <si>
    <t>№160,сб шк 2004</t>
  </si>
  <si>
    <t>Салат из кукурузы консервированной</t>
  </si>
  <si>
    <t>№12 СБ дошк 2016</t>
  </si>
  <si>
    <t>Суп с крупой и картофелем на м/б</t>
  </si>
  <si>
    <t>№86 СБ дошк 2016</t>
  </si>
  <si>
    <t>Мясо  тушеное по-татарски с овощами</t>
  </si>
  <si>
    <t>50/130</t>
  </si>
  <si>
    <t>Сб рецептур ,Казань 1997стр 87</t>
  </si>
  <si>
    <t>масса отварного картофеля</t>
  </si>
  <si>
    <t>Напиток из плодов шиповника</t>
  </si>
  <si>
    <t>№417 сб дошк2016</t>
  </si>
  <si>
    <t>шиповник</t>
  </si>
  <si>
    <t>Салат овощной с яблоками,со свеклой</t>
  </si>
  <si>
    <t>№33 сб дошк 2016</t>
  </si>
  <si>
    <t>Сырники из творога с молоком сгущенным</t>
  </si>
  <si>
    <t>№246 сб дошк 2016</t>
  </si>
  <si>
    <t>молоко сгущенное</t>
  </si>
  <si>
    <r>
      <rPr>
        <sz val="8"/>
        <color theme="1"/>
        <rFont val="Times New Roman"/>
        <charset val="204"/>
      </rPr>
      <t>(Кефир</t>
    </r>
    <r>
      <rPr>
        <b/>
        <sz val="8"/>
        <color theme="1"/>
        <rFont val="Times New Roman"/>
        <charset val="204"/>
      </rPr>
      <t>,</t>
    </r>
    <r>
      <rPr>
        <sz val="8"/>
        <color theme="1"/>
        <rFont val="Times New Roman"/>
        <charset val="204"/>
      </rPr>
      <t>ряженка</t>
    </r>
    <r>
      <rPr>
        <b/>
        <sz val="8"/>
        <color theme="1"/>
        <rFont val="Times New Roman"/>
        <charset val="204"/>
      </rPr>
      <t>,катык</t>
    </r>
    <r>
      <rPr>
        <sz val="8"/>
        <color theme="1"/>
        <rFont val="Times New Roman"/>
        <charset val="204"/>
      </rPr>
      <t>,йогурт)</t>
    </r>
  </si>
  <si>
    <t>День 9 - ый</t>
  </si>
  <si>
    <t>Каша манная молочная  с маслом сливочным</t>
  </si>
  <si>
    <t>ТТК №4Д</t>
  </si>
  <si>
    <t>Салат из моркови с курагой</t>
  </si>
  <si>
    <t>№43, сб дошк2016</t>
  </si>
  <si>
    <t xml:space="preserve">морковь </t>
  </si>
  <si>
    <t>масса припущенной моркови</t>
  </si>
  <si>
    <t xml:space="preserve">курага </t>
  </si>
  <si>
    <t xml:space="preserve">Щи  со свежей капустой и картофелем с мясными фрикадельками,со сметаной </t>
  </si>
  <si>
    <t>№73,128,сб дошк 2016</t>
  </si>
  <si>
    <t xml:space="preserve">яйцо </t>
  </si>
  <si>
    <t>масса полуфабриката фрикаделек</t>
  </si>
  <si>
    <t>Биточки из птицы по - домашнему</t>
  </si>
  <si>
    <t>ТТК 565 от 28.12.2020</t>
  </si>
  <si>
    <t>хлеб пшеничный</t>
  </si>
  <si>
    <t>Макаронные изделия отварные с маслом сливочным</t>
  </si>
  <si>
    <t>№219, сб дошк2016</t>
  </si>
  <si>
    <t>макаронные изделия</t>
  </si>
  <si>
    <t>Компот из кураги</t>
  </si>
  <si>
    <t>курага</t>
  </si>
  <si>
    <t>Омлет с  сыром</t>
  </si>
  <si>
    <t>150/10</t>
  </si>
  <si>
    <t>№230 сб дошк2016</t>
  </si>
  <si>
    <t>Слойка сладкая</t>
  </si>
  <si>
    <t>стр 150 СбКазань 1997</t>
  </si>
  <si>
    <t>прослоййка:</t>
  </si>
  <si>
    <t>День 10 - ый</t>
  </si>
  <si>
    <t>Каша пшеничная молочная с маслом</t>
  </si>
  <si>
    <t>ТТК № 9Д</t>
  </si>
  <si>
    <t>Крупа пшеничная</t>
  </si>
  <si>
    <t>Винегрет овощной</t>
  </si>
  <si>
    <t>СБ дошкольн. 2011г №45</t>
  </si>
  <si>
    <t>Огурцы соленые</t>
  </si>
  <si>
    <t>Рассольник ленинградский на мясном бульоне, со сметаной</t>
  </si>
  <si>
    <t>№82 сбдошк 2016</t>
  </si>
  <si>
    <t>огурцы соленые</t>
  </si>
  <si>
    <t>Гуляш  из отварной говядины</t>
  </si>
  <si>
    <t>№293 сб дошк 2016</t>
  </si>
  <si>
    <t>Масса отварного мяса</t>
  </si>
  <si>
    <t>Масса соуса</t>
  </si>
  <si>
    <t>Запеканка рисовая с творогом</t>
  </si>
  <si>
    <t>№203 сб дошк 2016</t>
  </si>
  <si>
    <t>изюм</t>
  </si>
  <si>
    <t>яйца</t>
  </si>
  <si>
    <t>День 11 - ый</t>
  </si>
  <si>
    <t>Каша Геркулесовая молочная с маслом</t>
  </si>
  <si>
    <t>ТТК №5Д</t>
  </si>
  <si>
    <t>Суп-лапша домашняя с мясом птицы</t>
  </si>
  <si>
    <t>№94 сб дошк2016</t>
  </si>
  <si>
    <t>Масса лапши</t>
  </si>
  <si>
    <t xml:space="preserve">Котлеты рубленные из говядины </t>
  </si>
  <si>
    <t>80</t>
  </si>
  <si>
    <t>Овощи отварные с маслом сливочным</t>
  </si>
  <si>
    <t>№338 ,сб дошк 2016</t>
  </si>
  <si>
    <t>масса отварных овощей</t>
  </si>
  <si>
    <t>Тефтели рыбные в сметанном соусе</t>
  </si>
  <si>
    <t>№261/а СБ дошк 2011</t>
  </si>
  <si>
    <t xml:space="preserve">соус: </t>
  </si>
  <si>
    <t>Каша гречневая вязкая с маслом сливочным</t>
  </si>
  <si>
    <t>№182 сб дошк 2016</t>
  </si>
  <si>
    <t>Крупа гречневая</t>
  </si>
  <si>
    <t>Шанежка наливная с яйцом</t>
  </si>
  <si>
    <t>ТТК 109,АП 295 от 01.12.2018</t>
  </si>
  <si>
    <t>дрожжи</t>
  </si>
  <si>
    <t>День 12 - ый</t>
  </si>
  <si>
    <t>Омлет натураральный</t>
  </si>
  <si>
    <t>№229,2016</t>
  </si>
  <si>
    <t>Салат картофельный с солеными огурцами</t>
  </si>
  <si>
    <t>№23 Сб дошк 2016</t>
  </si>
  <si>
    <t>Суп картофельный с перловой крупой с мясом</t>
  </si>
  <si>
    <t>Фрикадельки из птицы в сметанном соусе</t>
  </si>
  <si>
    <t>60/30</t>
  </si>
  <si>
    <t>№325 сб дошк 2016</t>
  </si>
  <si>
    <t>соус сметанный</t>
  </si>
  <si>
    <t>№394 сб дошк2016</t>
  </si>
  <si>
    <t>Хлеб пшенично - ржаной</t>
  </si>
  <si>
    <t>Ватрушка французская</t>
  </si>
  <si>
    <t>№248 Партнер г. Уфа</t>
  </si>
  <si>
    <t>Масса теста</t>
  </si>
  <si>
    <t>№420 Сб дошк 2016</t>
  </si>
  <si>
    <r>
      <rPr>
        <sz val="8"/>
        <color theme="1"/>
        <rFont val="Times New Roman"/>
        <charset val="204"/>
      </rPr>
      <t>(кефир,</t>
    </r>
    <r>
      <rPr>
        <b/>
        <sz val="8"/>
        <color theme="1"/>
        <rFont val="Times New Roman"/>
        <charset val="204"/>
      </rPr>
      <t>ряженка</t>
    </r>
    <r>
      <rPr>
        <sz val="8"/>
        <color theme="1"/>
        <rFont val="Times New Roman"/>
        <charset val="204"/>
      </rPr>
      <t>,катык,йогурт)</t>
    </r>
  </si>
  <si>
    <t>ИТОГО за 12 дней</t>
  </si>
  <si>
    <t>Примечание:</t>
  </si>
  <si>
    <t xml:space="preserve">1. Предусмотренные среднесуточные нормы, утвержденные СанПиН применены с учетом пребывания детей в ДОУ </t>
  </si>
  <si>
    <t>2.При отсутствии каких-либо продуктов, в целях обеспечения полноценного сбалансированного питания, разрешается их замена на равноценные</t>
  </si>
  <si>
    <t>по составу продукты в соответствии с таблицей замены продуктов по белкам и углеводам (Приложение №14)</t>
  </si>
  <si>
    <t>3. При разработке меню для дошкольных учреждений (ДОУ) были использованы следующие нормативно - технические документы:</t>
  </si>
  <si>
    <r>
      <rPr>
        <sz val="8"/>
        <rFont val="Times New Roman"/>
        <charset val="204"/>
      </rPr>
      <t>1.1</t>
    </r>
    <r>
      <rPr>
        <sz val="8"/>
        <color theme="1"/>
        <rFont val="Times New Roman"/>
        <charset val="204"/>
      </rPr>
      <t xml:space="preserve"> Сборник рецептур блюд и кулинарных изделий для питания детей в дошкольных образовательных</t>
    </r>
  </si>
  <si>
    <t>учреждений,   Тутельян В.А., МогильныйМ.П.    Москва Дели принт 2010г.</t>
  </si>
  <si>
    <r>
      <rPr>
        <sz val="8"/>
        <rFont val="Times New Roman"/>
        <charset val="204"/>
      </rPr>
      <t>1.2</t>
    </r>
    <r>
      <rPr>
        <sz val="8"/>
        <color theme="1"/>
        <rFont val="Times New Roman"/>
        <charset val="204"/>
      </rPr>
      <t xml:space="preserve"> Сборник рецептур блюд и кулинарных изделий для предприятия общественного питания при общеобразовательных</t>
    </r>
  </si>
  <si>
    <t>школах , Тутельян В.А.    Москва   2004 г.</t>
  </si>
  <si>
    <r>
      <rPr>
        <sz val="8"/>
        <rFont val="Times New Roman"/>
        <charset val="204"/>
      </rPr>
      <t>1.3</t>
    </r>
    <r>
      <rPr>
        <sz val="8"/>
        <color theme="1"/>
        <rFont val="Times New Roman"/>
        <charset val="204"/>
      </rPr>
      <t xml:space="preserve"> Таблица химического состава и калорийности российских продуктов питания</t>
    </r>
  </si>
  <si>
    <t xml:space="preserve"> Тутельян В.А.,   Москва  Дели Плюс 2012 г.</t>
  </si>
  <si>
    <t>1.4. Справочник рецептур  блюддля питания детей г. Москвы,выпуск 4,2003</t>
  </si>
  <si>
    <t>1.5. Сборник технологических нормативов, рецептур блюд кулинарных изделий для детского питания, "Партнер", 2010</t>
  </si>
  <si>
    <r>
      <rPr>
        <sz val="8"/>
        <rFont val="Times New Roman"/>
        <charset val="204"/>
      </rPr>
      <t>1.6.</t>
    </r>
    <r>
      <rPr>
        <sz val="8"/>
        <color theme="1"/>
        <rFont val="Times New Roman"/>
        <charset val="204"/>
      </rPr>
      <t xml:space="preserve"> Сборник рецептур на продукцию питания для питания детей в дошкольных образовательных</t>
    </r>
  </si>
  <si>
    <t>организациях,   Тутельян В.А., МогильныйМ.П.    Москва Дели плюс 2016г.</t>
  </si>
  <si>
    <t xml:space="preserve">3. В разработанном меню предусмотрено использование следующего сырья: </t>
  </si>
  <si>
    <t xml:space="preserve">говядина 1 категории упитанности ; </t>
  </si>
  <si>
    <t>сельскозозяйственная птица охлажденная потрошенная</t>
  </si>
  <si>
    <t>рыба мороженая крупная или средняя потрошенная без головы</t>
  </si>
  <si>
    <t>яйца куриные  рассчитаны условно при массе брутто 48г- массой нетто 40г</t>
  </si>
  <si>
    <t>картофель рассчитан по закладке продуктов с1.09(25% отходы) морковь, свекла рассчитаны с 1.09 (20% отходы)</t>
  </si>
  <si>
    <t>масло сливочное с массовой долей жира 72,5%</t>
  </si>
  <si>
    <t xml:space="preserve">огурцы соленые в банках без уксуса, с лимонной кислотой </t>
  </si>
  <si>
    <t>сметана с массовой долей жира 15%</t>
  </si>
  <si>
    <t>кисломолочные продукты, молоко с массовой долей жира 2,5%</t>
  </si>
  <si>
    <t>с 12 - часовым  пребыванием от 2 мес до 3 лет</t>
  </si>
  <si>
    <t>витамин</t>
  </si>
  <si>
    <t>150/4</t>
  </si>
  <si>
    <t>№395Дели2010</t>
  </si>
  <si>
    <t>25/5</t>
  </si>
  <si>
    <t>Сок</t>
  </si>
  <si>
    <t>в ассортименте в инд.упаковке</t>
  </si>
  <si>
    <t>140сбшк2004</t>
  </si>
  <si>
    <t>Котлеты рубленные из говядины</t>
  </si>
  <si>
    <t>№354 сбдошк2016</t>
  </si>
  <si>
    <t>томатная паста</t>
  </si>
  <si>
    <t>60/20</t>
  </si>
  <si>
    <t>масса пудинга</t>
  </si>
  <si>
    <t>150/5</t>
  </si>
  <si>
    <t>Каша полбяная молочная с маслом сливочным</t>
  </si>
  <si>
    <t>Бутерброд  с сыром, маслом сливочным</t>
  </si>
  <si>
    <t>25/5/5</t>
  </si>
  <si>
    <t>№3Дели2010</t>
  </si>
  <si>
    <t>№ 49 СБ дошк 2016</t>
  </si>
  <si>
    <t>Борщ  со свежей капустой, картофелем на мясном бульоне,со сметаной</t>
  </si>
  <si>
    <t>150/6</t>
  </si>
  <si>
    <t>№110,сбшк2004</t>
  </si>
  <si>
    <t>Плов из отварной говядины</t>
  </si>
  <si>
    <t>№443 сбшк2004</t>
  </si>
  <si>
    <t>говядина б/к (лопатка)</t>
  </si>
  <si>
    <t>масса вареного мяса</t>
  </si>
  <si>
    <t>№648 сбшк2004</t>
  </si>
  <si>
    <t>Запеканка творожная  с повидлом</t>
  </si>
  <si>
    <t>110/20</t>
  </si>
  <si>
    <t>№ 251 сб дошк 2016</t>
  </si>
  <si>
    <t>№437 Сб дошк 2016</t>
  </si>
  <si>
    <t>Каша кукурузная молочная с маслом сливочным</t>
  </si>
  <si>
    <t>ТТК № 2Д</t>
  </si>
  <si>
    <t>160/8</t>
  </si>
  <si>
    <t>№413 Сб дошк 2016</t>
  </si>
  <si>
    <t>Суп картофельный с горохом с мясом птицы</t>
  </si>
  <si>
    <t>СБ дошк.2016 №87</t>
  </si>
  <si>
    <t>Горох колотый</t>
  </si>
  <si>
    <t xml:space="preserve">лук репчатый </t>
  </si>
  <si>
    <t>0,15</t>
  </si>
  <si>
    <t>Вода питьевая</t>
  </si>
  <si>
    <t>110/3</t>
  </si>
  <si>
    <t xml:space="preserve">№219 Сб дошк.2016 </t>
  </si>
  <si>
    <t>№394 СБ дошк 2016</t>
  </si>
  <si>
    <t>масса отварных сухофруктов</t>
  </si>
  <si>
    <t>№419 Сб дошк 2016</t>
  </si>
  <si>
    <t>Салат картофельный с морской капустой</t>
  </si>
  <si>
    <t>№49Сб дошк 2016</t>
  </si>
  <si>
    <t>капуста мосркая сушеная</t>
  </si>
  <si>
    <t>Куры/цыплята потр охл</t>
  </si>
  <si>
    <t>масло растительные</t>
  </si>
  <si>
    <t>50/15</t>
  </si>
  <si>
    <r>
      <rPr>
        <b/>
        <sz val="8"/>
        <color theme="1"/>
        <rFont val="Times New Roman"/>
        <charset val="204"/>
      </rPr>
      <t xml:space="preserve">или </t>
    </r>
    <r>
      <rPr>
        <sz val="8"/>
        <color theme="1"/>
        <rFont val="Times New Roman"/>
        <charset val="204"/>
      </rPr>
      <t>фарш говяжий</t>
    </r>
  </si>
  <si>
    <t>110</t>
  </si>
  <si>
    <r>
      <rPr>
        <sz val="8"/>
        <color theme="1"/>
        <rFont val="Times New Roman"/>
        <charset val="204"/>
      </rPr>
      <t>(кефир,ряженка,катык,</t>
    </r>
    <r>
      <rPr>
        <b/>
        <sz val="8"/>
        <color theme="1"/>
        <rFont val="Times New Roman"/>
        <charset val="204"/>
      </rPr>
      <t>йогурт)</t>
    </r>
  </si>
  <si>
    <t xml:space="preserve">Хлеб пшеничный </t>
  </si>
  <si>
    <t>№101,сб дошк 2016</t>
  </si>
  <si>
    <t>геркулес</t>
  </si>
  <si>
    <t>150/10/5</t>
  </si>
  <si>
    <t>160/20</t>
  </si>
  <si>
    <t>153/148</t>
  </si>
  <si>
    <t>145</t>
  </si>
  <si>
    <t>Соус сметанный</t>
  </si>
  <si>
    <t>30</t>
  </si>
  <si>
    <t>Томатная паста</t>
  </si>
  <si>
    <t>120/3</t>
  </si>
  <si>
    <t>перловая крупа</t>
  </si>
  <si>
    <t>ТТК № 8Д</t>
  </si>
  <si>
    <t>150/8</t>
  </si>
  <si>
    <t>№411 сбдошк 2016</t>
  </si>
  <si>
    <t>40/40</t>
  </si>
  <si>
    <t>9</t>
  </si>
  <si>
    <t>2,7</t>
  </si>
  <si>
    <t>2 НЕДЕЛЯ</t>
  </si>
  <si>
    <t>Каша  пшенная молочная с маслом сливочным</t>
  </si>
  <si>
    <t>ТТК №6Д</t>
  </si>
  <si>
    <t>Крупа пшено</t>
  </si>
  <si>
    <t>150/15</t>
  </si>
  <si>
    <t>№83 СБ дошкольн 2016</t>
  </si>
  <si>
    <t>105</t>
  </si>
  <si>
    <t>Яйцо куриное</t>
  </si>
  <si>
    <t>рыба (минтай с/м БГ)</t>
  </si>
  <si>
    <t>Голубцы ленивые в соусе сметанно-томатном соусе</t>
  </si>
  <si>
    <t>120/20</t>
  </si>
  <si>
    <t xml:space="preserve">сахар </t>
  </si>
  <si>
    <t>№160,сбшк 2004</t>
  </si>
  <si>
    <t>Суповая засыпка звездочки</t>
  </si>
  <si>
    <t>№41 Сб шк 2011</t>
  </si>
  <si>
    <t>Суп  с крупой, картофелем на мясном бульоне</t>
  </si>
  <si>
    <t>№138 сбшк 2004</t>
  </si>
  <si>
    <t>50/110</t>
  </si>
  <si>
    <t>№417 сб дошк 2016</t>
  </si>
  <si>
    <r>
      <rPr>
        <sz val="8"/>
        <color theme="1"/>
        <rFont val="Times New Roman"/>
        <charset val="204"/>
      </rPr>
      <t>(кефир,ряженка,</t>
    </r>
    <r>
      <rPr>
        <b/>
        <sz val="8"/>
        <color theme="1"/>
        <rFont val="Times New Roman"/>
        <charset val="204"/>
      </rPr>
      <t>катык</t>
    </r>
    <r>
      <rPr>
        <sz val="8"/>
        <color theme="1"/>
        <rFont val="Times New Roman"/>
        <charset val="204"/>
      </rPr>
      <t>,йогурт)</t>
    </r>
  </si>
  <si>
    <t>День 9 - ой</t>
  </si>
  <si>
    <t>Пищевые вещества</t>
  </si>
  <si>
    <t>Каша манная молочная с маслом сливочным</t>
  </si>
  <si>
    <t>Щи  со свежей капустой, картофелем с курицей,со сметаной</t>
  </si>
  <si>
    <t>№124, сбшк2004</t>
  </si>
  <si>
    <t>№230 сб дошк 2016</t>
  </si>
  <si>
    <t>Каша  пшеничная молочная с маслом сливочным</t>
  </si>
  <si>
    <t>ТТК №9Д</t>
  </si>
  <si>
    <t>№82 сбдошк2016</t>
  </si>
  <si>
    <t>Перловая крупа</t>
  </si>
  <si>
    <t>Каша  геркулесовая молочная с маслом сливочным</t>
  </si>
  <si>
    <t>Суп-лапша домашняя на мясном бульоне</t>
  </si>
  <si>
    <t>табл 10 стр 202 Ддели +,2012</t>
  </si>
  <si>
    <t>Суп картофельный с перловой крупой на курином бульоне</t>
  </si>
  <si>
    <t>крупа перловая</t>
  </si>
  <si>
    <t>50/30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</si>
</sst>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176" formatCode="_-* #,##0\ &quot;₽&quot;_-;\-* #,##0\ &quot;₽&quot;_-;_-* \-\ &quot;₽&quot;_-;_-@_-"/>
    <numFmt numFmtId="177" formatCode="_-* #,##0.00\ &quot;₽&quot;_-;\-* #,##0.00\ &quot;₽&quot;_-;_-* \-??\ &quot;₽&quot;_-;_-@_-"/>
    <numFmt numFmtId="43" formatCode="_-* #,##0.00_-;\-* #,##0.00_-;_-* &quot;-&quot;??_-;_-@_-"/>
    <numFmt numFmtId="178" formatCode="0.0"/>
    <numFmt numFmtId="179" formatCode="0.00;[Red]0.00"/>
  </numFmts>
  <fonts count="28">
    <font>
      <sz val="11"/>
      <color theme="1"/>
      <name val="Calibri"/>
      <charset val="134"/>
      <scheme val="minor"/>
    </font>
    <font>
      <sz val="8"/>
      <color theme="1"/>
      <name val="Times New Roman"/>
      <charset val="204"/>
    </font>
    <font>
      <b/>
      <sz val="8"/>
      <name val="Times New Roman"/>
      <charset val="204"/>
    </font>
    <font>
      <sz val="10"/>
      <color theme="1"/>
      <name val="Times New Roman"/>
      <charset val="204"/>
    </font>
    <font>
      <b/>
      <sz val="10"/>
      <color theme="1"/>
      <name val="Times New Roman"/>
      <charset val="204"/>
    </font>
    <font>
      <sz val="8"/>
      <name val="Times New Roman"/>
      <charset val="204"/>
    </font>
    <font>
      <b/>
      <sz val="8"/>
      <color theme="1"/>
      <name val="Times New Roman"/>
      <charset val="204"/>
    </font>
    <font>
      <sz val="10"/>
      <name val="Times New Roman"/>
      <charset val="204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 tint="-0.049989318521683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9" fillId="8" borderId="0" applyNumberFormat="0" applyBorder="0" applyAlignment="0" applyProtection="0">
      <alignment vertical="center"/>
    </xf>
    <xf numFmtId="176" fontId="1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3" fillId="0" borderId="39" applyNumberFormat="0" applyFill="0" applyAlignment="0" applyProtection="0">
      <alignment vertical="center"/>
    </xf>
    <xf numFmtId="0" fontId="15" fillId="23" borderId="41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25" borderId="42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44" applyNumberFormat="0" applyFill="0" applyAlignment="0" applyProtection="0">
      <alignment vertical="center"/>
    </xf>
    <xf numFmtId="0" fontId="25" fillId="0" borderId="44" applyNumberFormat="0" applyFill="0" applyAlignment="0" applyProtection="0">
      <alignment vertical="center"/>
    </xf>
    <xf numFmtId="0" fontId="26" fillId="0" borderId="45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24" borderId="40" applyNumberFormat="0" applyAlignment="0" applyProtection="0">
      <alignment vertical="center"/>
    </xf>
    <xf numFmtId="0" fontId="22" fillId="28" borderId="43" applyNumberFormat="0" applyAlignment="0" applyProtection="0">
      <alignment vertical="center"/>
    </xf>
    <xf numFmtId="0" fontId="14" fillId="23" borderId="40" applyNumberFormat="0" applyAlignment="0" applyProtection="0">
      <alignment vertical="center"/>
    </xf>
    <xf numFmtId="0" fontId="12" fillId="0" borderId="38" applyNumberFormat="0" applyFill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</cellStyleXfs>
  <cellXfs count="487">
    <xf numFmtId="0" fontId="0" fillId="0" borderId="0" xfId="0"/>
    <xf numFmtId="0" fontId="1" fillId="0" borderId="0" xfId="0" applyFont="1" applyFill="1" applyAlignment="1">
      <alignment wrapText="1"/>
    </xf>
    <xf numFmtId="1" fontId="1" fillId="0" borderId="0" xfId="0" applyNumberFormat="1" applyFont="1" applyFill="1" applyAlignment="1">
      <alignment wrapText="1"/>
    </xf>
    <xf numFmtId="0" fontId="1" fillId="0" borderId="0" xfId="0" applyNumberFormat="1" applyFont="1" applyFill="1" applyAlignment="1">
      <alignment wrapText="1"/>
    </xf>
    <xf numFmtId="2" fontId="1" fillId="0" borderId="0" xfId="0" applyNumberFormat="1" applyFont="1" applyFill="1" applyAlignment="1">
      <alignment wrapText="1"/>
    </xf>
    <xf numFmtId="178" fontId="1" fillId="0" borderId="0" xfId="0" applyNumberFormat="1" applyFont="1" applyFill="1" applyAlignment="1">
      <alignment wrapText="1"/>
    </xf>
    <xf numFmtId="0" fontId="2" fillId="0" borderId="0" xfId="0" applyFont="1" applyFill="1" applyAlignment="1"/>
    <xf numFmtId="0" fontId="2" fillId="0" borderId="0" xfId="0" applyFont="1" applyFill="1" applyBorder="1" applyAlignment="1"/>
    <xf numFmtId="1" fontId="1" fillId="0" borderId="0" xfId="0" applyNumberFormat="1" applyFont="1" applyFill="1" applyBorder="1" applyAlignment="1">
      <alignment horizontal="right"/>
    </xf>
    <xf numFmtId="1" fontId="1" fillId="0" borderId="0" xfId="0" applyNumberFormat="1" applyFont="1" applyFill="1" applyAlignment="1">
      <alignment horizontal="right"/>
    </xf>
    <xf numFmtId="0" fontId="2" fillId="0" borderId="0" xfId="0" applyNumberFormat="1" applyFont="1" applyFill="1" applyAlignment="1">
      <alignment horizontal="right"/>
    </xf>
    <xf numFmtId="2" fontId="2" fillId="0" borderId="0" xfId="0" applyNumberFormat="1" applyFont="1" applyFill="1" applyAlignment="1"/>
    <xf numFmtId="0" fontId="1" fillId="0" borderId="0" xfId="0" applyFont="1" applyFill="1" applyAlignment="1"/>
    <xf numFmtId="0" fontId="1" fillId="0" borderId="0" xfId="0" applyFont="1" applyFill="1" applyBorder="1" applyAlignment="1"/>
    <xf numFmtId="0" fontId="2" fillId="0" borderId="0" xfId="0" applyNumberFormat="1" applyFont="1" applyFill="1" applyBorder="1" applyAlignment="1"/>
    <xf numFmtId="0" fontId="2" fillId="0" borderId="0" xfId="0" applyNumberFormat="1" applyFont="1" applyFill="1" applyAlignment="1"/>
    <xf numFmtId="2" fontId="1" fillId="0" borderId="0" xfId="0" applyNumberFormat="1" applyFont="1" applyFill="1" applyAlignment="1"/>
    <xf numFmtId="2" fontId="2" fillId="0" borderId="0" xfId="0" applyNumberFormat="1" applyFont="1" applyFill="1" applyAlignment="1">
      <alignment horizontal="center"/>
    </xf>
    <xf numFmtId="0" fontId="2" fillId="0" borderId="0" xfId="0" applyNumberFormat="1" applyFont="1" applyFill="1" applyAlignment="1">
      <alignment horizontal="center"/>
    </xf>
    <xf numFmtId="0" fontId="3" fillId="2" borderId="0" xfId="0" applyFont="1" applyFill="1" applyBorder="1" applyAlignment="1"/>
    <xf numFmtId="0" fontId="3" fillId="2" borderId="0" xfId="0" applyFont="1" applyFill="1" applyAlignment="1"/>
    <xf numFmtId="0" fontId="4" fillId="2" borderId="0" xfId="0" applyNumberFormat="1" applyFont="1" applyFill="1" applyAlignment="1">
      <alignment horizontal="center"/>
    </xf>
    <xf numFmtId="1" fontId="1" fillId="0" borderId="0" xfId="0" applyNumberFormat="1" applyFont="1" applyFill="1" applyBorder="1" applyAlignment="1"/>
    <xf numFmtId="1" fontId="1" fillId="0" borderId="0" xfId="0" applyNumberFormat="1" applyFont="1" applyFill="1" applyAlignment="1"/>
    <xf numFmtId="0" fontId="2" fillId="0" borderId="0" xfId="0" applyFont="1" applyFill="1" applyAlignment="1">
      <alignment wrapText="1"/>
    </xf>
    <xf numFmtId="0" fontId="2" fillId="0" borderId="0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1" fillId="0" borderId="2" xfId="0" applyFont="1" applyFill="1" applyBorder="1" applyAlignment="1">
      <alignment wrapText="1"/>
    </xf>
    <xf numFmtId="0" fontId="1" fillId="0" borderId="3" xfId="0" applyFont="1" applyFill="1" applyBorder="1" applyAlignment="1">
      <alignment wrapText="1"/>
    </xf>
    <xf numFmtId="0" fontId="1" fillId="0" borderId="4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2" fontId="1" fillId="0" borderId="3" xfId="0" applyNumberFormat="1" applyFont="1" applyFill="1" applyBorder="1" applyAlignment="1">
      <alignment horizontal="center" vertical="center" wrapText="1"/>
    </xf>
    <xf numFmtId="2" fontId="1" fillId="0" borderId="5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1" fillId="0" borderId="7" xfId="0" applyFont="1" applyFill="1" applyBorder="1" applyAlignment="1">
      <alignment horizontal="center" wrapText="1"/>
    </xf>
    <xf numFmtId="0" fontId="1" fillId="0" borderId="6" xfId="0" applyFont="1" applyFill="1" applyBorder="1" applyAlignment="1">
      <alignment horizontal="center" wrapText="1"/>
    </xf>
    <xf numFmtId="0" fontId="1" fillId="0" borderId="8" xfId="0" applyFont="1" applyFill="1" applyBorder="1" applyAlignment="1">
      <alignment horizontal="center" wrapText="1"/>
    </xf>
    <xf numFmtId="2" fontId="1" fillId="0" borderId="9" xfId="0" applyNumberFormat="1" applyFont="1" applyFill="1" applyBorder="1" applyAlignment="1">
      <alignment horizontal="center" wrapText="1"/>
    </xf>
    <xf numFmtId="2" fontId="1" fillId="0" borderId="1" xfId="0" applyNumberFormat="1" applyFont="1" applyFill="1" applyBorder="1" applyAlignment="1">
      <alignment horizontal="center" wrapText="1"/>
    </xf>
    <xf numFmtId="0" fontId="1" fillId="0" borderId="9" xfId="0" applyFont="1" applyFill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1" fillId="0" borderId="10" xfId="0" applyFont="1" applyFill="1" applyBorder="1" applyAlignment="1">
      <alignment horizontal="center" wrapText="1"/>
    </xf>
    <xf numFmtId="2" fontId="1" fillId="0" borderId="10" xfId="0" applyNumberFormat="1" applyFont="1" applyFill="1" applyBorder="1" applyAlignment="1">
      <alignment horizontal="center" wrapText="1"/>
    </xf>
    <xf numFmtId="2" fontId="1" fillId="0" borderId="11" xfId="0" applyNumberFormat="1" applyFont="1" applyFill="1" applyBorder="1" applyAlignment="1">
      <alignment horizontal="center" wrapText="1"/>
    </xf>
    <xf numFmtId="0" fontId="2" fillId="0" borderId="3" xfId="0" applyFont="1" applyFill="1" applyBorder="1" applyAlignment="1">
      <alignment wrapText="1"/>
    </xf>
    <xf numFmtId="0" fontId="1" fillId="0" borderId="4" xfId="0" applyFont="1" applyFill="1" applyBorder="1" applyAlignment="1">
      <alignment wrapText="1"/>
    </xf>
    <xf numFmtId="2" fontId="1" fillId="0" borderId="7" xfId="0" applyNumberFormat="1" applyFont="1" applyFill="1" applyBorder="1" applyAlignment="1">
      <alignment wrapText="1"/>
    </xf>
    <xf numFmtId="2" fontId="1" fillId="0" borderId="12" xfId="0" applyNumberFormat="1" applyFont="1" applyFill="1" applyBorder="1" applyAlignment="1">
      <alignment wrapText="1"/>
    </xf>
    <xf numFmtId="0" fontId="1" fillId="3" borderId="6" xfId="0" applyFont="1" applyFill="1" applyBorder="1" applyAlignment="1">
      <alignment wrapText="1"/>
    </xf>
    <xf numFmtId="2" fontId="1" fillId="0" borderId="6" xfId="0" applyNumberFormat="1" applyFont="1" applyFill="1" applyBorder="1" applyAlignment="1">
      <alignment horizontal="center" wrapText="1"/>
    </xf>
    <xf numFmtId="2" fontId="1" fillId="0" borderId="7" xfId="0" applyNumberFormat="1" applyFont="1" applyFill="1" applyBorder="1" applyAlignment="1">
      <alignment horizontal="center" wrapText="1"/>
    </xf>
    <xf numFmtId="2" fontId="1" fillId="0" borderId="0" xfId="0" applyNumberFormat="1" applyFont="1" applyFill="1" applyBorder="1" applyAlignment="1">
      <alignment horizontal="center" wrapText="1"/>
    </xf>
    <xf numFmtId="0" fontId="5" fillId="0" borderId="0" xfId="0" applyFont="1" applyFill="1" applyBorder="1" applyAlignment="1">
      <alignment wrapText="1"/>
    </xf>
    <xf numFmtId="0" fontId="1" fillId="0" borderId="7" xfId="0" applyNumberFormat="1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 wrapText="1"/>
    </xf>
    <xf numFmtId="0" fontId="1" fillId="0" borderId="7" xfId="0" applyNumberFormat="1" applyFont="1" applyFill="1" applyBorder="1" applyAlignment="1">
      <alignment horizontal="center" wrapText="1"/>
    </xf>
    <xf numFmtId="0" fontId="1" fillId="0" borderId="0" xfId="0" applyNumberFormat="1" applyFont="1" applyFill="1" applyBorder="1" applyAlignment="1">
      <alignment horizontal="center" wrapText="1"/>
    </xf>
    <xf numFmtId="49" fontId="1" fillId="0" borderId="7" xfId="0" applyNumberFormat="1" applyFont="1" applyFill="1" applyBorder="1" applyAlignment="1">
      <alignment horizontal="center" wrapText="1"/>
    </xf>
    <xf numFmtId="0" fontId="1" fillId="0" borderId="6" xfId="0" applyNumberFormat="1" applyFont="1" applyFill="1" applyBorder="1" applyAlignment="1">
      <alignment wrapText="1"/>
    </xf>
    <xf numFmtId="0" fontId="2" fillId="0" borderId="13" xfId="0" applyFont="1" applyFill="1" applyBorder="1" applyAlignment="1">
      <alignment wrapText="1"/>
    </xf>
    <xf numFmtId="0" fontId="1" fillId="0" borderId="11" xfId="0" applyFont="1" applyFill="1" applyBorder="1" applyAlignment="1">
      <alignment wrapText="1"/>
    </xf>
    <xf numFmtId="0" fontId="2" fillId="0" borderId="10" xfId="0" applyFont="1" applyFill="1" applyBorder="1" applyAlignment="1">
      <alignment horizontal="center" wrapText="1"/>
    </xf>
    <xf numFmtId="0" fontId="1" fillId="0" borderId="13" xfId="0" applyFont="1" applyFill="1" applyBorder="1" applyAlignment="1">
      <alignment horizontal="center" wrapText="1"/>
    </xf>
    <xf numFmtId="2" fontId="2" fillId="0" borderId="1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0" fontId="2" fillId="0" borderId="10" xfId="0" applyNumberFormat="1" applyFont="1" applyFill="1" applyBorder="1" applyAlignment="1">
      <alignment horizontal="center" wrapText="1"/>
    </xf>
    <xf numFmtId="0" fontId="1" fillId="0" borderId="13" xfId="0" applyNumberFormat="1" applyFont="1" applyFill="1" applyBorder="1" applyAlignment="1">
      <alignment horizontal="center" wrapText="1"/>
    </xf>
    <xf numFmtId="0" fontId="1" fillId="0" borderId="10" xfId="0" applyNumberFormat="1" applyFont="1" applyFill="1" applyBorder="1" applyAlignment="1">
      <alignment wrapText="1"/>
    </xf>
    <xf numFmtId="2" fontId="5" fillId="0" borderId="10" xfId="0" applyNumberFormat="1" applyFont="1" applyFill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center" wrapText="1"/>
    </xf>
    <xf numFmtId="0" fontId="1" fillId="0" borderId="3" xfId="0" applyNumberFormat="1" applyFont="1" applyFill="1" applyBorder="1" applyAlignment="1">
      <alignment horizontal="right" wrapText="1"/>
    </xf>
    <xf numFmtId="2" fontId="1" fillId="0" borderId="4" xfId="0" applyNumberFormat="1" applyFont="1" applyFill="1" applyBorder="1" applyAlignment="1">
      <alignment horizontal="center" wrapText="1"/>
    </xf>
    <xf numFmtId="2" fontId="1" fillId="0" borderId="3" xfId="0" applyNumberFormat="1" applyFont="1" applyFill="1" applyBorder="1" applyAlignment="1">
      <alignment horizontal="center" wrapText="1"/>
    </xf>
    <xf numFmtId="2" fontId="1" fillId="0" borderId="14" xfId="0" applyNumberFormat="1" applyFont="1" applyFill="1" applyBorder="1" applyAlignment="1">
      <alignment horizontal="center" wrapText="1"/>
    </xf>
    <xf numFmtId="2" fontId="1" fillId="0" borderId="15" xfId="0" applyNumberFormat="1" applyFont="1" applyFill="1" applyBorder="1" applyAlignment="1">
      <alignment horizontal="center" wrapText="1"/>
    </xf>
    <xf numFmtId="49" fontId="1" fillId="0" borderId="14" xfId="0" applyNumberFormat="1" applyFont="1" applyFill="1" applyBorder="1" applyAlignment="1">
      <alignment horizontal="center" wrapText="1"/>
    </xf>
    <xf numFmtId="0" fontId="1" fillId="0" borderId="16" xfId="0" applyNumberFormat="1" applyFont="1" applyFill="1" applyBorder="1" applyAlignment="1">
      <alignment horizontal="center" wrapText="1"/>
    </xf>
    <xf numFmtId="2" fontId="1" fillId="0" borderId="12" xfId="0" applyNumberFormat="1" applyFont="1" applyFill="1" applyBorder="1" applyAlignment="1">
      <alignment horizontal="center" wrapText="1"/>
    </xf>
    <xf numFmtId="2" fontId="1" fillId="0" borderId="16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vertical="center" wrapText="1"/>
    </xf>
    <xf numFmtId="0" fontId="1" fillId="0" borderId="7" xfId="0" applyNumberFormat="1" applyFont="1" applyFill="1" applyBorder="1" applyAlignment="1">
      <alignment horizontal="center" vertical="center" wrapText="1"/>
    </xf>
    <xf numFmtId="0" fontId="1" fillId="0" borderId="14" xfId="0" applyNumberFormat="1" applyFont="1" applyFill="1" applyBorder="1" applyAlignment="1">
      <alignment horizontal="center" vertical="center" wrapText="1"/>
    </xf>
    <xf numFmtId="0" fontId="1" fillId="0" borderId="15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Fill="1" applyBorder="1" applyAlignment="1">
      <alignment wrapText="1"/>
    </xf>
    <xf numFmtId="2" fontId="1" fillId="0" borderId="14" xfId="0" applyNumberFormat="1" applyFont="1" applyFill="1" applyBorder="1" applyAlignment="1">
      <alignment wrapText="1"/>
    </xf>
    <xf numFmtId="2" fontId="1" fillId="0" borderId="0" xfId="0" applyNumberFormat="1" applyFont="1" applyFill="1" applyAlignment="1">
      <alignment horizontal="right"/>
    </xf>
    <xf numFmtId="0" fontId="1" fillId="0" borderId="0" xfId="0" applyNumberFormat="1" applyFont="1" applyFill="1" applyAlignment="1"/>
    <xf numFmtId="2" fontId="1" fillId="0" borderId="0" xfId="0" applyNumberFormat="1" applyFont="1" applyFill="1" applyBorder="1" applyAlignment="1"/>
    <xf numFmtId="178" fontId="1" fillId="0" borderId="0" xfId="0" applyNumberFormat="1" applyFont="1" applyFill="1" applyBorder="1" applyAlignment="1"/>
    <xf numFmtId="2" fontId="1" fillId="0" borderId="3" xfId="0" applyNumberFormat="1" applyFont="1" applyFill="1" applyBorder="1" applyAlignment="1">
      <alignment horizontal="left" wrapText="1"/>
    </xf>
    <xf numFmtId="2" fontId="1" fillId="0" borderId="13" xfId="0" applyNumberFormat="1" applyFont="1" applyFill="1" applyBorder="1" applyAlignment="1">
      <alignment horizontal="center" wrapText="1"/>
    </xf>
    <xf numFmtId="0" fontId="1" fillId="0" borderId="9" xfId="0" applyFont="1" applyFill="1" applyBorder="1" applyAlignment="1">
      <alignment horizontal="center" wrapText="1"/>
    </xf>
    <xf numFmtId="2" fontId="1" fillId="0" borderId="2" xfId="0" applyNumberFormat="1" applyFont="1" applyFill="1" applyBorder="1" applyAlignment="1">
      <alignment wrapText="1"/>
    </xf>
    <xf numFmtId="0" fontId="1" fillId="0" borderId="13" xfId="0" applyFont="1" applyFill="1" applyBorder="1" applyAlignment="1">
      <alignment wrapText="1"/>
    </xf>
    <xf numFmtId="0" fontId="2" fillId="0" borderId="2" xfId="0" applyFont="1" applyFill="1" applyBorder="1" applyAlignment="1">
      <alignment wrapText="1"/>
    </xf>
    <xf numFmtId="2" fontId="1" fillId="0" borderId="6" xfId="0" applyNumberFormat="1" applyFont="1" applyFill="1" applyBorder="1" applyAlignment="1">
      <alignment wrapText="1"/>
    </xf>
    <xf numFmtId="0" fontId="1" fillId="0" borderId="0" xfId="0" applyNumberFormat="1" applyFont="1" applyFill="1" applyBorder="1" applyAlignment="1">
      <alignment wrapText="1"/>
    </xf>
    <xf numFmtId="0" fontId="1" fillId="3" borderId="6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2" fontId="1" fillId="0" borderId="6" xfId="0" applyNumberFormat="1" applyFont="1" applyFill="1" applyBorder="1" applyAlignment="1">
      <alignment horizontal="center" vertical="center" wrapText="1"/>
    </xf>
    <xf numFmtId="2" fontId="1" fillId="0" borderId="7" xfId="0" applyNumberFormat="1" applyFont="1" applyFill="1" applyBorder="1" applyAlignment="1">
      <alignment horizontal="center" vertical="center" wrapText="1"/>
    </xf>
    <xf numFmtId="2" fontId="1" fillId="0" borderId="14" xfId="0" applyNumberFormat="1" applyFont="1" applyFill="1" applyBorder="1" applyAlignment="1">
      <alignment horizontal="center" vertical="center" wrapText="1"/>
    </xf>
    <xf numFmtId="2" fontId="1" fillId="0" borderId="15" xfId="0" applyNumberFormat="1" applyFont="1" applyFill="1" applyBorder="1" applyAlignment="1">
      <alignment horizontal="center" vertical="center" wrapText="1"/>
    </xf>
    <xf numFmtId="2" fontId="1" fillId="0" borderId="16" xfId="0" applyNumberFormat="1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left" vertical="center" wrapText="1"/>
    </xf>
    <xf numFmtId="2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11" xfId="0" applyNumberFormat="1" applyFont="1" applyFill="1" applyBorder="1" applyAlignment="1">
      <alignment horizontal="center" wrapText="1"/>
    </xf>
    <xf numFmtId="0" fontId="1" fillId="0" borderId="10" xfId="0" applyNumberFormat="1" applyFont="1" applyFill="1" applyBorder="1" applyAlignment="1">
      <alignment horizontal="center" wrapText="1"/>
    </xf>
    <xf numFmtId="2" fontId="2" fillId="0" borderId="13" xfId="0" applyNumberFormat="1" applyFont="1" applyFill="1" applyBorder="1" applyAlignment="1">
      <alignment horizontal="center" wrapText="1"/>
    </xf>
    <xf numFmtId="0" fontId="6" fillId="0" borderId="0" xfId="0" applyFont="1" applyFill="1" applyBorder="1" applyAlignment="1">
      <alignment wrapText="1"/>
    </xf>
    <xf numFmtId="0" fontId="1" fillId="0" borderId="15" xfId="0" applyNumberFormat="1" applyFont="1" applyFill="1" applyBorder="1" applyAlignment="1">
      <alignment horizontal="center" wrapText="1"/>
    </xf>
    <xf numFmtId="0" fontId="1" fillId="0" borderId="12" xfId="0" applyNumberFormat="1" applyFont="1" applyFill="1" applyBorder="1" applyAlignment="1">
      <alignment horizontal="center" wrapText="1"/>
    </xf>
    <xf numFmtId="0" fontId="1" fillId="3" borderId="6" xfId="0" applyFont="1" applyFill="1" applyBorder="1"/>
    <xf numFmtId="0" fontId="5" fillId="0" borderId="0" xfId="0" applyFont="1" applyFill="1" applyBorder="1"/>
    <xf numFmtId="49" fontId="1" fillId="0" borderId="7" xfId="0" applyNumberFormat="1" applyFont="1" applyFill="1" applyBorder="1" applyAlignment="1">
      <alignment horizontal="center"/>
    </xf>
    <xf numFmtId="0" fontId="1" fillId="0" borderId="12" xfId="0" applyNumberFormat="1" applyFont="1" applyFill="1" applyBorder="1" applyAlignment="1">
      <alignment horizontal="center"/>
    </xf>
    <xf numFmtId="0" fontId="1" fillId="0" borderId="6" xfId="0" applyNumberFormat="1" applyFont="1" applyFill="1" applyBorder="1" applyAlignment="1">
      <alignment horizontal="center"/>
    </xf>
    <xf numFmtId="2" fontId="1" fillId="0" borderId="14" xfId="0" applyNumberFormat="1" applyFont="1" applyFill="1" applyBorder="1" applyAlignment="1">
      <alignment horizontal="center"/>
    </xf>
    <xf numFmtId="2" fontId="1" fillId="0" borderId="12" xfId="0" applyNumberFormat="1" applyFont="1" applyFill="1" applyBorder="1" applyAlignment="1">
      <alignment horizontal="center"/>
    </xf>
    <xf numFmtId="2" fontId="1" fillId="0" borderId="0" xfId="0" applyNumberFormat="1" applyFont="1" applyFill="1" applyBorder="1" applyAlignment="1">
      <alignment horizontal="center"/>
    </xf>
    <xf numFmtId="0" fontId="1" fillId="0" borderId="6" xfId="0" applyFont="1" applyFill="1" applyBorder="1"/>
    <xf numFmtId="2" fontId="1" fillId="0" borderId="7" xfId="0" applyNumberFormat="1" applyFont="1" applyFill="1" applyBorder="1" applyAlignment="1">
      <alignment horizontal="center"/>
    </xf>
    <xf numFmtId="2" fontId="1" fillId="0" borderId="6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1" fillId="0" borderId="0" xfId="0" applyFont="1" applyFill="1" applyBorder="1"/>
    <xf numFmtId="0" fontId="1" fillId="0" borderId="0" xfId="0" applyNumberFormat="1" applyFont="1" applyFill="1" applyBorder="1" applyAlignment="1">
      <alignment horizontal="center"/>
    </xf>
    <xf numFmtId="2" fontId="1" fillId="0" borderId="17" xfId="0" applyNumberFormat="1" applyFont="1" applyFill="1" applyBorder="1" applyAlignment="1">
      <alignment horizontal="center"/>
    </xf>
    <xf numFmtId="0" fontId="1" fillId="0" borderId="14" xfId="0" applyNumberFormat="1" applyFont="1" applyFill="1" applyBorder="1" applyAlignment="1">
      <alignment horizontal="center" wrapText="1"/>
    </xf>
    <xf numFmtId="0" fontId="2" fillId="0" borderId="13" xfId="0" applyFont="1" applyFill="1" applyBorder="1"/>
    <xf numFmtId="0" fontId="1" fillId="0" borderId="11" xfId="0" applyFont="1" applyFill="1" applyBorder="1"/>
    <xf numFmtId="2" fontId="2" fillId="0" borderId="10" xfId="0" applyNumberFormat="1" applyFont="1" applyFill="1" applyBorder="1" applyAlignment="1">
      <alignment horizontal="center"/>
    </xf>
    <xf numFmtId="0" fontId="1" fillId="0" borderId="13" xfId="0" applyNumberFormat="1" applyFont="1" applyFill="1" applyBorder="1" applyAlignment="1">
      <alignment horizontal="center"/>
    </xf>
    <xf numFmtId="0" fontId="1" fillId="0" borderId="10" xfId="0" applyNumberFormat="1" applyFont="1" applyFill="1" applyBorder="1" applyAlignment="1">
      <alignment horizontal="center"/>
    </xf>
    <xf numFmtId="2" fontId="2" fillId="0" borderId="13" xfId="0" applyNumberFormat="1" applyFont="1" applyFill="1" applyBorder="1" applyAlignment="1">
      <alignment horizontal="center"/>
    </xf>
    <xf numFmtId="0" fontId="2" fillId="0" borderId="11" xfId="0" applyFont="1" applyFill="1" applyBorder="1" applyAlignment="1">
      <alignment wrapText="1"/>
    </xf>
    <xf numFmtId="2" fontId="2" fillId="0" borderId="10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right" wrapText="1"/>
    </xf>
    <xf numFmtId="49" fontId="1" fillId="0" borderId="0" xfId="0" applyNumberFormat="1" applyFont="1" applyFill="1" applyBorder="1" applyAlignment="1">
      <alignment horizontal="right" wrapText="1"/>
    </xf>
    <xf numFmtId="49" fontId="1" fillId="0" borderId="0" xfId="0" applyNumberFormat="1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 wrapText="1"/>
    </xf>
    <xf numFmtId="2" fontId="1" fillId="0" borderId="2" xfId="0" applyNumberFormat="1" applyFont="1" applyFill="1" applyBorder="1" applyAlignment="1">
      <alignment horizontal="center" wrapText="1"/>
    </xf>
    <xf numFmtId="2" fontId="1" fillId="0" borderId="5" xfId="0" applyNumberFormat="1" applyFont="1" applyFill="1" applyBorder="1" applyAlignment="1">
      <alignment horizontal="center" wrapText="1"/>
    </xf>
    <xf numFmtId="2" fontId="1" fillId="0" borderId="12" xfId="0" applyNumberFormat="1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left" vertical="center" wrapText="1"/>
    </xf>
    <xf numFmtId="2" fontId="1" fillId="0" borderId="0" xfId="0" applyNumberFormat="1" applyFont="1" applyFill="1" applyBorder="1"/>
    <xf numFmtId="2" fontId="1" fillId="0" borderId="17" xfId="0" applyNumberFormat="1" applyFont="1" applyFill="1" applyBorder="1"/>
    <xf numFmtId="2" fontId="1" fillId="0" borderId="4" xfId="0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wrapText="1"/>
    </xf>
    <xf numFmtId="2" fontId="1" fillId="0" borderId="4" xfId="0" applyNumberFormat="1" applyFont="1" applyFill="1" applyBorder="1" applyAlignment="1">
      <alignment wrapText="1"/>
    </xf>
    <xf numFmtId="0" fontId="1" fillId="0" borderId="7" xfId="0" applyFont="1" applyFill="1" applyBorder="1" applyAlignment="1">
      <alignment wrapText="1"/>
    </xf>
    <xf numFmtId="0" fontId="2" fillId="0" borderId="11" xfId="0" applyFont="1" applyFill="1" applyBorder="1" applyAlignment="1">
      <alignment horizontal="center" wrapText="1"/>
    </xf>
    <xf numFmtId="49" fontId="1" fillId="0" borderId="4" xfId="0" applyNumberFormat="1" applyFont="1" applyFill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 wrapText="1"/>
    </xf>
    <xf numFmtId="0" fontId="5" fillId="2" borderId="0" xfId="0" applyFont="1" applyFill="1" applyBorder="1" applyAlignment="1">
      <alignment wrapText="1"/>
    </xf>
    <xf numFmtId="2" fontId="1" fillId="0" borderId="7" xfId="0" applyNumberFormat="1" applyFont="1" applyFill="1" applyBorder="1" applyAlignment="1">
      <alignment horizontal="right" wrapText="1"/>
    </xf>
    <xf numFmtId="178" fontId="1" fillId="0" borderId="0" xfId="0" applyNumberFormat="1" applyFont="1" applyFill="1" applyBorder="1" applyAlignment="1">
      <alignment horizontal="center" wrapText="1"/>
    </xf>
    <xf numFmtId="178" fontId="1" fillId="0" borderId="7" xfId="0" applyNumberFormat="1" applyFont="1" applyFill="1" applyBorder="1" applyAlignment="1">
      <alignment horizontal="center" wrapText="1"/>
    </xf>
    <xf numFmtId="1" fontId="2" fillId="0" borderId="10" xfId="0" applyNumberFormat="1" applyFont="1" applyFill="1" applyBorder="1" applyAlignment="1">
      <alignment horizontal="center" wrapText="1"/>
    </xf>
    <xf numFmtId="0" fontId="2" fillId="0" borderId="13" xfId="0" applyNumberFormat="1" applyFont="1" applyFill="1" applyBorder="1" applyAlignment="1">
      <alignment horizontal="center" wrapText="1"/>
    </xf>
    <xf numFmtId="2" fontId="1" fillId="0" borderId="19" xfId="0" applyNumberFormat="1" applyFont="1" applyFill="1" applyBorder="1" applyAlignment="1">
      <alignment horizontal="center"/>
    </xf>
    <xf numFmtId="2" fontId="1" fillId="0" borderId="20" xfId="0" applyNumberFormat="1" applyFont="1" applyFill="1" applyBorder="1" applyAlignment="1">
      <alignment horizontal="center"/>
    </xf>
    <xf numFmtId="0" fontId="5" fillId="4" borderId="0" xfId="0" applyFont="1" applyFill="1" applyBorder="1" applyAlignment="1">
      <alignment wrapText="1"/>
    </xf>
    <xf numFmtId="0" fontId="1" fillId="4" borderId="7" xfId="0" applyNumberFormat="1" applyFont="1" applyFill="1" applyBorder="1" applyAlignment="1">
      <alignment horizontal="center" wrapText="1"/>
    </xf>
    <xf numFmtId="2" fontId="1" fillId="4" borderId="6" xfId="0" applyNumberFormat="1" applyFont="1" applyFill="1" applyBorder="1" applyAlignment="1">
      <alignment horizontal="center" wrapText="1"/>
    </xf>
    <xf numFmtId="2" fontId="1" fillId="4" borderId="14" xfId="0" applyNumberFormat="1" applyFont="1" applyFill="1" applyBorder="1" applyAlignment="1">
      <alignment horizontal="center" wrapText="1"/>
    </xf>
    <xf numFmtId="2" fontId="1" fillId="4" borderId="15" xfId="0" applyNumberFormat="1" applyFont="1" applyFill="1" applyBorder="1" applyAlignment="1">
      <alignment horizontal="center" wrapText="1"/>
    </xf>
    <xf numFmtId="2" fontId="1" fillId="4" borderId="0" xfId="0" applyNumberFormat="1" applyFont="1" applyFill="1" applyBorder="1" applyAlignment="1">
      <alignment horizontal="center" wrapText="1"/>
    </xf>
    <xf numFmtId="2" fontId="1" fillId="4" borderId="7" xfId="0" applyNumberFormat="1" applyFont="1" applyFill="1" applyBorder="1" applyAlignment="1">
      <alignment horizontal="center" wrapText="1"/>
    </xf>
    <xf numFmtId="0" fontId="1" fillId="3" borderId="0" xfId="0" applyFont="1" applyFill="1" applyBorder="1"/>
    <xf numFmtId="0" fontId="1" fillId="0" borderId="7" xfId="0" applyFont="1" applyFill="1" applyBorder="1" applyAlignment="1">
      <alignment horizontal="center"/>
    </xf>
    <xf numFmtId="0" fontId="2" fillId="0" borderId="10" xfId="0" applyNumberFormat="1" applyFont="1" applyFill="1" applyBorder="1" applyAlignment="1">
      <alignment horizontal="center"/>
    </xf>
    <xf numFmtId="0" fontId="1" fillId="0" borderId="11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>
      <alignment horizontal="center" wrapText="1"/>
    </xf>
    <xf numFmtId="0" fontId="1" fillId="0" borderId="3" xfId="0" applyNumberFormat="1" applyFont="1" applyFill="1" applyBorder="1" applyAlignment="1">
      <alignment horizontal="center" wrapText="1"/>
    </xf>
    <xf numFmtId="0" fontId="1" fillId="0" borderId="4" xfId="0" applyNumberFormat="1" applyFont="1" applyFill="1" applyBorder="1" applyAlignment="1">
      <alignment wrapText="1"/>
    </xf>
    <xf numFmtId="2" fontId="1" fillId="0" borderId="3" xfId="0" applyNumberFormat="1" applyFont="1" applyFill="1" applyBorder="1" applyAlignment="1">
      <alignment wrapText="1"/>
    </xf>
    <xf numFmtId="178" fontId="1" fillId="0" borderId="0" xfId="0" applyNumberFormat="1" applyFont="1" applyFill="1" applyBorder="1" applyAlignment="1">
      <alignment horizontal="center"/>
    </xf>
    <xf numFmtId="178" fontId="1" fillId="0" borderId="7" xfId="0" applyNumberFormat="1" applyFont="1" applyFill="1" applyBorder="1" applyAlignment="1">
      <alignment horizontal="center"/>
    </xf>
    <xf numFmtId="0" fontId="1" fillId="0" borderId="5" xfId="0" applyNumberFormat="1" applyFont="1" applyFill="1" applyBorder="1" applyAlignment="1">
      <alignment horizontal="right" wrapText="1"/>
    </xf>
    <xf numFmtId="0" fontId="1" fillId="4" borderId="15" xfId="0" applyFont="1" applyFill="1" applyBorder="1" applyAlignment="1">
      <alignment wrapText="1"/>
    </xf>
    <xf numFmtId="0" fontId="1" fillId="4" borderId="12" xfId="0" applyNumberFormat="1" applyFont="1" applyFill="1" applyBorder="1" applyAlignment="1">
      <alignment horizontal="center" wrapText="1"/>
    </xf>
    <xf numFmtId="2" fontId="1" fillId="4" borderId="12" xfId="0" applyNumberFormat="1" applyFont="1" applyFill="1" applyBorder="1" applyAlignment="1">
      <alignment horizontal="center" wrapText="1"/>
    </xf>
    <xf numFmtId="0" fontId="1" fillId="0" borderId="15" xfId="0" applyFont="1" applyFill="1" applyBorder="1" applyAlignment="1">
      <alignment wrapText="1"/>
    </xf>
    <xf numFmtId="0" fontId="5" fillId="0" borderId="15" xfId="0" applyFont="1" applyFill="1" applyBorder="1" applyAlignment="1">
      <alignment wrapText="1"/>
    </xf>
    <xf numFmtId="0" fontId="5" fillId="0" borderId="12" xfId="0" applyNumberFormat="1" applyFont="1" applyFill="1" applyBorder="1" applyAlignment="1">
      <alignment horizontal="center" wrapText="1"/>
    </xf>
    <xf numFmtId="49" fontId="5" fillId="0" borderId="7" xfId="0" applyNumberFormat="1" applyFont="1" applyFill="1" applyBorder="1" applyAlignment="1">
      <alignment horizontal="center" wrapText="1"/>
    </xf>
    <xf numFmtId="49" fontId="5" fillId="0" borderId="15" xfId="0" applyNumberFormat="1" applyFont="1" applyFill="1" applyBorder="1" applyAlignment="1">
      <alignment horizontal="center" wrapText="1"/>
    </xf>
    <xf numFmtId="2" fontId="5" fillId="0" borderId="12" xfId="0" applyNumberFormat="1" applyFont="1" applyFill="1" applyBorder="1" applyAlignment="1">
      <alignment horizontal="center" wrapText="1"/>
    </xf>
    <xf numFmtId="2" fontId="5" fillId="0" borderId="14" xfId="0" applyNumberFormat="1" applyFont="1" applyFill="1" applyBorder="1" applyAlignment="1">
      <alignment horizontal="center" wrapText="1"/>
    </xf>
    <xf numFmtId="2" fontId="5" fillId="0" borderId="0" xfId="0" applyNumberFormat="1" applyFont="1" applyFill="1" applyBorder="1" applyAlignment="1">
      <alignment horizontal="center" wrapText="1"/>
    </xf>
    <xf numFmtId="49" fontId="5" fillId="0" borderId="12" xfId="0" applyNumberFormat="1" applyFont="1" applyFill="1" applyBorder="1" applyAlignment="1">
      <alignment horizontal="center" wrapText="1"/>
    </xf>
    <xf numFmtId="0" fontId="5" fillId="0" borderId="7" xfId="0" applyNumberFormat="1" applyFont="1" applyFill="1" applyBorder="1" applyAlignment="1">
      <alignment horizontal="center" wrapText="1"/>
    </xf>
    <xf numFmtId="0" fontId="5" fillId="0" borderId="0" xfId="0" applyNumberFormat="1" applyFont="1" applyFill="1" applyBorder="1" applyAlignment="1">
      <alignment horizontal="center" wrapText="1"/>
    </xf>
    <xf numFmtId="2" fontId="5" fillId="0" borderId="7" xfId="0" applyNumberFormat="1" applyFont="1" applyFill="1" applyBorder="1" applyAlignment="1">
      <alignment horizontal="center" wrapText="1"/>
    </xf>
    <xf numFmtId="178" fontId="5" fillId="0" borderId="7" xfId="0" applyNumberFormat="1" applyFont="1" applyFill="1" applyBorder="1" applyAlignment="1">
      <alignment horizontal="center" wrapText="1"/>
    </xf>
    <xf numFmtId="178" fontId="5" fillId="0" borderId="0" xfId="0" applyNumberFormat="1" applyFont="1" applyFill="1" applyBorder="1" applyAlignment="1">
      <alignment horizontal="center" wrapText="1"/>
    </xf>
    <xf numFmtId="2" fontId="5" fillId="0" borderId="6" xfId="0" applyNumberFormat="1" applyFont="1" applyFill="1" applyBorder="1" applyAlignment="1">
      <alignment horizontal="center" wrapText="1"/>
    </xf>
    <xf numFmtId="0" fontId="5" fillId="0" borderId="6" xfId="0" applyFont="1" applyFill="1" applyBorder="1" applyAlignment="1">
      <alignment wrapText="1"/>
    </xf>
    <xf numFmtId="0" fontId="6" fillId="0" borderId="15" xfId="0" applyFont="1" applyFill="1" applyBorder="1" applyAlignment="1">
      <alignment wrapText="1"/>
    </xf>
    <xf numFmtId="2" fontId="6" fillId="0" borderId="16" xfId="0" applyNumberFormat="1" applyFont="1" applyFill="1" applyBorder="1" applyAlignment="1">
      <alignment horizontal="center" wrapText="1"/>
    </xf>
    <xf numFmtId="2" fontId="1" fillId="0" borderId="16" xfId="0" applyNumberFormat="1" applyFont="1" applyFill="1" applyBorder="1" applyAlignment="1">
      <alignment horizontal="center"/>
    </xf>
    <xf numFmtId="0" fontId="6" fillId="0" borderId="6" xfId="0" applyFont="1" applyFill="1" applyBorder="1" applyAlignment="1">
      <alignment wrapText="1"/>
    </xf>
    <xf numFmtId="0" fontId="6" fillId="0" borderId="14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2" fontId="6" fillId="0" borderId="7" xfId="0" applyNumberFormat="1" applyFont="1" applyFill="1" applyBorder="1" applyAlignment="1">
      <alignment horizontal="center"/>
    </xf>
    <xf numFmtId="0" fontId="6" fillId="0" borderId="15" xfId="0" applyNumberFormat="1" applyFont="1" applyFill="1" applyBorder="1" applyAlignment="1">
      <alignment horizontal="center" wrapText="1"/>
    </xf>
    <xf numFmtId="2" fontId="6" fillId="0" borderId="15" xfId="0" applyNumberFormat="1" applyFont="1" applyFill="1" applyBorder="1" applyAlignment="1">
      <alignment horizontal="center" wrapText="1"/>
    </xf>
    <xf numFmtId="2" fontId="6" fillId="0" borderId="12" xfId="0" applyNumberFormat="1" applyFont="1" applyFill="1" applyBorder="1" applyAlignment="1">
      <alignment horizontal="center"/>
    </xf>
    <xf numFmtId="2" fontId="6" fillId="0" borderId="16" xfId="0" applyNumberFormat="1" applyFont="1" applyFill="1" applyBorder="1" applyAlignment="1">
      <alignment horizontal="center"/>
    </xf>
    <xf numFmtId="0" fontId="1" fillId="0" borderId="21" xfId="0" applyNumberFormat="1" applyFont="1" applyFill="1" applyBorder="1" applyAlignment="1">
      <alignment horizontal="center" wrapText="1"/>
    </xf>
    <xf numFmtId="0" fontId="1" fillId="2" borderId="0" xfId="0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wrapText="1"/>
    </xf>
    <xf numFmtId="2" fontId="1" fillId="2" borderId="0" xfId="0" applyNumberFormat="1" applyFont="1" applyFill="1" applyBorder="1" applyAlignment="1">
      <alignment horizontal="center" wrapText="1"/>
    </xf>
    <xf numFmtId="2" fontId="1" fillId="2" borderId="7" xfId="0" applyNumberFormat="1" applyFont="1" applyFill="1" applyBorder="1" applyAlignment="1">
      <alignment horizontal="center" wrapText="1"/>
    </xf>
    <xf numFmtId="2" fontId="1" fillId="2" borderId="6" xfId="0" applyNumberFormat="1" applyFont="1" applyFill="1" applyBorder="1" applyAlignment="1">
      <alignment horizontal="center" wrapText="1"/>
    </xf>
    <xf numFmtId="0" fontId="1" fillId="0" borderId="22" xfId="0" applyFont="1" applyFill="1" applyBorder="1" applyAlignment="1">
      <alignment horizontal="center" wrapText="1"/>
    </xf>
    <xf numFmtId="2" fontId="6" fillId="0" borderId="6" xfId="0" applyNumberFormat="1" applyFont="1" applyFill="1" applyBorder="1" applyAlignment="1">
      <alignment horizontal="center" wrapText="1"/>
    </xf>
    <xf numFmtId="2" fontId="6" fillId="0" borderId="7" xfId="0" applyNumberFormat="1" applyFont="1" applyFill="1" applyBorder="1" applyAlignment="1">
      <alignment horizontal="center" wrapText="1"/>
    </xf>
    <xf numFmtId="1" fontId="1" fillId="0" borderId="6" xfId="0" applyNumberFormat="1" applyFont="1" applyFill="1" applyBorder="1" applyAlignment="1">
      <alignment horizontal="center" wrapText="1"/>
    </xf>
    <xf numFmtId="0" fontId="1" fillId="0" borderId="18" xfId="0" applyFont="1" applyFill="1" applyBorder="1" applyAlignment="1">
      <alignment wrapText="1"/>
    </xf>
    <xf numFmtId="2" fontId="1" fillId="0" borderId="5" xfId="0" applyNumberFormat="1" applyFont="1" applyFill="1" applyBorder="1" applyAlignment="1">
      <alignment wrapText="1"/>
    </xf>
    <xf numFmtId="2" fontId="2" fillId="0" borderId="23" xfId="0" applyNumberFormat="1" applyFont="1" applyFill="1" applyBorder="1" applyAlignment="1">
      <alignment horizontal="center" wrapText="1"/>
    </xf>
    <xf numFmtId="2" fontId="2" fillId="0" borderId="24" xfId="0" applyNumberFormat="1" applyFont="1" applyFill="1" applyBorder="1" applyAlignment="1">
      <alignment horizontal="center" wrapText="1"/>
    </xf>
    <xf numFmtId="0" fontId="1" fillId="3" borderId="0" xfId="0" applyFont="1" applyFill="1" applyBorder="1" applyAlignment="1">
      <alignment wrapText="1"/>
    </xf>
    <xf numFmtId="0" fontId="1" fillId="4" borderId="0" xfId="0" applyFont="1" applyFill="1" applyBorder="1" applyAlignment="1">
      <alignment wrapText="1"/>
    </xf>
    <xf numFmtId="0" fontId="2" fillId="0" borderId="6" xfId="0" applyFont="1" applyFill="1" applyBorder="1" applyAlignment="1">
      <alignment wrapText="1"/>
    </xf>
    <xf numFmtId="0" fontId="1" fillId="0" borderId="14" xfId="0" applyFont="1" applyFill="1" applyBorder="1" applyAlignment="1">
      <alignment horizontal="center" wrapText="1"/>
    </xf>
    <xf numFmtId="0" fontId="1" fillId="0" borderId="15" xfId="0" applyFont="1" applyFill="1" applyBorder="1" applyAlignment="1">
      <alignment horizontal="center" wrapText="1"/>
    </xf>
    <xf numFmtId="2" fontId="2" fillId="0" borderId="16" xfId="0" applyNumberFormat="1" applyFont="1" applyFill="1" applyBorder="1" applyAlignment="1">
      <alignment horizontal="center" wrapText="1"/>
    </xf>
    <xf numFmtId="0" fontId="1" fillId="3" borderId="6" xfId="0" applyFont="1" applyFill="1" applyBorder="1" applyAlignment="1">
      <alignment horizontal="left" wrapText="1"/>
    </xf>
    <xf numFmtId="2" fontId="5" fillId="0" borderId="15" xfId="0" applyNumberFormat="1" applyFont="1" applyFill="1" applyBorder="1" applyAlignment="1">
      <alignment horizontal="center" wrapText="1"/>
    </xf>
    <xf numFmtId="2" fontId="5" fillId="0" borderId="16" xfId="0" applyNumberFormat="1" applyFont="1" applyFill="1" applyBorder="1" applyAlignment="1">
      <alignment horizontal="center" wrapText="1"/>
    </xf>
    <xf numFmtId="49" fontId="1" fillId="0" borderId="15" xfId="0" applyNumberFormat="1" applyFont="1" applyFill="1" applyBorder="1" applyAlignment="1">
      <alignment horizontal="center" wrapText="1"/>
    </xf>
    <xf numFmtId="178" fontId="1" fillId="0" borderId="14" xfId="0" applyNumberFormat="1" applyFont="1" applyFill="1" applyBorder="1" applyAlignment="1">
      <alignment horizontal="center" wrapText="1"/>
    </xf>
    <xf numFmtId="178" fontId="1" fillId="0" borderId="6" xfId="0" applyNumberFormat="1" applyFont="1" applyFill="1" applyBorder="1" applyAlignment="1">
      <alignment horizontal="center" wrapText="1"/>
    </xf>
    <xf numFmtId="0" fontId="1" fillId="3" borderId="0" xfId="0" applyFont="1" applyFill="1" applyBorder="1" applyAlignment="1">
      <alignment vertical="center" wrapText="1"/>
    </xf>
    <xf numFmtId="0" fontId="1" fillId="4" borderId="7" xfId="0" applyNumberFormat="1" applyFont="1" applyFill="1" applyBorder="1" applyAlignment="1">
      <alignment horizontal="center" vertical="center" wrapText="1"/>
    </xf>
    <xf numFmtId="2" fontId="1" fillId="4" borderId="0" xfId="0" applyNumberFormat="1" applyFont="1" applyFill="1" applyBorder="1" applyAlignment="1">
      <alignment horizontal="center" vertical="center" wrapText="1"/>
    </xf>
    <xf numFmtId="2" fontId="1" fillId="4" borderId="7" xfId="0" applyNumberFormat="1" applyFont="1" applyFill="1" applyBorder="1" applyAlignment="1">
      <alignment horizontal="center" vertical="center" wrapText="1"/>
    </xf>
    <xf numFmtId="2" fontId="1" fillId="0" borderId="16" xfId="0" applyNumberFormat="1" applyFont="1" applyFill="1" applyBorder="1" applyAlignment="1">
      <alignment wrapText="1"/>
    </xf>
    <xf numFmtId="2" fontId="1" fillId="4" borderId="14" xfId="0" applyNumberFormat="1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wrapText="1"/>
    </xf>
    <xf numFmtId="0" fontId="1" fillId="0" borderId="25" xfId="0" applyNumberFormat="1" applyFont="1" applyFill="1" applyBorder="1" applyAlignment="1">
      <alignment horizontal="center" wrapText="1"/>
    </xf>
    <xf numFmtId="0" fontId="1" fillId="0" borderId="26" xfId="0" applyNumberFormat="1" applyFont="1" applyFill="1" applyBorder="1" applyAlignment="1">
      <alignment horizontal="center" wrapText="1"/>
    </xf>
    <xf numFmtId="0" fontId="2" fillId="0" borderId="27" xfId="0" applyFont="1" applyFill="1" applyBorder="1" applyAlignment="1">
      <alignment wrapText="1"/>
    </xf>
    <xf numFmtId="0" fontId="1" fillId="0" borderId="20" xfId="0" applyNumberFormat="1" applyFont="1" applyFill="1" applyBorder="1" applyAlignment="1">
      <alignment horizontal="center" wrapText="1"/>
    </xf>
    <xf numFmtId="0" fontId="1" fillId="3" borderId="0" xfId="0" applyFont="1" applyFill="1" applyAlignment="1">
      <alignment wrapText="1"/>
    </xf>
    <xf numFmtId="0" fontId="1" fillId="0" borderId="16" xfId="0" applyNumberFormat="1" applyFont="1" applyFill="1" applyBorder="1" applyAlignment="1">
      <alignment wrapText="1"/>
    </xf>
    <xf numFmtId="179" fontId="1" fillId="0" borderId="7" xfId="0" applyNumberFormat="1" applyFont="1" applyFill="1" applyBorder="1" applyAlignment="1">
      <alignment horizontal="center" wrapText="1"/>
    </xf>
    <xf numFmtId="179" fontId="1" fillId="0" borderId="15" xfId="0" applyNumberFormat="1" applyFont="1" applyFill="1" applyBorder="1" applyAlignment="1">
      <alignment horizontal="center" wrapText="1"/>
    </xf>
    <xf numFmtId="0" fontId="5" fillId="5" borderId="16" xfId="0" applyFont="1" applyFill="1" applyBorder="1" applyAlignment="1">
      <alignment horizontal="center" vertical="center"/>
    </xf>
    <xf numFmtId="2" fontId="1" fillId="0" borderId="25" xfId="0" applyNumberFormat="1" applyFont="1" applyFill="1" applyBorder="1" applyAlignment="1">
      <alignment horizontal="center" wrapText="1"/>
    </xf>
    <xf numFmtId="2" fontId="1" fillId="0" borderId="26" xfId="0" applyNumberFormat="1" applyFont="1" applyFill="1" applyBorder="1" applyAlignment="1">
      <alignment horizontal="center" wrapText="1"/>
    </xf>
    <xf numFmtId="0" fontId="6" fillId="0" borderId="13" xfId="0" applyFont="1" applyFill="1" applyBorder="1" applyAlignment="1">
      <alignment wrapText="1"/>
    </xf>
    <xf numFmtId="0" fontId="6" fillId="0" borderId="10" xfId="0" applyNumberFormat="1" applyFont="1" applyFill="1" applyBorder="1" applyAlignment="1">
      <alignment horizontal="center" wrapText="1"/>
    </xf>
    <xf numFmtId="0" fontId="6" fillId="0" borderId="13" xfId="0" applyNumberFormat="1" applyFont="1" applyFill="1" applyBorder="1" applyAlignment="1">
      <alignment horizontal="center" wrapText="1"/>
    </xf>
    <xf numFmtId="2" fontId="6" fillId="0" borderId="13" xfId="0" applyNumberFormat="1" applyFont="1" applyFill="1" applyBorder="1" applyAlignment="1">
      <alignment horizontal="center" wrapText="1"/>
    </xf>
    <xf numFmtId="0" fontId="2" fillId="0" borderId="9" xfId="0" applyFont="1" applyFill="1" applyBorder="1" applyAlignment="1">
      <alignment wrapText="1"/>
    </xf>
    <xf numFmtId="0" fontId="2" fillId="0" borderId="8" xfId="0" applyNumberFormat="1" applyFont="1" applyFill="1" applyBorder="1" applyAlignment="1">
      <alignment horizontal="center" wrapText="1"/>
    </xf>
    <xf numFmtId="0" fontId="1" fillId="0" borderId="0" xfId="0" applyNumberFormat="1" applyFont="1" applyFill="1" applyBorder="1" applyAlignment="1">
      <alignment horizontal="right" wrapText="1"/>
    </xf>
    <xf numFmtId="0" fontId="2" fillId="0" borderId="0" xfId="0" applyNumberFormat="1" applyFont="1" applyFill="1" applyAlignment="1">
      <alignment wrapText="1"/>
    </xf>
    <xf numFmtId="0" fontId="1" fillId="0" borderId="5" xfId="0" applyNumberFormat="1" applyFont="1" applyFill="1" applyBorder="1" applyAlignment="1">
      <alignment horizontal="center" wrapText="1"/>
    </xf>
    <xf numFmtId="0" fontId="1" fillId="0" borderId="8" xfId="0" applyNumberFormat="1" applyFont="1" applyFill="1" applyBorder="1" applyAlignment="1">
      <alignment horizontal="center" wrapText="1"/>
    </xf>
    <xf numFmtId="0" fontId="1" fillId="0" borderId="2" xfId="0" applyNumberFormat="1" applyFont="1" applyFill="1" applyBorder="1" applyAlignment="1">
      <alignment horizontal="center" wrapText="1"/>
    </xf>
    <xf numFmtId="2" fontId="1" fillId="0" borderId="20" xfId="0" applyNumberFormat="1" applyFont="1" applyFill="1" applyBorder="1" applyAlignment="1">
      <alignment horizontal="center" wrapText="1"/>
    </xf>
    <xf numFmtId="0" fontId="1" fillId="0" borderId="28" xfId="0" applyFont="1" applyFill="1" applyBorder="1" applyAlignment="1">
      <alignment wrapText="1"/>
    </xf>
    <xf numFmtId="2" fontId="1" fillId="0" borderId="15" xfId="0" applyNumberFormat="1" applyFont="1" applyFill="1" applyBorder="1" applyAlignment="1">
      <alignment wrapText="1"/>
    </xf>
    <xf numFmtId="0" fontId="1" fillId="2" borderId="6" xfId="0" applyFont="1" applyFill="1" applyBorder="1" applyAlignment="1">
      <alignment wrapText="1"/>
    </xf>
    <xf numFmtId="0" fontId="1" fillId="3" borderId="6" xfId="0" applyFont="1" applyFill="1" applyBorder="1" applyAlignment="1">
      <alignment vertical="center" wrapText="1"/>
    </xf>
    <xf numFmtId="49" fontId="1" fillId="0" borderId="6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left" wrapText="1"/>
    </xf>
    <xf numFmtId="0" fontId="6" fillId="0" borderId="27" xfId="0" applyFont="1" applyFill="1" applyBorder="1" applyAlignment="1">
      <alignment horizontal="left" wrapText="1"/>
    </xf>
    <xf numFmtId="0" fontId="6" fillId="0" borderId="20" xfId="0" applyNumberFormat="1" applyFont="1" applyFill="1" applyBorder="1" applyAlignment="1">
      <alignment horizontal="center"/>
    </xf>
    <xf numFmtId="2" fontId="6" fillId="0" borderId="20" xfId="0" applyNumberFormat="1" applyFont="1" applyFill="1" applyBorder="1" applyAlignment="1">
      <alignment horizontal="center" wrapText="1"/>
    </xf>
    <xf numFmtId="0" fontId="2" fillId="0" borderId="0" xfId="0" applyFont="1" applyFill="1" applyBorder="1"/>
    <xf numFmtId="2" fontId="1" fillId="0" borderId="7" xfId="0" applyNumberFormat="1" applyFont="1" applyFill="1" applyBorder="1"/>
    <xf numFmtId="2" fontId="1" fillId="0" borderId="16" xfId="0" applyNumberFormat="1" applyFont="1" applyFill="1" applyBorder="1"/>
    <xf numFmtId="0" fontId="2" fillId="0" borderId="10" xfId="0" applyFont="1" applyFill="1" applyBorder="1" applyAlignment="1">
      <alignment horizontal="center"/>
    </xf>
    <xf numFmtId="0" fontId="1" fillId="0" borderId="10" xfId="0" applyNumberFormat="1" applyFont="1" applyFill="1" applyBorder="1"/>
    <xf numFmtId="0" fontId="2" fillId="0" borderId="11" xfId="0" applyFont="1" applyFill="1" applyBorder="1"/>
    <xf numFmtId="0" fontId="2" fillId="0" borderId="3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/>
    </xf>
    <xf numFmtId="0" fontId="1" fillId="0" borderId="12" xfId="0" applyFont="1" applyFill="1" applyBorder="1" applyAlignment="1">
      <alignment wrapText="1"/>
    </xf>
    <xf numFmtId="0" fontId="1" fillId="0" borderId="6" xfId="0" applyFont="1" applyFill="1" applyBorder="1" applyAlignment="1">
      <alignment vertical="center" wrapText="1"/>
    </xf>
    <xf numFmtId="49" fontId="6" fillId="0" borderId="3" xfId="0" applyNumberFormat="1" applyFont="1" applyFill="1" applyBorder="1" applyAlignment="1">
      <alignment horizontal="center" wrapText="1"/>
    </xf>
    <xf numFmtId="0" fontId="1" fillId="0" borderId="14" xfId="0" applyFont="1" applyFill="1" applyBorder="1" applyAlignment="1">
      <alignment wrapText="1"/>
    </xf>
    <xf numFmtId="0" fontId="1" fillId="0" borderId="14" xfId="0" applyFont="1" applyFill="1" applyBorder="1" applyAlignment="1">
      <alignment vertical="center" wrapText="1"/>
    </xf>
    <xf numFmtId="0" fontId="1" fillId="0" borderId="15" xfId="0" applyNumberFormat="1" applyFont="1" applyFill="1" applyBorder="1" applyAlignment="1">
      <alignment wrapText="1"/>
    </xf>
    <xf numFmtId="0" fontId="1" fillId="3" borderId="18" xfId="0" applyFont="1" applyFill="1" applyBorder="1" applyAlignment="1">
      <alignment wrapText="1"/>
    </xf>
    <xf numFmtId="0" fontId="1" fillId="2" borderId="16" xfId="0" applyNumberFormat="1" applyFont="1" applyFill="1" applyBorder="1" applyAlignment="1">
      <alignment horizontal="center" wrapText="1"/>
    </xf>
    <xf numFmtId="178" fontId="1" fillId="2" borderId="16" xfId="0" applyNumberFormat="1" applyFont="1" applyFill="1" applyBorder="1" applyAlignment="1">
      <alignment horizontal="center" wrapText="1"/>
    </xf>
    <xf numFmtId="178" fontId="1" fillId="2" borderId="15" xfId="0" applyNumberFormat="1" applyFont="1" applyFill="1" applyBorder="1" applyAlignment="1">
      <alignment horizontal="center" wrapText="1"/>
    </xf>
    <xf numFmtId="0" fontId="1" fillId="0" borderId="29" xfId="0" applyFont="1" applyFill="1" applyBorder="1" applyAlignment="1">
      <alignment wrapText="1"/>
    </xf>
    <xf numFmtId="1" fontId="1" fillId="2" borderId="0" xfId="0" applyNumberFormat="1" applyFont="1" applyFill="1" applyBorder="1" applyAlignment="1">
      <alignment horizontal="center" wrapText="1"/>
    </xf>
    <xf numFmtId="2" fontId="1" fillId="0" borderId="6" xfId="0" applyNumberFormat="1" applyFont="1" applyFill="1" applyBorder="1"/>
    <xf numFmtId="0" fontId="5" fillId="0" borderId="15" xfId="0" applyFont="1" applyFill="1" applyBorder="1"/>
    <xf numFmtId="0" fontId="1" fillId="2" borderId="7" xfId="0" applyNumberFormat="1" applyFont="1" applyFill="1" applyBorder="1" applyAlignment="1">
      <alignment horizontal="center" vertical="center" wrapText="1"/>
    </xf>
    <xf numFmtId="2" fontId="1" fillId="2" borderId="0" xfId="0" applyNumberFormat="1" applyFont="1" applyFill="1" applyBorder="1" applyAlignment="1">
      <alignment horizontal="center" vertical="center" wrapText="1"/>
    </xf>
    <xf numFmtId="2" fontId="1" fillId="2" borderId="7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wrapText="1"/>
    </xf>
    <xf numFmtId="0" fontId="1" fillId="0" borderId="14" xfId="0" applyNumberFormat="1" applyFont="1" applyFill="1" applyBorder="1" applyAlignment="1">
      <alignment horizontal="center"/>
    </xf>
    <xf numFmtId="0" fontId="1" fillId="0" borderId="6" xfId="0" applyFont="1" applyFill="1" applyBorder="1" applyAlignment="1">
      <alignment horizontal="left" wrapText="1"/>
    </xf>
    <xf numFmtId="0" fontId="1" fillId="0" borderId="0" xfId="0" applyFont="1" applyFill="1" applyAlignment="1">
      <alignment horizontal="right" wrapText="1"/>
    </xf>
    <xf numFmtId="2" fontId="1" fillId="0" borderId="0" xfId="0" applyNumberFormat="1" applyFont="1" applyFill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0" fontId="1" fillId="0" borderId="11" xfId="0" applyFont="1" applyFill="1" applyBorder="1" applyAlignment="1">
      <alignment horizontal="center" wrapText="1"/>
    </xf>
    <xf numFmtId="2" fontId="1" fillId="2" borderId="6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right" wrapText="1"/>
    </xf>
    <xf numFmtId="178" fontId="1" fillId="0" borderId="16" xfId="0" applyNumberFormat="1" applyFont="1" applyFill="1" applyBorder="1" applyAlignment="1">
      <alignment horizontal="center" wrapText="1"/>
    </xf>
    <xf numFmtId="2" fontId="1" fillId="2" borderId="16" xfId="0" applyNumberFormat="1" applyFont="1" applyFill="1" applyBorder="1" applyAlignment="1">
      <alignment horizontal="center" vertical="center" wrapText="1"/>
    </xf>
    <xf numFmtId="2" fontId="1" fillId="2" borderId="15" xfId="0" applyNumberFormat="1" applyFont="1" applyFill="1" applyBorder="1" applyAlignment="1">
      <alignment horizontal="center" vertical="center" wrapText="1"/>
    </xf>
    <xf numFmtId="2" fontId="1" fillId="2" borderId="16" xfId="0" applyNumberFormat="1" applyFont="1" applyFill="1" applyBorder="1" applyAlignment="1">
      <alignment wrapText="1"/>
    </xf>
    <xf numFmtId="2" fontId="1" fillId="2" borderId="15" xfId="0" applyNumberFormat="1" applyFont="1" applyFill="1" applyBorder="1" applyAlignment="1">
      <alignment wrapText="1"/>
    </xf>
    <xf numFmtId="178" fontId="1" fillId="0" borderId="15" xfId="0" applyNumberFormat="1" applyFont="1" applyFill="1" applyBorder="1" applyAlignment="1">
      <alignment horizontal="center" wrapText="1"/>
    </xf>
    <xf numFmtId="179" fontId="1" fillId="0" borderId="14" xfId="0" applyNumberFormat="1" applyFont="1" applyFill="1" applyBorder="1" applyAlignment="1">
      <alignment horizontal="center" wrapText="1"/>
    </xf>
    <xf numFmtId="0" fontId="1" fillId="2" borderId="0" xfId="0" applyFont="1" applyFill="1" applyAlignment="1">
      <alignment wrapText="1"/>
    </xf>
    <xf numFmtId="2" fontId="1" fillId="2" borderId="14" xfId="0" applyNumberFormat="1" applyFont="1" applyFill="1" applyBorder="1" applyAlignment="1">
      <alignment horizontal="center" wrapText="1"/>
    </xf>
    <xf numFmtId="2" fontId="5" fillId="2" borderId="0" xfId="0" applyNumberFormat="1" applyFont="1" applyFill="1" applyBorder="1" applyAlignment="1">
      <alignment horizontal="center" wrapText="1"/>
    </xf>
    <xf numFmtId="0" fontId="1" fillId="0" borderId="30" xfId="0" applyFont="1" applyFill="1" applyBorder="1" applyAlignment="1">
      <alignment wrapText="1"/>
    </xf>
    <xf numFmtId="2" fontId="2" fillId="0" borderId="0" xfId="0" applyNumberFormat="1" applyFont="1" applyFill="1" applyAlignment="1">
      <alignment horizontal="center" wrapText="1"/>
    </xf>
    <xf numFmtId="0" fontId="2" fillId="0" borderId="9" xfId="0" applyNumberFormat="1" applyFont="1" applyFill="1" applyBorder="1" applyAlignment="1">
      <alignment horizontal="center" wrapText="1"/>
    </xf>
    <xf numFmtId="0" fontId="2" fillId="0" borderId="29" xfId="0" applyNumberFormat="1" applyFont="1" applyFill="1" applyBorder="1" applyAlignment="1">
      <alignment horizontal="center" wrapText="1"/>
    </xf>
    <xf numFmtId="2" fontId="2" fillId="0" borderId="3" xfId="0" applyNumberFormat="1" applyFont="1" applyFill="1" applyBorder="1" applyAlignment="1">
      <alignment horizontal="center" wrapText="1"/>
    </xf>
    <xf numFmtId="0" fontId="1" fillId="0" borderId="12" xfId="0" applyNumberFormat="1" applyFont="1" applyFill="1" applyBorder="1" applyAlignment="1">
      <alignment wrapText="1"/>
    </xf>
    <xf numFmtId="2" fontId="2" fillId="0" borderId="8" xfId="0" applyNumberFormat="1" applyFont="1" applyFill="1" applyBorder="1" applyAlignment="1">
      <alignment horizontal="center" wrapText="1"/>
    </xf>
    <xf numFmtId="0" fontId="6" fillId="0" borderId="27" xfId="0" applyFont="1" applyFill="1" applyBorder="1" applyAlignment="1">
      <alignment horizontal="center" wrapText="1"/>
    </xf>
    <xf numFmtId="49" fontId="1" fillId="0" borderId="16" xfId="0" applyNumberFormat="1" applyFont="1" applyFill="1" applyBorder="1" applyAlignment="1">
      <alignment horizontal="center" wrapText="1"/>
    </xf>
    <xf numFmtId="2" fontId="2" fillId="0" borderId="11" xfId="0" applyNumberFormat="1" applyFont="1" applyFill="1" applyBorder="1" applyAlignment="1">
      <alignment horizontal="center" wrapText="1"/>
    </xf>
    <xf numFmtId="2" fontId="5" fillId="2" borderId="15" xfId="0" applyNumberFormat="1" applyFont="1" applyFill="1" applyBorder="1" applyAlignment="1">
      <alignment horizontal="center" wrapText="1"/>
    </xf>
    <xf numFmtId="2" fontId="5" fillId="2" borderId="16" xfId="0" applyNumberFormat="1" applyFont="1" applyFill="1" applyBorder="1" applyAlignment="1">
      <alignment horizontal="center" wrapText="1"/>
    </xf>
    <xf numFmtId="0" fontId="1" fillId="0" borderId="0" xfId="0" applyNumberFormat="1" applyFont="1" applyFill="1" applyAlignment="1">
      <alignment horizontal="right" wrapText="1"/>
    </xf>
    <xf numFmtId="0" fontId="1" fillId="0" borderId="0" xfId="0" applyFont="1" applyFill="1" applyAlignment="1">
      <alignment horizontal="left" wrapText="1"/>
    </xf>
    <xf numFmtId="0" fontId="5" fillId="0" borderId="0" xfId="0" applyFont="1" applyFill="1" applyAlignment="1">
      <alignment horizontal="left" wrapText="1"/>
    </xf>
    <xf numFmtId="0" fontId="5" fillId="0" borderId="0" xfId="0" applyFont="1" applyFill="1" applyAlignment="1">
      <alignment wrapText="1"/>
    </xf>
    <xf numFmtId="2" fontId="1" fillId="0" borderId="0" xfId="0" applyNumberFormat="1" applyFont="1" applyFill="1" applyAlignment="1">
      <alignment horizontal="right" wrapText="1"/>
    </xf>
    <xf numFmtId="1" fontId="2" fillId="0" borderId="0" xfId="0" applyNumberFormat="1" applyFont="1" applyFill="1" applyAlignment="1">
      <alignment wrapText="1"/>
    </xf>
    <xf numFmtId="2" fontId="2" fillId="0" borderId="0" xfId="0" applyNumberFormat="1" applyFont="1" applyFill="1" applyAlignment="1">
      <alignment wrapText="1"/>
    </xf>
    <xf numFmtId="0" fontId="2" fillId="0" borderId="0" xfId="0" applyFont="1" applyFill="1" applyAlignment="1">
      <alignment horizontal="left" wrapText="1"/>
    </xf>
    <xf numFmtId="1" fontId="2" fillId="0" borderId="0" xfId="0" applyNumberFormat="1" applyFont="1" applyFill="1" applyAlignment="1">
      <alignment horizontal="left" wrapText="1"/>
    </xf>
    <xf numFmtId="0" fontId="2" fillId="0" borderId="0" xfId="0" applyNumberFormat="1" applyFont="1" applyFill="1" applyAlignment="1">
      <alignment horizontal="left" wrapText="1"/>
    </xf>
    <xf numFmtId="2" fontId="2" fillId="0" borderId="0" xfId="0" applyNumberFormat="1" applyFont="1" applyFill="1" applyAlignment="1">
      <alignment horizontal="left" wrapText="1"/>
    </xf>
    <xf numFmtId="2" fontId="1" fillId="0" borderId="0" xfId="0" applyNumberFormat="1" applyFont="1" applyFill="1" applyAlignment="1">
      <alignment horizontal="left" wrapText="1"/>
    </xf>
    <xf numFmtId="1" fontId="2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wrapText="1"/>
    </xf>
    <xf numFmtId="2" fontId="2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Alignment="1">
      <alignment horizontal="center" wrapText="1"/>
    </xf>
    <xf numFmtId="2" fontId="2" fillId="0" borderId="0" xfId="0" applyNumberFormat="1" applyFont="1" applyFill="1" applyAlignment="1">
      <alignment horizontal="right" wrapText="1"/>
    </xf>
    <xf numFmtId="0" fontId="2" fillId="0" borderId="0" xfId="0" applyNumberFormat="1" applyFont="1" applyFill="1" applyAlignment="1">
      <alignment horizontal="right" wrapText="1"/>
    </xf>
    <xf numFmtId="178" fontId="2" fillId="0" borderId="0" xfId="0" applyNumberFormat="1" applyFont="1" applyFill="1" applyAlignment="1">
      <alignment wrapText="1"/>
    </xf>
    <xf numFmtId="0" fontId="5" fillId="0" borderId="0" xfId="0" applyFont="1" applyFill="1" applyAlignment="1"/>
    <xf numFmtId="0" fontId="1" fillId="0" borderId="0" xfId="0" applyNumberFormat="1" applyFont="1" applyFill="1" applyAlignment="1">
      <alignment horizontal="right"/>
    </xf>
    <xf numFmtId="2" fontId="5" fillId="0" borderId="0" xfId="0" applyNumberFormat="1" applyFont="1" applyFill="1" applyAlignment="1">
      <alignment horizontal="right"/>
    </xf>
    <xf numFmtId="2" fontId="5" fillId="0" borderId="0" xfId="0" applyNumberFormat="1" applyFont="1" applyFill="1" applyAlignment="1"/>
    <xf numFmtId="0" fontId="5" fillId="0" borderId="0" xfId="0" applyNumberFormat="1" applyFont="1" applyFill="1" applyAlignment="1"/>
    <xf numFmtId="2" fontId="5" fillId="0" borderId="0" xfId="0" applyNumberFormat="1" applyFont="1" applyFill="1" applyAlignment="1">
      <alignment horizontal="center"/>
    </xf>
    <xf numFmtId="0" fontId="5" fillId="0" borderId="0" xfId="0" applyNumberFormat="1" applyFont="1" applyFill="1" applyAlignment="1">
      <alignment horizontal="center"/>
    </xf>
    <xf numFmtId="0" fontId="3" fillId="0" borderId="0" xfId="0" applyFont="1" applyFill="1" applyAlignment="1"/>
    <xf numFmtId="0" fontId="3" fillId="0" borderId="0" xfId="0" applyNumberFormat="1" applyFont="1" applyFill="1" applyAlignment="1">
      <alignment horizontal="center"/>
    </xf>
    <xf numFmtId="0" fontId="7" fillId="0" borderId="0" xfId="0" applyNumberFormat="1" applyFont="1" applyFill="1" applyAlignment="1">
      <alignment horizontal="center"/>
    </xf>
    <xf numFmtId="0" fontId="5" fillId="0" borderId="0" xfId="0" applyNumberFormat="1" applyFont="1" applyFill="1" applyAlignment="1">
      <alignment wrapText="1"/>
    </xf>
    <xf numFmtId="2" fontId="5" fillId="0" borderId="0" xfId="0" applyNumberFormat="1" applyFont="1" applyFill="1" applyAlignment="1">
      <alignment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6" xfId="0" applyNumberFormat="1" applyFont="1" applyFill="1" applyBorder="1" applyAlignment="1">
      <alignment horizontal="center" vertical="top" wrapText="1"/>
    </xf>
    <xf numFmtId="2" fontId="1" fillId="0" borderId="6" xfId="0" applyNumberFormat="1" applyFont="1" applyFill="1" applyBorder="1" applyAlignment="1">
      <alignment horizontal="center" vertical="top" wrapText="1"/>
    </xf>
    <xf numFmtId="2" fontId="1" fillId="0" borderId="7" xfId="0" applyNumberFormat="1" applyFont="1" applyFill="1" applyBorder="1" applyAlignment="1">
      <alignment horizontal="center" vertical="top" wrapText="1"/>
    </xf>
    <xf numFmtId="2" fontId="1" fillId="0" borderId="9" xfId="0" applyNumberFormat="1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2" fontId="1" fillId="0" borderId="0" xfId="0" applyNumberFormat="1" applyFont="1" applyFill="1" applyBorder="1" applyAlignment="1">
      <alignment horizontal="center" vertical="top" wrapText="1"/>
    </xf>
    <xf numFmtId="0" fontId="1" fillId="0" borderId="9" xfId="0" applyNumberFormat="1" applyFont="1" applyFill="1" applyBorder="1" applyAlignment="1">
      <alignment horizontal="center" wrapText="1"/>
    </xf>
    <xf numFmtId="0" fontId="5" fillId="0" borderId="3" xfId="0" applyFont="1" applyFill="1" applyBorder="1" applyAlignment="1">
      <alignment wrapText="1"/>
    </xf>
    <xf numFmtId="0" fontId="5" fillId="0" borderId="13" xfId="0" applyFont="1" applyFill="1" applyBorder="1" applyAlignment="1">
      <alignment wrapText="1"/>
    </xf>
    <xf numFmtId="0" fontId="5" fillId="0" borderId="10" xfId="0" applyNumberFormat="1" applyFont="1" applyFill="1" applyBorder="1" applyAlignment="1">
      <alignment horizontal="center" wrapText="1"/>
    </xf>
    <xf numFmtId="2" fontId="1" fillId="0" borderId="10" xfId="0" applyNumberFormat="1" applyFont="1" applyFill="1" applyBorder="1" applyAlignment="1">
      <alignment wrapText="1"/>
    </xf>
    <xf numFmtId="2" fontId="1" fillId="0" borderId="4" xfId="0" applyNumberFormat="1" applyFont="1" applyFill="1" applyBorder="1" applyAlignment="1">
      <alignment horizontal="left" wrapText="1"/>
    </xf>
    <xf numFmtId="0" fontId="5" fillId="0" borderId="0" xfId="0" applyFont="1" applyFill="1" applyBorder="1" applyAlignment="1">
      <alignment vertical="center" wrapText="1"/>
    </xf>
    <xf numFmtId="0" fontId="1" fillId="4" borderId="6" xfId="0" applyFont="1" applyFill="1" applyBorder="1" applyAlignment="1">
      <alignment vertical="center" wrapText="1"/>
    </xf>
    <xf numFmtId="0" fontId="1" fillId="3" borderId="9" xfId="0" applyFont="1" applyFill="1" applyBorder="1" applyAlignment="1">
      <alignment wrapText="1"/>
    </xf>
    <xf numFmtId="2" fontId="1" fillId="0" borderId="8" xfId="0" applyNumberFormat="1" applyFont="1" applyFill="1" applyBorder="1" applyAlignment="1">
      <alignment horizontal="center" wrapText="1"/>
    </xf>
    <xf numFmtId="2" fontId="5" fillId="0" borderId="13" xfId="0" applyNumberFormat="1" applyFont="1" applyFill="1" applyBorder="1" applyAlignment="1">
      <alignment horizontal="center" wrapText="1"/>
    </xf>
    <xf numFmtId="2" fontId="1" fillId="0" borderId="23" xfId="0" applyNumberFormat="1" applyFont="1" applyFill="1" applyBorder="1" applyAlignment="1">
      <alignment horizontal="center" wrapText="1"/>
    </xf>
    <xf numFmtId="2" fontId="1" fillId="0" borderId="31" xfId="0" applyNumberFormat="1" applyFont="1" applyFill="1" applyBorder="1" applyAlignment="1">
      <alignment horizontal="center" wrapText="1"/>
    </xf>
    <xf numFmtId="0" fontId="5" fillId="0" borderId="11" xfId="0" applyFont="1" applyFill="1" applyBorder="1" applyAlignment="1">
      <alignment wrapText="1"/>
    </xf>
    <xf numFmtId="2" fontId="5" fillId="0" borderId="1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right" wrapText="1"/>
    </xf>
    <xf numFmtId="0" fontId="1" fillId="0" borderId="6" xfId="0" applyFont="1" applyFill="1" applyBorder="1" applyAlignment="1">
      <alignment vertical="top" wrapText="1"/>
    </xf>
    <xf numFmtId="0" fontId="1" fillId="0" borderId="0" xfId="0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horizontal="center" vertical="top" wrapText="1"/>
    </xf>
    <xf numFmtId="2" fontId="1" fillId="0" borderId="12" xfId="0" applyNumberFormat="1" applyFont="1" applyFill="1" applyBorder="1" applyAlignment="1">
      <alignment horizontal="center" vertical="top" wrapText="1"/>
    </xf>
    <xf numFmtId="2" fontId="1" fillId="0" borderId="8" xfId="0" applyNumberFormat="1" applyFont="1" applyFill="1" applyBorder="1" applyAlignment="1">
      <alignment horizontal="center" vertical="top" wrapText="1"/>
    </xf>
    <xf numFmtId="2" fontId="1" fillId="0" borderId="13" xfId="0" applyNumberFormat="1" applyFont="1" applyFill="1" applyBorder="1" applyAlignment="1">
      <alignment wrapText="1"/>
    </xf>
    <xf numFmtId="2" fontId="0" fillId="0" borderId="0" xfId="0" applyNumberFormat="1"/>
    <xf numFmtId="2" fontId="1" fillId="0" borderId="1" xfId="0" applyNumberFormat="1" applyFont="1" applyFill="1" applyBorder="1" applyAlignment="1">
      <alignment wrapText="1"/>
    </xf>
    <xf numFmtId="0" fontId="1" fillId="0" borderId="6" xfId="0" applyFont="1" applyFill="1" applyBorder="1" applyAlignment="1">
      <alignment horizontal="center" vertical="top" wrapText="1"/>
    </xf>
    <xf numFmtId="2" fontId="1" fillId="0" borderId="22" xfId="0" applyNumberFormat="1" applyFont="1" applyFill="1" applyBorder="1" applyAlignment="1">
      <alignment horizontal="center" wrapText="1"/>
    </xf>
    <xf numFmtId="2" fontId="1" fillId="0" borderId="4" xfId="0" applyNumberFormat="1" applyFont="1" applyFill="1" applyBorder="1" applyAlignment="1">
      <alignment horizontal="right" wrapText="1"/>
    </xf>
    <xf numFmtId="0" fontId="5" fillId="0" borderId="8" xfId="0" applyNumberFormat="1" applyFont="1" applyFill="1" applyBorder="1" applyAlignment="1">
      <alignment horizontal="center" wrapText="1"/>
    </xf>
    <xf numFmtId="0" fontId="1" fillId="0" borderId="32" xfId="0" applyFont="1" applyFill="1" applyBorder="1" applyAlignment="1">
      <alignment wrapText="1"/>
    </xf>
    <xf numFmtId="0" fontId="1" fillId="0" borderId="27" xfId="0" applyFont="1" applyFill="1" applyBorder="1" applyAlignment="1">
      <alignment wrapText="1"/>
    </xf>
    <xf numFmtId="0" fontId="1" fillId="0" borderId="20" xfId="0" applyNumberFormat="1" applyFont="1" applyFill="1" applyBorder="1" applyAlignment="1">
      <alignment horizontal="center"/>
    </xf>
    <xf numFmtId="0" fontId="1" fillId="0" borderId="15" xfId="0" applyNumberFormat="1" applyFont="1" applyFill="1" applyBorder="1" applyAlignment="1">
      <alignment horizontal="center"/>
    </xf>
    <xf numFmtId="2" fontId="1" fillId="0" borderId="27" xfId="0" applyNumberFormat="1" applyFont="1" applyFill="1" applyBorder="1" applyAlignment="1">
      <alignment horizontal="center"/>
    </xf>
    <xf numFmtId="0" fontId="5" fillId="0" borderId="2" xfId="0" applyFont="1" applyFill="1" applyBorder="1"/>
    <xf numFmtId="0" fontId="5" fillId="0" borderId="3" xfId="0" applyFont="1" applyFill="1" applyBorder="1"/>
    <xf numFmtId="0" fontId="5" fillId="0" borderId="4" xfId="0" applyNumberFormat="1" applyFont="1" applyFill="1" applyBorder="1" applyAlignment="1">
      <alignment horizontal="center"/>
    </xf>
    <xf numFmtId="0" fontId="5" fillId="0" borderId="2" xfId="0" applyNumberFormat="1" applyFont="1" applyFill="1" applyBorder="1" applyAlignment="1">
      <alignment horizontal="center"/>
    </xf>
    <xf numFmtId="0" fontId="5" fillId="0" borderId="33" xfId="0" applyNumberFormat="1" applyFont="1" applyFill="1" applyBorder="1" applyAlignment="1">
      <alignment horizontal="center"/>
    </xf>
    <xf numFmtId="2" fontId="5" fillId="0" borderId="5" xfId="0" applyNumberFormat="1" applyFont="1" applyFill="1" applyBorder="1" applyAlignment="1">
      <alignment horizontal="center"/>
    </xf>
    <xf numFmtId="2" fontId="5" fillId="0" borderId="3" xfId="0" applyNumberFormat="1" applyFont="1" applyFill="1" applyBorder="1" applyAlignment="1">
      <alignment horizontal="center" wrapText="1"/>
    </xf>
    <xf numFmtId="2" fontId="1" fillId="0" borderId="7" xfId="0" applyNumberFormat="1" applyFont="1" applyFill="1" applyBorder="1" applyAlignment="1">
      <alignment vertical="top" wrapText="1"/>
    </xf>
    <xf numFmtId="0" fontId="5" fillId="0" borderId="9" xfId="0" applyFont="1" applyFill="1" applyBorder="1" applyAlignment="1">
      <alignment wrapText="1"/>
    </xf>
    <xf numFmtId="0" fontId="5" fillId="0" borderId="13" xfId="0" applyFont="1" applyFill="1" applyBorder="1"/>
    <xf numFmtId="0" fontId="5" fillId="0" borderId="10" xfId="0" applyNumberFormat="1" applyFont="1" applyFill="1" applyBorder="1" applyAlignment="1">
      <alignment horizontal="center"/>
    </xf>
    <xf numFmtId="2" fontId="5" fillId="0" borderId="10" xfId="0" applyNumberFormat="1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wrapText="1"/>
    </xf>
    <xf numFmtId="0" fontId="5" fillId="0" borderId="2" xfId="0" applyFont="1" applyFill="1" applyBorder="1" applyAlignment="1">
      <alignment wrapText="1"/>
    </xf>
    <xf numFmtId="2" fontId="5" fillId="0" borderId="4" xfId="0" applyNumberFormat="1" applyFont="1" applyFill="1" applyBorder="1" applyAlignment="1">
      <alignment horizontal="center" wrapText="1"/>
    </xf>
    <xf numFmtId="49" fontId="5" fillId="0" borderId="10" xfId="0" applyNumberFormat="1" applyFont="1" applyFill="1" applyBorder="1" applyAlignment="1">
      <alignment horizontal="center" wrapText="1"/>
    </xf>
    <xf numFmtId="2" fontId="5" fillId="0" borderId="2" xfId="0" applyNumberFormat="1" applyFont="1" applyFill="1" applyBorder="1" applyAlignment="1">
      <alignment horizontal="center" wrapText="1"/>
    </xf>
    <xf numFmtId="179" fontId="1" fillId="0" borderId="0" xfId="0" applyNumberFormat="1" applyFont="1" applyFill="1" applyBorder="1" applyAlignment="1">
      <alignment horizontal="center" wrapText="1"/>
    </xf>
    <xf numFmtId="0" fontId="5" fillId="5" borderId="15" xfId="0" applyFont="1" applyFill="1" applyBorder="1" applyAlignment="1">
      <alignment horizontal="center" vertical="center"/>
    </xf>
    <xf numFmtId="2" fontId="1" fillId="4" borderId="15" xfId="0" applyNumberFormat="1" applyFont="1" applyFill="1" applyBorder="1" applyAlignment="1">
      <alignment horizontal="center" vertical="center" wrapText="1"/>
    </xf>
    <xf numFmtId="2" fontId="5" fillId="0" borderId="13" xfId="0" applyNumberFormat="1" applyFont="1" applyFill="1" applyBorder="1" applyAlignment="1">
      <alignment horizontal="center"/>
    </xf>
    <xf numFmtId="0" fontId="5" fillId="0" borderId="13" xfId="0" applyNumberFormat="1" applyFont="1" applyFill="1" applyBorder="1" applyAlignment="1">
      <alignment horizontal="center" wrapText="1"/>
    </xf>
    <xf numFmtId="2" fontId="1" fillId="4" borderId="16" xfId="0" applyNumberFormat="1" applyFont="1" applyFill="1" applyBorder="1" applyAlignment="1">
      <alignment horizontal="center" vertical="center" wrapText="1"/>
    </xf>
    <xf numFmtId="0" fontId="5" fillId="0" borderId="34" xfId="0" applyNumberFormat="1" applyFont="1" applyFill="1" applyBorder="1" applyAlignment="1">
      <alignment horizontal="center" wrapText="1"/>
    </xf>
    <xf numFmtId="2" fontId="5" fillId="0" borderId="29" xfId="0" applyNumberFormat="1" applyFont="1" applyFill="1" applyBorder="1" applyAlignment="1">
      <alignment horizontal="center" wrapText="1"/>
    </xf>
    <xf numFmtId="0" fontId="1" fillId="0" borderId="16" xfId="0" applyNumberFormat="1" applyFont="1" applyFill="1" applyBorder="1" applyAlignment="1">
      <alignment horizontal="center"/>
    </xf>
    <xf numFmtId="0" fontId="1" fillId="0" borderId="16" xfId="0" applyFont="1" applyFill="1" applyBorder="1" applyAlignment="1">
      <alignment wrapText="1"/>
    </xf>
    <xf numFmtId="49" fontId="1" fillId="0" borderId="0" xfId="0" applyNumberFormat="1" applyFont="1" applyFill="1" applyBorder="1" applyAlignment="1">
      <alignment horizontal="center"/>
    </xf>
    <xf numFmtId="0" fontId="5" fillId="0" borderId="11" xfId="0" applyFont="1" applyFill="1" applyBorder="1"/>
    <xf numFmtId="2" fontId="0" fillId="4" borderId="0" xfId="0" applyNumberFormat="1" applyFill="1"/>
    <xf numFmtId="2" fontId="1" fillId="0" borderId="3" xfId="0" applyNumberFormat="1" applyFont="1" applyFill="1" applyBorder="1" applyAlignment="1">
      <alignment horizontal="right" wrapText="1"/>
    </xf>
    <xf numFmtId="0" fontId="2" fillId="0" borderId="0" xfId="0" applyFont="1" applyFill="1"/>
    <xf numFmtId="2" fontId="5" fillId="0" borderId="34" xfId="0" applyNumberFormat="1" applyFont="1" applyFill="1" applyBorder="1" applyAlignment="1">
      <alignment horizontal="center" wrapText="1"/>
    </xf>
    <xf numFmtId="0" fontId="1" fillId="0" borderId="35" xfId="0" applyFont="1" applyFill="1" applyBorder="1" applyAlignment="1">
      <alignment wrapText="1"/>
    </xf>
    <xf numFmtId="0" fontId="1" fillId="0" borderId="36" xfId="0" applyNumberFormat="1" applyFont="1" applyFill="1" applyBorder="1" applyAlignment="1">
      <alignment horizontal="center" wrapText="1"/>
    </xf>
    <xf numFmtId="2" fontId="1" fillId="0" borderId="36" xfId="0" applyNumberFormat="1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2" fontId="1" fillId="4" borderId="6" xfId="0" applyNumberFormat="1" applyFont="1" applyFill="1" applyBorder="1" applyAlignment="1">
      <alignment horizontal="center" vertical="center" wrapText="1"/>
    </xf>
    <xf numFmtId="2" fontId="1" fillId="4" borderId="16" xfId="0" applyNumberFormat="1" applyFont="1" applyFill="1" applyBorder="1" applyAlignment="1">
      <alignment wrapText="1"/>
    </xf>
    <xf numFmtId="2" fontId="1" fillId="4" borderId="15" xfId="0" applyNumberFormat="1" applyFont="1" applyFill="1" applyBorder="1" applyAlignment="1">
      <alignment wrapText="1"/>
    </xf>
    <xf numFmtId="2" fontId="1" fillId="4" borderId="16" xfId="0" applyNumberFormat="1" applyFont="1" applyFill="1" applyBorder="1" applyAlignment="1">
      <alignment horizontal="center" wrapText="1"/>
    </xf>
    <xf numFmtId="2" fontId="1" fillId="4" borderId="8" xfId="0" applyNumberFormat="1" applyFont="1" applyFill="1" applyBorder="1" applyAlignment="1">
      <alignment horizontal="center" wrapText="1"/>
    </xf>
    <xf numFmtId="2" fontId="1" fillId="4" borderId="1" xfId="0" applyNumberFormat="1" applyFont="1" applyFill="1" applyBorder="1" applyAlignment="1">
      <alignment horizontal="center" wrapText="1"/>
    </xf>
    <xf numFmtId="2" fontId="5" fillId="4" borderId="10" xfId="0" applyNumberFormat="1" applyFont="1" applyFill="1" applyBorder="1" applyAlignment="1">
      <alignment horizontal="center" wrapText="1"/>
    </xf>
    <xf numFmtId="2" fontId="1" fillId="0" borderId="19" xfId="0" applyNumberFormat="1" applyFont="1" applyFill="1" applyBorder="1" applyAlignment="1">
      <alignment horizontal="center" wrapText="1"/>
    </xf>
    <xf numFmtId="2" fontId="1" fillId="4" borderId="7" xfId="0" applyNumberFormat="1" applyFont="1" applyFill="1" applyBorder="1" applyAlignment="1">
      <alignment horizontal="center"/>
    </xf>
    <xf numFmtId="0" fontId="1" fillId="4" borderId="0" xfId="0" applyFont="1" applyFill="1" applyAlignment="1">
      <alignment wrapText="1"/>
    </xf>
    <xf numFmtId="0" fontId="0" fillId="0" borderId="0" xfId="0" applyBorder="1"/>
    <xf numFmtId="2" fontId="5" fillId="4" borderId="0" xfId="0" applyNumberFormat="1" applyFont="1" applyFill="1" applyBorder="1" applyAlignment="1">
      <alignment horizontal="center" wrapText="1"/>
    </xf>
    <xf numFmtId="0" fontId="1" fillId="4" borderId="9" xfId="0" applyFont="1" applyFill="1" applyBorder="1" applyAlignment="1">
      <alignment wrapText="1"/>
    </xf>
    <xf numFmtId="0" fontId="1" fillId="4" borderId="13" xfId="0" applyFont="1" applyFill="1" applyBorder="1" applyAlignment="1">
      <alignment wrapText="1"/>
    </xf>
    <xf numFmtId="0" fontId="5" fillId="0" borderId="1" xfId="0" applyFont="1" applyFill="1" applyBorder="1" applyAlignment="1">
      <alignment wrapText="1"/>
    </xf>
    <xf numFmtId="2" fontId="5" fillId="0" borderId="8" xfId="0" applyNumberFormat="1" applyFont="1" applyFill="1" applyBorder="1" applyAlignment="1">
      <alignment horizontal="center" wrapText="1"/>
    </xf>
    <xf numFmtId="2" fontId="5" fillId="0" borderId="0" xfId="0" applyNumberFormat="1" applyFont="1" applyFill="1" applyAlignment="1">
      <alignment horizontal="center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27" xfId="0" applyNumberFormat="1" applyFont="1" applyFill="1" applyBorder="1" applyAlignment="1">
      <alignment horizontal="center"/>
    </xf>
    <xf numFmtId="0" fontId="5" fillId="0" borderId="34" xfId="0" applyFont="1" applyFill="1" applyBorder="1" applyAlignment="1">
      <alignment horizontal="left" wrapText="1"/>
    </xf>
    <xf numFmtId="0" fontId="5" fillId="0" borderId="37" xfId="0" applyFont="1" applyFill="1" applyBorder="1" applyAlignment="1">
      <alignment horizontal="left" wrapText="1"/>
    </xf>
    <xf numFmtId="0" fontId="5" fillId="0" borderId="29" xfId="0" applyNumberFormat="1" applyFont="1" applyFill="1" applyBorder="1" applyAlignment="1">
      <alignment horizontal="center" wrapText="1"/>
    </xf>
    <xf numFmtId="2" fontId="1" fillId="0" borderId="29" xfId="0" applyNumberFormat="1" applyFont="1" applyFill="1" applyBorder="1" applyAlignment="1">
      <alignment horizontal="center" wrapText="1"/>
    </xf>
    <xf numFmtId="0" fontId="1" fillId="3" borderId="6" xfId="0" applyFont="1" applyFill="1" applyBorder="1" applyAlignment="1">
      <alignment horizontal="left"/>
    </xf>
    <xf numFmtId="0" fontId="1" fillId="0" borderId="37" xfId="0" applyFont="1" applyFill="1" applyBorder="1" applyAlignment="1">
      <alignment wrapText="1"/>
    </xf>
    <xf numFmtId="0" fontId="1" fillId="0" borderId="0" xfId="0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left" wrapText="1"/>
    </xf>
    <xf numFmtId="0" fontId="1" fillId="0" borderId="20" xfId="0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vertical="top" wrapText="1"/>
    </xf>
    <xf numFmtId="0" fontId="1" fillId="0" borderId="36" xfId="0" applyFont="1" applyFill="1" applyBorder="1" applyAlignment="1">
      <alignment horizontal="center" vertical="center" wrapText="1"/>
    </xf>
    <xf numFmtId="2" fontId="1" fillId="0" borderId="21" xfId="0" applyNumberFormat="1" applyFont="1" applyFill="1" applyBorder="1" applyAlignment="1">
      <alignment horizontal="center" wrapText="1"/>
    </xf>
    <xf numFmtId="2" fontId="5" fillId="0" borderId="11" xfId="0" applyNumberFormat="1" applyFont="1" applyFill="1" applyBorder="1" applyAlignment="1">
      <alignment horizontal="center" wrapText="1"/>
    </xf>
    <xf numFmtId="2" fontId="5" fillId="0" borderId="33" xfId="0" applyNumberFormat="1" applyFont="1" applyFill="1" applyBorder="1" applyAlignment="1">
      <alignment horizontal="center" wrapText="1"/>
    </xf>
    <xf numFmtId="0" fontId="1" fillId="0" borderId="25" xfId="0" applyFont="1" applyFill="1" applyBorder="1" applyAlignment="1">
      <alignment wrapText="1"/>
    </xf>
    <xf numFmtId="0" fontId="6" fillId="0" borderId="33" xfId="0" applyFont="1" applyFill="1" applyBorder="1" applyAlignment="1">
      <alignment wrapText="1"/>
    </xf>
    <xf numFmtId="0" fontId="1" fillId="0" borderId="33" xfId="0" applyFont="1" applyFill="1" applyBorder="1" applyAlignment="1">
      <alignment wrapText="1"/>
    </xf>
    <xf numFmtId="0" fontId="5" fillId="0" borderId="0" xfId="0" applyNumberFormat="1" applyFont="1" applyFill="1" applyBorder="1" applyAlignment="1">
      <alignment wrapText="1"/>
    </xf>
    <xf numFmtId="2" fontId="5" fillId="0" borderId="0" xfId="0" applyNumberFormat="1" applyFont="1" applyFill="1" applyBorder="1" applyAlignment="1">
      <alignment wrapText="1"/>
    </xf>
    <xf numFmtId="0" fontId="5" fillId="0" borderId="0" xfId="0" applyNumberFormat="1" applyFont="1" applyFill="1" applyAlignment="1">
      <alignment horizontal="left" wrapText="1"/>
    </xf>
    <xf numFmtId="2" fontId="5" fillId="0" borderId="0" xfId="0" applyNumberFormat="1" applyFont="1" applyFill="1" applyAlignment="1">
      <alignment horizontal="left" wrapText="1"/>
    </xf>
    <xf numFmtId="2" fontId="5" fillId="0" borderId="0" xfId="0" applyNumberFormat="1" applyFont="1" applyFill="1" applyAlignment="1">
      <alignment horizontal="right" wrapText="1"/>
    </xf>
    <xf numFmtId="178" fontId="1" fillId="0" borderId="0" xfId="0" applyNumberFormat="1" applyFont="1" applyFill="1" applyAlignment="1">
      <alignment horizontal="center" wrapText="1"/>
    </xf>
    <xf numFmtId="178" fontId="5" fillId="0" borderId="0" xfId="0" applyNumberFormat="1" applyFont="1" applyFill="1" applyAlignment="1">
      <alignment horizontal="center" wrapText="1"/>
    </xf>
    <xf numFmtId="0" fontId="1" fillId="0" borderId="0" xfId="0" applyFont="1" applyFill="1" applyAlignment="1">
      <alignment horizontal="center" wrapText="1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1962"/>
  <sheetViews>
    <sheetView topLeftCell="A1014" workbookViewId="0">
      <selection activeCell="F1060" sqref="F1060:J1060"/>
    </sheetView>
  </sheetViews>
  <sheetFormatPr defaultColWidth="9" defaultRowHeight="15"/>
  <cols>
    <col min="1" max="1" width="29" style="1" customWidth="1"/>
    <col min="2" max="2" width="23.2857142857143" style="1" customWidth="1"/>
    <col min="3" max="3" width="9" style="3" customWidth="1"/>
    <col min="4" max="4" width="8.85714285714286" style="4" customWidth="1"/>
    <col min="5" max="5" width="8.57142857142857" style="4" customWidth="1"/>
    <col min="6" max="6" width="9" style="4" customWidth="1"/>
    <col min="7" max="7" width="10.4285714285714" style="4" customWidth="1"/>
    <col min="8" max="8" width="8" style="4" customWidth="1"/>
    <col min="9" max="9" width="8.71428571428571" style="4" customWidth="1"/>
    <col min="10" max="10" width="8.57142857142857" style="4" customWidth="1"/>
    <col min="11" max="11" width="10" style="1" customWidth="1"/>
  </cols>
  <sheetData>
    <row r="1" spans="1:10">
      <c r="A1" s="352"/>
      <c r="B1" s="352"/>
      <c r="C1" s="353"/>
      <c r="D1" s="87"/>
      <c r="E1" s="354"/>
      <c r="F1" s="355"/>
      <c r="G1" s="355"/>
      <c r="H1" s="355" t="s">
        <v>0</v>
      </c>
      <c r="I1" s="87"/>
      <c r="J1" s="16"/>
    </row>
    <row r="2" spans="1:10">
      <c r="A2" s="352"/>
      <c r="B2" s="352"/>
      <c r="C2" s="353"/>
      <c r="D2" s="87"/>
      <c r="E2" s="354"/>
      <c r="F2" s="355"/>
      <c r="G2" s="355"/>
      <c r="H2" s="355" t="s">
        <v>1</v>
      </c>
      <c r="I2" s="87"/>
      <c r="J2" s="16"/>
    </row>
    <row r="3" spans="1:10">
      <c r="A3" s="352"/>
      <c r="B3" s="352"/>
      <c r="C3" s="353"/>
      <c r="D3" s="87"/>
      <c r="E3" s="354"/>
      <c r="F3" s="355"/>
      <c r="G3" s="355"/>
      <c r="H3" s="355" t="s">
        <v>2</v>
      </c>
      <c r="I3" s="355"/>
      <c r="J3" s="16"/>
    </row>
    <row r="4" spans="1:10">
      <c r="A4" s="352"/>
      <c r="B4" s="352"/>
      <c r="C4" s="353"/>
      <c r="D4" s="87"/>
      <c r="E4" s="354"/>
      <c r="F4" s="355"/>
      <c r="G4" s="355"/>
      <c r="H4" s="355"/>
      <c r="I4" s="355"/>
      <c r="J4" s="16"/>
    </row>
    <row r="5" spans="1:10">
      <c r="A5" s="352"/>
      <c r="B5" s="352"/>
      <c r="C5" s="353"/>
      <c r="D5" s="87"/>
      <c r="E5" s="354"/>
      <c r="F5" s="355"/>
      <c r="G5" s="355"/>
      <c r="H5" s="355"/>
      <c r="I5" s="355"/>
      <c r="J5" s="87"/>
    </row>
    <row r="6" spans="1:10">
      <c r="A6" s="352"/>
      <c r="B6" s="352"/>
      <c r="C6" s="353"/>
      <c r="D6" s="87"/>
      <c r="E6" s="354"/>
      <c r="F6" s="355"/>
      <c r="G6" s="355"/>
      <c r="H6" s="355"/>
      <c r="I6" s="355"/>
      <c r="J6" s="355"/>
    </row>
    <row r="7" spans="1:10">
      <c r="A7" s="12"/>
      <c r="B7" s="12"/>
      <c r="C7" s="356"/>
      <c r="D7" s="356"/>
      <c r="E7" s="356"/>
      <c r="F7" s="356"/>
      <c r="G7" s="356"/>
      <c r="H7" s="356"/>
      <c r="I7" s="356"/>
      <c r="J7" s="356"/>
    </row>
    <row r="8" spans="1:10">
      <c r="A8" s="352"/>
      <c r="B8" s="352"/>
      <c r="C8" s="357" t="s">
        <v>3</v>
      </c>
      <c r="D8" s="357"/>
      <c r="E8" s="357"/>
      <c r="F8" s="357"/>
      <c r="G8" s="357"/>
      <c r="H8" s="357"/>
      <c r="I8" s="357"/>
      <c r="J8" s="16"/>
    </row>
    <row r="9" spans="1:10">
      <c r="A9" s="352"/>
      <c r="B9" s="352"/>
      <c r="C9" s="358" t="s">
        <v>4</v>
      </c>
      <c r="D9" s="358"/>
      <c r="E9" s="358"/>
      <c r="F9" s="358"/>
      <c r="G9" s="358"/>
      <c r="H9" s="358"/>
      <c r="I9" s="358"/>
      <c r="J9" s="16"/>
    </row>
    <row r="10" spans="1:10">
      <c r="A10" s="12"/>
      <c r="B10" s="359"/>
      <c r="C10" s="360" t="s">
        <v>5</v>
      </c>
      <c r="D10" s="360"/>
      <c r="E10" s="360"/>
      <c r="F10" s="360"/>
      <c r="G10" s="361"/>
      <c r="H10" s="358"/>
      <c r="I10" s="358"/>
      <c r="J10" s="16"/>
    </row>
    <row r="11" spans="1:10">
      <c r="A11" s="12"/>
      <c r="B11" s="12"/>
      <c r="C11" s="88"/>
      <c r="D11" s="16"/>
      <c r="E11" s="355" t="s">
        <v>6</v>
      </c>
      <c r="F11" s="355"/>
      <c r="G11" s="355"/>
      <c r="H11" s="16"/>
      <c r="I11" s="16"/>
      <c r="J11" s="16"/>
    </row>
    <row r="12" ht="15.75" spans="1:4">
      <c r="A12" s="336" t="s">
        <v>7</v>
      </c>
      <c r="B12" s="336"/>
      <c r="C12" s="362"/>
      <c r="D12" s="363"/>
    </row>
    <row r="13" ht="23.25" customHeight="1" spans="1:11">
      <c r="A13" s="27" t="s">
        <v>8</v>
      </c>
      <c r="B13" s="28"/>
      <c r="C13" s="266" t="s">
        <v>9</v>
      </c>
      <c r="D13" s="143" t="s">
        <v>10</v>
      </c>
      <c r="E13" s="73" t="s">
        <v>10</v>
      </c>
      <c r="F13" s="143" t="s">
        <v>11</v>
      </c>
      <c r="G13" s="74"/>
      <c r="H13" s="144"/>
      <c r="I13" s="143" t="s">
        <v>12</v>
      </c>
      <c r="J13" s="377" t="s">
        <v>13</v>
      </c>
      <c r="K13" s="27" t="s">
        <v>14</v>
      </c>
    </row>
    <row r="14" ht="39.75" customHeight="1" spans="1:11">
      <c r="A14" s="364" t="s">
        <v>15</v>
      </c>
      <c r="B14" s="365"/>
      <c r="C14" s="366" t="s">
        <v>16</v>
      </c>
      <c r="D14" s="367" t="s">
        <v>17</v>
      </c>
      <c r="E14" s="368" t="s">
        <v>17</v>
      </c>
      <c r="F14" s="369"/>
      <c r="G14" s="370"/>
      <c r="H14" s="371"/>
      <c r="I14" s="367" t="s">
        <v>18</v>
      </c>
      <c r="J14" s="48"/>
      <c r="K14" s="34"/>
    </row>
    <row r="15" ht="16.5" customHeight="1" spans="1:11">
      <c r="A15" s="41"/>
      <c r="B15" s="42"/>
      <c r="C15" s="372"/>
      <c r="D15" s="44" t="s">
        <v>19</v>
      </c>
      <c r="E15" s="44" t="s">
        <v>20</v>
      </c>
      <c r="F15" s="44" t="s">
        <v>21</v>
      </c>
      <c r="G15" s="44" t="s">
        <v>22</v>
      </c>
      <c r="H15" s="92" t="s">
        <v>23</v>
      </c>
      <c r="I15" s="92" t="s">
        <v>24</v>
      </c>
      <c r="J15" s="44" t="s">
        <v>25</v>
      </c>
      <c r="K15" s="95"/>
    </row>
    <row r="16" spans="1:11">
      <c r="A16" s="27"/>
      <c r="B16" s="373" t="s">
        <v>26</v>
      </c>
      <c r="C16" s="71"/>
      <c r="D16" s="51"/>
      <c r="E16" s="151"/>
      <c r="F16" s="48"/>
      <c r="G16" s="48"/>
      <c r="H16" s="49"/>
      <c r="I16" s="97"/>
      <c r="J16" s="48"/>
      <c r="K16" s="34"/>
    </row>
    <row r="17" ht="22.5" spans="1:11">
      <c r="A17" s="50" t="s">
        <v>27</v>
      </c>
      <c r="B17" s="35"/>
      <c r="C17" s="57" t="s">
        <v>28</v>
      </c>
      <c r="D17" s="51"/>
      <c r="E17" s="52"/>
      <c r="F17" s="51">
        <v>5.2</v>
      </c>
      <c r="G17" s="52">
        <v>7.1</v>
      </c>
      <c r="H17" s="52">
        <v>23.2</v>
      </c>
      <c r="I17" s="51">
        <v>177.5</v>
      </c>
      <c r="J17" s="52">
        <v>0.21375</v>
      </c>
      <c r="K17" s="34" t="s">
        <v>29</v>
      </c>
    </row>
    <row r="18" spans="1:11">
      <c r="A18" s="34"/>
      <c r="B18" s="35" t="s">
        <v>30</v>
      </c>
      <c r="C18" s="57"/>
      <c r="D18" s="51">
        <v>15</v>
      </c>
      <c r="E18" s="52">
        <v>15</v>
      </c>
      <c r="F18" s="52"/>
      <c r="G18" s="52"/>
      <c r="H18" s="52"/>
      <c r="I18" s="51"/>
      <c r="J18" s="52"/>
      <c r="K18" s="34"/>
    </row>
    <row r="19" spans="1:11">
      <c r="A19" s="34"/>
      <c r="B19" s="35" t="s">
        <v>31</v>
      </c>
      <c r="C19" s="57"/>
      <c r="D19" s="51">
        <v>11</v>
      </c>
      <c r="E19" s="52">
        <v>11</v>
      </c>
      <c r="F19" s="52"/>
      <c r="G19" s="53"/>
      <c r="H19" s="52"/>
      <c r="I19" s="53"/>
      <c r="J19" s="52"/>
      <c r="K19" s="34"/>
    </row>
    <row r="20" spans="1:11">
      <c r="A20" s="34"/>
      <c r="B20" s="35" t="s">
        <v>32</v>
      </c>
      <c r="C20" s="57"/>
      <c r="D20" s="51">
        <v>100</v>
      </c>
      <c r="E20" s="52">
        <v>100</v>
      </c>
      <c r="F20" s="52"/>
      <c r="G20" s="53"/>
      <c r="H20" s="52"/>
      <c r="I20" s="53"/>
      <c r="J20" s="52"/>
      <c r="K20" s="34"/>
    </row>
    <row r="21" spans="1:11">
      <c r="A21" s="34"/>
      <c r="B21" s="35" t="s">
        <v>33</v>
      </c>
      <c r="C21" s="57"/>
      <c r="D21" s="51">
        <v>76</v>
      </c>
      <c r="E21" s="52">
        <v>76</v>
      </c>
      <c r="F21" s="52"/>
      <c r="G21" s="53"/>
      <c r="H21" s="52"/>
      <c r="I21" s="53"/>
      <c r="J21" s="52"/>
      <c r="K21" s="34"/>
    </row>
    <row r="22" spans="1:11">
      <c r="A22" s="34"/>
      <c r="B22" s="35" t="s">
        <v>34</v>
      </c>
      <c r="C22" s="57"/>
      <c r="D22" s="51">
        <v>5</v>
      </c>
      <c r="E22" s="52">
        <v>5</v>
      </c>
      <c r="F22" s="52"/>
      <c r="G22" s="53"/>
      <c r="H22" s="52"/>
      <c r="I22" s="53"/>
      <c r="J22" s="52"/>
      <c r="K22" s="34"/>
    </row>
    <row r="23" spans="1:11">
      <c r="A23" s="34"/>
      <c r="B23" s="54" t="s">
        <v>35</v>
      </c>
      <c r="C23" s="57"/>
      <c r="D23" s="51">
        <v>1</v>
      </c>
      <c r="E23" s="52">
        <v>1</v>
      </c>
      <c r="F23" s="52"/>
      <c r="G23" s="53"/>
      <c r="H23" s="52"/>
      <c r="I23" s="53"/>
      <c r="J23" s="52"/>
      <c r="K23" s="34"/>
    </row>
    <row r="24" spans="1:11">
      <c r="A24" s="34"/>
      <c r="B24" s="35" t="s">
        <v>36</v>
      </c>
      <c r="C24" s="57"/>
      <c r="D24" s="51">
        <v>5</v>
      </c>
      <c r="E24" s="52">
        <v>5</v>
      </c>
      <c r="F24" s="52"/>
      <c r="G24" s="53"/>
      <c r="H24" s="52"/>
      <c r="I24" s="53"/>
      <c r="J24" s="52"/>
      <c r="K24" s="34"/>
    </row>
    <row r="25" ht="22.5" spans="1:11">
      <c r="A25" s="50" t="s">
        <v>37</v>
      </c>
      <c r="B25" s="35"/>
      <c r="C25" s="57">
        <v>180</v>
      </c>
      <c r="D25" s="48"/>
      <c r="E25" s="48"/>
      <c r="F25" s="51">
        <v>2.85</v>
      </c>
      <c r="G25" s="52">
        <v>2.41</v>
      </c>
      <c r="H25" s="52">
        <v>14.36</v>
      </c>
      <c r="I25" s="51">
        <v>91</v>
      </c>
      <c r="J25" s="52">
        <v>0.19</v>
      </c>
      <c r="K25" s="34" t="s">
        <v>38</v>
      </c>
    </row>
    <row r="26" spans="1:11">
      <c r="A26" s="34"/>
      <c r="B26" s="35" t="s">
        <v>39</v>
      </c>
      <c r="C26" s="57"/>
      <c r="D26" s="52">
        <v>2.5</v>
      </c>
      <c r="E26" s="52">
        <v>2.5</v>
      </c>
      <c r="F26" s="51"/>
      <c r="G26" s="51"/>
      <c r="H26" s="51"/>
      <c r="I26" s="51"/>
      <c r="J26" s="52"/>
      <c r="K26" s="34"/>
    </row>
    <row r="27" spans="1:11">
      <c r="A27" s="34"/>
      <c r="B27" s="35" t="s">
        <v>34</v>
      </c>
      <c r="C27" s="57"/>
      <c r="D27" s="52">
        <v>10</v>
      </c>
      <c r="E27" s="52">
        <v>10</v>
      </c>
      <c r="F27" s="51"/>
      <c r="G27" s="52"/>
      <c r="H27" s="52"/>
      <c r="I27" s="51"/>
      <c r="J27" s="52"/>
      <c r="K27" s="34"/>
    </row>
    <row r="28" spans="1:11">
      <c r="A28" s="37"/>
      <c r="B28" s="35" t="s">
        <v>32</v>
      </c>
      <c r="C28" s="57"/>
      <c r="D28" s="52">
        <v>90</v>
      </c>
      <c r="E28" s="52">
        <v>90</v>
      </c>
      <c r="F28" s="51"/>
      <c r="G28" s="52"/>
      <c r="H28" s="52"/>
      <c r="I28" s="51"/>
      <c r="J28" s="52"/>
      <c r="K28" s="34"/>
    </row>
    <row r="29" spans="1:11">
      <c r="A29" s="37"/>
      <c r="B29" s="35" t="s">
        <v>33</v>
      </c>
      <c r="C29" s="57"/>
      <c r="D29" s="52">
        <v>108</v>
      </c>
      <c r="E29" s="52">
        <v>108</v>
      </c>
      <c r="F29" s="51"/>
      <c r="G29" s="52"/>
      <c r="H29" s="52"/>
      <c r="I29" s="51"/>
      <c r="J29" s="52"/>
      <c r="K29" s="34"/>
    </row>
    <row r="30" ht="22.5" spans="1:11">
      <c r="A30" s="50" t="s">
        <v>40</v>
      </c>
      <c r="B30" s="35"/>
      <c r="C30" s="57" t="s">
        <v>41</v>
      </c>
      <c r="D30" s="97"/>
      <c r="E30" s="48"/>
      <c r="F30" s="51">
        <v>2.3</v>
      </c>
      <c r="G30" s="52">
        <v>4.5</v>
      </c>
      <c r="H30" s="53">
        <v>15.4</v>
      </c>
      <c r="I30" s="51">
        <v>111</v>
      </c>
      <c r="J30" s="52"/>
      <c r="K30" s="34" t="s">
        <v>42</v>
      </c>
    </row>
    <row r="31" spans="1:11">
      <c r="A31" s="34"/>
      <c r="B31" s="35" t="s">
        <v>43</v>
      </c>
      <c r="C31" s="57"/>
      <c r="D31" s="51">
        <v>30</v>
      </c>
      <c r="E31" s="52">
        <v>30</v>
      </c>
      <c r="F31" s="51"/>
      <c r="G31" s="52"/>
      <c r="H31" s="52"/>
      <c r="I31" s="51"/>
      <c r="J31" s="52"/>
      <c r="K31" s="34"/>
    </row>
    <row r="32" ht="15.75" spans="1:11">
      <c r="A32" s="34"/>
      <c r="B32" s="35" t="s">
        <v>36</v>
      </c>
      <c r="C32" s="57"/>
      <c r="D32" s="51">
        <v>5</v>
      </c>
      <c r="E32" s="52">
        <v>5</v>
      </c>
      <c r="F32" s="51" t="s">
        <v>6</v>
      </c>
      <c r="G32" s="52"/>
      <c r="H32" s="52"/>
      <c r="I32" s="51"/>
      <c r="J32" s="52"/>
      <c r="K32" s="34"/>
    </row>
    <row r="33" ht="15.75" spans="1:11">
      <c r="A33" s="374" t="s">
        <v>44</v>
      </c>
      <c r="B33" s="62"/>
      <c r="C33" s="375">
        <v>420</v>
      </c>
      <c r="D33" s="92"/>
      <c r="E33" s="44"/>
      <c r="F33" s="70">
        <f>F17+F25+F30</f>
        <v>10.35</v>
      </c>
      <c r="G33" s="70">
        <f t="shared" ref="G33:J33" si="0">G17+G25+G30</f>
        <v>14.01</v>
      </c>
      <c r="H33" s="70">
        <f t="shared" si="0"/>
        <v>52.96</v>
      </c>
      <c r="I33" s="70">
        <f t="shared" si="0"/>
        <v>379.5</v>
      </c>
      <c r="J33" s="70">
        <f t="shared" si="0"/>
        <v>0.40375</v>
      </c>
      <c r="K33" s="95"/>
    </row>
    <row r="34" spans="1:11">
      <c r="A34" s="27"/>
      <c r="B34" s="373" t="s">
        <v>45</v>
      </c>
      <c r="C34" s="57"/>
      <c r="D34" s="51"/>
      <c r="E34" s="52"/>
      <c r="F34" s="52"/>
      <c r="G34" s="52"/>
      <c r="H34" s="52"/>
      <c r="I34" s="51"/>
      <c r="J34" s="52"/>
      <c r="K34" s="34"/>
    </row>
    <row r="35" ht="22.5" spans="1:11">
      <c r="A35" s="50" t="s">
        <v>46</v>
      </c>
      <c r="B35" s="35"/>
      <c r="C35" s="36">
        <v>200</v>
      </c>
      <c r="D35" s="66">
        <v>200</v>
      </c>
      <c r="E35" s="36">
        <v>200</v>
      </c>
      <c r="F35" s="51">
        <v>1</v>
      </c>
      <c r="G35" s="52">
        <v>0</v>
      </c>
      <c r="H35" s="53">
        <v>20.2</v>
      </c>
      <c r="I35" s="52">
        <v>85.34</v>
      </c>
      <c r="J35" s="51">
        <v>4</v>
      </c>
      <c r="K35" s="34" t="s">
        <v>47</v>
      </c>
    </row>
    <row r="36" ht="15.75" spans="1:11">
      <c r="A36" s="50" t="s">
        <v>48</v>
      </c>
      <c r="B36" s="35"/>
      <c r="C36" s="36"/>
      <c r="D36" s="66"/>
      <c r="E36" s="36"/>
      <c r="F36" s="51"/>
      <c r="G36" s="52"/>
      <c r="H36" s="53"/>
      <c r="I36" s="52"/>
      <c r="J36" s="51"/>
      <c r="K36" s="34"/>
    </row>
    <row r="37" ht="15.75" spans="1:11">
      <c r="A37" s="374" t="s">
        <v>44</v>
      </c>
      <c r="B37" s="62"/>
      <c r="C37" s="375">
        <v>200</v>
      </c>
      <c r="D37" s="92"/>
      <c r="E37" s="376"/>
      <c r="F37" s="70">
        <f>F35+F149</f>
        <v>1.4</v>
      </c>
      <c r="G37" s="70">
        <f>G35+G149</f>
        <v>0.4</v>
      </c>
      <c r="H37" s="70">
        <f>H35+H149</f>
        <v>30</v>
      </c>
      <c r="I37" s="70">
        <f>I35+I149</f>
        <v>129.34</v>
      </c>
      <c r="J37" s="70">
        <f>J35+J149</f>
        <v>14</v>
      </c>
      <c r="K37" s="95"/>
    </row>
    <row r="38" spans="1:11">
      <c r="A38" s="200"/>
      <c r="B38" s="35" t="s">
        <v>49</v>
      </c>
      <c r="C38" s="194"/>
      <c r="D38" s="53"/>
      <c r="E38" s="48"/>
      <c r="F38" s="192"/>
      <c r="G38" s="196"/>
      <c r="H38" s="192"/>
      <c r="I38" s="199"/>
      <c r="J38" s="196"/>
      <c r="K38" s="34"/>
    </row>
    <row r="39" ht="22.5" spans="1:11">
      <c r="A39" s="50" t="s">
        <v>50</v>
      </c>
      <c r="B39" s="54"/>
      <c r="C39" s="57">
        <v>60</v>
      </c>
      <c r="D39" s="53"/>
      <c r="E39" s="52"/>
      <c r="F39" s="75">
        <v>0.75</v>
      </c>
      <c r="G39" s="53">
        <v>0.06</v>
      </c>
      <c r="H39" s="76">
        <v>6.97</v>
      </c>
      <c r="I39" s="53">
        <v>31.4</v>
      </c>
      <c r="J39" s="52"/>
      <c r="K39" s="34" t="s">
        <v>51</v>
      </c>
    </row>
    <row r="40" spans="1:11">
      <c r="A40" s="34"/>
      <c r="B40" s="54" t="s">
        <v>52</v>
      </c>
      <c r="C40" s="57"/>
      <c r="D40" s="53">
        <v>72.5</v>
      </c>
      <c r="E40" s="52">
        <v>58</v>
      </c>
      <c r="F40" s="75"/>
      <c r="G40" s="53"/>
      <c r="H40" s="76"/>
      <c r="I40" s="53"/>
      <c r="J40" s="52"/>
      <c r="K40" s="34"/>
    </row>
    <row r="41" spans="1:11">
      <c r="A41" s="34"/>
      <c r="B41" s="54" t="s">
        <v>53</v>
      </c>
      <c r="C41" s="57"/>
      <c r="D41" s="53">
        <v>3</v>
      </c>
      <c r="E41" s="52">
        <v>3</v>
      </c>
      <c r="F41" s="75"/>
      <c r="G41" s="53"/>
      <c r="H41" s="76"/>
      <c r="I41" s="53"/>
      <c r="J41" s="52"/>
      <c r="K41" s="34"/>
    </row>
    <row r="42" ht="33.75" spans="1:11">
      <c r="A42" s="50" t="s">
        <v>54</v>
      </c>
      <c r="B42" s="35"/>
      <c r="C42" s="57" t="s">
        <v>55</v>
      </c>
      <c r="D42" s="53"/>
      <c r="E42" s="52"/>
      <c r="F42" s="53">
        <v>5.01</v>
      </c>
      <c r="G42" s="52">
        <v>22.51</v>
      </c>
      <c r="H42" s="53">
        <v>13.83</v>
      </c>
      <c r="I42" s="51">
        <v>109.39</v>
      </c>
      <c r="J42" s="52">
        <v>5.28</v>
      </c>
      <c r="K42" s="244" t="s">
        <v>56</v>
      </c>
    </row>
    <row r="43" spans="1:11">
      <c r="A43" s="34"/>
      <c r="B43" s="35" t="s">
        <v>57</v>
      </c>
      <c r="C43" s="59"/>
      <c r="D43" s="57">
        <v>17.85</v>
      </c>
      <c r="E43" s="58">
        <v>17.1</v>
      </c>
      <c r="F43" s="52"/>
      <c r="G43" s="52"/>
      <c r="H43" s="53"/>
      <c r="I43" s="52"/>
      <c r="J43" s="51"/>
      <c r="K43" s="34"/>
    </row>
    <row r="44" spans="1:11">
      <c r="A44" s="34"/>
      <c r="B44" s="35" t="s">
        <v>58</v>
      </c>
      <c r="C44" s="59"/>
      <c r="D44" s="57">
        <v>1.79</v>
      </c>
      <c r="E44" s="58">
        <v>1.5</v>
      </c>
      <c r="F44" s="52"/>
      <c r="G44" s="52"/>
      <c r="H44" s="53"/>
      <c r="I44" s="52"/>
      <c r="J44" s="51"/>
      <c r="K44" s="34"/>
    </row>
    <row r="45" spans="1:11">
      <c r="A45" s="34"/>
      <c r="B45" s="35" t="s">
        <v>59</v>
      </c>
      <c r="C45" s="59"/>
      <c r="D45" s="57">
        <v>1.44</v>
      </c>
      <c r="E45" s="58">
        <v>1.2</v>
      </c>
      <c r="F45" s="52"/>
      <c r="G45" s="52"/>
      <c r="H45" s="53"/>
      <c r="I45" s="52"/>
      <c r="J45" s="51"/>
      <c r="K45" s="34"/>
    </row>
    <row r="46" spans="1:11">
      <c r="A46" s="34"/>
      <c r="B46" s="35" t="s">
        <v>60</v>
      </c>
      <c r="C46" s="59"/>
      <c r="D46" s="57">
        <v>1.5</v>
      </c>
      <c r="E46" s="58">
        <v>1.5</v>
      </c>
      <c r="F46" s="52"/>
      <c r="G46" s="52"/>
      <c r="H46" s="53"/>
      <c r="I46" s="52"/>
      <c r="J46" s="51"/>
      <c r="K46" s="34"/>
    </row>
    <row r="47" spans="1:11">
      <c r="A47" s="34"/>
      <c r="B47" s="54" t="s">
        <v>35</v>
      </c>
      <c r="C47" s="59"/>
      <c r="D47" s="57">
        <v>1.2</v>
      </c>
      <c r="E47" s="58">
        <v>1.2</v>
      </c>
      <c r="F47" s="52"/>
      <c r="G47" s="52"/>
      <c r="H47" s="53"/>
      <c r="I47" s="52"/>
      <c r="J47" s="51"/>
      <c r="K47" s="34"/>
    </row>
    <row r="48" spans="1:11">
      <c r="A48" s="34"/>
      <c r="B48" s="35" t="s">
        <v>61</v>
      </c>
      <c r="C48" s="59"/>
      <c r="D48" s="59"/>
      <c r="E48" s="58">
        <v>21.5</v>
      </c>
      <c r="F48" s="52"/>
      <c r="G48" s="52"/>
      <c r="H48" s="53"/>
      <c r="I48" s="52"/>
      <c r="J48" s="51"/>
      <c r="K48" s="34"/>
    </row>
    <row r="49" spans="1:11">
      <c r="A49" s="34"/>
      <c r="B49" s="35" t="s">
        <v>62</v>
      </c>
      <c r="C49" s="59"/>
      <c r="D49" s="77"/>
      <c r="E49" s="78">
        <v>15</v>
      </c>
      <c r="F49" s="53"/>
      <c r="G49" s="52"/>
      <c r="H49" s="53"/>
      <c r="I49" s="51"/>
      <c r="J49" s="51"/>
      <c r="K49" s="34"/>
    </row>
    <row r="50" spans="1:11">
      <c r="A50" s="34"/>
      <c r="B50" s="35" t="s">
        <v>63</v>
      </c>
      <c r="C50" s="57"/>
      <c r="D50" s="53">
        <v>79.8</v>
      </c>
      <c r="E50" s="52">
        <v>60</v>
      </c>
      <c r="F50" s="53"/>
      <c r="G50" s="52"/>
      <c r="H50" s="53"/>
      <c r="I50" s="51"/>
      <c r="J50" s="52"/>
      <c r="K50" s="34"/>
    </row>
    <row r="51" spans="1:11">
      <c r="A51" s="34"/>
      <c r="B51" s="35" t="s">
        <v>64</v>
      </c>
      <c r="C51" s="57"/>
      <c r="D51" s="53">
        <v>10</v>
      </c>
      <c r="E51" s="52">
        <v>8</v>
      </c>
      <c r="F51" s="53"/>
      <c r="G51" s="52"/>
      <c r="H51" s="53"/>
      <c r="I51" s="51"/>
      <c r="J51" s="52"/>
      <c r="K51" s="34"/>
    </row>
    <row r="52" spans="1:11">
      <c r="A52" s="34"/>
      <c r="B52" s="35" t="s">
        <v>58</v>
      </c>
      <c r="C52" s="57"/>
      <c r="D52" s="53">
        <v>9.52</v>
      </c>
      <c r="E52" s="52">
        <v>8</v>
      </c>
      <c r="F52" s="53"/>
      <c r="G52" s="52"/>
      <c r="H52" s="53"/>
      <c r="I52" s="51"/>
      <c r="J52" s="52"/>
      <c r="K52" s="34"/>
    </row>
    <row r="53" spans="1:11">
      <c r="A53" s="34"/>
      <c r="B53" s="35" t="s">
        <v>65</v>
      </c>
      <c r="C53" s="57"/>
      <c r="D53" s="53">
        <v>8</v>
      </c>
      <c r="E53" s="52">
        <v>8</v>
      </c>
      <c r="F53" s="53"/>
      <c r="G53" s="52"/>
      <c r="H53" s="53"/>
      <c r="I53" s="51"/>
      <c r="J53" s="52"/>
      <c r="K53" s="34"/>
    </row>
    <row r="54" spans="1:11">
      <c r="A54" s="34"/>
      <c r="B54" s="35" t="s">
        <v>66</v>
      </c>
      <c r="C54" s="57"/>
      <c r="D54" s="53">
        <v>4</v>
      </c>
      <c r="E54" s="52">
        <v>4</v>
      </c>
      <c r="F54" s="53"/>
      <c r="G54" s="52"/>
      <c r="H54" s="53"/>
      <c r="I54" s="51"/>
      <c r="J54" s="52"/>
      <c r="K54" s="34"/>
    </row>
    <row r="55" spans="1:11">
      <c r="A55" s="34"/>
      <c r="B55" s="54" t="s">
        <v>35</v>
      </c>
      <c r="C55" s="57"/>
      <c r="D55" s="53">
        <v>1.2</v>
      </c>
      <c r="E55" s="52">
        <v>1.2</v>
      </c>
      <c r="F55" s="53"/>
      <c r="G55" s="52"/>
      <c r="H55" s="53"/>
      <c r="I55" s="51"/>
      <c r="J55" s="48"/>
      <c r="K55" s="34"/>
    </row>
    <row r="56" spans="1:11">
      <c r="A56" s="34"/>
      <c r="B56" s="35" t="s">
        <v>33</v>
      </c>
      <c r="C56" s="57"/>
      <c r="D56" s="53">
        <v>152</v>
      </c>
      <c r="E56" s="52">
        <v>152</v>
      </c>
      <c r="F56" s="53"/>
      <c r="G56" s="52"/>
      <c r="H56" s="53"/>
      <c r="I56" s="51"/>
      <c r="J56" s="48"/>
      <c r="K56" s="34"/>
    </row>
    <row r="57" ht="33.75" spans="1:11">
      <c r="A57" s="50" t="s">
        <v>67</v>
      </c>
      <c r="B57" s="35"/>
      <c r="C57" s="57">
        <v>70</v>
      </c>
      <c r="D57" s="57"/>
      <c r="E57" s="58"/>
      <c r="F57" s="51">
        <v>10.43</v>
      </c>
      <c r="G57" s="52">
        <v>7.7</v>
      </c>
      <c r="H57" s="53">
        <v>10.19</v>
      </c>
      <c r="I57" s="51">
        <v>151.38</v>
      </c>
      <c r="J57" s="52"/>
      <c r="K57" s="34" t="s">
        <v>68</v>
      </c>
    </row>
    <row r="58" spans="1:11">
      <c r="A58" s="34"/>
      <c r="B58" s="35" t="s">
        <v>57</v>
      </c>
      <c r="C58" s="57"/>
      <c r="D58" s="57">
        <v>51.16</v>
      </c>
      <c r="E58" s="58">
        <v>49</v>
      </c>
      <c r="F58" s="55"/>
      <c r="G58" s="55"/>
      <c r="H58" s="55"/>
      <c r="I58" s="55"/>
      <c r="J58" s="56"/>
      <c r="K58" s="34"/>
    </row>
    <row r="59" spans="1:11">
      <c r="A59" s="34"/>
      <c r="B59" s="35" t="s">
        <v>58</v>
      </c>
      <c r="C59" s="57"/>
      <c r="D59" s="57">
        <v>14.64</v>
      </c>
      <c r="E59" s="58">
        <v>12.3</v>
      </c>
      <c r="F59" s="55"/>
      <c r="G59" s="98"/>
      <c r="H59" s="55"/>
      <c r="I59" s="58"/>
      <c r="J59" s="56"/>
      <c r="K59" s="34"/>
    </row>
    <row r="60" spans="1:11">
      <c r="A60" s="34"/>
      <c r="B60" s="81" t="s">
        <v>69</v>
      </c>
      <c r="C60" s="57"/>
      <c r="D60" s="57">
        <v>11</v>
      </c>
      <c r="E60" s="58">
        <v>11</v>
      </c>
      <c r="F60" s="55"/>
      <c r="G60" s="98"/>
      <c r="H60" s="55"/>
      <c r="I60" s="98"/>
      <c r="J60" s="60"/>
      <c r="K60" s="34"/>
    </row>
    <row r="61" spans="1:11">
      <c r="A61" s="34"/>
      <c r="B61" s="35" t="s">
        <v>33</v>
      </c>
      <c r="C61" s="57"/>
      <c r="D61" s="57">
        <v>14.7</v>
      </c>
      <c r="E61" s="58">
        <v>14.7</v>
      </c>
      <c r="F61" s="55"/>
      <c r="G61" s="98"/>
      <c r="H61" s="55"/>
      <c r="I61" s="58"/>
      <c r="J61" s="56"/>
      <c r="K61" s="34"/>
    </row>
    <row r="62" spans="1:11">
      <c r="A62" s="34"/>
      <c r="B62" s="35" t="s">
        <v>70</v>
      </c>
      <c r="C62" s="57"/>
      <c r="D62" s="52">
        <v>4</v>
      </c>
      <c r="E62" s="53">
        <v>4</v>
      </c>
      <c r="F62" s="55"/>
      <c r="G62" s="98"/>
      <c r="H62" s="55"/>
      <c r="I62" s="58"/>
      <c r="J62" s="56"/>
      <c r="K62" s="34"/>
    </row>
    <row r="63" spans="1:11">
      <c r="A63" s="34"/>
      <c r="B63" s="54" t="s">
        <v>35</v>
      </c>
      <c r="C63" s="57"/>
      <c r="D63" s="57">
        <v>0.7</v>
      </c>
      <c r="E63" s="58">
        <v>0.7</v>
      </c>
      <c r="F63" s="55"/>
      <c r="G63" s="98"/>
      <c r="H63" s="55"/>
      <c r="I63" s="58"/>
      <c r="J63" s="56"/>
      <c r="K63" s="34"/>
    </row>
    <row r="64" spans="1:11">
      <c r="A64" s="34"/>
      <c r="B64" s="35" t="s">
        <v>71</v>
      </c>
      <c r="C64" s="57"/>
      <c r="D64" s="57"/>
      <c r="E64" s="58">
        <v>75.3</v>
      </c>
      <c r="F64" s="55"/>
      <c r="G64" s="98"/>
      <c r="H64" s="55"/>
      <c r="I64" s="58"/>
      <c r="J64" s="56"/>
      <c r="K64" s="34"/>
    </row>
    <row r="65" ht="22.5" spans="1:11">
      <c r="A65" s="50" t="s">
        <v>72</v>
      </c>
      <c r="B65" s="35"/>
      <c r="C65" s="57">
        <v>150</v>
      </c>
      <c r="D65" s="53"/>
      <c r="E65" s="52"/>
      <c r="F65" s="51">
        <v>3.3</v>
      </c>
      <c r="G65" s="52">
        <v>4.9</v>
      </c>
      <c r="H65" s="53">
        <v>14.1</v>
      </c>
      <c r="I65" s="51">
        <v>114.6</v>
      </c>
      <c r="J65" s="52">
        <v>24.7</v>
      </c>
      <c r="K65" s="34" t="s">
        <v>73</v>
      </c>
    </row>
    <row r="66" spans="1:11">
      <c r="A66" s="34"/>
      <c r="B66" s="35" t="s">
        <v>74</v>
      </c>
      <c r="C66" s="57"/>
      <c r="D66" s="53">
        <v>215</v>
      </c>
      <c r="E66" s="52">
        <v>172</v>
      </c>
      <c r="F66" s="51"/>
      <c r="G66" s="52"/>
      <c r="H66" s="53"/>
      <c r="I66" s="51"/>
      <c r="J66" s="52"/>
      <c r="K66" s="34"/>
    </row>
    <row r="67" spans="1:11">
      <c r="A67" s="34"/>
      <c r="B67" s="35" t="s">
        <v>58</v>
      </c>
      <c r="C67" s="57"/>
      <c r="D67" s="53">
        <v>7.14</v>
      </c>
      <c r="E67" s="52">
        <v>6</v>
      </c>
      <c r="F67" s="51"/>
      <c r="G67" s="52"/>
      <c r="H67" s="53"/>
      <c r="I67" s="51"/>
      <c r="J67" s="52"/>
      <c r="K67" s="34"/>
    </row>
    <row r="68" spans="1:11">
      <c r="A68" s="34"/>
      <c r="B68" s="35" t="s">
        <v>64</v>
      </c>
      <c r="C68" s="57"/>
      <c r="D68" s="53">
        <v>3.75</v>
      </c>
      <c r="E68" s="52">
        <v>3</v>
      </c>
      <c r="F68" s="51"/>
      <c r="G68" s="52"/>
      <c r="H68" s="53"/>
      <c r="I68" s="51"/>
      <c r="J68" s="52"/>
      <c r="K68" s="34"/>
    </row>
    <row r="69" spans="1:11">
      <c r="A69" s="34"/>
      <c r="B69" s="35" t="s">
        <v>75</v>
      </c>
      <c r="C69" s="57"/>
      <c r="D69" s="53">
        <v>2</v>
      </c>
      <c r="E69" s="52">
        <v>2</v>
      </c>
      <c r="F69" s="51"/>
      <c r="G69" s="52"/>
      <c r="H69" s="53"/>
      <c r="I69" s="51"/>
      <c r="J69" s="52"/>
      <c r="K69" s="34"/>
    </row>
    <row r="70" spans="1:11">
      <c r="A70" s="34"/>
      <c r="B70" s="35" t="s">
        <v>36</v>
      </c>
      <c r="C70" s="57"/>
      <c r="D70" s="53">
        <v>2</v>
      </c>
      <c r="E70" s="52">
        <v>2</v>
      </c>
      <c r="F70" s="51"/>
      <c r="G70" s="52"/>
      <c r="H70" s="53"/>
      <c r="I70" s="51"/>
      <c r="J70" s="52"/>
      <c r="K70" s="34"/>
    </row>
    <row r="71" spans="1:11">
      <c r="A71" s="34"/>
      <c r="B71" s="35" t="s">
        <v>66</v>
      </c>
      <c r="C71" s="57"/>
      <c r="D71" s="53">
        <v>2</v>
      </c>
      <c r="E71" s="52">
        <v>2</v>
      </c>
      <c r="F71" s="51"/>
      <c r="G71" s="52"/>
      <c r="H71" s="53"/>
      <c r="I71" s="51"/>
      <c r="J71" s="52"/>
      <c r="K71" s="34"/>
    </row>
    <row r="72" spans="1:11">
      <c r="A72" s="34"/>
      <c r="B72" s="35" t="s">
        <v>76</v>
      </c>
      <c r="C72" s="57"/>
      <c r="D72" s="53">
        <v>1.2</v>
      </c>
      <c r="E72" s="52">
        <v>1.2</v>
      </c>
      <c r="F72" s="51"/>
      <c r="G72" s="52"/>
      <c r="H72" s="53"/>
      <c r="I72" s="51"/>
      <c r="J72" s="52"/>
      <c r="K72" s="34"/>
    </row>
    <row r="73" spans="1:11">
      <c r="A73" s="34"/>
      <c r="B73" s="35" t="s">
        <v>34</v>
      </c>
      <c r="C73" s="57"/>
      <c r="D73" s="53">
        <v>4.5</v>
      </c>
      <c r="E73" s="52">
        <v>4.5</v>
      </c>
      <c r="F73" s="51"/>
      <c r="G73" s="52"/>
      <c r="H73" s="53"/>
      <c r="I73" s="51"/>
      <c r="J73" s="52"/>
      <c r="K73" s="34"/>
    </row>
    <row r="74" spans="1:11">
      <c r="A74" s="34"/>
      <c r="B74" s="54" t="s">
        <v>35</v>
      </c>
      <c r="C74" s="57"/>
      <c r="D74" s="53">
        <v>1</v>
      </c>
      <c r="E74" s="52">
        <v>1</v>
      </c>
      <c r="F74" s="51"/>
      <c r="G74" s="48"/>
      <c r="H74" s="85"/>
      <c r="I74" s="51"/>
      <c r="J74" s="52"/>
      <c r="K74" s="34"/>
    </row>
    <row r="75" ht="22.5" spans="1:11">
      <c r="A75" s="50" t="s">
        <v>77</v>
      </c>
      <c r="B75" s="35"/>
      <c r="C75" s="57">
        <v>180</v>
      </c>
      <c r="D75" s="53"/>
      <c r="E75" s="52"/>
      <c r="F75" s="53">
        <v>0.4</v>
      </c>
      <c r="G75" s="52">
        <v>0.02</v>
      </c>
      <c r="H75" s="53">
        <v>25</v>
      </c>
      <c r="I75" s="51">
        <v>101.7</v>
      </c>
      <c r="J75" s="52">
        <v>0.36</v>
      </c>
      <c r="K75" s="34" t="s">
        <v>78</v>
      </c>
    </row>
    <row r="76" spans="1:11">
      <c r="A76" s="34"/>
      <c r="B76" s="35" t="s">
        <v>79</v>
      </c>
      <c r="C76" s="57"/>
      <c r="D76" s="53">
        <v>18</v>
      </c>
      <c r="E76" s="52">
        <v>18</v>
      </c>
      <c r="F76" s="53"/>
      <c r="G76" s="52"/>
      <c r="H76" s="53"/>
      <c r="I76" s="51"/>
      <c r="J76" s="52"/>
      <c r="K76" s="34"/>
    </row>
    <row r="77" spans="1:11">
      <c r="A77" s="34"/>
      <c r="B77" s="35" t="s">
        <v>80</v>
      </c>
      <c r="C77" s="57"/>
      <c r="D77" s="53"/>
      <c r="E77" s="52">
        <v>45</v>
      </c>
      <c r="F77" s="53"/>
      <c r="G77" s="52"/>
      <c r="H77" s="53"/>
      <c r="I77" s="51"/>
      <c r="J77" s="52"/>
      <c r="K77" s="34"/>
    </row>
    <row r="78" spans="1:11">
      <c r="A78" s="34"/>
      <c r="B78" s="35" t="s">
        <v>34</v>
      </c>
      <c r="C78" s="57"/>
      <c r="D78" s="53">
        <v>10</v>
      </c>
      <c r="E78" s="52">
        <v>10</v>
      </c>
      <c r="F78" s="53"/>
      <c r="G78" s="52"/>
      <c r="H78" s="53"/>
      <c r="I78" s="51"/>
      <c r="J78" s="52"/>
      <c r="K78" s="34"/>
    </row>
    <row r="79" spans="1:11">
      <c r="A79" s="34"/>
      <c r="B79" s="35" t="s">
        <v>33</v>
      </c>
      <c r="C79" s="57"/>
      <c r="D79" s="53">
        <v>183</v>
      </c>
      <c r="E79" s="52">
        <v>183</v>
      </c>
      <c r="F79" s="53"/>
      <c r="G79" s="52"/>
      <c r="H79" s="53"/>
      <c r="I79" s="51"/>
      <c r="J79" s="52"/>
      <c r="K79" s="34"/>
    </row>
    <row r="80" ht="22.5" spans="1:11">
      <c r="A80" s="271" t="s">
        <v>81</v>
      </c>
      <c r="B80" s="378"/>
      <c r="C80" s="82">
        <v>50</v>
      </c>
      <c r="D80" s="101"/>
      <c r="E80" s="103"/>
      <c r="F80" s="104">
        <v>3.39</v>
      </c>
      <c r="G80" s="104">
        <v>6.98</v>
      </c>
      <c r="H80" s="105">
        <v>26.07</v>
      </c>
      <c r="I80" s="104">
        <v>181</v>
      </c>
      <c r="J80" s="104"/>
      <c r="K80" s="81" t="s">
        <v>82</v>
      </c>
    </row>
    <row r="81" spans="1:11">
      <c r="A81" s="379"/>
      <c r="B81" s="378" t="s">
        <v>75</v>
      </c>
      <c r="C81" s="82"/>
      <c r="D81" s="107">
        <v>30.5</v>
      </c>
      <c r="E81" s="103">
        <v>30</v>
      </c>
      <c r="F81" s="104"/>
      <c r="G81" s="104"/>
      <c r="H81" s="105"/>
      <c r="I81" s="104"/>
      <c r="J81" s="104"/>
      <c r="K81" s="81"/>
    </row>
    <row r="82" spans="1:11">
      <c r="A82" s="379"/>
      <c r="B82" s="378" t="s">
        <v>83</v>
      </c>
      <c r="C82" s="82"/>
      <c r="D82" s="107">
        <v>1</v>
      </c>
      <c r="E82" s="103">
        <v>1</v>
      </c>
      <c r="F82" s="104"/>
      <c r="G82" s="104"/>
      <c r="H82" s="105"/>
      <c r="I82" s="104"/>
      <c r="J82" s="104"/>
      <c r="K82" s="81"/>
    </row>
    <row r="83" spans="1:11">
      <c r="A83" s="379"/>
      <c r="B83" s="81" t="s">
        <v>34</v>
      </c>
      <c r="C83" s="82"/>
      <c r="D83" s="107">
        <v>6</v>
      </c>
      <c r="E83" s="103">
        <v>6</v>
      </c>
      <c r="F83" s="104"/>
      <c r="G83" s="104"/>
      <c r="H83" s="105"/>
      <c r="I83" s="104"/>
      <c r="J83" s="104"/>
      <c r="K83" s="81"/>
    </row>
    <row r="84" spans="1:11">
      <c r="A84" s="379"/>
      <c r="B84" s="378" t="s">
        <v>36</v>
      </c>
      <c r="C84" s="82"/>
      <c r="D84" s="107">
        <v>6.5</v>
      </c>
      <c r="E84" s="102">
        <v>6.5</v>
      </c>
      <c r="F84" s="103"/>
      <c r="G84" s="104"/>
      <c r="H84" s="105"/>
      <c r="I84" s="104"/>
      <c r="J84" s="104"/>
      <c r="K84" s="81"/>
    </row>
    <row r="85" spans="1:11">
      <c r="A85" s="379"/>
      <c r="B85" s="378" t="s">
        <v>35</v>
      </c>
      <c r="C85" s="82"/>
      <c r="D85" s="107">
        <v>0.3</v>
      </c>
      <c r="E85" s="102">
        <v>0.3</v>
      </c>
      <c r="F85" s="103"/>
      <c r="G85" s="104"/>
      <c r="H85" s="105"/>
      <c r="I85" s="104"/>
      <c r="J85" s="104"/>
      <c r="K85" s="81"/>
    </row>
    <row r="86" spans="1:11">
      <c r="A86" s="379"/>
      <c r="B86" s="378" t="s">
        <v>84</v>
      </c>
      <c r="C86" s="82"/>
      <c r="D86" s="107">
        <v>0.2</v>
      </c>
      <c r="E86" s="102">
        <v>0.2</v>
      </c>
      <c r="F86" s="103"/>
      <c r="G86" s="104"/>
      <c r="H86" s="105"/>
      <c r="I86" s="104"/>
      <c r="J86" s="104"/>
      <c r="K86" s="81"/>
    </row>
    <row r="87" spans="1:11">
      <c r="A87" s="379"/>
      <c r="B87" s="378" t="s">
        <v>85</v>
      </c>
      <c r="C87" s="82"/>
      <c r="D87" s="107">
        <v>15.3</v>
      </c>
      <c r="E87" s="102">
        <v>15.3</v>
      </c>
      <c r="F87" s="103"/>
      <c r="G87" s="104"/>
      <c r="H87" s="105"/>
      <c r="I87" s="104"/>
      <c r="J87" s="104"/>
      <c r="K87" s="81"/>
    </row>
    <row r="88" spans="1:11">
      <c r="A88" s="379"/>
      <c r="B88" s="378" t="s">
        <v>71</v>
      </c>
      <c r="C88" s="82"/>
      <c r="D88" s="107"/>
      <c r="E88" s="102">
        <v>57</v>
      </c>
      <c r="F88" s="103"/>
      <c r="G88" s="104"/>
      <c r="H88" s="105"/>
      <c r="I88" s="104"/>
      <c r="J88" s="104"/>
      <c r="K88" s="81"/>
    </row>
    <row r="89" spans="1:11">
      <c r="A89" s="379"/>
      <c r="B89" s="378" t="s">
        <v>86</v>
      </c>
      <c r="C89" s="82"/>
      <c r="D89" s="107"/>
      <c r="E89" s="102"/>
      <c r="F89" s="103"/>
      <c r="G89" s="104"/>
      <c r="H89" s="105"/>
      <c r="I89" s="104"/>
      <c r="J89" s="104"/>
      <c r="K89" s="81"/>
    </row>
    <row r="90" spans="1:11">
      <c r="A90" s="379"/>
      <c r="B90" s="378" t="s">
        <v>87</v>
      </c>
      <c r="C90" s="82"/>
      <c r="D90" s="107">
        <v>1.2</v>
      </c>
      <c r="E90" s="102">
        <v>1.2</v>
      </c>
      <c r="F90" s="103"/>
      <c r="G90" s="104"/>
      <c r="H90" s="105"/>
      <c r="I90" s="104"/>
      <c r="J90" s="104"/>
      <c r="K90" s="81"/>
    </row>
    <row r="91" spans="1:11">
      <c r="A91" s="379"/>
      <c r="B91" s="378" t="s">
        <v>88</v>
      </c>
      <c r="C91" s="82"/>
      <c r="D91" s="107">
        <v>1</v>
      </c>
      <c r="E91" s="102">
        <v>1</v>
      </c>
      <c r="F91" s="103"/>
      <c r="G91" s="104"/>
      <c r="H91" s="105"/>
      <c r="I91" s="104"/>
      <c r="J91" s="104"/>
      <c r="K91" s="81"/>
    </row>
    <row r="92" spans="1:11">
      <c r="A92" s="379"/>
      <c r="B92" s="378" t="s">
        <v>89</v>
      </c>
      <c r="C92" s="82"/>
      <c r="D92" s="107"/>
      <c r="E92" s="102">
        <v>2</v>
      </c>
      <c r="F92" s="103"/>
      <c r="G92" s="104"/>
      <c r="H92" s="105"/>
      <c r="I92" s="104"/>
      <c r="J92" s="104"/>
      <c r="K92" s="81"/>
    </row>
    <row r="93" ht="22.5" spans="1:11">
      <c r="A93" s="379"/>
      <c r="B93" s="378" t="s">
        <v>90</v>
      </c>
      <c r="C93" s="82"/>
      <c r="D93" s="107">
        <v>1</v>
      </c>
      <c r="E93" s="102">
        <v>1</v>
      </c>
      <c r="F93" s="103"/>
      <c r="G93" s="104"/>
      <c r="H93" s="105"/>
      <c r="I93" s="104"/>
      <c r="J93" s="104"/>
      <c r="K93" s="81"/>
    </row>
    <row r="94" ht="34.5" spans="1:11">
      <c r="A94" s="380" t="s">
        <v>91</v>
      </c>
      <c r="B94" s="42"/>
      <c r="C94" s="265">
        <v>45</v>
      </c>
      <c r="D94" s="381">
        <v>45</v>
      </c>
      <c r="E94" s="381">
        <v>45</v>
      </c>
      <c r="F94" s="381">
        <v>2.98</v>
      </c>
      <c r="G94" s="40">
        <v>0.54</v>
      </c>
      <c r="H94" s="381">
        <v>17.82</v>
      </c>
      <c r="I94" s="40">
        <v>89.1</v>
      </c>
      <c r="J94" s="381"/>
      <c r="K94" s="41" t="s">
        <v>92</v>
      </c>
    </row>
    <row r="95" ht="15.75" spans="1:11">
      <c r="A95" s="374" t="s">
        <v>44</v>
      </c>
      <c r="B95" s="62"/>
      <c r="C95" s="375">
        <f>60+215+70+150+180+50+45</f>
        <v>770</v>
      </c>
      <c r="D95" s="45"/>
      <c r="E95" s="44"/>
      <c r="F95" s="382">
        <f>F39+F42+F57+F65+F75+F80+F94</f>
        <v>26.26</v>
      </c>
      <c r="G95" s="382">
        <f t="shared" ref="G95:J95" si="1">G39+G42+G57+G65+G75+G80+G94</f>
        <v>42.71</v>
      </c>
      <c r="H95" s="382">
        <f t="shared" si="1"/>
        <v>113.98</v>
      </c>
      <c r="I95" s="382">
        <f t="shared" si="1"/>
        <v>778.57</v>
      </c>
      <c r="J95" s="382">
        <f t="shared" si="1"/>
        <v>30.34</v>
      </c>
      <c r="K95" s="95"/>
    </row>
    <row r="96" spans="1:11">
      <c r="A96" s="27"/>
      <c r="B96" s="373" t="s">
        <v>93</v>
      </c>
      <c r="C96" s="71"/>
      <c r="D96" s="143"/>
      <c r="E96" s="73"/>
      <c r="F96" s="383"/>
      <c r="G96" s="384"/>
      <c r="H96" s="144"/>
      <c r="I96" s="383"/>
      <c r="J96" s="49"/>
      <c r="K96" s="34"/>
    </row>
    <row r="97" ht="22.5" spans="1:11">
      <c r="A97" s="115" t="s">
        <v>94</v>
      </c>
      <c r="B97" s="116"/>
      <c r="C97" s="117" t="s">
        <v>95</v>
      </c>
      <c r="D97" s="118"/>
      <c r="E97" s="119"/>
      <c r="F97" s="120">
        <v>14.6</v>
      </c>
      <c r="G97" s="121">
        <v>9</v>
      </c>
      <c r="H97" s="122">
        <v>10.8</v>
      </c>
      <c r="I97" s="124">
        <v>182</v>
      </c>
      <c r="J97" s="147"/>
      <c r="K97" s="34" t="s">
        <v>96</v>
      </c>
    </row>
    <row r="98" spans="1:11">
      <c r="A98" s="123"/>
      <c r="B98" s="116" t="s">
        <v>97</v>
      </c>
      <c r="C98" s="124"/>
      <c r="D98" s="118">
        <v>84</v>
      </c>
      <c r="E98" s="119">
        <v>67</v>
      </c>
      <c r="F98" s="125"/>
      <c r="G98" s="124"/>
      <c r="H98" s="122"/>
      <c r="I98" s="124"/>
      <c r="J98" s="147"/>
      <c r="K98" s="34"/>
    </row>
    <row r="99" spans="1:11">
      <c r="A99" s="123"/>
      <c r="B99" s="116" t="s">
        <v>98</v>
      </c>
      <c r="C99" s="124"/>
      <c r="D99" s="118"/>
      <c r="E99" s="119">
        <v>53</v>
      </c>
      <c r="F99" s="125"/>
      <c r="G99" s="124"/>
      <c r="H99" s="122"/>
      <c r="I99" s="124"/>
      <c r="J99" s="147"/>
      <c r="K99" s="34"/>
    </row>
    <row r="100" spans="1:11">
      <c r="A100" s="123"/>
      <c r="B100" s="81" t="s">
        <v>69</v>
      </c>
      <c r="C100" s="124"/>
      <c r="D100" s="118">
        <v>11</v>
      </c>
      <c r="E100" s="119">
        <v>11</v>
      </c>
      <c r="F100" s="125"/>
      <c r="G100" s="124"/>
      <c r="H100" s="122"/>
      <c r="I100" s="124"/>
      <c r="J100" s="147"/>
      <c r="K100" s="34"/>
    </row>
    <row r="101" spans="1:11">
      <c r="A101" s="123"/>
      <c r="B101" s="116" t="s">
        <v>99</v>
      </c>
      <c r="C101" s="124"/>
      <c r="D101" s="118">
        <v>8.4</v>
      </c>
      <c r="E101" s="119">
        <v>7</v>
      </c>
      <c r="F101" s="125"/>
      <c r="G101" s="124"/>
      <c r="H101" s="122"/>
      <c r="I101" s="124"/>
      <c r="J101" s="147"/>
      <c r="K101" s="34"/>
    </row>
    <row r="102" spans="1:11">
      <c r="A102" s="123"/>
      <c r="B102" s="116" t="s">
        <v>100</v>
      </c>
      <c r="C102" s="124"/>
      <c r="D102" s="118">
        <v>16</v>
      </c>
      <c r="E102" s="119">
        <v>16</v>
      </c>
      <c r="F102" s="125"/>
      <c r="G102" s="124"/>
      <c r="H102" s="122"/>
      <c r="I102" s="124"/>
      <c r="J102" s="147"/>
      <c r="K102" s="34"/>
    </row>
    <row r="103" spans="1:11">
      <c r="A103" s="123"/>
      <c r="B103" s="116" t="s">
        <v>88</v>
      </c>
      <c r="C103" s="124"/>
      <c r="D103" s="118">
        <v>3</v>
      </c>
      <c r="E103" s="119">
        <v>3</v>
      </c>
      <c r="F103" s="125"/>
      <c r="G103" s="124"/>
      <c r="H103" s="122"/>
      <c r="I103" s="124"/>
      <c r="J103" s="147"/>
      <c r="K103" s="34"/>
    </row>
    <row r="104" spans="1:11">
      <c r="A104" s="123"/>
      <c r="B104" s="54" t="s">
        <v>35</v>
      </c>
      <c r="C104" s="124"/>
      <c r="D104" s="118">
        <v>0.5</v>
      </c>
      <c r="E104" s="119">
        <v>0.5</v>
      </c>
      <c r="F104" s="125"/>
      <c r="G104" s="124"/>
      <c r="H104" s="122"/>
      <c r="I104" s="124"/>
      <c r="J104" s="147"/>
      <c r="K104" s="34"/>
    </row>
    <row r="105" spans="1:11">
      <c r="A105" s="123"/>
      <c r="B105" s="116" t="s">
        <v>66</v>
      </c>
      <c r="C105" s="124"/>
      <c r="D105" s="118">
        <v>1.3</v>
      </c>
      <c r="E105" s="119">
        <v>1.3</v>
      </c>
      <c r="F105" s="125"/>
      <c r="G105" s="124"/>
      <c r="H105" s="122"/>
      <c r="I105" s="124"/>
      <c r="J105" s="147"/>
      <c r="K105" s="34"/>
    </row>
    <row r="106" spans="1:11">
      <c r="A106" s="123"/>
      <c r="B106" s="123" t="s">
        <v>101</v>
      </c>
      <c r="C106" s="126"/>
      <c r="D106" s="118"/>
      <c r="E106" s="119"/>
      <c r="F106" s="125"/>
      <c r="G106" s="124"/>
      <c r="H106" s="122"/>
      <c r="I106" s="124"/>
      <c r="J106" s="147"/>
      <c r="K106" s="34"/>
    </row>
    <row r="107" spans="1:11">
      <c r="A107" s="123"/>
      <c r="B107" s="127" t="s">
        <v>100</v>
      </c>
      <c r="C107" s="126"/>
      <c r="D107" s="118">
        <v>15</v>
      </c>
      <c r="E107" s="119">
        <v>15</v>
      </c>
      <c r="F107" s="125"/>
      <c r="G107" s="124"/>
      <c r="H107" s="122"/>
      <c r="I107" s="124"/>
      <c r="J107" s="147"/>
      <c r="K107" s="34"/>
    </row>
    <row r="108" spans="1:11">
      <c r="A108" s="123"/>
      <c r="B108" s="127" t="s">
        <v>88</v>
      </c>
      <c r="C108" s="126"/>
      <c r="D108" s="118">
        <v>1.65</v>
      </c>
      <c r="E108" s="119">
        <v>1.65</v>
      </c>
      <c r="F108" s="125"/>
      <c r="G108" s="124"/>
      <c r="H108" s="122"/>
      <c r="I108" s="124"/>
      <c r="J108" s="147"/>
      <c r="K108" s="34"/>
    </row>
    <row r="109" spans="1:11">
      <c r="A109" s="123"/>
      <c r="B109" s="127" t="s">
        <v>75</v>
      </c>
      <c r="C109" s="126"/>
      <c r="D109" s="118">
        <v>1.65</v>
      </c>
      <c r="E109" s="119">
        <v>1.65</v>
      </c>
      <c r="F109" s="125"/>
      <c r="G109" s="124"/>
      <c r="H109" s="122"/>
      <c r="I109" s="124"/>
      <c r="J109" s="147"/>
      <c r="K109" s="34"/>
    </row>
    <row r="110" spans="1:11">
      <c r="A110" s="123"/>
      <c r="B110" s="127" t="s">
        <v>33</v>
      </c>
      <c r="C110" s="126"/>
      <c r="D110" s="118">
        <v>15</v>
      </c>
      <c r="E110" s="119">
        <v>15</v>
      </c>
      <c r="F110" s="125"/>
      <c r="G110" s="124"/>
      <c r="H110" s="122"/>
      <c r="I110" s="124"/>
      <c r="J110" s="147"/>
      <c r="K110" s="34"/>
    </row>
    <row r="111" spans="1:11">
      <c r="A111" s="123"/>
      <c r="B111" s="127" t="s">
        <v>34</v>
      </c>
      <c r="C111" s="126"/>
      <c r="D111" s="118">
        <v>0.3</v>
      </c>
      <c r="E111" s="119">
        <v>0.3</v>
      </c>
      <c r="F111" s="125"/>
      <c r="G111" s="124"/>
      <c r="H111" s="122"/>
      <c r="I111" s="124"/>
      <c r="J111" s="147"/>
      <c r="K111" s="34"/>
    </row>
    <row r="112" spans="1:11">
      <c r="A112" s="123"/>
      <c r="B112" s="54" t="s">
        <v>35</v>
      </c>
      <c r="C112" s="126"/>
      <c r="D112" s="118">
        <v>0.2</v>
      </c>
      <c r="E112" s="119">
        <v>0.2</v>
      </c>
      <c r="F112" s="125"/>
      <c r="G112" s="124"/>
      <c r="H112" s="122"/>
      <c r="I112" s="124"/>
      <c r="J112" s="147"/>
      <c r="K112" s="34"/>
    </row>
    <row r="113" spans="1:11">
      <c r="A113" s="123"/>
      <c r="B113" s="127" t="s">
        <v>102</v>
      </c>
      <c r="C113" s="126"/>
      <c r="D113" s="128"/>
      <c r="E113" s="119">
        <v>30</v>
      </c>
      <c r="F113" s="129"/>
      <c r="G113" s="124"/>
      <c r="H113" s="122"/>
      <c r="I113" s="125"/>
      <c r="J113" s="148"/>
      <c r="K113" s="34"/>
    </row>
    <row r="114" ht="22.5" spans="1:11">
      <c r="A114" s="50" t="s">
        <v>103</v>
      </c>
      <c r="B114" s="35"/>
      <c r="C114" s="57">
        <v>140</v>
      </c>
      <c r="D114" s="53"/>
      <c r="E114" s="52"/>
      <c r="F114" s="53">
        <v>2.86</v>
      </c>
      <c r="G114" s="52">
        <v>4.48</v>
      </c>
      <c r="H114" s="53">
        <v>19.07</v>
      </c>
      <c r="I114" s="51">
        <v>128.1</v>
      </c>
      <c r="J114" s="75">
        <v>0.23</v>
      </c>
      <c r="K114" s="35" t="s">
        <v>104</v>
      </c>
    </row>
    <row r="115" spans="1:11">
      <c r="A115" s="34"/>
      <c r="B115" s="35" t="s">
        <v>63</v>
      </c>
      <c r="C115" s="57"/>
      <c r="D115" s="53">
        <v>159.6</v>
      </c>
      <c r="E115" s="52">
        <v>119.7</v>
      </c>
      <c r="F115" s="53"/>
      <c r="G115" s="75"/>
      <c r="H115" s="53"/>
      <c r="I115" s="75"/>
      <c r="J115" s="76"/>
      <c r="K115" s="35"/>
    </row>
    <row r="116" spans="1:11">
      <c r="A116" s="34"/>
      <c r="B116" s="35" t="s">
        <v>32</v>
      </c>
      <c r="C116" s="57"/>
      <c r="D116" s="53">
        <v>22.12</v>
      </c>
      <c r="E116" s="52">
        <v>21</v>
      </c>
      <c r="F116" s="53"/>
      <c r="G116" s="75"/>
      <c r="H116" s="80"/>
      <c r="I116" s="76"/>
      <c r="J116" s="76"/>
      <c r="K116" s="35"/>
    </row>
    <row r="117" spans="1:11">
      <c r="A117" s="34"/>
      <c r="B117" s="35" t="s">
        <v>36</v>
      </c>
      <c r="C117" s="57"/>
      <c r="D117" s="53">
        <v>5</v>
      </c>
      <c r="E117" s="52">
        <v>5</v>
      </c>
      <c r="F117" s="76"/>
      <c r="G117" s="76"/>
      <c r="H117" s="80"/>
      <c r="I117" s="76"/>
      <c r="J117" s="76"/>
      <c r="K117" s="35"/>
    </row>
    <row r="118" spans="1:11">
      <c r="A118" s="34"/>
      <c r="B118" s="54" t="s">
        <v>35</v>
      </c>
      <c r="C118" s="57"/>
      <c r="D118" s="53">
        <v>0.52</v>
      </c>
      <c r="E118" s="52">
        <v>0.52</v>
      </c>
      <c r="F118" s="76"/>
      <c r="G118" s="76"/>
      <c r="H118" s="80"/>
      <c r="I118" s="76"/>
      <c r="J118" s="76"/>
      <c r="K118" s="35"/>
    </row>
    <row r="119" ht="22.5" spans="1:11">
      <c r="A119" s="50" t="s">
        <v>105</v>
      </c>
      <c r="B119" s="35"/>
      <c r="C119" s="57" t="s">
        <v>106</v>
      </c>
      <c r="D119" s="53"/>
      <c r="E119" s="75"/>
      <c r="F119" s="76">
        <v>5.22</v>
      </c>
      <c r="G119" s="76">
        <v>4.5</v>
      </c>
      <c r="H119" s="80">
        <v>12.19</v>
      </c>
      <c r="I119" s="76">
        <v>109.95</v>
      </c>
      <c r="J119" s="76">
        <v>1.26</v>
      </c>
      <c r="K119" s="35" t="s">
        <v>107</v>
      </c>
    </row>
    <row r="120" spans="1:11">
      <c r="A120" s="34" t="s">
        <v>108</v>
      </c>
      <c r="B120" s="34" t="s">
        <v>109</v>
      </c>
      <c r="C120" s="57"/>
      <c r="D120" s="53">
        <v>185</v>
      </c>
      <c r="E120" s="75">
        <v>180</v>
      </c>
      <c r="F120" s="76"/>
      <c r="G120" s="76"/>
      <c r="H120" s="80"/>
      <c r="I120" s="76"/>
      <c r="J120" s="76"/>
      <c r="K120" s="35"/>
    </row>
    <row r="121" spans="1:11">
      <c r="A121" s="34"/>
      <c r="B121" s="35" t="s">
        <v>53</v>
      </c>
      <c r="C121" s="57"/>
      <c r="D121" s="53">
        <v>5</v>
      </c>
      <c r="E121" s="75">
        <v>5</v>
      </c>
      <c r="F121" s="76"/>
      <c r="G121" s="76"/>
      <c r="H121" s="80"/>
      <c r="I121" s="76"/>
      <c r="J121" s="76"/>
      <c r="K121" s="35"/>
    </row>
    <row r="122" ht="34.5" spans="1:11">
      <c r="A122" s="50" t="s">
        <v>69</v>
      </c>
      <c r="B122" s="185"/>
      <c r="C122" s="113">
        <v>25</v>
      </c>
      <c r="D122" s="79">
        <v>25</v>
      </c>
      <c r="E122" s="52">
        <v>25</v>
      </c>
      <c r="F122" s="52">
        <v>1.9</v>
      </c>
      <c r="G122" s="53">
        <v>0.2</v>
      </c>
      <c r="H122" s="52">
        <v>12.3</v>
      </c>
      <c r="I122" s="53">
        <v>58.75</v>
      </c>
      <c r="J122" s="52">
        <v>0</v>
      </c>
      <c r="K122" s="41" t="s">
        <v>110</v>
      </c>
    </row>
    <row r="123" ht="15.75" spans="1:11">
      <c r="A123" s="374" t="s">
        <v>44</v>
      </c>
      <c r="B123" s="62"/>
      <c r="C123" s="375">
        <v>510</v>
      </c>
      <c r="D123" s="45"/>
      <c r="E123" s="44"/>
      <c r="F123" s="70">
        <f>F97+F114+F119+F122</f>
        <v>24.58</v>
      </c>
      <c r="G123" s="70">
        <f t="shared" ref="G123:J123" si="2">G97+G114+G119+G122</f>
        <v>18.18</v>
      </c>
      <c r="H123" s="70">
        <f t="shared" si="2"/>
        <v>54.36</v>
      </c>
      <c r="I123" s="70">
        <f t="shared" si="2"/>
        <v>478.8</v>
      </c>
      <c r="J123" s="70">
        <f t="shared" si="2"/>
        <v>1.49</v>
      </c>
      <c r="K123" s="393"/>
    </row>
    <row r="124" ht="15.75" spans="1:12">
      <c r="A124" s="374" t="s">
        <v>111</v>
      </c>
      <c r="B124" s="385"/>
      <c r="C124" s="386">
        <f>C33+C37+C95+C123</f>
        <v>1900</v>
      </c>
      <c r="D124" s="386"/>
      <c r="E124" s="386"/>
      <c r="F124" s="386">
        <f>F33+F37+F95+F123</f>
        <v>62.59</v>
      </c>
      <c r="G124" s="386">
        <f t="shared" ref="G124:J124" si="3">G33+G37+G95+G123</f>
        <v>75.3</v>
      </c>
      <c r="H124" s="386">
        <f t="shared" si="3"/>
        <v>251.3</v>
      </c>
      <c r="I124" s="386">
        <f t="shared" si="3"/>
        <v>1766.21</v>
      </c>
      <c r="J124" s="386">
        <f t="shared" si="3"/>
        <v>46.23375</v>
      </c>
      <c r="K124" s="386"/>
      <c r="L124" s="394"/>
    </row>
    <row r="125" spans="1:11">
      <c r="A125" s="35"/>
      <c r="B125" s="35"/>
      <c r="C125" s="262"/>
      <c r="D125" s="387"/>
      <c r="E125" s="53"/>
      <c r="F125" s="53"/>
      <c r="G125" s="53"/>
      <c r="H125" s="53"/>
      <c r="I125" s="74"/>
      <c r="J125" s="178"/>
      <c r="K125" s="28"/>
    </row>
    <row r="126" ht="15.75" spans="1:11">
      <c r="A126" s="336" t="s">
        <v>112</v>
      </c>
      <c r="B126" s="336"/>
      <c r="C126" s="362"/>
      <c r="D126" s="363"/>
      <c r="I126" s="395"/>
      <c r="J126" s="395"/>
      <c r="K126" s="42"/>
    </row>
    <row r="127" ht="23.25" customHeight="1" spans="1:11">
      <c r="A127" s="27" t="s">
        <v>8</v>
      </c>
      <c r="B127" s="28"/>
      <c r="C127" s="71" t="s">
        <v>9</v>
      </c>
      <c r="D127" s="144" t="s">
        <v>10</v>
      </c>
      <c r="E127" s="144" t="s">
        <v>10</v>
      </c>
      <c r="F127" s="143" t="s">
        <v>11</v>
      </c>
      <c r="G127" s="74"/>
      <c r="H127" s="144"/>
      <c r="I127" s="143" t="s">
        <v>12</v>
      </c>
      <c r="J127" s="377" t="s">
        <v>13</v>
      </c>
      <c r="K127" s="30" t="s">
        <v>113</v>
      </c>
    </row>
    <row r="128" ht="15.75" spans="1:11">
      <c r="A128" s="388" t="s">
        <v>15</v>
      </c>
      <c r="B128" s="389"/>
      <c r="C128" s="390" t="s">
        <v>16</v>
      </c>
      <c r="D128" s="391" t="s">
        <v>17</v>
      </c>
      <c r="E128" s="392" t="s">
        <v>17</v>
      </c>
      <c r="F128" s="369"/>
      <c r="G128" s="370"/>
      <c r="H128" s="370"/>
      <c r="I128" s="367" t="s">
        <v>18</v>
      </c>
      <c r="J128" s="368"/>
      <c r="K128" s="396" t="s">
        <v>114</v>
      </c>
    </row>
    <row r="129" ht="15.75" spans="1:11">
      <c r="A129" s="41"/>
      <c r="B129" s="42"/>
      <c r="C129" s="265"/>
      <c r="D129" s="44" t="s">
        <v>19</v>
      </c>
      <c r="E129" s="397" t="s">
        <v>20</v>
      </c>
      <c r="F129" s="44" t="s">
        <v>21</v>
      </c>
      <c r="G129" s="92" t="s">
        <v>22</v>
      </c>
      <c r="H129" s="44" t="s">
        <v>23</v>
      </c>
      <c r="I129" s="92" t="s">
        <v>24</v>
      </c>
      <c r="J129" s="44" t="s">
        <v>25</v>
      </c>
      <c r="K129" s="41"/>
    </row>
    <row r="130" spans="1:11">
      <c r="A130" s="27"/>
      <c r="B130" s="373" t="s">
        <v>26</v>
      </c>
      <c r="C130" s="71"/>
      <c r="D130" s="73"/>
      <c r="E130" s="151"/>
      <c r="F130" s="94"/>
      <c r="G130" s="151"/>
      <c r="H130" s="151"/>
      <c r="I130" s="94"/>
      <c r="J130" s="151"/>
      <c r="K130" s="34"/>
    </row>
    <row r="131" ht="22.5" spans="1:11">
      <c r="A131" s="50" t="s">
        <v>115</v>
      </c>
      <c r="B131" s="35"/>
      <c r="C131" s="57" t="s">
        <v>28</v>
      </c>
      <c r="D131" s="52"/>
      <c r="E131" s="52"/>
      <c r="F131" s="51">
        <v>5.89</v>
      </c>
      <c r="G131" s="52">
        <v>5.42</v>
      </c>
      <c r="H131" s="52">
        <v>25.84</v>
      </c>
      <c r="I131" s="51">
        <v>176</v>
      </c>
      <c r="J131" s="52">
        <v>0.21</v>
      </c>
      <c r="K131" s="34" t="s">
        <v>116</v>
      </c>
    </row>
    <row r="132" spans="1:11">
      <c r="A132" s="34"/>
      <c r="B132" s="35" t="s">
        <v>117</v>
      </c>
      <c r="C132" s="57"/>
      <c r="D132" s="52">
        <v>25</v>
      </c>
      <c r="E132" s="52">
        <v>25</v>
      </c>
      <c r="F132" s="52"/>
      <c r="G132" s="53"/>
      <c r="H132" s="52"/>
      <c r="I132" s="53"/>
      <c r="J132" s="52"/>
      <c r="K132" s="34"/>
    </row>
    <row r="133" spans="1:11">
      <c r="A133" s="34"/>
      <c r="B133" s="35" t="s">
        <v>32</v>
      </c>
      <c r="C133" s="57"/>
      <c r="D133" s="52">
        <v>100</v>
      </c>
      <c r="E133" s="52">
        <v>100</v>
      </c>
      <c r="F133" s="52"/>
      <c r="G133" s="53"/>
      <c r="H133" s="52"/>
      <c r="I133" s="53"/>
      <c r="J133" s="52"/>
      <c r="K133" s="34"/>
    </row>
    <row r="134" spans="1:11">
      <c r="A134" s="34"/>
      <c r="B134" s="35" t="s">
        <v>118</v>
      </c>
      <c r="C134" s="57"/>
      <c r="D134" s="52">
        <v>76</v>
      </c>
      <c r="E134" s="52">
        <v>76</v>
      </c>
      <c r="F134" s="52"/>
      <c r="G134" s="53"/>
      <c r="H134" s="52"/>
      <c r="I134" s="53"/>
      <c r="J134" s="52"/>
      <c r="K134" s="34"/>
    </row>
    <row r="135" spans="1:11">
      <c r="A135" s="34"/>
      <c r="B135" s="35" t="s">
        <v>34</v>
      </c>
      <c r="C135" s="57"/>
      <c r="D135" s="52">
        <v>5</v>
      </c>
      <c r="E135" s="52">
        <v>5</v>
      </c>
      <c r="F135" s="52"/>
      <c r="G135" s="53"/>
      <c r="H135" s="52"/>
      <c r="I135" s="53"/>
      <c r="J135" s="52"/>
      <c r="K135" s="34"/>
    </row>
    <row r="136" spans="1:11">
      <c r="A136" s="34"/>
      <c r="B136" s="54" t="s">
        <v>35</v>
      </c>
      <c r="C136" s="57"/>
      <c r="D136" s="52">
        <v>1</v>
      </c>
      <c r="E136" s="52">
        <v>1</v>
      </c>
      <c r="F136" s="52"/>
      <c r="G136" s="53"/>
      <c r="H136" s="52"/>
      <c r="I136" s="53"/>
      <c r="J136" s="52"/>
      <c r="K136" s="34"/>
    </row>
    <row r="137" spans="1:11">
      <c r="A137" s="34"/>
      <c r="B137" s="35" t="s">
        <v>36</v>
      </c>
      <c r="C137" s="57"/>
      <c r="D137" s="52">
        <v>5</v>
      </c>
      <c r="E137" s="52">
        <v>5</v>
      </c>
      <c r="F137" s="52"/>
      <c r="G137" s="53"/>
      <c r="H137" s="52"/>
      <c r="I137" s="53"/>
      <c r="J137" s="52"/>
      <c r="K137" s="34"/>
    </row>
    <row r="138" ht="22.5" spans="1:11">
      <c r="A138" s="50" t="s">
        <v>119</v>
      </c>
      <c r="B138" s="35"/>
      <c r="C138" s="57">
        <v>180</v>
      </c>
      <c r="D138" s="97"/>
      <c r="E138" s="48"/>
      <c r="F138" s="51">
        <v>3.67</v>
      </c>
      <c r="G138" s="52">
        <v>3.19</v>
      </c>
      <c r="H138" s="52">
        <v>15.82</v>
      </c>
      <c r="I138" s="51">
        <v>107</v>
      </c>
      <c r="J138" s="52">
        <v>0.391666666666667</v>
      </c>
      <c r="K138" s="34" t="s">
        <v>120</v>
      </c>
    </row>
    <row r="139" spans="1:11">
      <c r="A139" s="34"/>
      <c r="B139" s="35" t="s">
        <v>121</v>
      </c>
      <c r="C139" s="57"/>
      <c r="D139" s="51">
        <v>2</v>
      </c>
      <c r="E139" s="52">
        <v>2</v>
      </c>
      <c r="F139" s="51"/>
      <c r="G139" s="52"/>
      <c r="H139" s="52"/>
      <c r="I139" s="51"/>
      <c r="J139" s="52"/>
      <c r="K139" s="34"/>
    </row>
    <row r="140" spans="1:11">
      <c r="A140" s="34"/>
      <c r="B140" s="35" t="s">
        <v>34</v>
      </c>
      <c r="C140" s="57"/>
      <c r="D140" s="51">
        <v>10</v>
      </c>
      <c r="E140" s="52">
        <v>10</v>
      </c>
      <c r="F140" s="51"/>
      <c r="G140" s="52"/>
      <c r="H140" s="52"/>
      <c r="I140" s="51"/>
      <c r="J140" s="52"/>
      <c r="K140" s="34"/>
    </row>
    <row r="141" spans="1:11">
      <c r="A141" s="37"/>
      <c r="B141" s="35" t="s">
        <v>32</v>
      </c>
      <c r="C141" s="57"/>
      <c r="D141" s="51">
        <v>110</v>
      </c>
      <c r="E141" s="52">
        <v>110</v>
      </c>
      <c r="F141" s="51"/>
      <c r="G141" s="52"/>
      <c r="H141" s="52"/>
      <c r="I141" s="51"/>
      <c r="J141" s="52"/>
      <c r="K141" s="34"/>
    </row>
    <row r="142" spans="1:11">
      <c r="A142" s="37"/>
      <c r="B142" s="35" t="s">
        <v>33</v>
      </c>
      <c r="C142" s="57"/>
      <c r="D142" s="51">
        <v>80</v>
      </c>
      <c r="E142" s="52">
        <v>80</v>
      </c>
      <c r="F142" s="51"/>
      <c r="G142" s="52"/>
      <c r="H142" s="52"/>
      <c r="I142" s="51"/>
      <c r="J142" s="52"/>
      <c r="K142" s="34"/>
    </row>
    <row r="143" ht="22.5" spans="1:11">
      <c r="A143" s="50" t="s">
        <v>122</v>
      </c>
      <c r="B143" s="35"/>
      <c r="C143" s="59" t="s">
        <v>123</v>
      </c>
      <c r="D143" s="48"/>
      <c r="E143" s="48"/>
      <c r="F143" s="51">
        <v>5.59</v>
      </c>
      <c r="G143" s="52">
        <v>8</v>
      </c>
      <c r="H143" s="53">
        <v>15.4</v>
      </c>
      <c r="I143" s="51">
        <v>156.4</v>
      </c>
      <c r="J143" s="52">
        <v>0.21</v>
      </c>
      <c r="K143" s="34" t="s">
        <v>124</v>
      </c>
    </row>
    <row r="144" spans="1:11">
      <c r="A144" s="34"/>
      <c r="B144" s="35" t="s">
        <v>43</v>
      </c>
      <c r="C144" s="57"/>
      <c r="D144" s="52">
        <v>30</v>
      </c>
      <c r="E144" s="52">
        <v>30</v>
      </c>
      <c r="F144" s="51"/>
      <c r="G144" s="52"/>
      <c r="H144" s="52"/>
      <c r="I144" s="51"/>
      <c r="J144" s="52"/>
      <c r="K144" s="34"/>
    </row>
    <row r="145" spans="1:11">
      <c r="A145" s="34"/>
      <c r="B145" s="35" t="s">
        <v>125</v>
      </c>
      <c r="C145" s="57"/>
      <c r="D145" s="51">
        <v>10.2</v>
      </c>
      <c r="E145" s="52">
        <v>10</v>
      </c>
      <c r="F145" s="51"/>
      <c r="G145" s="52"/>
      <c r="H145" s="52"/>
      <c r="I145" s="51"/>
      <c r="J145" s="52"/>
      <c r="K145" s="34"/>
    </row>
    <row r="146" ht="15.75" spans="1:11">
      <c r="A146" s="35"/>
      <c r="B146" s="185" t="s">
        <v>36</v>
      </c>
      <c r="C146" s="78"/>
      <c r="D146" s="80">
        <v>5</v>
      </c>
      <c r="E146" s="80">
        <v>5</v>
      </c>
      <c r="F146" s="80" t="s">
        <v>6</v>
      </c>
      <c r="G146" s="80"/>
      <c r="H146" s="80"/>
      <c r="I146" s="80"/>
      <c r="J146" s="80"/>
      <c r="K146" s="35"/>
    </row>
    <row r="147" ht="15.75" spans="1:11">
      <c r="A147" s="374" t="s">
        <v>44</v>
      </c>
      <c r="B147" s="62"/>
      <c r="C147" s="375">
        <v>430</v>
      </c>
      <c r="D147" s="44"/>
      <c r="E147" s="44"/>
      <c r="F147" s="382">
        <f>F131+F138+F143</f>
        <v>15.15</v>
      </c>
      <c r="G147" s="382">
        <f t="shared" ref="G147:J147" si="4">G131+G138+G143</f>
        <v>16.61</v>
      </c>
      <c r="H147" s="382">
        <f t="shared" si="4"/>
        <v>57.06</v>
      </c>
      <c r="I147" s="382">
        <f t="shared" si="4"/>
        <v>439.4</v>
      </c>
      <c r="J147" s="382">
        <f t="shared" si="4"/>
        <v>0.811666666666667</v>
      </c>
      <c r="K147" s="382"/>
    </row>
    <row r="148" spans="1:11">
      <c r="A148" s="34"/>
      <c r="B148" s="54" t="s">
        <v>45</v>
      </c>
      <c r="C148" s="57"/>
      <c r="D148" s="53"/>
      <c r="E148" s="52"/>
      <c r="F148" s="52"/>
      <c r="G148" s="52"/>
      <c r="H148" s="52"/>
      <c r="I148" s="51"/>
      <c r="J148" s="52"/>
      <c r="K148" s="34"/>
    </row>
    <row r="149" spans="1:11">
      <c r="A149" s="115" t="s">
        <v>126</v>
      </c>
      <c r="B149" s="127"/>
      <c r="C149" s="126">
        <v>100</v>
      </c>
      <c r="D149" s="128">
        <v>114</v>
      </c>
      <c r="E149" s="126">
        <v>100</v>
      </c>
      <c r="F149" s="125">
        <v>0.4</v>
      </c>
      <c r="G149" s="124">
        <v>0.4</v>
      </c>
      <c r="H149" s="122">
        <v>9.8</v>
      </c>
      <c r="I149" s="124">
        <v>44</v>
      </c>
      <c r="J149" s="124">
        <v>10</v>
      </c>
      <c r="K149" s="34" t="s">
        <v>127</v>
      </c>
    </row>
    <row r="150" ht="15.75" spans="1:11">
      <c r="A150" s="123" t="s">
        <v>128</v>
      </c>
      <c r="B150" s="116"/>
      <c r="C150" s="124"/>
      <c r="D150" s="118"/>
      <c r="E150" s="119"/>
      <c r="F150" s="125"/>
      <c r="G150" s="124"/>
      <c r="H150" s="122"/>
      <c r="I150" s="124"/>
      <c r="J150" s="147"/>
      <c r="K150" s="34" t="s">
        <v>129</v>
      </c>
    </row>
    <row r="151" ht="15.75" spans="1:11">
      <c r="A151" s="374" t="s">
        <v>44</v>
      </c>
      <c r="B151" s="62"/>
      <c r="C151" s="375">
        <v>100</v>
      </c>
      <c r="D151" s="92"/>
      <c r="E151" s="376"/>
      <c r="F151" s="70">
        <f>F149</f>
        <v>0.4</v>
      </c>
      <c r="G151" s="70">
        <f t="shared" ref="G151:J151" si="5">G149</f>
        <v>0.4</v>
      </c>
      <c r="H151" s="70">
        <f t="shared" si="5"/>
        <v>9.8</v>
      </c>
      <c r="I151" s="70">
        <f t="shared" si="5"/>
        <v>44</v>
      </c>
      <c r="J151" s="70">
        <f t="shared" si="5"/>
        <v>10</v>
      </c>
      <c r="K151" s="95"/>
    </row>
    <row r="152" spans="1:11">
      <c r="A152" s="27"/>
      <c r="B152" s="373" t="s">
        <v>49</v>
      </c>
      <c r="C152" s="71"/>
      <c r="D152" s="73"/>
      <c r="E152" s="398"/>
      <c r="F152" s="143"/>
      <c r="G152" s="143"/>
      <c r="H152" s="73"/>
      <c r="I152" s="143"/>
      <c r="J152" s="48"/>
      <c r="K152" s="34"/>
    </row>
    <row r="153" ht="22.5" spans="1:11">
      <c r="A153" s="50" t="s">
        <v>130</v>
      </c>
      <c r="B153" s="54"/>
      <c r="C153" s="57">
        <v>60</v>
      </c>
      <c r="D153" s="53"/>
      <c r="E153" s="157"/>
      <c r="F153" s="53">
        <v>1.12</v>
      </c>
      <c r="G153" s="52">
        <v>3.18</v>
      </c>
      <c r="H153" s="53">
        <v>6.5</v>
      </c>
      <c r="I153" s="51">
        <v>59.04</v>
      </c>
      <c r="J153" s="52">
        <v>7.2</v>
      </c>
      <c r="K153" s="34" t="s">
        <v>131</v>
      </c>
    </row>
    <row r="154" spans="1:11">
      <c r="A154" s="34"/>
      <c r="B154" s="54" t="s">
        <v>132</v>
      </c>
      <c r="C154" s="57"/>
      <c r="D154" s="53">
        <v>6.37</v>
      </c>
      <c r="E154" s="52">
        <v>6.37</v>
      </c>
      <c r="F154" s="53"/>
      <c r="G154" s="52"/>
      <c r="H154" s="53"/>
      <c r="I154" s="51"/>
      <c r="J154" s="48"/>
      <c r="K154" s="34"/>
    </row>
    <row r="155" ht="22.5" spans="1:11">
      <c r="A155" s="34"/>
      <c r="B155" s="54" t="s">
        <v>133</v>
      </c>
      <c r="C155" s="57"/>
      <c r="D155" s="53"/>
      <c r="E155" s="52">
        <v>40</v>
      </c>
      <c r="F155" s="53"/>
      <c r="G155" s="52"/>
      <c r="H155" s="53"/>
      <c r="I155" s="51"/>
      <c r="J155" s="48"/>
      <c r="K155" s="34"/>
    </row>
    <row r="156" spans="1:11">
      <c r="A156" s="34"/>
      <c r="B156" s="54" t="s">
        <v>52</v>
      </c>
      <c r="C156" s="57"/>
      <c r="D156" s="53">
        <v>12.5</v>
      </c>
      <c r="E156" s="52">
        <v>10</v>
      </c>
      <c r="F156" s="53"/>
      <c r="G156" s="52"/>
      <c r="H156" s="53"/>
      <c r="I156" s="51"/>
      <c r="J156" s="48"/>
      <c r="K156" s="34"/>
    </row>
    <row r="157" spans="1:11">
      <c r="A157" s="34"/>
      <c r="B157" s="54" t="s">
        <v>134</v>
      </c>
      <c r="C157" s="57"/>
      <c r="D157" s="53">
        <v>12.53</v>
      </c>
      <c r="E157" s="52">
        <v>7.5</v>
      </c>
      <c r="F157" s="53"/>
      <c r="G157" s="52"/>
      <c r="H157" s="53"/>
      <c r="I157" s="51"/>
      <c r="J157" s="48"/>
      <c r="K157" s="34"/>
    </row>
    <row r="158" spans="1:11">
      <c r="A158" s="34"/>
      <c r="B158" s="54" t="s">
        <v>135</v>
      </c>
      <c r="C158" s="57"/>
      <c r="D158" s="53">
        <v>3</v>
      </c>
      <c r="E158" s="52">
        <v>3</v>
      </c>
      <c r="F158" s="53"/>
      <c r="G158" s="52"/>
      <c r="H158" s="53"/>
      <c r="I158" s="51"/>
      <c r="J158" s="48"/>
      <c r="K158" s="34"/>
    </row>
    <row r="159" ht="22.5" spans="1:11">
      <c r="A159" s="50" t="s">
        <v>136</v>
      </c>
      <c r="B159" s="35"/>
      <c r="C159" s="57" t="s">
        <v>137</v>
      </c>
      <c r="D159" s="53"/>
      <c r="E159" s="52"/>
      <c r="F159" s="51">
        <v>1.5</v>
      </c>
      <c r="G159" s="52">
        <v>3.9</v>
      </c>
      <c r="H159" s="53">
        <v>9.5</v>
      </c>
      <c r="I159" s="51">
        <v>79</v>
      </c>
      <c r="J159" s="52">
        <v>6.36</v>
      </c>
      <c r="K159" s="34" t="s">
        <v>138</v>
      </c>
    </row>
    <row r="160" spans="1:11">
      <c r="A160" s="34"/>
      <c r="B160" s="35" t="s">
        <v>74</v>
      </c>
      <c r="C160" s="57"/>
      <c r="D160" s="53">
        <v>20</v>
      </c>
      <c r="E160" s="52">
        <v>16</v>
      </c>
      <c r="F160" s="51"/>
      <c r="G160" s="52"/>
      <c r="H160" s="51"/>
      <c r="I160" s="51"/>
      <c r="J160" s="52"/>
      <c r="K160" s="34"/>
    </row>
    <row r="161" spans="1:11">
      <c r="A161" s="34"/>
      <c r="B161" s="35" t="s">
        <v>63</v>
      </c>
      <c r="C161" s="57"/>
      <c r="D161" s="53">
        <v>21.28</v>
      </c>
      <c r="E161" s="52">
        <v>16</v>
      </c>
      <c r="F161" s="51"/>
      <c r="G161" s="52"/>
      <c r="H161" s="53"/>
      <c r="I161" s="51"/>
      <c r="J161" s="52"/>
      <c r="K161" s="34"/>
    </row>
    <row r="162" spans="1:11">
      <c r="A162" s="34"/>
      <c r="B162" s="35" t="s">
        <v>64</v>
      </c>
      <c r="C162" s="57"/>
      <c r="D162" s="53">
        <v>12.5</v>
      </c>
      <c r="E162" s="52">
        <v>10</v>
      </c>
      <c r="F162" s="51"/>
      <c r="G162" s="52"/>
      <c r="H162" s="53"/>
      <c r="I162" s="51"/>
      <c r="J162" s="48"/>
      <c r="K162" s="34"/>
    </row>
    <row r="163" spans="1:11">
      <c r="A163" s="34"/>
      <c r="B163" s="35" t="s">
        <v>58</v>
      </c>
      <c r="C163" s="57"/>
      <c r="D163" s="53">
        <v>9.52</v>
      </c>
      <c r="E163" s="52">
        <v>8</v>
      </c>
      <c r="F163" s="51"/>
      <c r="G163" s="52"/>
      <c r="H163" s="53"/>
      <c r="I163" s="51"/>
      <c r="J163" s="48"/>
      <c r="K163" s="34"/>
    </row>
    <row r="164" spans="1:11">
      <c r="A164" s="34"/>
      <c r="B164" s="35" t="s">
        <v>139</v>
      </c>
      <c r="C164" s="57"/>
      <c r="D164" s="53">
        <v>41</v>
      </c>
      <c r="E164" s="52">
        <v>32</v>
      </c>
      <c r="F164" s="51"/>
      <c r="G164" s="52"/>
      <c r="H164" s="53"/>
      <c r="I164" s="51"/>
      <c r="J164" s="48"/>
      <c r="K164" s="34"/>
    </row>
    <row r="165" spans="1:11">
      <c r="A165" s="34"/>
      <c r="B165" s="35" t="s">
        <v>34</v>
      </c>
      <c r="C165" s="57"/>
      <c r="D165" s="53">
        <v>2.4</v>
      </c>
      <c r="E165" s="52">
        <v>2.4</v>
      </c>
      <c r="F165" s="51"/>
      <c r="G165" s="52"/>
      <c r="H165" s="53"/>
      <c r="I165" s="51"/>
      <c r="J165" s="48"/>
      <c r="K165" s="34"/>
    </row>
    <row r="166" spans="1:11">
      <c r="A166" s="34"/>
      <c r="B166" s="35" t="s">
        <v>76</v>
      </c>
      <c r="C166" s="57"/>
      <c r="D166" s="53">
        <v>1</v>
      </c>
      <c r="E166" s="52">
        <v>1</v>
      </c>
      <c r="F166" s="51"/>
      <c r="G166" s="52"/>
      <c r="H166" s="53"/>
      <c r="I166" s="51"/>
      <c r="J166" s="48"/>
      <c r="K166" s="34"/>
    </row>
    <row r="167" spans="1:11">
      <c r="A167" s="34"/>
      <c r="B167" s="35" t="s">
        <v>66</v>
      </c>
      <c r="C167" s="57"/>
      <c r="D167" s="53">
        <v>4</v>
      </c>
      <c r="E167" s="52">
        <v>4</v>
      </c>
      <c r="F167" s="51"/>
      <c r="G167" s="52"/>
      <c r="H167" s="53"/>
      <c r="I167" s="51"/>
      <c r="J167" s="48"/>
      <c r="K167" s="34"/>
    </row>
    <row r="168" spans="1:11">
      <c r="A168" s="34"/>
      <c r="B168" s="54" t="s">
        <v>35</v>
      </c>
      <c r="C168" s="57"/>
      <c r="D168" s="53">
        <v>2</v>
      </c>
      <c r="E168" s="52">
        <v>2</v>
      </c>
      <c r="F168" s="51"/>
      <c r="G168" s="52"/>
      <c r="H168" s="53"/>
      <c r="I168" s="51"/>
      <c r="J168" s="48"/>
      <c r="K168" s="34"/>
    </row>
    <row r="169" spans="1:11">
      <c r="A169" s="34"/>
      <c r="B169" s="35" t="s">
        <v>140</v>
      </c>
      <c r="C169" s="57"/>
      <c r="D169" s="53">
        <v>160</v>
      </c>
      <c r="E169" s="52">
        <v>160</v>
      </c>
      <c r="F169" s="51"/>
      <c r="G169" s="52"/>
      <c r="H169" s="53"/>
      <c r="I169" s="51"/>
      <c r="J169" s="48"/>
      <c r="K169" s="34"/>
    </row>
    <row r="170" spans="1:11">
      <c r="A170" s="34"/>
      <c r="B170" s="35" t="s">
        <v>141</v>
      </c>
      <c r="C170" s="57"/>
      <c r="D170" s="53">
        <v>7</v>
      </c>
      <c r="E170" s="52">
        <v>7</v>
      </c>
      <c r="F170" s="53"/>
      <c r="G170" s="52"/>
      <c r="H170" s="53"/>
      <c r="I170" s="51"/>
      <c r="J170" s="85"/>
      <c r="K170" s="34"/>
    </row>
    <row r="171" ht="33.75" spans="1:11">
      <c r="A171" s="50" t="s">
        <v>142</v>
      </c>
      <c r="B171" s="35"/>
      <c r="C171" s="57">
        <v>200</v>
      </c>
      <c r="D171" s="158"/>
      <c r="E171" s="159"/>
      <c r="F171" s="53">
        <v>15.6</v>
      </c>
      <c r="G171" s="52">
        <v>15</v>
      </c>
      <c r="H171" s="53">
        <v>28</v>
      </c>
      <c r="I171" s="52">
        <v>309.5</v>
      </c>
      <c r="J171" s="53">
        <v>0.65</v>
      </c>
      <c r="K171" s="34" t="s">
        <v>143</v>
      </c>
    </row>
    <row r="172" spans="1:11">
      <c r="A172" s="34"/>
      <c r="B172" s="35" t="s">
        <v>144</v>
      </c>
      <c r="C172" s="59"/>
      <c r="D172" s="53">
        <v>52</v>
      </c>
      <c r="E172" s="159">
        <v>52</v>
      </c>
      <c r="F172" s="53"/>
      <c r="G172" s="52"/>
      <c r="H172" s="53"/>
      <c r="I172" s="52"/>
      <c r="J172" s="53"/>
      <c r="K172" s="34"/>
    </row>
    <row r="173" spans="1:11">
      <c r="A173" s="34"/>
      <c r="B173" s="35" t="s">
        <v>145</v>
      </c>
      <c r="C173" s="59"/>
      <c r="D173" s="53"/>
      <c r="E173" s="159">
        <v>32</v>
      </c>
      <c r="F173" s="53"/>
      <c r="G173" s="52"/>
      <c r="H173" s="53"/>
      <c r="I173" s="52"/>
      <c r="J173" s="53"/>
      <c r="K173" s="34"/>
    </row>
    <row r="174" spans="1:11">
      <c r="A174" s="34"/>
      <c r="B174" s="35" t="s">
        <v>88</v>
      </c>
      <c r="C174" s="59"/>
      <c r="D174" s="158">
        <v>8</v>
      </c>
      <c r="E174" s="159">
        <v>8</v>
      </c>
      <c r="F174" s="53"/>
      <c r="G174" s="52"/>
      <c r="H174" s="53"/>
      <c r="I174" s="52"/>
      <c r="J174" s="53"/>
      <c r="K174" s="34"/>
    </row>
    <row r="175" spans="1:11">
      <c r="A175" s="34"/>
      <c r="B175" s="35" t="s">
        <v>58</v>
      </c>
      <c r="C175" s="59"/>
      <c r="D175" s="158">
        <v>11.9</v>
      </c>
      <c r="E175" s="52">
        <v>10</v>
      </c>
      <c r="F175" s="53"/>
      <c r="G175" s="52"/>
      <c r="H175" s="53"/>
      <c r="I175" s="52"/>
      <c r="J175" s="85"/>
      <c r="K175" s="34"/>
    </row>
    <row r="176" spans="1:11">
      <c r="A176" s="34"/>
      <c r="B176" s="35" t="s">
        <v>64</v>
      </c>
      <c r="C176" s="59"/>
      <c r="D176" s="158">
        <v>16.25</v>
      </c>
      <c r="E176" s="52">
        <v>13</v>
      </c>
      <c r="F176" s="53"/>
      <c r="G176" s="52"/>
      <c r="H176" s="53"/>
      <c r="I176" s="52"/>
      <c r="J176" s="85"/>
      <c r="K176" s="34"/>
    </row>
    <row r="177" spans="1:11">
      <c r="A177" s="34"/>
      <c r="B177" s="35" t="s">
        <v>30</v>
      </c>
      <c r="C177" s="59"/>
      <c r="D177" s="158">
        <v>55</v>
      </c>
      <c r="E177" s="159">
        <v>55</v>
      </c>
      <c r="F177" s="51"/>
      <c r="G177" s="52"/>
      <c r="H177" s="53"/>
      <c r="I177" s="52"/>
      <c r="J177" s="53"/>
      <c r="K177" s="34"/>
    </row>
    <row r="178" spans="1:11">
      <c r="A178" s="34"/>
      <c r="B178" s="35" t="s">
        <v>118</v>
      </c>
      <c r="C178" s="59"/>
      <c r="D178" s="158">
        <v>86</v>
      </c>
      <c r="E178" s="159">
        <v>86</v>
      </c>
      <c r="F178" s="53"/>
      <c r="G178" s="52"/>
      <c r="H178" s="53"/>
      <c r="I178" s="52"/>
      <c r="J178" s="85"/>
      <c r="K178" s="34"/>
    </row>
    <row r="179" spans="1:11">
      <c r="A179" s="34"/>
      <c r="B179" s="54" t="s">
        <v>35</v>
      </c>
      <c r="C179" s="59"/>
      <c r="D179" s="159">
        <v>2</v>
      </c>
      <c r="E179" s="159">
        <v>2</v>
      </c>
      <c r="F179" s="52"/>
      <c r="G179" s="52"/>
      <c r="H179" s="52"/>
      <c r="I179" s="52"/>
      <c r="J179" s="97"/>
      <c r="K179" s="34"/>
    </row>
    <row r="180" spans="1:11">
      <c r="A180" s="34"/>
      <c r="B180" s="35" t="s">
        <v>146</v>
      </c>
      <c r="C180" s="59"/>
      <c r="D180" s="158"/>
      <c r="E180" s="159">
        <v>168</v>
      </c>
      <c r="F180" s="53"/>
      <c r="G180" s="52"/>
      <c r="H180" s="53"/>
      <c r="I180" s="51"/>
      <c r="J180" s="97"/>
      <c r="K180" s="34"/>
    </row>
    <row r="181" ht="22.5" spans="1:11">
      <c r="A181" s="50" t="s">
        <v>147</v>
      </c>
      <c r="B181" s="35"/>
      <c r="C181" s="57">
        <v>180</v>
      </c>
      <c r="D181" s="53"/>
      <c r="E181" s="52"/>
      <c r="F181" s="51"/>
      <c r="G181" s="52"/>
      <c r="H181" s="53">
        <v>18</v>
      </c>
      <c r="I181" s="51">
        <v>72</v>
      </c>
      <c r="J181" s="52"/>
      <c r="K181" s="34" t="s">
        <v>148</v>
      </c>
    </row>
    <row r="182" spans="1:11">
      <c r="A182" s="34"/>
      <c r="B182" s="35" t="s">
        <v>149</v>
      </c>
      <c r="C182" s="57"/>
      <c r="D182" s="53">
        <v>21</v>
      </c>
      <c r="E182" s="52">
        <v>21</v>
      </c>
      <c r="F182" s="51"/>
      <c r="G182" s="52"/>
      <c r="H182" s="53"/>
      <c r="I182" s="51"/>
      <c r="J182" s="52"/>
      <c r="K182" s="34"/>
    </row>
    <row r="183" spans="1:11">
      <c r="A183" s="34"/>
      <c r="B183" s="35" t="s">
        <v>34</v>
      </c>
      <c r="C183" s="57"/>
      <c r="D183" s="52">
        <v>9</v>
      </c>
      <c r="E183" s="52">
        <v>9</v>
      </c>
      <c r="F183" s="52"/>
      <c r="G183" s="52"/>
      <c r="H183" s="52"/>
      <c r="I183" s="52"/>
      <c r="J183" s="52"/>
      <c r="K183" s="34"/>
    </row>
    <row r="184" spans="1:11">
      <c r="A184" s="34"/>
      <c r="B184" s="35" t="s">
        <v>118</v>
      </c>
      <c r="C184" s="57"/>
      <c r="D184" s="52">
        <v>180</v>
      </c>
      <c r="E184" s="52">
        <v>180</v>
      </c>
      <c r="F184" s="52"/>
      <c r="G184" s="52"/>
      <c r="H184" s="52"/>
      <c r="I184" s="52"/>
      <c r="J184" s="52"/>
      <c r="K184" s="34"/>
    </row>
    <row r="185" ht="34.5" spans="1:11">
      <c r="A185" s="50" t="s">
        <v>69</v>
      </c>
      <c r="B185" s="185"/>
      <c r="C185" s="113">
        <v>25</v>
      </c>
      <c r="D185" s="79">
        <v>25</v>
      </c>
      <c r="E185" s="52">
        <v>25</v>
      </c>
      <c r="F185" s="52">
        <v>1.9</v>
      </c>
      <c r="G185" s="53">
        <v>0.2</v>
      </c>
      <c r="H185" s="52">
        <v>12.3</v>
      </c>
      <c r="I185" s="53">
        <v>58.75</v>
      </c>
      <c r="J185" s="52">
        <v>0</v>
      </c>
      <c r="K185" s="41" t="s">
        <v>110</v>
      </c>
    </row>
    <row r="186" ht="34.5" spans="1:11">
      <c r="A186" s="380" t="s">
        <v>91</v>
      </c>
      <c r="B186" s="42"/>
      <c r="C186" s="265">
        <v>45</v>
      </c>
      <c r="D186" s="381">
        <v>45</v>
      </c>
      <c r="E186" s="381">
        <v>45</v>
      </c>
      <c r="F186" s="381">
        <v>2.98</v>
      </c>
      <c r="G186" s="40">
        <v>0.54</v>
      </c>
      <c r="H186" s="381">
        <v>17.82</v>
      </c>
      <c r="I186" s="40">
        <v>89.1</v>
      </c>
      <c r="J186" s="381"/>
      <c r="K186" s="34" t="s">
        <v>92</v>
      </c>
    </row>
    <row r="187" ht="15.75" spans="1:11">
      <c r="A187" s="374" t="s">
        <v>44</v>
      </c>
      <c r="B187" s="385"/>
      <c r="C187" s="399">
        <v>712</v>
      </c>
      <c r="D187" s="382"/>
      <c r="E187" s="70"/>
      <c r="F187" s="382">
        <f>F153+F159+F171+F181+F185+F186</f>
        <v>23.1</v>
      </c>
      <c r="G187" s="382">
        <f t="shared" ref="G187:J187" si="6">G153+G159+G171+G181+G185+G186</f>
        <v>22.82</v>
      </c>
      <c r="H187" s="382">
        <f t="shared" si="6"/>
        <v>92.12</v>
      </c>
      <c r="I187" s="382">
        <f t="shared" si="6"/>
        <v>667.39</v>
      </c>
      <c r="J187" s="382">
        <f t="shared" si="6"/>
        <v>14.21</v>
      </c>
      <c r="K187" s="295"/>
    </row>
    <row r="188" spans="1:11">
      <c r="A188" s="400"/>
      <c r="B188" s="401" t="s">
        <v>93</v>
      </c>
      <c r="C188" s="402"/>
      <c r="D188" s="402"/>
      <c r="E188" s="403"/>
      <c r="F188" s="404"/>
      <c r="G188" s="163"/>
      <c r="H188" s="163"/>
      <c r="I188" s="122"/>
      <c r="J188" s="124"/>
      <c r="K188" s="34"/>
    </row>
    <row r="189" ht="22.5" spans="1:11">
      <c r="A189" s="50" t="s">
        <v>150</v>
      </c>
      <c r="B189" s="185"/>
      <c r="C189" s="78" t="s">
        <v>151</v>
      </c>
      <c r="D189" s="80"/>
      <c r="E189" s="76"/>
      <c r="F189" s="53">
        <v>21.17</v>
      </c>
      <c r="G189" s="52">
        <v>14.47</v>
      </c>
      <c r="H189" s="53">
        <v>40.09</v>
      </c>
      <c r="I189" s="51">
        <v>372.6</v>
      </c>
      <c r="J189" s="52">
        <v>0.44</v>
      </c>
      <c r="K189" s="34" t="s">
        <v>152</v>
      </c>
    </row>
    <row r="190" spans="1:11">
      <c r="A190" s="34"/>
      <c r="B190" s="185" t="s">
        <v>153</v>
      </c>
      <c r="C190" s="78"/>
      <c r="D190" s="80">
        <v>112.2</v>
      </c>
      <c r="E190" s="76">
        <v>110</v>
      </c>
      <c r="F190" s="53"/>
      <c r="G190" s="52"/>
      <c r="H190" s="53"/>
      <c r="I190" s="51"/>
      <c r="J190" s="52"/>
      <c r="K190" s="34"/>
    </row>
    <row r="191" spans="1:11">
      <c r="A191" s="34"/>
      <c r="B191" s="185" t="s">
        <v>154</v>
      </c>
      <c r="C191" s="78"/>
      <c r="D191" s="80">
        <v>7.2</v>
      </c>
      <c r="E191" s="76">
        <v>7.2</v>
      </c>
      <c r="F191" s="53"/>
      <c r="G191" s="52"/>
      <c r="H191" s="53"/>
      <c r="I191" s="51"/>
      <c r="J191" s="52"/>
      <c r="K191" s="34"/>
    </row>
    <row r="192" spans="1:11">
      <c r="A192" s="34"/>
      <c r="B192" s="185" t="s">
        <v>59</v>
      </c>
      <c r="C192" s="78"/>
      <c r="D192" s="80">
        <v>6</v>
      </c>
      <c r="E192" s="76">
        <v>5</v>
      </c>
      <c r="F192" s="53"/>
      <c r="G192" s="52"/>
      <c r="H192" s="53"/>
      <c r="I192" s="51"/>
      <c r="J192" s="52"/>
      <c r="K192" s="34"/>
    </row>
    <row r="193" spans="1:11">
      <c r="A193" s="34"/>
      <c r="B193" s="185" t="s">
        <v>34</v>
      </c>
      <c r="C193" s="78"/>
      <c r="D193" s="80">
        <v>9.6</v>
      </c>
      <c r="E193" s="76">
        <v>9.6</v>
      </c>
      <c r="F193" s="53"/>
      <c r="G193" s="52"/>
      <c r="H193" s="53"/>
      <c r="I193" s="51"/>
      <c r="J193" s="48"/>
      <c r="K193" s="34"/>
    </row>
    <row r="194" spans="1:11">
      <c r="A194" s="34"/>
      <c r="B194" s="185" t="s">
        <v>141</v>
      </c>
      <c r="C194" s="78"/>
      <c r="D194" s="80">
        <v>4.8</v>
      </c>
      <c r="E194" s="76">
        <v>4.8</v>
      </c>
      <c r="F194" s="53"/>
      <c r="G194" s="52"/>
      <c r="H194" s="53"/>
      <c r="I194" s="51"/>
      <c r="J194" s="48"/>
      <c r="K194" s="34"/>
    </row>
    <row r="195" spans="1:11">
      <c r="A195" s="34"/>
      <c r="B195" s="185" t="s">
        <v>36</v>
      </c>
      <c r="C195" s="78"/>
      <c r="D195" s="80">
        <v>4.8</v>
      </c>
      <c r="E195" s="76">
        <v>4.8</v>
      </c>
      <c r="F195" s="53"/>
      <c r="G195" s="52"/>
      <c r="H195" s="53"/>
      <c r="I195" s="51"/>
      <c r="J195" s="48"/>
      <c r="K195" s="34"/>
    </row>
    <row r="196" spans="1:11">
      <c r="A196" s="34"/>
      <c r="B196" s="185" t="s">
        <v>70</v>
      </c>
      <c r="C196" s="78"/>
      <c r="D196" s="80">
        <v>4.8</v>
      </c>
      <c r="E196" s="76">
        <v>4.8</v>
      </c>
      <c r="F196" s="53"/>
      <c r="G196" s="52"/>
      <c r="H196" s="53"/>
      <c r="I196" s="51"/>
      <c r="J196" s="48"/>
      <c r="K196" s="34"/>
    </row>
    <row r="197" spans="1:11">
      <c r="A197" s="34"/>
      <c r="B197" s="186" t="s">
        <v>35</v>
      </c>
      <c r="C197" s="78"/>
      <c r="D197" s="80">
        <v>0.6</v>
      </c>
      <c r="E197" s="76">
        <v>0.6</v>
      </c>
      <c r="F197" s="53"/>
      <c r="G197" s="51"/>
      <c r="H197" s="52"/>
      <c r="I197" s="51"/>
      <c r="J197" s="48"/>
      <c r="K197" s="34"/>
    </row>
    <row r="198" spans="1:11">
      <c r="A198" s="35"/>
      <c r="B198" s="185" t="s">
        <v>155</v>
      </c>
      <c r="C198" s="78"/>
      <c r="D198" s="80">
        <v>30</v>
      </c>
      <c r="E198" s="76">
        <v>30</v>
      </c>
      <c r="F198" s="53"/>
      <c r="G198" s="75"/>
      <c r="H198" s="53"/>
      <c r="I198" s="75"/>
      <c r="J198" s="85"/>
      <c r="K198" s="34"/>
    </row>
    <row r="199" ht="22.5" spans="1:11">
      <c r="A199" s="50" t="s">
        <v>105</v>
      </c>
      <c r="B199" s="127"/>
      <c r="C199" s="126">
        <v>180</v>
      </c>
      <c r="D199" s="119"/>
      <c r="E199" s="303"/>
      <c r="F199" s="121">
        <v>5.22</v>
      </c>
      <c r="G199" s="124">
        <v>4.5</v>
      </c>
      <c r="H199" s="124">
        <v>7.56</v>
      </c>
      <c r="I199" s="124">
        <v>92</v>
      </c>
      <c r="J199" s="124">
        <v>0.54</v>
      </c>
      <c r="K199" s="34" t="s">
        <v>107</v>
      </c>
    </row>
    <row r="200" spans="1:11">
      <c r="A200" s="34" t="s">
        <v>156</v>
      </c>
      <c r="B200" s="34" t="s">
        <v>109</v>
      </c>
      <c r="C200" s="126"/>
      <c r="D200" s="119">
        <v>185</v>
      </c>
      <c r="E200" s="303">
        <v>180</v>
      </c>
      <c r="F200" s="121"/>
      <c r="G200" s="124"/>
      <c r="H200" s="124"/>
      <c r="I200" s="124"/>
      <c r="J200" s="124"/>
      <c r="K200" s="34"/>
    </row>
    <row r="201" spans="1:11">
      <c r="A201" s="244" t="s">
        <v>157</v>
      </c>
      <c r="B201" s="164" t="s">
        <v>158</v>
      </c>
      <c r="C201" s="165">
        <v>19.5</v>
      </c>
      <c r="D201" s="166">
        <v>19.5</v>
      </c>
      <c r="E201" s="167">
        <v>19.5</v>
      </c>
      <c r="F201" s="168">
        <v>0</v>
      </c>
      <c r="G201" s="169">
        <v>0</v>
      </c>
      <c r="H201" s="170">
        <v>16.8</v>
      </c>
      <c r="I201" s="169">
        <v>63.38</v>
      </c>
      <c r="J201" s="170"/>
      <c r="K201" s="34"/>
    </row>
    <row r="202" ht="34.5" spans="1:11">
      <c r="A202" s="50" t="s">
        <v>69</v>
      </c>
      <c r="B202" s="185"/>
      <c r="C202" s="113">
        <v>30</v>
      </c>
      <c r="D202" s="79">
        <v>30</v>
      </c>
      <c r="E202" s="52">
        <v>30</v>
      </c>
      <c r="F202" s="52">
        <v>2.28</v>
      </c>
      <c r="G202" s="53">
        <v>0.24</v>
      </c>
      <c r="H202" s="52">
        <v>14.76</v>
      </c>
      <c r="I202" s="53">
        <v>70.5</v>
      </c>
      <c r="J202" s="52">
        <v>0</v>
      </c>
      <c r="K202" s="41" t="s">
        <v>110</v>
      </c>
    </row>
    <row r="203" ht="15.75" spans="1:11">
      <c r="A203" s="405" t="s">
        <v>44</v>
      </c>
      <c r="B203" s="406"/>
      <c r="C203" s="407">
        <v>379.5</v>
      </c>
      <c r="D203" s="408"/>
      <c r="E203" s="409"/>
      <c r="F203" s="410">
        <f>F189+F201+F199++F202</f>
        <v>28.67</v>
      </c>
      <c r="G203" s="410">
        <f t="shared" ref="G203:J203" si="7">G189+G201+G199++G202</f>
        <v>19.21</v>
      </c>
      <c r="H203" s="410">
        <f t="shared" si="7"/>
        <v>79.21</v>
      </c>
      <c r="I203" s="410">
        <f t="shared" si="7"/>
        <v>598.48</v>
      </c>
      <c r="J203" s="410">
        <f t="shared" si="7"/>
        <v>0.98</v>
      </c>
      <c r="K203" s="95"/>
    </row>
    <row r="204" ht="15.75" spans="1:12">
      <c r="A204" s="374" t="s">
        <v>111</v>
      </c>
      <c r="B204" s="385"/>
      <c r="C204" s="70">
        <f>C147+C151+C187+C203</f>
        <v>1621.5</v>
      </c>
      <c r="D204" s="70"/>
      <c r="E204" s="70"/>
      <c r="F204" s="70">
        <f>F147+F151+F187+F203</f>
        <v>67.32</v>
      </c>
      <c r="G204" s="70">
        <f>G147+G151+G187+G203</f>
        <v>59.04</v>
      </c>
      <c r="H204" s="70">
        <f>H147+H151+H187+H203</f>
        <v>238.19</v>
      </c>
      <c r="I204" s="70">
        <f>I147+I151+I187+I203</f>
        <v>1749.27</v>
      </c>
      <c r="J204" s="70">
        <f>J147+J151+J187+J203</f>
        <v>26.0016666666667</v>
      </c>
      <c r="K204" s="95"/>
      <c r="L204" s="394"/>
    </row>
    <row r="205" spans="1:11">
      <c r="A205" s="54"/>
      <c r="B205" s="54"/>
      <c r="C205" s="387"/>
      <c r="D205" s="387"/>
      <c r="E205" s="53"/>
      <c r="F205" s="192"/>
      <c r="G205" s="192"/>
      <c r="H205" s="192"/>
      <c r="I205" s="411"/>
      <c r="J205" s="411"/>
      <c r="K205" s="28"/>
    </row>
    <row r="206" ht="15.75" spans="1:11">
      <c r="A206" s="336" t="s">
        <v>159</v>
      </c>
      <c r="B206" s="336"/>
      <c r="C206" s="362"/>
      <c r="D206" s="363"/>
      <c r="I206" s="395"/>
      <c r="J206" s="395"/>
      <c r="K206" s="42"/>
    </row>
    <row r="207" ht="23.25" customHeight="1" spans="1:11">
      <c r="A207" s="27" t="s">
        <v>8</v>
      </c>
      <c r="B207" s="28"/>
      <c r="C207" s="266" t="s">
        <v>9</v>
      </c>
      <c r="D207" s="73" t="s">
        <v>10</v>
      </c>
      <c r="E207" s="73" t="s">
        <v>10</v>
      </c>
      <c r="F207" s="143" t="s">
        <v>11</v>
      </c>
      <c r="G207" s="74"/>
      <c r="H207" s="144"/>
      <c r="I207" s="143" t="s">
        <v>12</v>
      </c>
      <c r="J207" s="73" t="s">
        <v>13</v>
      </c>
      <c r="K207" s="30" t="s">
        <v>113</v>
      </c>
    </row>
    <row r="208" ht="15.75" spans="1:11">
      <c r="A208" s="388" t="s">
        <v>15</v>
      </c>
      <c r="B208" s="389"/>
      <c r="C208" s="366" t="s">
        <v>16</v>
      </c>
      <c r="D208" s="368" t="s">
        <v>17</v>
      </c>
      <c r="E208" s="368" t="s">
        <v>17</v>
      </c>
      <c r="F208" s="369"/>
      <c r="G208" s="370"/>
      <c r="H208" s="370"/>
      <c r="I208" s="367" t="s">
        <v>18</v>
      </c>
      <c r="J208" s="412"/>
      <c r="K208" s="396" t="s">
        <v>114</v>
      </c>
    </row>
    <row r="209" ht="15.75" spans="1:11">
      <c r="A209" s="34"/>
      <c r="B209" s="35"/>
      <c r="C209" s="56"/>
      <c r="D209" s="44" t="s">
        <v>19</v>
      </c>
      <c r="E209" s="44" t="s">
        <v>20</v>
      </c>
      <c r="F209" s="73" t="s">
        <v>21</v>
      </c>
      <c r="G209" s="73" t="s">
        <v>22</v>
      </c>
      <c r="H209" s="74" t="s">
        <v>23</v>
      </c>
      <c r="I209" s="143" t="s">
        <v>24</v>
      </c>
      <c r="J209" s="73" t="s">
        <v>25</v>
      </c>
      <c r="K209" s="41"/>
    </row>
    <row r="210" spans="1:11">
      <c r="A210" s="27"/>
      <c r="B210" s="373" t="s">
        <v>26</v>
      </c>
      <c r="C210" s="71"/>
      <c r="D210" s="74"/>
      <c r="E210" s="151"/>
      <c r="F210" s="94"/>
      <c r="G210" s="151"/>
      <c r="H210" s="178"/>
      <c r="I210" s="94"/>
      <c r="J210" s="151"/>
      <c r="K210" s="34"/>
    </row>
    <row r="211" spans="1:11">
      <c r="A211" s="50" t="s">
        <v>160</v>
      </c>
      <c r="B211" s="285"/>
      <c r="C211" s="57" t="s">
        <v>28</v>
      </c>
      <c r="D211" s="53"/>
      <c r="E211" s="52"/>
      <c r="F211" s="51">
        <v>5.89</v>
      </c>
      <c r="G211" s="51">
        <v>5.415</v>
      </c>
      <c r="H211" s="52">
        <v>25.84</v>
      </c>
      <c r="I211" s="51">
        <v>176</v>
      </c>
      <c r="J211" s="52">
        <v>0.21375</v>
      </c>
      <c r="K211" s="34" t="s">
        <v>161</v>
      </c>
    </row>
    <row r="212" spans="1:11">
      <c r="A212" s="34"/>
      <c r="B212" s="298" t="s">
        <v>162</v>
      </c>
      <c r="C212" s="114"/>
      <c r="D212" s="51">
        <v>25</v>
      </c>
      <c r="E212" s="52">
        <v>25</v>
      </c>
      <c r="F212" s="51"/>
      <c r="G212" s="51"/>
      <c r="H212" s="51"/>
      <c r="I212" s="51"/>
      <c r="J212" s="52"/>
      <c r="K212" s="34"/>
    </row>
    <row r="213" spans="1:11">
      <c r="A213" s="34"/>
      <c r="B213" s="35" t="s">
        <v>32</v>
      </c>
      <c r="C213" s="56"/>
      <c r="D213" s="51">
        <v>100</v>
      </c>
      <c r="E213" s="52">
        <v>100</v>
      </c>
      <c r="F213" s="51"/>
      <c r="G213" s="51"/>
      <c r="H213" s="52"/>
      <c r="I213" s="51"/>
      <c r="J213" s="52"/>
      <c r="K213" s="34"/>
    </row>
    <row r="214" spans="1:11">
      <c r="A214" s="34"/>
      <c r="B214" s="35" t="s">
        <v>33</v>
      </c>
      <c r="C214" s="56"/>
      <c r="D214" s="51">
        <v>76</v>
      </c>
      <c r="E214" s="52">
        <v>76</v>
      </c>
      <c r="F214" s="51"/>
      <c r="G214" s="51"/>
      <c r="H214" s="52"/>
      <c r="I214" s="51"/>
      <c r="J214" s="52"/>
      <c r="K214" s="34"/>
    </row>
    <row r="215" spans="1:11">
      <c r="A215" s="34"/>
      <c r="B215" s="35" t="s">
        <v>34</v>
      </c>
      <c r="C215" s="57"/>
      <c r="D215" s="51">
        <v>5</v>
      </c>
      <c r="E215" s="52">
        <v>5</v>
      </c>
      <c r="F215" s="51"/>
      <c r="G215" s="51"/>
      <c r="H215" s="52"/>
      <c r="I215" s="51"/>
      <c r="J215" s="52"/>
      <c r="K215" s="34"/>
    </row>
    <row r="216" spans="1:11">
      <c r="A216" s="34"/>
      <c r="B216" s="54" t="s">
        <v>35</v>
      </c>
      <c r="C216" s="57"/>
      <c r="D216" s="51">
        <v>1</v>
      </c>
      <c r="E216" s="52">
        <v>1</v>
      </c>
      <c r="F216" s="51"/>
      <c r="G216" s="51"/>
      <c r="H216" s="52"/>
      <c r="I216" s="51"/>
      <c r="J216" s="52"/>
      <c r="K216" s="34"/>
    </row>
    <row r="217" spans="1:11">
      <c r="A217" s="34"/>
      <c r="B217" s="35" t="s">
        <v>36</v>
      </c>
      <c r="C217" s="57"/>
      <c r="D217" s="51">
        <v>5</v>
      </c>
      <c r="E217" s="52">
        <v>5</v>
      </c>
      <c r="F217" s="51"/>
      <c r="G217" s="51"/>
      <c r="H217" s="52"/>
      <c r="I217" s="51"/>
      <c r="J217" s="52"/>
      <c r="K217" s="34"/>
    </row>
    <row r="218" ht="22.5" spans="1:11">
      <c r="A218" s="115" t="s">
        <v>163</v>
      </c>
      <c r="B218" s="127"/>
      <c r="C218" s="126" t="s">
        <v>164</v>
      </c>
      <c r="D218" s="179"/>
      <c r="E218" s="180"/>
      <c r="F218" s="125">
        <v>2.67</v>
      </c>
      <c r="G218" s="124">
        <v>2.34</v>
      </c>
      <c r="H218" s="122">
        <v>14.31</v>
      </c>
      <c r="I218" s="124">
        <v>89</v>
      </c>
      <c r="J218" s="125">
        <v>1.2</v>
      </c>
      <c r="K218" s="34" t="s">
        <v>165</v>
      </c>
    </row>
    <row r="219" spans="1:11">
      <c r="A219" s="123"/>
      <c r="B219" s="127" t="s">
        <v>166</v>
      </c>
      <c r="C219" s="117"/>
      <c r="D219" s="128">
        <v>0.5</v>
      </c>
      <c r="E219" s="126">
        <v>0.5</v>
      </c>
      <c r="F219" s="125"/>
      <c r="G219" s="125"/>
      <c r="H219" s="124"/>
      <c r="I219" s="124"/>
      <c r="J219" s="125"/>
      <c r="K219" s="34"/>
    </row>
    <row r="220" spans="1:11">
      <c r="A220" s="123"/>
      <c r="B220" s="127" t="s">
        <v>34</v>
      </c>
      <c r="C220" s="117"/>
      <c r="D220" s="128">
        <v>10</v>
      </c>
      <c r="E220" s="126">
        <v>10</v>
      </c>
      <c r="F220" s="125"/>
      <c r="G220" s="125"/>
      <c r="H220" s="124"/>
      <c r="I220" s="125"/>
      <c r="J220" s="125"/>
      <c r="K220" s="34"/>
    </row>
    <row r="221" spans="1:11">
      <c r="A221" s="123"/>
      <c r="B221" s="127" t="s">
        <v>32</v>
      </c>
      <c r="C221" s="117"/>
      <c r="D221" s="128">
        <v>92</v>
      </c>
      <c r="E221" s="126">
        <v>90</v>
      </c>
      <c r="F221" s="125"/>
      <c r="G221" s="125"/>
      <c r="H221" s="124"/>
      <c r="I221" s="125"/>
      <c r="J221" s="125"/>
      <c r="K221" s="34"/>
    </row>
    <row r="222" spans="1:11">
      <c r="A222" s="123"/>
      <c r="B222" s="127" t="s">
        <v>33</v>
      </c>
      <c r="C222" s="117"/>
      <c r="D222" s="128">
        <v>90</v>
      </c>
      <c r="E222" s="126">
        <v>90</v>
      </c>
      <c r="F222" s="125"/>
      <c r="G222" s="125"/>
      <c r="H222" s="124"/>
      <c r="I222" s="125"/>
      <c r="J222" s="125"/>
      <c r="K222" s="34"/>
    </row>
    <row r="223" ht="22.5" spans="1:11">
      <c r="A223" s="50" t="s">
        <v>40</v>
      </c>
      <c r="B223" s="35"/>
      <c r="C223" s="57" t="s">
        <v>41</v>
      </c>
      <c r="D223" s="97"/>
      <c r="E223" s="48"/>
      <c r="F223" s="51">
        <v>2.3</v>
      </c>
      <c r="G223" s="52">
        <v>4.5</v>
      </c>
      <c r="H223" s="53">
        <v>15.4</v>
      </c>
      <c r="I223" s="51">
        <v>111</v>
      </c>
      <c r="J223" s="52"/>
      <c r="K223" s="34" t="s">
        <v>42</v>
      </c>
    </row>
    <row r="224" spans="1:11">
      <c r="A224" s="34"/>
      <c r="B224" s="35" t="s">
        <v>43</v>
      </c>
      <c r="C224" s="57"/>
      <c r="D224" s="52">
        <v>30</v>
      </c>
      <c r="E224" s="52">
        <v>30</v>
      </c>
      <c r="F224" s="51"/>
      <c r="G224" s="52"/>
      <c r="H224" s="52"/>
      <c r="I224" s="51"/>
      <c r="J224" s="52"/>
      <c r="K224" s="34"/>
    </row>
    <row r="225" spans="1:11">
      <c r="A225" s="35"/>
      <c r="B225" s="185" t="s">
        <v>36</v>
      </c>
      <c r="C225" s="78"/>
      <c r="D225" s="80">
        <v>5</v>
      </c>
      <c r="E225" s="80">
        <v>5</v>
      </c>
      <c r="F225" s="80" t="s">
        <v>6</v>
      </c>
      <c r="G225" s="80"/>
      <c r="H225" s="80"/>
      <c r="I225" s="80"/>
      <c r="J225" s="80"/>
      <c r="K225" s="35"/>
    </row>
    <row r="226" ht="22.5" spans="1:11">
      <c r="A226" s="115" t="s">
        <v>126</v>
      </c>
      <c r="B226" s="127"/>
      <c r="C226" s="126">
        <v>100</v>
      </c>
      <c r="D226" s="128">
        <v>167</v>
      </c>
      <c r="E226" s="126">
        <v>100</v>
      </c>
      <c r="F226" s="125">
        <v>1.5</v>
      </c>
      <c r="G226" s="124">
        <v>0.5</v>
      </c>
      <c r="H226" s="122">
        <v>21</v>
      </c>
      <c r="I226" s="124">
        <v>96</v>
      </c>
      <c r="J226" s="124">
        <v>10</v>
      </c>
      <c r="K226" s="34" t="s">
        <v>167</v>
      </c>
    </row>
    <row r="227" ht="15.75" spans="1:11">
      <c r="A227" s="123" t="s">
        <v>168</v>
      </c>
      <c r="B227" s="116"/>
      <c r="C227" s="126"/>
      <c r="D227" s="128"/>
      <c r="E227" s="126"/>
      <c r="F227" s="125"/>
      <c r="G227" s="124"/>
      <c r="H227" s="122"/>
      <c r="I227" s="125"/>
      <c r="J227" s="124"/>
      <c r="K227" s="34"/>
    </row>
    <row r="228" ht="15.75" spans="1:11">
      <c r="A228" s="374" t="s">
        <v>44</v>
      </c>
      <c r="B228" s="62"/>
      <c r="C228" s="375">
        <v>530</v>
      </c>
      <c r="D228" s="92"/>
      <c r="E228" s="44"/>
      <c r="F228" s="70">
        <f>F211+F218+F223+F226</f>
        <v>12.36</v>
      </c>
      <c r="G228" s="70">
        <f t="shared" ref="G228:J228" si="8">G211+G218+G223+G226</f>
        <v>12.755</v>
      </c>
      <c r="H228" s="70">
        <f t="shared" si="8"/>
        <v>76.55</v>
      </c>
      <c r="I228" s="70">
        <f t="shared" si="8"/>
        <v>472</v>
      </c>
      <c r="J228" s="70">
        <f t="shared" si="8"/>
        <v>11.41375</v>
      </c>
      <c r="K228" s="95"/>
    </row>
    <row r="229" spans="1:11">
      <c r="A229" s="34"/>
      <c r="B229" s="54" t="s">
        <v>45</v>
      </c>
      <c r="C229" s="71"/>
      <c r="D229" s="53"/>
      <c r="E229" s="52"/>
      <c r="F229" s="73"/>
      <c r="G229" s="53"/>
      <c r="H229" s="73"/>
      <c r="I229" s="53"/>
      <c r="J229" s="151"/>
      <c r="K229" s="34"/>
    </row>
    <row r="230" ht="22.5" spans="1:11">
      <c r="A230" s="50" t="s">
        <v>46</v>
      </c>
      <c r="B230" s="35"/>
      <c r="C230" s="36">
        <v>200</v>
      </c>
      <c r="D230" s="66">
        <v>200</v>
      </c>
      <c r="E230" s="36">
        <v>200</v>
      </c>
      <c r="F230" s="51">
        <v>1</v>
      </c>
      <c r="G230" s="52">
        <v>0</v>
      </c>
      <c r="H230" s="53">
        <v>20.2</v>
      </c>
      <c r="I230" s="52">
        <v>85.34</v>
      </c>
      <c r="J230" s="51">
        <v>4</v>
      </c>
      <c r="K230" s="34" t="s">
        <v>47</v>
      </c>
    </row>
    <row r="231" ht="15.75" spans="1:11">
      <c r="A231" s="34" t="s">
        <v>48</v>
      </c>
      <c r="B231" s="35"/>
      <c r="C231" s="36"/>
      <c r="D231" s="66"/>
      <c r="E231" s="36"/>
      <c r="F231" s="51"/>
      <c r="G231" s="52"/>
      <c r="H231" s="53"/>
      <c r="I231" s="52"/>
      <c r="J231" s="51"/>
      <c r="K231" s="34"/>
    </row>
    <row r="232" ht="15.75" spans="1:11">
      <c r="A232" s="374" t="s">
        <v>44</v>
      </c>
      <c r="B232" s="62"/>
      <c r="C232" s="375">
        <v>200</v>
      </c>
      <c r="D232" s="92"/>
      <c r="E232" s="376"/>
      <c r="F232" s="70">
        <f>F230</f>
        <v>1</v>
      </c>
      <c r="G232" s="70">
        <f t="shared" ref="G232:J232" si="9">G230</f>
        <v>0</v>
      </c>
      <c r="H232" s="70">
        <f t="shared" si="9"/>
        <v>20.2</v>
      </c>
      <c r="I232" s="70">
        <f t="shared" si="9"/>
        <v>85.34</v>
      </c>
      <c r="J232" s="70">
        <f t="shared" si="9"/>
        <v>4</v>
      </c>
      <c r="K232" s="95"/>
    </row>
    <row r="233" spans="1:11">
      <c r="A233" s="27"/>
      <c r="B233" s="373" t="s">
        <v>49</v>
      </c>
      <c r="C233" s="71"/>
      <c r="D233" s="74"/>
      <c r="E233" s="398"/>
      <c r="F233" s="143"/>
      <c r="G233" s="73"/>
      <c r="H233" s="74"/>
      <c r="I233" s="143"/>
      <c r="J233" s="151"/>
      <c r="K233" s="34"/>
    </row>
    <row r="234" ht="22.5" spans="1:11">
      <c r="A234" s="50" t="s">
        <v>169</v>
      </c>
      <c r="B234" s="227"/>
      <c r="C234" s="165">
        <v>60</v>
      </c>
      <c r="D234" s="166"/>
      <c r="E234" s="170"/>
      <c r="F234" s="169">
        <v>1</v>
      </c>
      <c r="G234" s="166">
        <v>2.51</v>
      </c>
      <c r="H234" s="170">
        <v>4.92</v>
      </c>
      <c r="I234" s="166">
        <v>46.26</v>
      </c>
      <c r="J234" s="170">
        <v>5.88</v>
      </c>
      <c r="K234" s="51" t="s">
        <v>170</v>
      </c>
    </row>
    <row r="235" spans="2:11">
      <c r="B235" s="34" t="s">
        <v>171</v>
      </c>
      <c r="C235" s="57"/>
      <c r="D235" s="53">
        <v>38.4</v>
      </c>
      <c r="E235" s="52">
        <v>30</v>
      </c>
      <c r="F235" s="53"/>
      <c r="G235" s="51"/>
      <c r="H235" s="53"/>
      <c r="I235" s="51"/>
      <c r="J235" s="52"/>
      <c r="K235" s="51"/>
    </row>
    <row r="236" spans="2:11">
      <c r="B236" s="34" t="s">
        <v>172</v>
      </c>
      <c r="C236" s="57"/>
      <c r="D236" s="53">
        <v>23.1</v>
      </c>
      <c r="E236" s="52">
        <v>15</v>
      </c>
      <c r="F236" s="53"/>
      <c r="G236" s="51"/>
      <c r="H236" s="53"/>
      <c r="I236" s="51"/>
      <c r="J236" s="52"/>
      <c r="K236" s="51"/>
    </row>
    <row r="237" spans="2:11">
      <c r="B237" s="34" t="s">
        <v>173</v>
      </c>
      <c r="C237" s="57"/>
      <c r="D237" s="53">
        <v>12.24</v>
      </c>
      <c r="E237" s="52">
        <v>10.8</v>
      </c>
      <c r="F237" s="53"/>
      <c r="G237" s="51"/>
      <c r="H237" s="53"/>
      <c r="I237" s="51"/>
      <c r="J237" s="52"/>
      <c r="K237" s="51"/>
    </row>
    <row r="238" spans="2:11">
      <c r="B238" s="34" t="s">
        <v>174</v>
      </c>
      <c r="C238" s="57"/>
      <c r="D238" s="53">
        <v>3.6</v>
      </c>
      <c r="E238" s="52">
        <v>3</v>
      </c>
      <c r="F238" s="53"/>
      <c r="G238" s="51"/>
      <c r="H238" s="53"/>
      <c r="I238" s="51"/>
      <c r="J238" s="52"/>
      <c r="K238" s="51"/>
    </row>
    <row r="239" spans="2:11">
      <c r="B239" s="34" t="s">
        <v>135</v>
      </c>
      <c r="C239" s="57"/>
      <c r="D239" s="53">
        <v>2.4</v>
      </c>
      <c r="E239" s="52">
        <v>2.4</v>
      </c>
      <c r="F239" s="53"/>
      <c r="G239" s="51"/>
      <c r="H239" s="53"/>
      <c r="I239" s="51"/>
      <c r="J239" s="52"/>
      <c r="K239" s="51"/>
    </row>
    <row r="240" ht="22.5" spans="1:11">
      <c r="A240" s="50" t="s">
        <v>175</v>
      </c>
      <c r="B240" s="35"/>
      <c r="C240" s="57" t="s">
        <v>176</v>
      </c>
      <c r="D240" s="53"/>
      <c r="E240" s="52"/>
      <c r="F240" s="51">
        <v>7.9</v>
      </c>
      <c r="G240" s="52">
        <v>7</v>
      </c>
      <c r="H240" s="53">
        <v>13.24</v>
      </c>
      <c r="I240" s="51">
        <v>157.9</v>
      </c>
      <c r="J240" s="52">
        <v>13.96</v>
      </c>
      <c r="K240" s="34" t="s">
        <v>177</v>
      </c>
    </row>
    <row r="241" spans="1:11">
      <c r="A241" s="34"/>
      <c r="B241" s="35" t="s">
        <v>63</v>
      </c>
      <c r="C241" s="57"/>
      <c r="D241" s="53">
        <v>53.2</v>
      </c>
      <c r="E241" s="52">
        <v>40</v>
      </c>
      <c r="F241" s="53"/>
      <c r="G241" s="52"/>
      <c r="H241" s="53"/>
      <c r="I241" s="51"/>
      <c r="J241" s="52"/>
      <c r="K241" s="34"/>
    </row>
    <row r="242" spans="1:11">
      <c r="A242" s="34"/>
      <c r="B242" s="35" t="s">
        <v>178</v>
      </c>
      <c r="C242" s="57"/>
      <c r="D242" s="53">
        <v>16.2</v>
      </c>
      <c r="E242" s="52">
        <v>16</v>
      </c>
      <c r="F242" s="53"/>
      <c r="G242" s="52"/>
      <c r="H242" s="53"/>
      <c r="I242" s="51"/>
      <c r="J242" s="52"/>
      <c r="K242" s="34"/>
    </row>
    <row r="243" spans="1:11">
      <c r="A243" s="34"/>
      <c r="B243" s="35" t="s">
        <v>64</v>
      </c>
      <c r="C243" s="57"/>
      <c r="D243" s="53">
        <v>12.8</v>
      </c>
      <c r="E243" s="52">
        <v>10</v>
      </c>
      <c r="F243" s="53"/>
      <c r="G243" s="52"/>
      <c r="H243" s="53"/>
      <c r="I243" s="51"/>
      <c r="J243" s="52"/>
      <c r="K243" s="34"/>
    </row>
    <row r="244" spans="1:11">
      <c r="A244" s="34"/>
      <c r="B244" s="35" t="s">
        <v>58</v>
      </c>
      <c r="C244" s="57"/>
      <c r="D244" s="53">
        <v>9.6</v>
      </c>
      <c r="E244" s="52">
        <v>8</v>
      </c>
      <c r="F244" s="53"/>
      <c r="G244" s="52"/>
      <c r="H244" s="53"/>
      <c r="I244" s="51"/>
      <c r="J244" s="52"/>
      <c r="K244" s="34"/>
    </row>
    <row r="245" spans="1:11">
      <c r="A245" s="34"/>
      <c r="B245" s="35" t="s">
        <v>66</v>
      </c>
      <c r="C245" s="57"/>
      <c r="D245" s="53">
        <v>4</v>
      </c>
      <c r="E245" s="52">
        <v>4</v>
      </c>
      <c r="F245" s="53"/>
      <c r="G245" s="52"/>
      <c r="H245" s="53"/>
      <c r="I245" s="51"/>
      <c r="J245" s="52"/>
      <c r="K245" s="34"/>
    </row>
    <row r="246" spans="1:11">
      <c r="A246" s="34"/>
      <c r="B246" s="54" t="s">
        <v>35</v>
      </c>
      <c r="C246" s="57"/>
      <c r="D246" s="53">
        <v>0.2</v>
      </c>
      <c r="E246" s="52">
        <v>0.2</v>
      </c>
      <c r="F246" s="53"/>
      <c r="G246" s="52"/>
      <c r="H246" s="53"/>
      <c r="I246" s="51"/>
      <c r="J246" s="52"/>
      <c r="K246" s="34"/>
    </row>
    <row r="247" spans="1:11">
      <c r="A247" s="34"/>
      <c r="B247" s="35" t="s">
        <v>33</v>
      </c>
      <c r="C247" s="57"/>
      <c r="D247" s="53">
        <v>140</v>
      </c>
      <c r="E247" s="52">
        <v>140</v>
      </c>
      <c r="F247" s="53"/>
      <c r="G247" s="52"/>
      <c r="H247" s="53"/>
      <c r="I247" s="51"/>
      <c r="J247" s="52"/>
      <c r="K247" s="34"/>
    </row>
    <row r="248" spans="1:11">
      <c r="A248" s="34"/>
      <c r="B248" s="54" t="s">
        <v>179</v>
      </c>
      <c r="C248" s="188"/>
      <c r="D248" s="196">
        <v>29.5</v>
      </c>
      <c r="E248" s="198">
        <v>26.2</v>
      </c>
      <c r="F248" s="53"/>
      <c r="G248" s="52"/>
      <c r="H248" s="53"/>
      <c r="I248" s="51"/>
      <c r="J248" s="52"/>
      <c r="K248" s="34"/>
    </row>
    <row r="249" spans="1:11">
      <c r="A249" s="34"/>
      <c r="B249" s="54" t="s">
        <v>180</v>
      </c>
      <c r="C249" s="188"/>
      <c r="D249" s="197"/>
      <c r="E249" s="198">
        <v>10</v>
      </c>
      <c r="F249" s="53"/>
      <c r="G249" s="52"/>
      <c r="H249" s="53"/>
      <c r="I249" s="51"/>
      <c r="J249" s="52"/>
      <c r="K249" s="34"/>
    </row>
    <row r="250" ht="22.5" spans="1:11">
      <c r="A250" s="50" t="s">
        <v>181</v>
      </c>
      <c r="B250" s="35"/>
      <c r="C250" s="57" t="s">
        <v>182</v>
      </c>
      <c r="D250" s="53"/>
      <c r="E250" s="52"/>
      <c r="F250" s="53">
        <v>7.7</v>
      </c>
      <c r="G250" s="52">
        <v>7.6</v>
      </c>
      <c r="H250" s="53">
        <v>6.4</v>
      </c>
      <c r="I250" s="51">
        <v>125</v>
      </c>
      <c r="J250" s="52">
        <v>0.07</v>
      </c>
      <c r="K250" s="34" t="s">
        <v>183</v>
      </c>
    </row>
    <row r="251" spans="1:11">
      <c r="A251" s="34"/>
      <c r="B251" s="35" t="s">
        <v>57</v>
      </c>
      <c r="C251" s="57"/>
      <c r="D251" s="53">
        <v>39.7</v>
      </c>
      <c r="E251" s="52">
        <v>38</v>
      </c>
      <c r="F251" s="53"/>
      <c r="G251" s="52"/>
      <c r="H251" s="53"/>
      <c r="I251" s="51"/>
      <c r="J251" s="52"/>
      <c r="K251" s="34"/>
    </row>
    <row r="252" spans="1:11">
      <c r="A252" s="34"/>
      <c r="B252" s="81" t="s">
        <v>69</v>
      </c>
      <c r="C252" s="57"/>
      <c r="D252" s="53">
        <v>8</v>
      </c>
      <c r="E252" s="52">
        <v>8</v>
      </c>
      <c r="F252" s="53"/>
      <c r="G252" s="52"/>
      <c r="H252" s="53"/>
      <c r="I252" s="51"/>
      <c r="J252" s="52"/>
      <c r="K252" s="34"/>
    </row>
    <row r="253" spans="1:11">
      <c r="A253" s="34"/>
      <c r="B253" s="35" t="s">
        <v>33</v>
      </c>
      <c r="C253" s="57"/>
      <c r="D253" s="53">
        <v>10</v>
      </c>
      <c r="E253" s="52">
        <v>10</v>
      </c>
      <c r="F253" s="53"/>
      <c r="G253" s="52"/>
      <c r="H253" s="53"/>
      <c r="I253" s="51"/>
      <c r="J253" s="52"/>
      <c r="K253" s="34"/>
    </row>
    <row r="254" spans="1:11">
      <c r="A254" s="34"/>
      <c r="B254" s="35" t="s">
        <v>174</v>
      </c>
      <c r="C254" s="57"/>
      <c r="D254" s="53">
        <v>4.2</v>
      </c>
      <c r="E254" s="52">
        <v>3.5</v>
      </c>
      <c r="F254" s="53"/>
      <c r="G254" s="52"/>
      <c r="H254" s="53"/>
      <c r="I254" s="51"/>
      <c r="J254" s="52"/>
      <c r="K254" s="34"/>
    </row>
    <row r="255" spans="1:11">
      <c r="A255" s="34"/>
      <c r="B255" s="35" t="s">
        <v>61</v>
      </c>
      <c r="C255" s="57"/>
      <c r="D255" s="53"/>
      <c r="E255" s="52">
        <v>59</v>
      </c>
      <c r="F255" s="53"/>
      <c r="G255" s="52"/>
      <c r="H255" s="53"/>
      <c r="I255" s="51"/>
      <c r="J255" s="52"/>
      <c r="K255" s="34"/>
    </row>
    <row r="256" spans="1:11">
      <c r="A256" s="34"/>
      <c r="B256" s="35" t="s">
        <v>36</v>
      </c>
      <c r="C256" s="57"/>
      <c r="D256" s="53">
        <v>2</v>
      </c>
      <c r="E256" s="52">
        <v>2</v>
      </c>
      <c r="F256" s="53"/>
      <c r="G256" s="52"/>
      <c r="H256" s="53"/>
      <c r="I256" s="51"/>
      <c r="J256" s="52"/>
      <c r="K256" s="34"/>
    </row>
    <row r="257" spans="1:22">
      <c r="A257" s="34"/>
      <c r="B257" s="35" t="s">
        <v>184</v>
      </c>
      <c r="C257" s="57"/>
      <c r="D257" s="53"/>
      <c r="E257" s="52"/>
      <c r="F257" s="53"/>
      <c r="G257" s="52"/>
      <c r="H257" s="53"/>
      <c r="I257" s="51"/>
      <c r="J257" s="52"/>
      <c r="K257" s="34"/>
      <c r="L257" s="35"/>
      <c r="M257" s="35"/>
      <c r="N257" s="58"/>
      <c r="O257" s="53"/>
      <c r="P257" s="53"/>
      <c r="Q257" s="53"/>
      <c r="R257" s="53"/>
      <c r="S257" s="53"/>
      <c r="T257" s="53"/>
      <c r="U257" s="53"/>
      <c r="V257" s="35"/>
    </row>
    <row r="258" spans="1:22">
      <c r="A258" s="34"/>
      <c r="B258" s="35" t="s">
        <v>32</v>
      </c>
      <c r="C258" s="57"/>
      <c r="D258" s="53">
        <v>12.5</v>
      </c>
      <c r="E258" s="52">
        <v>12.5</v>
      </c>
      <c r="F258" s="53"/>
      <c r="G258" s="52"/>
      <c r="H258" s="53"/>
      <c r="I258" s="51"/>
      <c r="J258" s="52"/>
      <c r="K258" s="34"/>
      <c r="L258" s="35"/>
      <c r="M258" s="35"/>
      <c r="N258" s="58"/>
      <c r="O258" s="53"/>
      <c r="P258" s="53"/>
      <c r="Q258" s="53"/>
      <c r="R258" s="53"/>
      <c r="S258" s="53"/>
      <c r="T258" s="53"/>
      <c r="U258" s="53"/>
      <c r="V258" s="35"/>
    </row>
    <row r="259" spans="1:22">
      <c r="A259" s="34"/>
      <c r="B259" s="35" t="s">
        <v>36</v>
      </c>
      <c r="C259" s="57"/>
      <c r="D259" s="53">
        <v>1.3</v>
      </c>
      <c r="E259" s="52">
        <v>1.3</v>
      </c>
      <c r="F259" s="53"/>
      <c r="G259" s="52"/>
      <c r="H259" s="53"/>
      <c r="I259" s="51"/>
      <c r="J259" s="52"/>
      <c r="K259" s="34"/>
      <c r="L259" s="35"/>
      <c r="M259" s="35"/>
      <c r="N259" s="58"/>
      <c r="O259" s="53"/>
      <c r="P259" s="53"/>
      <c r="Q259" s="53"/>
      <c r="R259" s="53"/>
      <c r="S259" s="53"/>
      <c r="T259" s="53"/>
      <c r="U259" s="53"/>
      <c r="V259" s="35"/>
    </row>
    <row r="260" spans="1:11">
      <c r="A260" s="34"/>
      <c r="B260" s="35" t="s">
        <v>75</v>
      </c>
      <c r="C260" s="57"/>
      <c r="D260" s="53">
        <v>1.3</v>
      </c>
      <c r="E260" s="52">
        <v>1.3</v>
      </c>
      <c r="F260" s="53"/>
      <c r="G260" s="52"/>
      <c r="H260" s="53"/>
      <c r="I260" s="51"/>
      <c r="J260" s="52"/>
      <c r="K260" s="34"/>
    </row>
    <row r="261" spans="1:11">
      <c r="A261" s="34"/>
      <c r="B261" s="35" t="s">
        <v>33</v>
      </c>
      <c r="C261" s="57"/>
      <c r="D261" s="53">
        <v>12.5</v>
      </c>
      <c r="E261" s="52">
        <v>12.5</v>
      </c>
      <c r="F261" s="53"/>
      <c r="G261" s="52"/>
      <c r="H261" s="53"/>
      <c r="I261" s="51"/>
      <c r="J261" s="52"/>
      <c r="K261" s="34"/>
    </row>
    <row r="262" spans="1:11">
      <c r="A262" s="34"/>
      <c r="B262" s="35" t="s">
        <v>34</v>
      </c>
      <c r="C262" s="57"/>
      <c r="D262" s="53">
        <v>0.3</v>
      </c>
      <c r="E262" s="52">
        <v>0.3</v>
      </c>
      <c r="F262" s="53"/>
      <c r="G262" s="52"/>
      <c r="H262" s="53"/>
      <c r="I262" s="51"/>
      <c r="J262" s="52"/>
      <c r="K262" s="34"/>
    </row>
    <row r="263" spans="1:11">
      <c r="A263" s="34"/>
      <c r="B263" s="54" t="s">
        <v>35</v>
      </c>
      <c r="C263" s="57"/>
      <c r="D263" s="53">
        <v>0.3</v>
      </c>
      <c r="E263" s="52">
        <v>0.3</v>
      </c>
      <c r="F263" s="53"/>
      <c r="G263" s="52"/>
      <c r="H263" s="53"/>
      <c r="I263" s="51"/>
      <c r="J263" s="52"/>
      <c r="K263" s="34"/>
    </row>
    <row r="264" ht="22.5" spans="1:11">
      <c r="A264" s="50" t="s">
        <v>185</v>
      </c>
      <c r="B264" s="35"/>
      <c r="C264" s="57" t="s">
        <v>186</v>
      </c>
      <c r="D264" s="53"/>
      <c r="E264" s="52"/>
      <c r="F264" s="53">
        <v>5.02</v>
      </c>
      <c r="G264" s="124">
        <v>2.89</v>
      </c>
      <c r="H264" s="53">
        <v>27.04</v>
      </c>
      <c r="I264" s="51">
        <v>154.22</v>
      </c>
      <c r="J264" s="52"/>
      <c r="K264" s="34" t="s">
        <v>187</v>
      </c>
    </row>
    <row r="265" spans="1:11">
      <c r="A265" s="34"/>
      <c r="B265" s="35" t="s">
        <v>188</v>
      </c>
      <c r="C265" s="57"/>
      <c r="D265" s="53">
        <v>45.5</v>
      </c>
      <c r="E265" s="52">
        <v>45.5</v>
      </c>
      <c r="F265" s="53"/>
      <c r="G265" s="124"/>
      <c r="H265" s="53"/>
      <c r="I265" s="51"/>
      <c r="J265" s="52"/>
      <c r="K265" s="34"/>
    </row>
    <row r="266" spans="1:11">
      <c r="A266" s="34"/>
      <c r="B266" s="35" t="s">
        <v>118</v>
      </c>
      <c r="C266" s="57"/>
      <c r="D266" s="53">
        <v>275</v>
      </c>
      <c r="E266" s="52">
        <v>275</v>
      </c>
      <c r="F266" s="53"/>
      <c r="G266" s="124"/>
      <c r="H266" s="53"/>
      <c r="I266" s="51"/>
      <c r="J266" s="52"/>
      <c r="K266" s="34"/>
    </row>
    <row r="267" spans="1:11">
      <c r="A267" s="34"/>
      <c r="B267" s="54" t="s">
        <v>35</v>
      </c>
      <c r="C267" s="57"/>
      <c r="D267" s="53">
        <v>1.3</v>
      </c>
      <c r="E267" s="75">
        <v>1.3</v>
      </c>
      <c r="F267" s="53"/>
      <c r="G267" s="124"/>
      <c r="H267" s="53"/>
      <c r="I267" s="75"/>
      <c r="J267" s="53"/>
      <c r="K267" s="34"/>
    </row>
    <row r="268" spans="1:11">
      <c r="A268" s="34"/>
      <c r="B268" s="35" t="s">
        <v>36</v>
      </c>
      <c r="C268" s="57"/>
      <c r="D268" s="53">
        <v>3</v>
      </c>
      <c r="E268" s="75">
        <v>3</v>
      </c>
      <c r="F268" s="53"/>
      <c r="G268" s="124"/>
      <c r="H268" s="53"/>
      <c r="I268" s="75"/>
      <c r="J268" s="53"/>
      <c r="K268" s="34"/>
    </row>
    <row r="269" spans="1:11">
      <c r="A269" s="34"/>
      <c r="B269" s="35"/>
      <c r="C269" s="57"/>
      <c r="D269" s="75"/>
      <c r="E269" s="76"/>
      <c r="F269" s="53"/>
      <c r="G269" s="124"/>
      <c r="H269" s="53"/>
      <c r="I269" s="75"/>
      <c r="J269" s="53"/>
      <c r="K269" s="34"/>
    </row>
    <row r="270" ht="22.5" spans="1:11">
      <c r="A270" s="291" t="s">
        <v>189</v>
      </c>
      <c r="B270" s="35"/>
      <c r="C270" s="57">
        <v>180</v>
      </c>
      <c r="D270" s="53"/>
      <c r="E270" s="52"/>
      <c r="F270" s="56">
        <v>0.7</v>
      </c>
      <c r="G270" s="52">
        <v>0.04</v>
      </c>
      <c r="H270" s="158">
        <v>24.87</v>
      </c>
      <c r="I270" s="221">
        <v>103.32</v>
      </c>
      <c r="J270" s="57">
        <v>0.54</v>
      </c>
      <c r="K270" s="35" t="s">
        <v>190</v>
      </c>
    </row>
    <row r="271" spans="1:11">
      <c r="A271" s="222"/>
      <c r="B271" s="35" t="s">
        <v>191</v>
      </c>
      <c r="C271" s="57"/>
      <c r="D271" s="53">
        <v>22.5</v>
      </c>
      <c r="E271" s="52">
        <v>22.5</v>
      </c>
      <c r="F271" s="56"/>
      <c r="G271" s="57"/>
      <c r="H271" s="58"/>
      <c r="I271" s="221"/>
      <c r="J271" s="57"/>
      <c r="K271" s="35"/>
    </row>
    <row r="272" spans="1:11">
      <c r="A272" s="222"/>
      <c r="B272" s="35" t="s">
        <v>118</v>
      </c>
      <c r="C272" s="57"/>
      <c r="D272" s="53">
        <v>183</v>
      </c>
      <c r="E272" s="52">
        <v>183</v>
      </c>
      <c r="F272" s="56"/>
      <c r="G272" s="57"/>
      <c r="H272" s="58"/>
      <c r="I272" s="221"/>
      <c r="J272" s="57"/>
      <c r="K272" s="35"/>
    </row>
    <row r="273" spans="1:11">
      <c r="A273" s="222"/>
      <c r="B273" s="35" t="s">
        <v>34</v>
      </c>
      <c r="C273" s="57"/>
      <c r="D273" s="53">
        <v>10</v>
      </c>
      <c r="E273" s="52">
        <v>10</v>
      </c>
      <c r="F273" s="56"/>
      <c r="G273" s="57"/>
      <c r="H273" s="58"/>
      <c r="I273" s="221"/>
      <c r="J273" s="57"/>
      <c r="K273" s="35"/>
    </row>
    <row r="274" ht="34.5" spans="1:11">
      <c r="A274" s="380" t="s">
        <v>91</v>
      </c>
      <c r="B274" s="42"/>
      <c r="C274" s="265">
        <v>45</v>
      </c>
      <c r="D274" s="381">
        <v>45</v>
      </c>
      <c r="E274" s="381">
        <v>45</v>
      </c>
      <c r="F274" s="381">
        <v>2.98</v>
      </c>
      <c r="G274" s="40">
        <v>0.54</v>
      </c>
      <c r="H274" s="381">
        <v>17.82</v>
      </c>
      <c r="I274" s="40">
        <v>89.1</v>
      </c>
      <c r="J274" s="381"/>
      <c r="K274" s="41" t="s">
        <v>92</v>
      </c>
    </row>
    <row r="275" ht="15.75" spans="1:11">
      <c r="A275" s="413" t="s">
        <v>44</v>
      </c>
      <c r="B275" s="42"/>
      <c r="C275" s="399">
        <f>60+210+75+133+180+45</f>
        <v>703</v>
      </c>
      <c r="D275" s="40"/>
      <c r="E275" s="381"/>
      <c r="F275" s="70">
        <f>F234+F240+F250+F264+F270++F274</f>
        <v>25.3</v>
      </c>
      <c r="G275" s="70">
        <f t="shared" ref="G275:J275" si="10">G234+G240+G250+G264+G270++G274</f>
        <v>20.58</v>
      </c>
      <c r="H275" s="70">
        <f t="shared" si="10"/>
        <v>94.29</v>
      </c>
      <c r="I275" s="70">
        <f t="shared" si="10"/>
        <v>675.8</v>
      </c>
      <c r="J275" s="70">
        <f t="shared" si="10"/>
        <v>20.45</v>
      </c>
      <c r="K275" s="95"/>
    </row>
    <row r="276" spans="1:11">
      <c r="A276" s="34"/>
      <c r="B276" s="35" t="s">
        <v>93</v>
      </c>
      <c r="C276" s="57"/>
      <c r="D276" s="53"/>
      <c r="E276" s="52"/>
      <c r="F276" s="51"/>
      <c r="G276" s="52"/>
      <c r="H276" s="53"/>
      <c r="I276" s="51"/>
      <c r="J276" s="52"/>
      <c r="K276" s="34"/>
    </row>
    <row r="277" spans="1:11">
      <c r="A277" s="50" t="s">
        <v>192</v>
      </c>
      <c r="B277" s="213"/>
      <c r="C277" s="214">
        <v>80</v>
      </c>
      <c r="D277" s="215"/>
      <c r="E277" s="216"/>
      <c r="F277" s="217">
        <v>9.74</v>
      </c>
      <c r="G277" s="216">
        <v>6.1</v>
      </c>
      <c r="H277" s="215">
        <v>13.85</v>
      </c>
      <c r="I277" s="217">
        <v>149</v>
      </c>
      <c r="J277" s="216"/>
      <c r="K277" s="34" t="s">
        <v>193</v>
      </c>
    </row>
    <row r="278" ht="22.5" spans="1:11">
      <c r="A278" s="34"/>
      <c r="B278" s="35" t="s">
        <v>97</v>
      </c>
      <c r="C278" s="57"/>
      <c r="D278" s="53">
        <v>32.5</v>
      </c>
      <c r="E278" s="52">
        <v>26</v>
      </c>
      <c r="F278" s="51"/>
      <c r="G278" s="52"/>
      <c r="H278" s="53"/>
      <c r="I278" s="51"/>
      <c r="J278" s="52"/>
      <c r="K278" s="34" t="s">
        <v>194</v>
      </c>
    </row>
    <row r="279" spans="1:11">
      <c r="A279" s="34"/>
      <c r="B279" s="35" t="s">
        <v>195</v>
      </c>
      <c r="C279" s="57"/>
      <c r="D279" s="53">
        <v>56.25</v>
      </c>
      <c r="E279" s="52">
        <v>45</v>
      </c>
      <c r="F279" s="51"/>
      <c r="G279" s="75"/>
      <c r="H279" s="53"/>
      <c r="I279" s="51"/>
      <c r="J279" s="52"/>
      <c r="K279" s="34"/>
    </row>
    <row r="280" spans="1:11">
      <c r="A280" s="34"/>
      <c r="B280" s="35" t="s">
        <v>196</v>
      </c>
      <c r="C280" s="57"/>
      <c r="D280" s="53"/>
      <c r="E280" s="52">
        <v>40</v>
      </c>
      <c r="F280" s="51"/>
      <c r="G280" s="75"/>
      <c r="H280" s="53"/>
      <c r="I280" s="51"/>
      <c r="J280" s="52"/>
      <c r="K280" s="34"/>
    </row>
    <row r="281" spans="1:11">
      <c r="A281" s="34"/>
      <c r="B281" s="35" t="s">
        <v>58</v>
      </c>
      <c r="C281" s="57"/>
      <c r="D281" s="53">
        <v>15.23</v>
      </c>
      <c r="E281" s="52">
        <v>12.8</v>
      </c>
      <c r="F281" s="51"/>
      <c r="G281" s="75"/>
      <c r="H281" s="53"/>
      <c r="I281" s="51"/>
      <c r="J281" s="52"/>
      <c r="K281" s="34"/>
    </row>
    <row r="282" spans="1:11">
      <c r="A282" s="34"/>
      <c r="B282" s="35" t="s">
        <v>66</v>
      </c>
      <c r="C282" s="57"/>
      <c r="D282" s="53">
        <v>2</v>
      </c>
      <c r="E282" s="52">
        <v>2</v>
      </c>
      <c r="F282" s="51"/>
      <c r="G282" s="51"/>
      <c r="H282" s="51"/>
      <c r="I282" s="51"/>
      <c r="J282" s="52"/>
      <c r="K282" s="34"/>
    </row>
    <row r="283" spans="1:11">
      <c r="A283" s="34"/>
      <c r="B283" s="35" t="s">
        <v>197</v>
      </c>
      <c r="C283" s="57"/>
      <c r="D283" s="53"/>
      <c r="E283" s="52">
        <v>6.4</v>
      </c>
      <c r="F283" s="51"/>
      <c r="G283" s="51"/>
      <c r="H283" s="53"/>
      <c r="I283" s="51"/>
      <c r="J283" s="52"/>
      <c r="K283" s="34"/>
    </row>
    <row r="284" spans="1:11">
      <c r="A284" s="34"/>
      <c r="B284" s="35" t="s">
        <v>99</v>
      </c>
      <c r="C284" s="57"/>
      <c r="D284" s="53">
        <v>14.4</v>
      </c>
      <c r="E284" s="52">
        <v>12</v>
      </c>
      <c r="F284" s="51"/>
      <c r="G284" s="52"/>
      <c r="H284" s="53"/>
      <c r="I284" s="51"/>
      <c r="J284" s="48"/>
      <c r="K284" s="34"/>
    </row>
    <row r="285" spans="1:11">
      <c r="A285" s="34"/>
      <c r="B285" s="35" t="s">
        <v>198</v>
      </c>
      <c r="C285" s="57"/>
      <c r="D285" s="53">
        <v>0.8</v>
      </c>
      <c r="E285" s="52">
        <v>0.8</v>
      </c>
      <c r="F285" s="51"/>
      <c r="G285" s="52"/>
      <c r="H285" s="53"/>
      <c r="I285" s="51"/>
      <c r="J285" s="48"/>
      <c r="K285" s="34"/>
    </row>
    <row r="286" spans="1:11">
      <c r="A286" s="34"/>
      <c r="B286" s="35" t="s">
        <v>199</v>
      </c>
      <c r="C286" s="57"/>
      <c r="D286" s="53">
        <v>6</v>
      </c>
      <c r="E286" s="52">
        <v>6</v>
      </c>
      <c r="F286" s="53"/>
      <c r="G286" s="52"/>
      <c r="H286" s="53"/>
      <c r="I286" s="51"/>
      <c r="J286" s="48"/>
      <c r="K286" s="34"/>
    </row>
    <row r="287" spans="1:11">
      <c r="A287" s="34"/>
      <c r="B287" s="35" t="s">
        <v>66</v>
      </c>
      <c r="C287" s="57"/>
      <c r="D287" s="53">
        <v>3</v>
      </c>
      <c r="E287" s="52">
        <v>3</v>
      </c>
      <c r="F287" s="53"/>
      <c r="G287" s="52"/>
      <c r="H287" s="53"/>
      <c r="I287" s="51"/>
      <c r="J287" s="48"/>
      <c r="K287" s="34"/>
    </row>
    <row r="288" ht="22.5" spans="1:11">
      <c r="A288" s="34"/>
      <c r="B288" s="35" t="s">
        <v>200</v>
      </c>
      <c r="C288" s="57"/>
      <c r="D288" s="53"/>
      <c r="E288" s="52">
        <v>80</v>
      </c>
      <c r="F288" s="53"/>
      <c r="G288" s="52"/>
      <c r="H288" s="53"/>
      <c r="I288" s="51"/>
      <c r="J288" s="48"/>
      <c r="K288" s="34"/>
    </row>
    <row r="289" ht="22.5" spans="1:11">
      <c r="A289" s="50" t="s">
        <v>201</v>
      </c>
      <c r="B289" s="35"/>
      <c r="C289" s="57">
        <v>140</v>
      </c>
      <c r="D289" s="79"/>
      <c r="E289" s="51"/>
      <c r="F289" s="51">
        <v>3</v>
      </c>
      <c r="G289" s="52">
        <v>8.3</v>
      </c>
      <c r="H289" s="53">
        <v>21.74</v>
      </c>
      <c r="I289" s="51">
        <v>173.6</v>
      </c>
      <c r="J289" s="52">
        <v>10.19</v>
      </c>
      <c r="K289" s="34" t="s">
        <v>202</v>
      </c>
    </row>
    <row r="290" spans="1:11">
      <c r="A290" s="34"/>
      <c r="B290" s="35" t="s">
        <v>63</v>
      </c>
      <c r="C290" s="57"/>
      <c r="D290" s="79">
        <v>173</v>
      </c>
      <c r="E290" s="51">
        <v>130</v>
      </c>
      <c r="F290" s="51"/>
      <c r="G290" s="52"/>
      <c r="H290" s="53"/>
      <c r="I290" s="51"/>
      <c r="J290" s="52"/>
      <c r="K290" s="34"/>
    </row>
    <row r="291" spans="1:11">
      <c r="A291" s="34"/>
      <c r="B291" s="35" t="s">
        <v>135</v>
      </c>
      <c r="C291" s="57"/>
      <c r="D291" s="79">
        <v>5</v>
      </c>
      <c r="E291" s="51">
        <v>5</v>
      </c>
      <c r="F291" s="51"/>
      <c r="G291" s="52"/>
      <c r="H291" s="53"/>
      <c r="I291" s="51"/>
      <c r="J291" s="52"/>
      <c r="K291" s="34"/>
    </row>
    <row r="292" spans="1:11">
      <c r="A292" s="34"/>
      <c r="B292" s="35" t="s">
        <v>58</v>
      </c>
      <c r="C292" s="57"/>
      <c r="D292" s="79">
        <v>8.4</v>
      </c>
      <c r="E292" s="51">
        <v>7</v>
      </c>
      <c r="F292" s="51"/>
      <c r="G292" s="52"/>
      <c r="H292" s="53"/>
      <c r="I292" s="51"/>
      <c r="J292" s="48"/>
      <c r="K292" s="34"/>
    </row>
    <row r="293" spans="1:11">
      <c r="A293" s="34"/>
      <c r="B293" s="35" t="s">
        <v>64</v>
      </c>
      <c r="C293" s="57"/>
      <c r="D293" s="79">
        <v>12.5</v>
      </c>
      <c r="E293" s="51">
        <v>10</v>
      </c>
      <c r="F293" s="51"/>
      <c r="G293" s="52"/>
      <c r="H293" s="53"/>
      <c r="I293" s="51"/>
      <c r="J293" s="48"/>
      <c r="K293" s="34"/>
    </row>
    <row r="294" spans="1:11">
      <c r="A294" s="34"/>
      <c r="B294" s="35" t="s">
        <v>35</v>
      </c>
      <c r="C294" s="57"/>
      <c r="D294" s="79">
        <v>0.4</v>
      </c>
      <c r="E294" s="51">
        <v>0.4</v>
      </c>
      <c r="F294" s="51"/>
      <c r="G294" s="52"/>
      <c r="H294" s="53"/>
      <c r="I294" s="51"/>
      <c r="J294" s="48"/>
      <c r="K294" s="34"/>
    </row>
    <row r="295" spans="1:11">
      <c r="A295" s="34"/>
      <c r="B295" s="35" t="s">
        <v>203</v>
      </c>
      <c r="C295" s="57"/>
      <c r="D295" s="79"/>
      <c r="E295" s="51">
        <v>25</v>
      </c>
      <c r="F295" s="51"/>
      <c r="G295" s="52"/>
      <c r="H295" s="53"/>
      <c r="I295" s="51"/>
      <c r="J295" s="48"/>
      <c r="K295" s="34"/>
    </row>
    <row r="296" spans="1:11">
      <c r="A296" s="34"/>
      <c r="B296" s="35" t="s">
        <v>204</v>
      </c>
      <c r="C296" s="57"/>
      <c r="D296" s="79">
        <v>6.25</v>
      </c>
      <c r="E296" s="51">
        <v>6.25</v>
      </c>
      <c r="F296" s="51"/>
      <c r="G296" s="52"/>
      <c r="H296" s="53"/>
      <c r="I296" s="51"/>
      <c r="J296" s="48"/>
      <c r="K296" s="34"/>
    </row>
    <row r="297" spans="1:11">
      <c r="A297" s="34"/>
      <c r="B297" s="35" t="s">
        <v>75</v>
      </c>
      <c r="C297" s="57"/>
      <c r="D297" s="79">
        <v>1.88</v>
      </c>
      <c r="E297" s="51">
        <v>1.88</v>
      </c>
      <c r="F297" s="51"/>
      <c r="G297" s="52"/>
      <c r="H297" s="53"/>
      <c r="I297" s="51"/>
      <c r="J297" s="48"/>
      <c r="K297" s="34"/>
    </row>
    <row r="298" spans="1:11">
      <c r="A298" s="34"/>
      <c r="B298" s="35" t="s">
        <v>118</v>
      </c>
      <c r="C298" s="57"/>
      <c r="D298" s="79">
        <v>18.75</v>
      </c>
      <c r="E298" s="51">
        <v>18.75</v>
      </c>
      <c r="F298" s="51"/>
      <c r="G298" s="52"/>
      <c r="H298" s="53"/>
      <c r="I298" s="51"/>
      <c r="J298" s="48"/>
      <c r="K298" s="34"/>
    </row>
    <row r="299" spans="1:11">
      <c r="A299" s="34"/>
      <c r="B299" s="54" t="s">
        <v>35</v>
      </c>
      <c r="C299" s="57"/>
      <c r="D299" s="79">
        <v>0.2</v>
      </c>
      <c r="E299" s="51">
        <v>0.2</v>
      </c>
      <c r="F299" s="51"/>
      <c r="G299" s="52"/>
      <c r="H299" s="53"/>
      <c r="I299" s="51"/>
      <c r="J299" s="48"/>
      <c r="K299" s="34"/>
    </row>
    <row r="300" ht="22.5" spans="1:11">
      <c r="A300" s="50" t="s">
        <v>205</v>
      </c>
      <c r="B300" s="35"/>
      <c r="C300" s="57">
        <v>180</v>
      </c>
      <c r="D300" s="53"/>
      <c r="E300" s="52"/>
      <c r="F300" s="124">
        <v>5.48</v>
      </c>
      <c r="G300" s="124">
        <v>4.88</v>
      </c>
      <c r="H300" s="124">
        <v>9.07</v>
      </c>
      <c r="I300" s="124">
        <v>102</v>
      </c>
      <c r="J300" s="124">
        <v>2.46</v>
      </c>
      <c r="K300" s="34" t="s">
        <v>206</v>
      </c>
    </row>
    <row r="301" spans="1:11">
      <c r="A301" s="34" t="s">
        <v>207</v>
      </c>
      <c r="B301" s="34" t="s">
        <v>100</v>
      </c>
      <c r="C301" s="57"/>
      <c r="D301" s="53">
        <v>189</v>
      </c>
      <c r="E301" s="52">
        <v>180</v>
      </c>
      <c r="F301" s="51"/>
      <c r="G301" s="51"/>
      <c r="H301" s="51"/>
      <c r="I301" s="51"/>
      <c r="J301" s="52"/>
      <c r="K301" s="34"/>
    </row>
    <row r="302" ht="33.75" spans="1:11">
      <c r="A302" s="50" t="s">
        <v>208</v>
      </c>
      <c r="B302" s="54" t="s">
        <v>209</v>
      </c>
      <c r="C302" s="57">
        <v>30</v>
      </c>
      <c r="D302" s="51">
        <v>30</v>
      </c>
      <c r="E302" s="52">
        <v>30</v>
      </c>
      <c r="F302" s="52">
        <v>2.26</v>
      </c>
      <c r="G302" s="53">
        <v>2.94</v>
      </c>
      <c r="H302" s="52">
        <v>22.32</v>
      </c>
      <c r="I302" s="53">
        <v>125.1</v>
      </c>
      <c r="J302" s="52"/>
      <c r="K302" s="222" t="s">
        <v>210</v>
      </c>
    </row>
    <row r="303" ht="34.5" spans="1:11">
      <c r="A303" s="50" t="s">
        <v>69</v>
      </c>
      <c r="B303" s="185"/>
      <c r="C303" s="113">
        <v>30</v>
      </c>
      <c r="D303" s="79">
        <v>30</v>
      </c>
      <c r="E303" s="52">
        <v>30</v>
      </c>
      <c r="F303" s="52">
        <v>2.28</v>
      </c>
      <c r="G303" s="53">
        <v>0.24</v>
      </c>
      <c r="H303" s="52">
        <v>14.76</v>
      </c>
      <c r="I303" s="53">
        <v>70.5</v>
      </c>
      <c r="J303" s="52">
        <v>0</v>
      </c>
      <c r="K303" s="41" t="s">
        <v>110</v>
      </c>
    </row>
    <row r="304" ht="15.75" spans="1:11">
      <c r="A304" s="414" t="s">
        <v>44</v>
      </c>
      <c r="B304" s="132"/>
      <c r="C304" s="415">
        <v>460</v>
      </c>
      <c r="D304" s="174"/>
      <c r="E304" s="135"/>
      <c r="F304" s="416">
        <f>F277+F289+F300+F302+F303</f>
        <v>22.76</v>
      </c>
      <c r="G304" s="416">
        <f t="shared" ref="G304:J304" si="11">G277+G289+G300+G302+G303</f>
        <v>22.46</v>
      </c>
      <c r="H304" s="416">
        <f t="shared" si="11"/>
        <v>81.74</v>
      </c>
      <c r="I304" s="416">
        <f t="shared" si="11"/>
        <v>620.2</v>
      </c>
      <c r="J304" s="416">
        <f t="shared" si="11"/>
        <v>12.65</v>
      </c>
      <c r="K304" s="95"/>
    </row>
    <row r="305" ht="15.75" spans="1:12">
      <c r="A305" s="374" t="s">
        <v>111</v>
      </c>
      <c r="B305" s="385"/>
      <c r="C305" s="375">
        <f>C228+C232+C275+C304</f>
        <v>1893</v>
      </c>
      <c r="D305" s="375"/>
      <c r="E305" s="375"/>
      <c r="F305" s="375">
        <f>F228+F232+F275+F304</f>
        <v>61.42</v>
      </c>
      <c r="G305" s="375">
        <f>G228+G232+G275+G304</f>
        <v>55.795</v>
      </c>
      <c r="H305" s="375">
        <f>H228+H232+H275+H304</f>
        <v>272.78</v>
      </c>
      <c r="I305" s="70">
        <f>I228+I232+I275+I304</f>
        <v>1853.34</v>
      </c>
      <c r="J305" s="375">
        <f>J228+J232+J275+J304</f>
        <v>48.51375</v>
      </c>
      <c r="K305" s="95"/>
      <c r="L305" s="394"/>
    </row>
    <row r="306" spans="1:11">
      <c r="A306" s="54"/>
      <c r="B306" s="54"/>
      <c r="C306" s="72" t="s">
        <v>211</v>
      </c>
      <c r="D306" s="53"/>
      <c r="E306" s="53"/>
      <c r="F306" s="192"/>
      <c r="G306" s="192"/>
      <c r="H306" s="192"/>
      <c r="I306" s="411"/>
      <c r="J306" s="411"/>
      <c r="K306" s="28"/>
    </row>
    <row r="307" ht="15.75" spans="1:11">
      <c r="A307" s="336" t="s">
        <v>212</v>
      </c>
      <c r="B307" s="336"/>
      <c r="C307" s="417"/>
      <c r="D307" s="363"/>
      <c r="I307" s="395"/>
      <c r="J307" s="395"/>
      <c r="K307" s="42"/>
    </row>
    <row r="308" ht="23.25" customHeight="1" spans="1:11">
      <c r="A308" s="27" t="s">
        <v>8</v>
      </c>
      <c r="B308" s="28"/>
      <c r="C308" s="71" t="s">
        <v>9</v>
      </c>
      <c r="D308" s="144" t="s">
        <v>10</v>
      </c>
      <c r="E308" s="73" t="s">
        <v>10</v>
      </c>
      <c r="F308" s="143" t="s">
        <v>11</v>
      </c>
      <c r="G308" s="74"/>
      <c r="H308" s="144"/>
      <c r="I308" s="143" t="s">
        <v>12</v>
      </c>
      <c r="J308" s="73" t="s">
        <v>13</v>
      </c>
      <c r="K308" s="30" t="s">
        <v>113</v>
      </c>
    </row>
    <row r="309" ht="15.75" spans="1:11">
      <c r="A309" s="364" t="s">
        <v>15</v>
      </c>
      <c r="B309" s="365"/>
      <c r="C309" s="390" t="s">
        <v>16</v>
      </c>
      <c r="D309" s="391" t="s">
        <v>17</v>
      </c>
      <c r="E309" s="368" t="s">
        <v>17</v>
      </c>
      <c r="F309" s="369"/>
      <c r="G309" s="370"/>
      <c r="H309" s="370"/>
      <c r="I309" s="367" t="s">
        <v>18</v>
      </c>
      <c r="J309" s="368"/>
      <c r="K309" s="396" t="s">
        <v>114</v>
      </c>
    </row>
    <row r="310" ht="15.75" spans="1:11">
      <c r="A310" s="41"/>
      <c r="B310" s="42"/>
      <c r="C310" s="265"/>
      <c r="D310" s="44" t="s">
        <v>19</v>
      </c>
      <c r="E310" s="44" t="s">
        <v>20</v>
      </c>
      <c r="F310" s="44" t="s">
        <v>21</v>
      </c>
      <c r="G310" s="44" t="s">
        <v>22</v>
      </c>
      <c r="H310" s="45" t="s">
        <v>23</v>
      </c>
      <c r="I310" s="92" t="s">
        <v>24</v>
      </c>
      <c r="J310" s="44" t="s">
        <v>25</v>
      </c>
      <c r="K310" s="41"/>
    </row>
    <row r="311" spans="1:11">
      <c r="A311" s="34"/>
      <c r="B311" s="373" t="s">
        <v>26</v>
      </c>
      <c r="C311" s="71"/>
      <c r="D311" s="53"/>
      <c r="E311" s="151"/>
      <c r="F311" s="151"/>
      <c r="G311" s="178"/>
      <c r="H311" s="151"/>
      <c r="I311" s="178"/>
      <c r="J311" s="151"/>
      <c r="K311" s="34"/>
    </row>
    <row r="312" spans="1:11">
      <c r="A312" s="115" t="s">
        <v>213</v>
      </c>
      <c r="B312" s="116"/>
      <c r="C312" s="117" t="s">
        <v>214</v>
      </c>
      <c r="D312" s="128"/>
      <c r="E312" s="126"/>
      <c r="F312" s="122">
        <v>11.33</v>
      </c>
      <c r="G312" s="124">
        <v>14.7</v>
      </c>
      <c r="H312" s="122">
        <v>9.33</v>
      </c>
      <c r="I312" s="120">
        <v>215</v>
      </c>
      <c r="J312" s="122">
        <v>1.25</v>
      </c>
      <c r="K312" s="34" t="s">
        <v>215</v>
      </c>
    </row>
    <row r="313" spans="1:11">
      <c r="A313" s="123"/>
      <c r="B313" s="35" t="s">
        <v>99</v>
      </c>
      <c r="C313" s="117"/>
      <c r="D313" s="128">
        <v>90</v>
      </c>
      <c r="E313" s="126">
        <v>75</v>
      </c>
      <c r="F313" s="122"/>
      <c r="G313" s="124"/>
      <c r="H313" s="122"/>
      <c r="I313" s="120"/>
      <c r="J313" s="122"/>
      <c r="K313" s="34"/>
    </row>
    <row r="314" spans="1:11">
      <c r="A314" s="123"/>
      <c r="B314" s="116" t="s">
        <v>100</v>
      </c>
      <c r="C314" s="117"/>
      <c r="D314" s="128">
        <v>60</v>
      </c>
      <c r="E314" s="126">
        <v>60</v>
      </c>
      <c r="F314" s="122"/>
      <c r="G314" s="124"/>
      <c r="H314" s="122"/>
      <c r="I314" s="120"/>
      <c r="J314" s="122"/>
      <c r="K314" s="34"/>
    </row>
    <row r="315" spans="1:11">
      <c r="A315" s="123"/>
      <c r="B315" s="116" t="s">
        <v>87</v>
      </c>
      <c r="C315" s="117"/>
      <c r="D315" s="128">
        <v>7.5</v>
      </c>
      <c r="E315" s="126">
        <v>7.5</v>
      </c>
      <c r="F315" s="122"/>
      <c r="G315" s="124"/>
      <c r="H315" s="122"/>
      <c r="I315" s="120"/>
      <c r="J315" s="122"/>
      <c r="K315" s="34"/>
    </row>
    <row r="316" spans="1:11">
      <c r="A316" s="123"/>
      <c r="B316" s="116" t="s">
        <v>216</v>
      </c>
      <c r="C316" s="117"/>
      <c r="D316" s="128"/>
      <c r="E316" s="126">
        <v>140</v>
      </c>
      <c r="F316" s="122"/>
      <c r="G316" s="124"/>
      <c r="H316" s="122"/>
      <c r="I316" s="120"/>
      <c r="J316" s="122"/>
      <c r="K316" s="34"/>
    </row>
    <row r="317" spans="1:11">
      <c r="A317" s="123"/>
      <c r="B317" s="116" t="s">
        <v>172</v>
      </c>
      <c r="C317" s="117"/>
      <c r="D317" s="128">
        <v>25</v>
      </c>
      <c r="E317" s="126">
        <v>15</v>
      </c>
      <c r="F317" s="122"/>
      <c r="G317" s="124"/>
      <c r="H317" s="122"/>
      <c r="I317" s="120"/>
      <c r="J317" s="122"/>
      <c r="K317" s="34"/>
    </row>
    <row r="318" spans="1:11">
      <c r="A318" s="123"/>
      <c r="B318" s="116" t="s">
        <v>88</v>
      </c>
      <c r="C318" s="117"/>
      <c r="D318" s="128">
        <v>5</v>
      </c>
      <c r="E318" s="126">
        <v>5</v>
      </c>
      <c r="F318" s="122"/>
      <c r="G318" s="124"/>
      <c r="H318" s="122"/>
      <c r="I318" s="120"/>
      <c r="J318" s="122"/>
      <c r="K318" s="34"/>
    </row>
    <row r="319" spans="1:11">
      <c r="A319" s="123"/>
      <c r="B319" s="116" t="s">
        <v>217</v>
      </c>
      <c r="C319" s="117"/>
      <c r="D319" s="128"/>
      <c r="E319" s="126">
        <v>150</v>
      </c>
      <c r="F319" s="122"/>
      <c r="G319" s="124"/>
      <c r="H319" s="122"/>
      <c r="I319" s="120"/>
      <c r="J319" s="122"/>
      <c r="K319" s="34"/>
    </row>
    <row r="320" ht="22.5" spans="1:11">
      <c r="A320" s="50" t="s">
        <v>37</v>
      </c>
      <c r="B320" s="35"/>
      <c r="C320" s="57">
        <v>180</v>
      </c>
      <c r="D320" s="48"/>
      <c r="E320" s="48"/>
      <c r="F320" s="51">
        <v>2.85</v>
      </c>
      <c r="G320" s="52">
        <v>2.41</v>
      </c>
      <c r="H320" s="52">
        <v>14.36</v>
      </c>
      <c r="I320" s="51">
        <v>91</v>
      </c>
      <c r="J320" s="52">
        <v>0.19</v>
      </c>
      <c r="K320" s="34" t="s">
        <v>38</v>
      </c>
    </row>
    <row r="321" spans="1:11">
      <c r="A321" s="34"/>
      <c r="B321" s="35" t="s">
        <v>39</v>
      </c>
      <c r="C321" s="57"/>
      <c r="D321" s="52">
        <v>2.5</v>
      </c>
      <c r="E321" s="52">
        <v>2.5</v>
      </c>
      <c r="F321" s="51"/>
      <c r="G321" s="51"/>
      <c r="H321" s="51"/>
      <c r="I321" s="51"/>
      <c r="J321" s="52"/>
      <c r="K321" s="34"/>
    </row>
    <row r="322" spans="1:11">
      <c r="A322" s="34"/>
      <c r="B322" s="35" t="s">
        <v>34</v>
      </c>
      <c r="C322" s="57"/>
      <c r="D322" s="52">
        <v>10</v>
      </c>
      <c r="E322" s="52">
        <v>10</v>
      </c>
      <c r="F322" s="51"/>
      <c r="G322" s="52"/>
      <c r="H322" s="52"/>
      <c r="I322" s="51"/>
      <c r="J322" s="52"/>
      <c r="K322" s="34"/>
    </row>
    <row r="323" spans="1:11">
      <c r="A323" s="37"/>
      <c r="B323" s="35" t="s">
        <v>32</v>
      </c>
      <c r="C323" s="57"/>
      <c r="D323" s="52">
        <v>90</v>
      </c>
      <c r="E323" s="52">
        <v>90</v>
      </c>
      <c r="F323" s="51"/>
      <c r="G323" s="52"/>
      <c r="H323" s="52"/>
      <c r="I323" s="51"/>
      <c r="J323" s="52"/>
      <c r="K323" s="34"/>
    </row>
    <row r="324" spans="1:11">
      <c r="A324" s="37"/>
      <c r="B324" s="35" t="s">
        <v>33</v>
      </c>
      <c r="C324" s="57"/>
      <c r="D324" s="52">
        <v>108</v>
      </c>
      <c r="E324" s="52">
        <v>108</v>
      </c>
      <c r="F324" s="51"/>
      <c r="G324" s="52"/>
      <c r="H324" s="52"/>
      <c r="I324" s="51"/>
      <c r="J324" s="52"/>
      <c r="K324" s="34"/>
    </row>
    <row r="325" ht="22.5" spans="1:11">
      <c r="A325" s="50" t="s">
        <v>122</v>
      </c>
      <c r="B325" s="35"/>
      <c r="C325" s="59" t="s">
        <v>123</v>
      </c>
      <c r="D325" s="48"/>
      <c r="E325" s="48"/>
      <c r="F325" s="51">
        <v>5.59</v>
      </c>
      <c r="G325" s="52">
        <v>8</v>
      </c>
      <c r="H325" s="53">
        <v>15.4</v>
      </c>
      <c r="I325" s="51">
        <v>156.4</v>
      </c>
      <c r="J325" s="52">
        <v>0.21</v>
      </c>
      <c r="K325" s="34" t="s">
        <v>124</v>
      </c>
    </row>
    <row r="326" spans="1:11">
      <c r="A326" s="34"/>
      <c r="B326" s="35" t="s">
        <v>43</v>
      </c>
      <c r="C326" s="57"/>
      <c r="D326" s="52">
        <v>30</v>
      </c>
      <c r="E326" s="52">
        <v>30</v>
      </c>
      <c r="F326" s="51"/>
      <c r="G326" s="52"/>
      <c r="H326" s="52"/>
      <c r="I326" s="51"/>
      <c r="J326" s="52"/>
      <c r="K326" s="34"/>
    </row>
    <row r="327" spans="1:11">
      <c r="A327" s="34"/>
      <c r="B327" s="35" t="s">
        <v>125</v>
      </c>
      <c r="C327" s="57"/>
      <c r="D327" s="51">
        <v>10.2</v>
      </c>
      <c r="E327" s="52">
        <v>10</v>
      </c>
      <c r="F327" s="51"/>
      <c r="G327" s="52"/>
      <c r="H327" s="52"/>
      <c r="I327" s="51"/>
      <c r="J327" s="52"/>
      <c r="K327" s="34"/>
    </row>
    <row r="328" ht="15.75" spans="1:11">
      <c r="A328" s="35"/>
      <c r="B328" s="185" t="s">
        <v>36</v>
      </c>
      <c r="C328" s="78"/>
      <c r="D328" s="80">
        <v>5</v>
      </c>
      <c r="E328" s="80">
        <v>5</v>
      </c>
      <c r="F328" s="80" t="s">
        <v>6</v>
      </c>
      <c r="G328" s="80"/>
      <c r="H328" s="80"/>
      <c r="I328" s="80"/>
      <c r="J328" s="80"/>
      <c r="K328" s="35"/>
    </row>
    <row r="329" ht="15.75" spans="1:11">
      <c r="A329" s="374" t="s">
        <v>44</v>
      </c>
      <c r="B329" s="62"/>
      <c r="C329" s="375">
        <v>375</v>
      </c>
      <c r="D329" s="92"/>
      <c r="E329" s="44"/>
      <c r="F329" s="70">
        <f>F312+F320+F325</f>
        <v>19.77</v>
      </c>
      <c r="G329" s="70">
        <f t="shared" ref="G329:J329" si="12">G312+G320+G325</f>
        <v>25.11</v>
      </c>
      <c r="H329" s="70">
        <f t="shared" si="12"/>
        <v>39.09</v>
      </c>
      <c r="I329" s="70">
        <f t="shared" si="12"/>
        <v>462.4</v>
      </c>
      <c r="J329" s="70">
        <f t="shared" si="12"/>
        <v>1.65</v>
      </c>
      <c r="K329" s="95"/>
    </row>
    <row r="330" spans="1:11">
      <c r="A330" s="34"/>
      <c r="B330" s="54" t="s">
        <v>45</v>
      </c>
      <c r="C330" s="57"/>
      <c r="D330" s="51"/>
      <c r="E330" s="52"/>
      <c r="F330" s="52"/>
      <c r="G330" s="53"/>
      <c r="H330" s="52"/>
      <c r="I330" s="53"/>
      <c r="J330" s="52"/>
      <c r="K330" s="27"/>
    </row>
    <row r="331" ht="33.75" spans="1:11">
      <c r="A331" s="115" t="s">
        <v>126</v>
      </c>
      <c r="B331" s="127"/>
      <c r="C331" s="126">
        <v>100</v>
      </c>
      <c r="D331" s="128">
        <v>149</v>
      </c>
      <c r="E331" s="126">
        <v>100</v>
      </c>
      <c r="F331" s="125">
        <v>0.9</v>
      </c>
      <c r="G331" s="124">
        <v>0.2</v>
      </c>
      <c r="H331" s="122">
        <v>8.1</v>
      </c>
      <c r="I331" s="124">
        <v>43</v>
      </c>
      <c r="J331" s="124">
        <v>60</v>
      </c>
      <c r="K331" s="34" t="s">
        <v>218</v>
      </c>
    </row>
    <row r="332" ht="15.75" spans="1:11">
      <c r="A332" s="123" t="s">
        <v>219</v>
      </c>
      <c r="B332" s="127"/>
      <c r="C332" s="126"/>
      <c r="D332" s="128"/>
      <c r="E332" s="126"/>
      <c r="F332" s="122"/>
      <c r="G332" s="124"/>
      <c r="H332" s="122"/>
      <c r="I332" s="125"/>
      <c r="J332" s="124"/>
      <c r="K332" s="34"/>
    </row>
    <row r="333" ht="15.75" spans="1:11">
      <c r="A333" s="374" t="s">
        <v>44</v>
      </c>
      <c r="B333" s="62"/>
      <c r="C333" s="375">
        <v>100</v>
      </c>
      <c r="D333" s="92"/>
      <c r="E333" s="376"/>
      <c r="F333" s="70">
        <f>F331</f>
        <v>0.9</v>
      </c>
      <c r="G333" s="70">
        <f t="shared" ref="G333:J333" si="13">G331</f>
        <v>0.2</v>
      </c>
      <c r="H333" s="70">
        <f t="shared" si="13"/>
        <v>8.1</v>
      </c>
      <c r="I333" s="70">
        <f t="shared" si="13"/>
        <v>43</v>
      </c>
      <c r="J333" s="70">
        <f t="shared" si="13"/>
        <v>60</v>
      </c>
      <c r="K333" s="95"/>
    </row>
    <row r="334" spans="1:11">
      <c r="A334" s="418"/>
      <c r="B334" s="373" t="s">
        <v>49</v>
      </c>
      <c r="C334" s="71"/>
      <c r="D334" s="74"/>
      <c r="E334" s="151"/>
      <c r="F334" s="411"/>
      <c r="G334" s="419"/>
      <c r="H334" s="411"/>
      <c r="I334" s="421"/>
      <c r="J334" s="196"/>
      <c r="K334" s="34"/>
    </row>
    <row r="335" ht="22.5" spans="1:24">
      <c r="A335" s="226" t="s">
        <v>220</v>
      </c>
      <c r="B335" s="35"/>
      <c r="C335" s="57">
        <v>50</v>
      </c>
      <c r="D335" s="53"/>
      <c r="E335" s="52"/>
      <c r="F335" s="53">
        <v>0.45</v>
      </c>
      <c r="G335" s="52">
        <v>2.35</v>
      </c>
      <c r="H335" s="53">
        <v>2.96</v>
      </c>
      <c r="I335" s="75">
        <v>34.8</v>
      </c>
      <c r="J335" s="53">
        <v>2.76</v>
      </c>
      <c r="K335" s="34" t="s">
        <v>221</v>
      </c>
      <c r="N335" s="35"/>
      <c r="O335" s="35"/>
      <c r="P335" s="58"/>
      <c r="Q335" s="53"/>
      <c r="R335" s="53"/>
      <c r="S335" s="53"/>
      <c r="T335" s="53"/>
      <c r="U335" s="53"/>
      <c r="V335" s="53"/>
      <c r="W335" s="53"/>
      <c r="X335" s="35"/>
    </row>
    <row r="336" ht="22.5" spans="1:24">
      <c r="A336" s="35"/>
      <c r="B336" s="35" t="s">
        <v>222</v>
      </c>
      <c r="C336" s="57"/>
      <c r="D336" s="53">
        <v>50</v>
      </c>
      <c r="E336" s="52">
        <v>50</v>
      </c>
      <c r="F336" s="53"/>
      <c r="G336" s="52"/>
      <c r="H336" s="53"/>
      <c r="I336" s="75"/>
      <c r="J336" s="53"/>
      <c r="K336" s="34"/>
      <c r="N336" s="35"/>
      <c r="O336" s="35"/>
      <c r="P336" s="58"/>
      <c r="Q336" s="53"/>
      <c r="R336" s="53"/>
      <c r="S336" s="53"/>
      <c r="T336" s="53"/>
      <c r="U336" s="53"/>
      <c r="V336" s="53"/>
      <c r="W336" s="53"/>
      <c r="X336" s="35"/>
    </row>
    <row r="337" ht="22.5" spans="1:11">
      <c r="A337" s="232" t="s">
        <v>223</v>
      </c>
      <c r="B337" s="35"/>
      <c r="C337" s="59" t="s">
        <v>224</v>
      </c>
      <c r="D337" s="158"/>
      <c r="E337" s="159"/>
      <c r="F337" s="192">
        <v>1.74</v>
      </c>
      <c r="G337" s="196">
        <v>2.27</v>
      </c>
      <c r="H337" s="192">
        <v>11.43</v>
      </c>
      <c r="I337" s="196">
        <v>73.2</v>
      </c>
      <c r="J337" s="192">
        <v>6.6</v>
      </c>
      <c r="K337" s="34" t="s">
        <v>225</v>
      </c>
    </row>
    <row r="338" spans="1:11">
      <c r="A338" s="34"/>
      <c r="B338" s="35" t="s">
        <v>226</v>
      </c>
      <c r="C338" s="59"/>
      <c r="D338" s="58">
        <v>12</v>
      </c>
      <c r="E338" s="57">
        <v>12</v>
      </c>
      <c r="F338" s="53"/>
      <c r="G338" s="52"/>
      <c r="H338" s="53"/>
      <c r="I338" s="52"/>
      <c r="J338" s="85"/>
      <c r="K338" s="34"/>
    </row>
    <row r="339" spans="1:11">
      <c r="A339" s="34"/>
      <c r="B339" s="35" t="s">
        <v>227</v>
      </c>
      <c r="C339" s="59"/>
      <c r="D339" s="58">
        <v>80</v>
      </c>
      <c r="E339" s="57">
        <v>60</v>
      </c>
      <c r="F339" s="53"/>
      <c r="G339" s="52"/>
      <c r="H339" s="53"/>
      <c r="I339" s="52"/>
      <c r="J339" s="85"/>
      <c r="K339" s="34"/>
    </row>
    <row r="340" spans="1:11">
      <c r="A340" s="34"/>
      <c r="B340" s="35" t="s">
        <v>64</v>
      </c>
      <c r="C340" s="59"/>
      <c r="D340" s="58">
        <v>10</v>
      </c>
      <c r="E340" s="52">
        <v>8</v>
      </c>
      <c r="F340" s="53"/>
      <c r="G340" s="52"/>
      <c r="H340" s="53"/>
      <c r="I340" s="52"/>
      <c r="J340" s="85"/>
      <c r="K340" s="34"/>
    </row>
    <row r="341" spans="1:11">
      <c r="A341" s="34"/>
      <c r="B341" s="35" t="s">
        <v>58</v>
      </c>
      <c r="C341" s="59"/>
      <c r="D341" s="58">
        <v>9.52</v>
      </c>
      <c r="E341" s="52">
        <v>8</v>
      </c>
      <c r="F341" s="53"/>
      <c r="G341" s="52"/>
      <c r="H341" s="53"/>
      <c r="I341" s="52"/>
      <c r="J341" s="85"/>
      <c r="K341" s="34"/>
    </row>
    <row r="342" spans="1:11">
      <c r="A342" s="34"/>
      <c r="B342" s="35" t="s">
        <v>66</v>
      </c>
      <c r="C342" s="59"/>
      <c r="D342" s="58">
        <v>2</v>
      </c>
      <c r="E342" s="57">
        <v>2</v>
      </c>
      <c r="F342" s="53"/>
      <c r="G342" s="52"/>
      <c r="H342" s="53"/>
      <c r="I342" s="52"/>
      <c r="J342" s="85"/>
      <c r="K342" s="34"/>
    </row>
    <row r="343" spans="1:11">
      <c r="A343" s="34"/>
      <c r="B343" s="54" t="s">
        <v>35</v>
      </c>
      <c r="C343" s="59"/>
      <c r="D343" s="58">
        <v>1.3</v>
      </c>
      <c r="E343" s="57">
        <v>1.3</v>
      </c>
      <c r="F343" s="53"/>
      <c r="G343" s="52"/>
      <c r="H343" s="53"/>
      <c r="I343" s="52"/>
      <c r="J343" s="85"/>
      <c r="K343" s="34"/>
    </row>
    <row r="344" spans="1:11">
      <c r="A344" s="34"/>
      <c r="B344" s="35" t="s">
        <v>140</v>
      </c>
      <c r="C344" s="59"/>
      <c r="D344" s="58">
        <v>140</v>
      </c>
      <c r="E344" s="57">
        <v>140</v>
      </c>
      <c r="F344" s="53"/>
      <c r="G344" s="52"/>
      <c r="H344" s="53"/>
      <c r="I344" s="52"/>
      <c r="J344" s="85"/>
      <c r="K344" s="34"/>
    </row>
    <row r="345" ht="22.5" spans="1:11">
      <c r="A345" s="50" t="s">
        <v>228</v>
      </c>
      <c r="B345" s="35"/>
      <c r="C345" s="57">
        <v>220</v>
      </c>
      <c r="D345" s="57"/>
      <c r="E345" s="57"/>
      <c r="F345" s="51">
        <v>14.6</v>
      </c>
      <c r="G345" s="52">
        <v>10.23</v>
      </c>
      <c r="H345" s="53">
        <v>18.16</v>
      </c>
      <c r="I345" s="52">
        <v>223.07</v>
      </c>
      <c r="J345" s="53">
        <v>8.03</v>
      </c>
      <c r="K345" s="34" t="s">
        <v>229</v>
      </c>
    </row>
    <row r="346" spans="1:11">
      <c r="A346" s="34"/>
      <c r="B346" s="54" t="s">
        <v>179</v>
      </c>
      <c r="C346" s="59"/>
      <c r="D346" s="57">
        <v>177</v>
      </c>
      <c r="E346" s="159">
        <v>157.5</v>
      </c>
      <c r="F346" s="51"/>
      <c r="G346" s="51"/>
      <c r="H346" s="51"/>
      <c r="I346" s="51"/>
      <c r="J346" s="51"/>
      <c r="K346" s="34"/>
    </row>
    <row r="347" spans="1:11">
      <c r="A347" s="34"/>
      <c r="B347" s="35" t="s">
        <v>230</v>
      </c>
      <c r="C347" s="59"/>
      <c r="D347" s="57"/>
      <c r="E347" s="159">
        <v>60</v>
      </c>
      <c r="F347" s="51"/>
      <c r="G347" s="51"/>
      <c r="H347" s="53"/>
      <c r="I347" s="51"/>
      <c r="J347" s="53"/>
      <c r="K347" s="34"/>
    </row>
    <row r="348" ht="22.5" spans="1:11">
      <c r="A348" s="34"/>
      <c r="B348" s="35" t="s">
        <v>231</v>
      </c>
      <c r="C348" s="59"/>
      <c r="D348" s="57"/>
      <c r="E348" s="159"/>
      <c r="F348" s="51"/>
      <c r="G348" s="52"/>
      <c r="H348" s="53"/>
      <c r="I348" s="52"/>
      <c r="J348" s="53"/>
      <c r="K348" s="34" t="s">
        <v>232</v>
      </c>
    </row>
    <row r="349" spans="1:11">
      <c r="A349" s="34"/>
      <c r="B349" s="35" t="s">
        <v>233</v>
      </c>
      <c r="C349" s="59"/>
      <c r="D349" s="57">
        <v>15</v>
      </c>
      <c r="E349" s="159">
        <v>15</v>
      </c>
      <c r="F349" s="51"/>
      <c r="G349" s="52"/>
      <c r="H349" s="53"/>
      <c r="I349" s="52"/>
      <c r="J349" s="53"/>
      <c r="K349" s="34"/>
    </row>
    <row r="350" spans="1:11">
      <c r="A350" s="34"/>
      <c r="B350" s="35" t="s">
        <v>204</v>
      </c>
      <c r="C350" s="59"/>
      <c r="D350" s="57">
        <v>5</v>
      </c>
      <c r="E350" s="159">
        <v>5</v>
      </c>
      <c r="F350" s="51"/>
      <c r="G350" s="52"/>
      <c r="H350" s="53"/>
      <c r="I350" s="52"/>
      <c r="J350" s="53"/>
      <c r="K350" s="34"/>
    </row>
    <row r="351" spans="1:11">
      <c r="A351" s="35"/>
      <c r="B351" s="35" t="s">
        <v>87</v>
      </c>
      <c r="C351" s="59"/>
      <c r="D351" s="56">
        <v>1.5</v>
      </c>
      <c r="E351" s="159">
        <v>1.5</v>
      </c>
      <c r="F351" s="53"/>
      <c r="G351" s="51"/>
      <c r="H351" s="51"/>
      <c r="I351" s="51"/>
      <c r="J351" s="51"/>
      <c r="K351" s="34"/>
    </row>
    <row r="352" spans="1:11">
      <c r="A352" s="35"/>
      <c r="B352" s="54" t="s">
        <v>35</v>
      </c>
      <c r="C352" s="59"/>
      <c r="D352" s="56">
        <v>0.16</v>
      </c>
      <c r="E352" s="75">
        <v>0.16</v>
      </c>
      <c r="F352" s="53"/>
      <c r="G352" s="51"/>
      <c r="H352" s="51"/>
      <c r="I352" s="51"/>
      <c r="J352" s="51"/>
      <c r="K352" s="34"/>
    </row>
    <row r="353" spans="1:11">
      <c r="A353" s="35"/>
      <c r="B353" s="35" t="s">
        <v>234</v>
      </c>
      <c r="C353" s="59"/>
      <c r="D353" s="56"/>
      <c r="E353" s="236">
        <v>20</v>
      </c>
      <c r="F353" s="53"/>
      <c r="G353" s="51"/>
      <c r="H353" s="51"/>
      <c r="I353" s="51"/>
      <c r="J353" s="51"/>
      <c r="K353" s="34"/>
    </row>
    <row r="354" spans="1:11">
      <c r="A354" s="35"/>
      <c r="B354" s="35" t="s">
        <v>227</v>
      </c>
      <c r="C354" s="59"/>
      <c r="D354" s="56">
        <v>129</v>
      </c>
      <c r="E354" s="236">
        <v>97</v>
      </c>
      <c r="F354" s="53"/>
      <c r="G354" s="51"/>
      <c r="H354" s="51"/>
      <c r="I354" s="51"/>
      <c r="J354" s="51"/>
      <c r="K354" s="34"/>
    </row>
    <row r="355" spans="1:11">
      <c r="A355" s="35"/>
      <c r="B355" s="35" t="s">
        <v>52</v>
      </c>
      <c r="C355" s="59"/>
      <c r="D355" s="56">
        <v>37.5</v>
      </c>
      <c r="E355" s="75">
        <v>30</v>
      </c>
      <c r="F355" s="53"/>
      <c r="G355" s="51"/>
      <c r="H355" s="51"/>
      <c r="I355" s="51"/>
      <c r="J355" s="51"/>
      <c r="K355" s="34"/>
    </row>
    <row r="356" spans="1:11">
      <c r="A356" s="35"/>
      <c r="B356" s="35" t="s">
        <v>58</v>
      </c>
      <c r="C356" s="59"/>
      <c r="D356" s="56">
        <v>28</v>
      </c>
      <c r="E356" s="75">
        <v>23</v>
      </c>
      <c r="F356" s="53"/>
      <c r="G356" s="51"/>
      <c r="H356" s="51"/>
      <c r="I356" s="51"/>
      <c r="J356" s="51"/>
      <c r="K356" s="34"/>
    </row>
    <row r="357" spans="1:11">
      <c r="A357" s="35"/>
      <c r="B357" s="35" t="s">
        <v>172</v>
      </c>
      <c r="C357" s="59"/>
      <c r="D357" s="56">
        <v>10</v>
      </c>
      <c r="E357" s="75">
        <v>6</v>
      </c>
      <c r="F357" s="53"/>
      <c r="G357" s="51"/>
      <c r="H357" s="51"/>
      <c r="I357" s="51"/>
      <c r="J357" s="51"/>
      <c r="K357" s="34"/>
    </row>
    <row r="358" spans="1:11">
      <c r="A358" s="35"/>
      <c r="B358" s="35" t="s">
        <v>66</v>
      </c>
      <c r="C358" s="59"/>
      <c r="D358" s="56">
        <v>1.5</v>
      </c>
      <c r="E358" s="236">
        <v>1.5</v>
      </c>
      <c r="F358" s="53"/>
      <c r="G358" s="51"/>
      <c r="H358" s="51"/>
      <c r="I358" s="51"/>
      <c r="J358" s="51"/>
      <c r="K358" s="34"/>
    </row>
    <row r="359" spans="1:11">
      <c r="A359" s="34"/>
      <c r="B359" s="54" t="s">
        <v>35</v>
      </c>
      <c r="C359" s="59"/>
      <c r="D359" s="58">
        <v>0.8</v>
      </c>
      <c r="E359" s="236">
        <v>0.8</v>
      </c>
      <c r="F359" s="53"/>
      <c r="G359" s="52"/>
      <c r="H359" s="53"/>
      <c r="I359" s="52"/>
      <c r="J359" s="53"/>
      <c r="K359" s="34"/>
    </row>
    <row r="360" spans="1:11">
      <c r="A360" s="34"/>
      <c r="B360" s="35" t="s">
        <v>235</v>
      </c>
      <c r="C360" s="59"/>
      <c r="D360" s="58"/>
      <c r="E360" s="159">
        <v>160</v>
      </c>
      <c r="F360" s="53"/>
      <c r="G360" s="52"/>
      <c r="H360" s="53"/>
      <c r="I360" s="75"/>
      <c r="J360" s="53"/>
      <c r="K360" s="34"/>
    </row>
    <row r="361" ht="22.5" spans="1:11">
      <c r="A361" s="50" t="s">
        <v>77</v>
      </c>
      <c r="B361" s="35"/>
      <c r="C361" s="57">
        <v>180</v>
      </c>
      <c r="D361" s="53"/>
      <c r="E361" s="52"/>
      <c r="F361" s="53">
        <v>0.4</v>
      </c>
      <c r="G361" s="52">
        <v>0.02</v>
      </c>
      <c r="H361" s="53">
        <v>25</v>
      </c>
      <c r="I361" s="51">
        <v>101.7</v>
      </c>
      <c r="J361" s="52">
        <v>0.36</v>
      </c>
      <c r="K361" s="34" t="s">
        <v>78</v>
      </c>
    </row>
    <row r="362" spans="1:11">
      <c r="A362" s="34"/>
      <c r="B362" s="35" t="s">
        <v>79</v>
      </c>
      <c r="C362" s="57"/>
      <c r="D362" s="53">
        <v>18</v>
      </c>
      <c r="E362" s="52">
        <v>18</v>
      </c>
      <c r="F362" s="53"/>
      <c r="G362" s="52"/>
      <c r="H362" s="53"/>
      <c r="I362" s="51"/>
      <c r="J362" s="52"/>
      <c r="K362" s="34"/>
    </row>
    <row r="363" spans="1:11">
      <c r="A363" s="34"/>
      <c r="B363" s="35" t="s">
        <v>80</v>
      </c>
      <c r="C363" s="57"/>
      <c r="D363" s="53"/>
      <c r="E363" s="52">
        <v>45</v>
      </c>
      <c r="F363" s="53"/>
      <c r="G363" s="52"/>
      <c r="H363" s="53"/>
      <c r="I363" s="51"/>
      <c r="J363" s="52"/>
      <c r="K363" s="34"/>
    </row>
    <row r="364" spans="1:11">
      <c r="A364" s="34"/>
      <c r="B364" s="35" t="s">
        <v>34</v>
      </c>
      <c r="C364" s="57"/>
      <c r="D364" s="53">
        <v>10</v>
      </c>
      <c r="E364" s="52">
        <v>10</v>
      </c>
      <c r="F364" s="53"/>
      <c r="G364" s="52"/>
      <c r="H364" s="53"/>
      <c r="I364" s="51"/>
      <c r="J364" s="52"/>
      <c r="K364" s="34"/>
    </row>
    <row r="365" spans="1:11">
      <c r="A365" s="34"/>
      <c r="B365" s="35" t="s">
        <v>33</v>
      </c>
      <c r="C365" s="57"/>
      <c r="D365" s="53">
        <v>183</v>
      </c>
      <c r="E365" s="52">
        <v>183</v>
      </c>
      <c r="F365" s="53"/>
      <c r="G365" s="52"/>
      <c r="H365" s="53"/>
      <c r="I365" s="51"/>
      <c r="J365" s="52"/>
      <c r="K365" s="34"/>
    </row>
    <row r="366" ht="34.5" spans="1:11">
      <c r="A366" s="50" t="s">
        <v>69</v>
      </c>
      <c r="B366" s="185"/>
      <c r="C366" s="113">
        <v>30</v>
      </c>
      <c r="D366" s="79">
        <v>30</v>
      </c>
      <c r="E366" s="52">
        <v>30</v>
      </c>
      <c r="F366" s="52">
        <v>2.28</v>
      </c>
      <c r="G366" s="53">
        <v>0.24</v>
      </c>
      <c r="H366" s="52">
        <v>14.76</v>
      </c>
      <c r="I366" s="53">
        <v>70.5</v>
      </c>
      <c r="J366" s="52">
        <v>0</v>
      </c>
      <c r="K366" s="41" t="s">
        <v>110</v>
      </c>
    </row>
    <row r="367" ht="34.5" spans="1:11">
      <c r="A367" s="380" t="s">
        <v>91</v>
      </c>
      <c r="B367" s="42"/>
      <c r="C367" s="265">
        <v>45</v>
      </c>
      <c r="D367" s="381">
        <v>45</v>
      </c>
      <c r="E367" s="381">
        <v>45</v>
      </c>
      <c r="F367" s="381">
        <v>2.98</v>
      </c>
      <c r="G367" s="40">
        <v>0.54</v>
      </c>
      <c r="H367" s="381">
        <v>17.82</v>
      </c>
      <c r="I367" s="40">
        <v>89.1</v>
      </c>
      <c r="J367" s="381"/>
      <c r="K367" s="41" t="s">
        <v>92</v>
      </c>
    </row>
    <row r="368" ht="15.75" spans="1:11">
      <c r="A368" s="374" t="s">
        <v>44</v>
      </c>
      <c r="B368" s="62"/>
      <c r="C368" s="420">
        <f>C335+C337+C345+C361+C366+C367</f>
        <v>725</v>
      </c>
      <c r="D368" s="420"/>
      <c r="E368" s="420"/>
      <c r="F368" s="70">
        <f>F335+F337+F345+F361+F366+F367</f>
        <v>22.45</v>
      </c>
      <c r="G368" s="70">
        <f t="shared" ref="G368:J368" si="14">G335+G337+G345+G361+G366+G367</f>
        <v>15.65</v>
      </c>
      <c r="H368" s="70">
        <f t="shared" si="14"/>
        <v>90.13</v>
      </c>
      <c r="I368" s="70">
        <f t="shared" si="14"/>
        <v>592.37</v>
      </c>
      <c r="J368" s="70">
        <f t="shared" si="14"/>
        <v>17.75</v>
      </c>
      <c r="K368" s="95"/>
    </row>
    <row r="369" spans="1:11">
      <c r="A369" s="35"/>
      <c r="B369" s="373" t="s">
        <v>93</v>
      </c>
      <c r="C369" s="248"/>
      <c r="D369" s="267"/>
      <c r="E369" s="267"/>
      <c r="F369" s="267"/>
      <c r="G369" s="267"/>
      <c r="H369" s="267"/>
      <c r="I369" s="267"/>
      <c r="J369" s="267"/>
      <c r="K369" s="35"/>
    </row>
    <row r="370" ht="22.5" spans="1:11">
      <c r="A370" s="249" t="s">
        <v>236</v>
      </c>
      <c r="B370" s="185"/>
      <c r="C370" s="78" t="s">
        <v>237</v>
      </c>
      <c r="D370" s="242"/>
      <c r="E370" s="242"/>
      <c r="F370" s="80">
        <v>8.92</v>
      </c>
      <c r="G370" s="80">
        <v>8.72</v>
      </c>
      <c r="H370" s="80">
        <v>10.37</v>
      </c>
      <c r="I370" s="80">
        <v>155.98</v>
      </c>
      <c r="J370" s="80">
        <v>0.71</v>
      </c>
      <c r="K370" s="1" t="s">
        <v>238</v>
      </c>
    </row>
    <row r="371" spans="2:10">
      <c r="B371" s="35" t="s">
        <v>57</v>
      </c>
      <c r="C371" s="250"/>
      <c r="D371" s="80">
        <v>47</v>
      </c>
      <c r="E371" s="80">
        <v>45</v>
      </c>
      <c r="F371" s="242"/>
      <c r="G371" s="242"/>
      <c r="H371" s="242"/>
      <c r="I371" s="242"/>
      <c r="J371" s="242"/>
    </row>
    <row r="372" spans="2:10">
      <c r="B372" s="185" t="s">
        <v>239</v>
      </c>
      <c r="C372" s="250"/>
      <c r="D372" s="80">
        <v>45</v>
      </c>
      <c r="E372" s="80">
        <v>45</v>
      </c>
      <c r="F372" s="242"/>
      <c r="G372" s="242"/>
      <c r="H372" s="242"/>
      <c r="I372" s="242"/>
      <c r="J372" s="242"/>
    </row>
    <row r="373" spans="2:10">
      <c r="B373" s="185" t="s">
        <v>118</v>
      </c>
      <c r="C373" s="250"/>
      <c r="D373" s="80">
        <v>7</v>
      </c>
      <c r="E373" s="80">
        <v>7</v>
      </c>
      <c r="F373" s="242"/>
      <c r="G373" s="242"/>
      <c r="H373" s="242"/>
      <c r="I373" s="242"/>
      <c r="J373" s="242"/>
    </row>
    <row r="374" spans="2:10">
      <c r="B374" s="185" t="s">
        <v>240</v>
      </c>
      <c r="C374" s="250"/>
      <c r="D374" s="80">
        <v>6.5</v>
      </c>
      <c r="E374" s="80">
        <v>6.5</v>
      </c>
      <c r="F374" s="242"/>
      <c r="G374" s="242"/>
      <c r="H374" s="242"/>
      <c r="I374" s="242"/>
      <c r="J374" s="242"/>
    </row>
    <row r="375" ht="22.5" spans="2:10">
      <c r="B375" s="185" t="s">
        <v>241</v>
      </c>
      <c r="C375" s="250"/>
      <c r="D375" s="242"/>
      <c r="E375" s="80">
        <v>18.5</v>
      </c>
      <c r="F375" s="242"/>
      <c r="G375" s="242"/>
      <c r="H375" s="242"/>
      <c r="I375" s="242"/>
      <c r="J375" s="242"/>
    </row>
    <row r="376" spans="2:10">
      <c r="B376" s="185" t="s">
        <v>58</v>
      </c>
      <c r="C376" s="250"/>
      <c r="D376" s="80">
        <v>15.5</v>
      </c>
      <c r="E376" s="80">
        <v>13</v>
      </c>
      <c r="F376" s="242"/>
      <c r="G376" s="242"/>
      <c r="H376" s="242"/>
      <c r="I376" s="242"/>
      <c r="J376" s="242"/>
    </row>
    <row r="377" spans="2:10">
      <c r="B377" s="185" t="s">
        <v>135</v>
      </c>
      <c r="C377" s="250"/>
      <c r="D377" s="80">
        <v>3</v>
      </c>
      <c r="E377" s="80">
        <v>3</v>
      </c>
      <c r="F377" s="242"/>
      <c r="G377" s="242"/>
      <c r="H377" s="242"/>
      <c r="I377" s="242"/>
      <c r="J377" s="242"/>
    </row>
    <row r="378" spans="2:10">
      <c r="B378" s="185" t="s">
        <v>242</v>
      </c>
      <c r="C378" s="250"/>
      <c r="D378" s="242"/>
      <c r="E378" s="80">
        <v>10.5</v>
      </c>
      <c r="F378" s="242"/>
      <c r="G378" s="242"/>
      <c r="H378" s="242"/>
      <c r="I378" s="242"/>
      <c r="J378" s="242"/>
    </row>
    <row r="379" spans="2:10">
      <c r="B379" s="185" t="s">
        <v>87</v>
      </c>
      <c r="C379" s="250"/>
      <c r="D379" s="80">
        <v>4</v>
      </c>
      <c r="E379" s="80">
        <v>4</v>
      </c>
      <c r="F379" s="242"/>
      <c r="G379" s="242"/>
      <c r="H379" s="242"/>
      <c r="I379" s="242"/>
      <c r="J379" s="242"/>
    </row>
    <row r="380" spans="2:10">
      <c r="B380" s="185" t="s">
        <v>35</v>
      </c>
      <c r="C380" s="250"/>
      <c r="D380" s="80">
        <v>1</v>
      </c>
      <c r="E380" s="80">
        <v>1</v>
      </c>
      <c r="F380" s="242"/>
      <c r="G380" s="242"/>
      <c r="H380" s="242"/>
      <c r="I380" s="242"/>
      <c r="J380" s="242"/>
    </row>
    <row r="381" spans="2:10">
      <c r="B381" s="185" t="s">
        <v>71</v>
      </c>
      <c r="C381" s="250"/>
      <c r="D381" s="242"/>
      <c r="E381" s="80">
        <v>83</v>
      </c>
      <c r="F381" s="242"/>
      <c r="G381" s="242"/>
      <c r="H381" s="242"/>
      <c r="I381" s="242"/>
      <c r="J381" s="242"/>
    </row>
    <row r="382" spans="2:10">
      <c r="B382" s="185" t="s">
        <v>135</v>
      </c>
      <c r="C382" s="250"/>
      <c r="D382" s="80">
        <v>2.5</v>
      </c>
      <c r="E382" s="80">
        <v>2.5</v>
      </c>
      <c r="F382" s="242"/>
      <c r="G382" s="242"/>
      <c r="H382" s="242"/>
      <c r="I382" s="242"/>
      <c r="J382" s="242"/>
    </row>
    <row r="383" spans="2:10">
      <c r="B383" s="185" t="s">
        <v>243</v>
      </c>
      <c r="C383" s="250"/>
      <c r="D383" s="242"/>
      <c r="E383" s="202">
        <v>70</v>
      </c>
      <c r="F383" s="242"/>
      <c r="G383" s="242"/>
      <c r="H383" s="242"/>
      <c r="I383" s="242"/>
      <c r="J383" s="242"/>
    </row>
    <row r="384" spans="2:10">
      <c r="B384" s="185" t="s">
        <v>118</v>
      </c>
      <c r="C384" s="250"/>
      <c r="D384" s="80">
        <v>14</v>
      </c>
      <c r="E384" s="80">
        <v>14</v>
      </c>
      <c r="F384" s="242"/>
      <c r="G384" s="242"/>
      <c r="H384" s="242"/>
      <c r="I384" s="242"/>
      <c r="J384" s="242"/>
    </row>
    <row r="385" ht="22.5" spans="2:11">
      <c r="B385" s="185" t="s">
        <v>244</v>
      </c>
      <c r="C385" s="78">
        <v>30</v>
      </c>
      <c r="D385" s="242"/>
      <c r="E385" s="242"/>
      <c r="F385" s="242"/>
      <c r="G385" s="242"/>
      <c r="H385" s="242"/>
      <c r="I385" s="242"/>
      <c r="J385" s="242"/>
      <c r="K385" s="1" t="s">
        <v>245</v>
      </c>
    </row>
    <row r="386" spans="2:10">
      <c r="B386" s="185" t="s">
        <v>85</v>
      </c>
      <c r="C386" s="250"/>
      <c r="D386" s="80"/>
      <c r="E386" s="80">
        <v>30</v>
      </c>
      <c r="F386" s="242"/>
      <c r="G386" s="242"/>
      <c r="H386" s="242"/>
      <c r="I386" s="242"/>
      <c r="J386" s="242"/>
    </row>
    <row r="387" spans="2:10">
      <c r="B387" s="185" t="s">
        <v>88</v>
      </c>
      <c r="C387" s="250"/>
      <c r="D387" s="80">
        <v>1.35</v>
      </c>
      <c r="E387" s="80">
        <v>1.35</v>
      </c>
      <c r="F387" s="242"/>
      <c r="G387" s="242"/>
      <c r="H387" s="242"/>
      <c r="I387" s="242"/>
      <c r="J387" s="242"/>
    </row>
    <row r="388" spans="2:10">
      <c r="B388" s="185" t="s">
        <v>87</v>
      </c>
      <c r="C388" s="250"/>
      <c r="D388" s="80">
        <v>1.35</v>
      </c>
      <c r="E388" s="80">
        <v>1.35</v>
      </c>
      <c r="F388" s="242"/>
      <c r="G388" s="242"/>
      <c r="H388" s="242"/>
      <c r="I388" s="242"/>
      <c r="J388" s="242"/>
    </row>
    <row r="389" spans="2:10">
      <c r="B389" s="185" t="s">
        <v>64</v>
      </c>
      <c r="C389" s="250"/>
      <c r="D389" s="80">
        <v>2.25</v>
      </c>
      <c r="E389" s="80">
        <v>1.8</v>
      </c>
      <c r="F389" s="242"/>
      <c r="G389" s="242"/>
      <c r="H389" s="242"/>
      <c r="I389" s="242"/>
      <c r="J389" s="242"/>
    </row>
    <row r="390" spans="2:10">
      <c r="B390" s="185" t="s">
        <v>58</v>
      </c>
      <c r="C390" s="250"/>
      <c r="D390" s="80">
        <v>1.07</v>
      </c>
      <c r="E390" s="80">
        <v>0.9</v>
      </c>
      <c r="F390" s="242"/>
      <c r="G390" s="242"/>
      <c r="H390" s="242"/>
      <c r="I390" s="242"/>
      <c r="J390" s="242"/>
    </row>
    <row r="391" spans="2:10">
      <c r="B391" s="35" t="s">
        <v>76</v>
      </c>
      <c r="C391" s="250"/>
      <c r="D391" s="80">
        <v>1.8</v>
      </c>
      <c r="E391" s="80">
        <v>1.8</v>
      </c>
      <c r="F391" s="242"/>
      <c r="G391" s="242"/>
      <c r="H391" s="242"/>
      <c r="I391" s="242"/>
      <c r="J391" s="269"/>
    </row>
    <row r="392" spans="2:10">
      <c r="B392" s="185" t="s">
        <v>36</v>
      </c>
      <c r="C392" s="250"/>
      <c r="D392" s="80">
        <v>0.45</v>
      </c>
      <c r="E392" s="80">
        <v>0.45</v>
      </c>
      <c r="F392" s="242"/>
      <c r="G392" s="242"/>
      <c r="H392" s="242"/>
      <c r="I392" s="242"/>
      <c r="J392" s="269"/>
    </row>
    <row r="393" spans="2:10">
      <c r="B393" s="185" t="s">
        <v>53</v>
      </c>
      <c r="C393" s="250"/>
      <c r="D393" s="80">
        <v>0.3</v>
      </c>
      <c r="E393" s="80">
        <v>0.3</v>
      </c>
      <c r="F393" s="242"/>
      <c r="G393" s="242"/>
      <c r="H393" s="242"/>
      <c r="I393" s="242"/>
      <c r="J393" s="269"/>
    </row>
    <row r="394" spans="2:10">
      <c r="B394" s="185" t="s">
        <v>35</v>
      </c>
      <c r="C394" s="250"/>
      <c r="D394" s="80">
        <v>0.3</v>
      </c>
      <c r="E394" s="80">
        <v>0.3</v>
      </c>
      <c r="F394" s="242"/>
      <c r="G394" s="242"/>
      <c r="H394" s="242"/>
      <c r="I394" s="242"/>
      <c r="J394" s="269"/>
    </row>
    <row r="395" spans="2:10">
      <c r="B395" s="185" t="s">
        <v>246</v>
      </c>
      <c r="C395" s="250"/>
      <c r="D395" s="242"/>
      <c r="E395" s="202">
        <v>30</v>
      </c>
      <c r="F395" s="242"/>
      <c r="G395" s="242"/>
      <c r="H395" s="269"/>
      <c r="I395" s="242"/>
      <c r="J395" s="269"/>
    </row>
    <row r="396" ht="22.5" spans="1:11">
      <c r="A396" s="50" t="s">
        <v>247</v>
      </c>
      <c r="B396" s="35"/>
      <c r="C396" s="59" t="s">
        <v>248</v>
      </c>
      <c r="D396" s="251"/>
      <c r="E396" s="422"/>
      <c r="F396" s="52">
        <v>3.5</v>
      </c>
      <c r="G396" s="75">
        <v>3.68</v>
      </c>
      <c r="H396" s="76">
        <v>21.28</v>
      </c>
      <c r="I396" s="80">
        <v>132.08</v>
      </c>
      <c r="J396" s="85"/>
      <c r="K396" s="34" t="s">
        <v>249</v>
      </c>
    </row>
    <row r="397" spans="1:11">
      <c r="A397" s="34"/>
      <c r="B397" s="35" t="s">
        <v>250</v>
      </c>
      <c r="C397" s="59"/>
      <c r="D397" s="251">
        <v>28</v>
      </c>
      <c r="E397" s="422">
        <v>28</v>
      </c>
      <c r="F397" s="52"/>
      <c r="G397" s="75"/>
      <c r="H397" s="76"/>
      <c r="I397" s="80"/>
      <c r="J397" s="85"/>
      <c r="K397" s="34"/>
    </row>
    <row r="398" spans="1:11">
      <c r="A398" s="34"/>
      <c r="B398" s="35" t="s">
        <v>33</v>
      </c>
      <c r="C398" s="59"/>
      <c r="D398" s="251">
        <v>100</v>
      </c>
      <c r="E398" s="422">
        <v>100</v>
      </c>
      <c r="F398" s="75"/>
      <c r="G398" s="76"/>
      <c r="H398" s="76"/>
      <c r="I398" s="80"/>
      <c r="J398" s="85"/>
      <c r="K398" s="34"/>
    </row>
    <row r="399" spans="1:11">
      <c r="A399" s="34"/>
      <c r="B399" s="35" t="s">
        <v>35</v>
      </c>
      <c r="C399" s="59"/>
      <c r="D399" s="251">
        <v>0.3</v>
      </c>
      <c r="E399" s="422">
        <v>0.3</v>
      </c>
      <c r="F399" s="75"/>
      <c r="G399" s="76"/>
      <c r="H399" s="76"/>
      <c r="I399" s="80"/>
      <c r="J399" s="85"/>
      <c r="K399" s="34"/>
    </row>
    <row r="400" spans="1:11">
      <c r="A400" s="34"/>
      <c r="B400" s="35" t="s">
        <v>36</v>
      </c>
      <c r="C400" s="59"/>
      <c r="D400" s="251">
        <v>4.5</v>
      </c>
      <c r="E400" s="422">
        <v>4.5</v>
      </c>
      <c r="F400" s="75"/>
      <c r="G400" s="76"/>
      <c r="H400" s="76"/>
      <c r="I400" s="80"/>
      <c r="J400" s="85"/>
      <c r="K400" s="34"/>
    </row>
    <row r="401" ht="22.5" spans="1:11">
      <c r="A401" s="50" t="s">
        <v>105</v>
      </c>
      <c r="B401" s="35"/>
      <c r="C401" s="57">
        <v>180</v>
      </c>
      <c r="D401" s="53"/>
      <c r="E401" s="75"/>
      <c r="F401" s="423">
        <f>2.9*0.9</f>
        <v>2.61</v>
      </c>
      <c r="G401" s="423">
        <v>2.25</v>
      </c>
      <c r="H401" s="423">
        <v>9.9</v>
      </c>
      <c r="I401" s="253">
        <f>69*0.9</f>
        <v>62.1</v>
      </c>
      <c r="J401" s="145">
        <v>1.44</v>
      </c>
      <c r="K401" s="34" t="s">
        <v>107</v>
      </c>
    </row>
    <row r="402" spans="1:11">
      <c r="A402" s="34" t="s">
        <v>251</v>
      </c>
      <c r="B402" s="34" t="s">
        <v>252</v>
      </c>
      <c r="C402" s="57"/>
      <c r="D402" s="53">
        <v>185</v>
      </c>
      <c r="E402" s="52">
        <v>180</v>
      </c>
      <c r="F402" s="75"/>
      <c r="G402" s="76"/>
      <c r="H402" s="76"/>
      <c r="I402" s="80"/>
      <c r="J402" s="79"/>
      <c r="K402" s="34"/>
    </row>
    <row r="403" ht="33.75" spans="1:11">
      <c r="A403" s="226" t="s">
        <v>253</v>
      </c>
      <c r="B403" s="227"/>
      <c r="C403" s="239">
        <v>50</v>
      </c>
      <c r="D403" s="240"/>
      <c r="E403" s="241"/>
      <c r="F403" s="424">
        <v>6.9</v>
      </c>
      <c r="G403" s="424">
        <v>3.91</v>
      </c>
      <c r="H403" s="424">
        <v>17.13</v>
      </c>
      <c r="I403" s="427">
        <v>224.29</v>
      </c>
      <c r="J403" s="240">
        <v>0.065</v>
      </c>
      <c r="K403" s="244" t="s">
        <v>254</v>
      </c>
    </row>
    <row r="404" spans="1:11">
      <c r="A404" s="35"/>
      <c r="B404" s="35" t="s">
        <v>75</v>
      </c>
      <c r="C404" s="57"/>
      <c r="D404" s="53">
        <v>15</v>
      </c>
      <c r="E404" s="52">
        <v>15</v>
      </c>
      <c r="F404" s="76"/>
      <c r="G404" s="76"/>
      <c r="H404" s="76"/>
      <c r="I404" s="76"/>
      <c r="J404" s="53"/>
      <c r="K404" s="34"/>
    </row>
    <row r="405" spans="1:11">
      <c r="A405" s="35"/>
      <c r="B405" s="35" t="s">
        <v>99</v>
      </c>
      <c r="C405" s="57"/>
      <c r="D405" s="53">
        <v>2.4</v>
      </c>
      <c r="E405" s="52">
        <v>2</v>
      </c>
      <c r="F405" s="76"/>
      <c r="G405" s="76"/>
      <c r="H405" s="76"/>
      <c r="I405" s="76"/>
      <c r="J405" s="53"/>
      <c r="K405" s="34"/>
    </row>
    <row r="406" spans="1:11">
      <c r="A406" s="35"/>
      <c r="B406" s="35" t="s">
        <v>36</v>
      </c>
      <c r="C406" s="57"/>
      <c r="D406" s="53">
        <v>1.3</v>
      </c>
      <c r="E406" s="52">
        <v>1.3</v>
      </c>
      <c r="F406" s="76"/>
      <c r="G406" s="76"/>
      <c r="H406" s="76"/>
      <c r="I406" s="76"/>
      <c r="J406" s="53"/>
      <c r="K406" s="34"/>
    </row>
    <row r="407" spans="1:11">
      <c r="A407" s="35"/>
      <c r="B407" s="35" t="s">
        <v>100</v>
      </c>
      <c r="C407" s="57"/>
      <c r="D407" s="53">
        <v>5</v>
      </c>
      <c r="E407" s="52">
        <v>5</v>
      </c>
      <c r="F407" s="76"/>
      <c r="G407" s="76"/>
      <c r="H407" s="76"/>
      <c r="I407" s="76"/>
      <c r="J407" s="53"/>
      <c r="K407" s="34"/>
    </row>
    <row r="408" spans="1:11">
      <c r="A408" s="35"/>
      <c r="B408" s="35" t="s">
        <v>53</v>
      </c>
      <c r="C408" s="57"/>
      <c r="D408" s="53">
        <v>0.5</v>
      </c>
      <c r="E408" s="52">
        <v>0.5</v>
      </c>
      <c r="F408" s="76"/>
      <c r="G408" s="76"/>
      <c r="H408" s="76"/>
      <c r="I408" s="76"/>
      <c r="J408" s="53"/>
      <c r="K408" s="34"/>
    </row>
    <row r="409" spans="1:11">
      <c r="A409" s="35"/>
      <c r="B409" s="54" t="s">
        <v>84</v>
      </c>
      <c r="C409" s="57"/>
      <c r="D409" s="53">
        <v>0.2</v>
      </c>
      <c r="E409" s="52">
        <v>0.2</v>
      </c>
      <c r="F409" s="53"/>
      <c r="G409" s="75"/>
      <c r="H409" s="76"/>
      <c r="I409" s="76"/>
      <c r="J409" s="53"/>
      <c r="K409" s="34"/>
    </row>
    <row r="410" spans="1:11">
      <c r="A410" s="35"/>
      <c r="B410" s="35" t="s">
        <v>35</v>
      </c>
      <c r="C410" s="57"/>
      <c r="D410" s="53">
        <v>0.2</v>
      </c>
      <c r="E410" s="52">
        <v>0.2</v>
      </c>
      <c r="F410" s="53"/>
      <c r="G410" s="52"/>
      <c r="H410" s="76"/>
      <c r="I410" s="76"/>
      <c r="J410" s="53"/>
      <c r="K410" s="34"/>
    </row>
    <row r="411" spans="1:11">
      <c r="A411" s="35"/>
      <c r="B411" s="35" t="s">
        <v>255</v>
      </c>
      <c r="C411" s="57"/>
      <c r="D411" s="53"/>
      <c r="E411" s="52">
        <v>22.5</v>
      </c>
      <c r="F411" s="53"/>
      <c r="G411" s="52"/>
      <c r="H411" s="76"/>
      <c r="I411" s="76"/>
      <c r="J411" s="53"/>
      <c r="K411" s="34"/>
    </row>
    <row r="412" spans="1:11">
      <c r="A412" s="35"/>
      <c r="B412" s="112" t="s">
        <v>256</v>
      </c>
      <c r="C412" s="57"/>
      <c r="D412" s="53"/>
      <c r="E412" s="52"/>
      <c r="F412" s="53"/>
      <c r="G412" s="52"/>
      <c r="H412" s="76"/>
      <c r="I412" s="76"/>
      <c r="J412" s="53"/>
      <c r="K412" s="34"/>
    </row>
    <row r="413" spans="1:11">
      <c r="A413" s="35"/>
      <c r="B413" s="35" t="s">
        <v>257</v>
      </c>
      <c r="C413" s="57"/>
      <c r="D413" s="53">
        <v>25.2</v>
      </c>
      <c r="E413" s="52">
        <v>25</v>
      </c>
      <c r="F413" s="53"/>
      <c r="G413" s="52"/>
      <c r="H413" s="76"/>
      <c r="I413" s="76"/>
      <c r="J413" s="53"/>
      <c r="K413" s="34"/>
    </row>
    <row r="414" spans="1:11">
      <c r="A414" s="35"/>
      <c r="B414" s="35" t="s">
        <v>99</v>
      </c>
      <c r="C414" s="57"/>
      <c r="D414" s="53">
        <v>4.8</v>
      </c>
      <c r="E414" s="52">
        <v>4</v>
      </c>
      <c r="F414" s="53"/>
      <c r="G414" s="52"/>
      <c r="H414" s="76"/>
      <c r="I414" s="76"/>
      <c r="J414" s="53"/>
      <c r="K414" s="34"/>
    </row>
    <row r="415" spans="1:11">
      <c r="A415" s="35"/>
      <c r="B415" s="35" t="s">
        <v>53</v>
      </c>
      <c r="C415" s="57"/>
      <c r="D415" s="53">
        <v>5</v>
      </c>
      <c r="E415" s="52">
        <v>5</v>
      </c>
      <c r="F415" s="53"/>
      <c r="G415" s="52"/>
      <c r="H415" s="76"/>
      <c r="I415" s="76"/>
      <c r="J415" s="53"/>
      <c r="K415" s="34"/>
    </row>
    <row r="416" spans="1:11">
      <c r="A416" s="35"/>
      <c r="B416" s="35" t="s">
        <v>258</v>
      </c>
      <c r="C416" s="57"/>
      <c r="D416" s="53"/>
      <c r="E416" s="52">
        <v>34</v>
      </c>
      <c r="F416" s="53"/>
      <c r="G416" s="52"/>
      <c r="H416" s="76"/>
      <c r="I416" s="76"/>
      <c r="J416" s="53"/>
      <c r="K416" s="34"/>
    </row>
    <row r="417" spans="1:11">
      <c r="A417" s="35"/>
      <c r="B417" s="35" t="s">
        <v>259</v>
      </c>
      <c r="C417" s="57"/>
      <c r="D417" s="53">
        <v>0.6</v>
      </c>
      <c r="E417" s="52">
        <v>0.5</v>
      </c>
      <c r="F417" s="53"/>
      <c r="G417" s="52"/>
      <c r="H417" s="76"/>
      <c r="I417" s="76"/>
      <c r="J417" s="53"/>
      <c r="K417" s="34"/>
    </row>
    <row r="418" spans="1:11">
      <c r="A418" s="35"/>
      <c r="B418" s="35" t="s">
        <v>61</v>
      </c>
      <c r="C418" s="57"/>
      <c r="D418" s="53"/>
      <c r="E418" s="52">
        <v>57</v>
      </c>
      <c r="F418" s="53"/>
      <c r="G418" s="52"/>
      <c r="H418" s="76"/>
      <c r="I418" s="76"/>
      <c r="J418" s="53"/>
      <c r="K418" s="34"/>
    </row>
    <row r="419" ht="22.5" spans="1:11">
      <c r="A419" s="35"/>
      <c r="B419" s="35" t="s">
        <v>260</v>
      </c>
      <c r="C419" s="57"/>
      <c r="D419" s="53">
        <v>0.2</v>
      </c>
      <c r="E419" s="52">
        <v>0.2</v>
      </c>
      <c r="F419" s="53"/>
      <c r="G419" s="52"/>
      <c r="H419" s="76"/>
      <c r="I419" s="76"/>
      <c r="J419" s="53"/>
      <c r="K419" s="34"/>
    </row>
    <row r="420" ht="22.5" spans="1:11">
      <c r="A420" s="35"/>
      <c r="B420" s="35" t="s">
        <v>261</v>
      </c>
      <c r="C420" s="57"/>
      <c r="D420" s="53">
        <v>0.25</v>
      </c>
      <c r="E420" s="52">
        <v>0.25</v>
      </c>
      <c r="F420" s="53"/>
      <c r="G420" s="52"/>
      <c r="H420" s="76"/>
      <c r="I420" s="76"/>
      <c r="J420" s="53"/>
      <c r="K420" s="34"/>
    </row>
    <row r="421" ht="34.5" spans="1:11">
      <c r="A421" s="50" t="s">
        <v>69</v>
      </c>
      <c r="B421" s="185"/>
      <c r="C421" s="113">
        <v>25</v>
      </c>
      <c r="D421" s="79">
        <v>25</v>
      </c>
      <c r="E421" s="52">
        <v>25</v>
      </c>
      <c r="F421" s="52">
        <v>1.9</v>
      </c>
      <c r="G421" s="53">
        <v>0.2</v>
      </c>
      <c r="H421" s="52">
        <v>12.3</v>
      </c>
      <c r="I421" s="53">
        <v>58.75</v>
      </c>
      <c r="J421" s="52">
        <v>0</v>
      </c>
      <c r="K421" s="41" t="s">
        <v>110</v>
      </c>
    </row>
    <row r="422" ht="15.75" spans="1:11">
      <c r="A422" s="414" t="s">
        <v>44</v>
      </c>
      <c r="B422" s="132"/>
      <c r="C422" s="415">
        <f>100+130+180+50+25</f>
        <v>485</v>
      </c>
      <c r="D422" s="134"/>
      <c r="E422" s="135"/>
      <c r="F422" s="425">
        <f>F370+F396+F401+F403+F421</f>
        <v>23.83</v>
      </c>
      <c r="G422" s="425">
        <f t="shared" ref="G422:J422" si="15">G370+G396+G401+G403+G421</f>
        <v>18.76</v>
      </c>
      <c r="H422" s="425">
        <f t="shared" si="15"/>
        <v>70.98</v>
      </c>
      <c r="I422" s="425">
        <f t="shared" si="15"/>
        <v>633.2</v>
      </c>
      <c r="J422" s="425">
        <f t="shared" si="15"/>
        <v>2.215</v>
      </c>
      <c r="K422" s="425"/>
    </row>
    <row r="423" ht="23.25" customHeight="1" spans="1:12">
      <c r="A423" s="374" t="s">
        <v>111</v>
      </c>
      <c r="B423" s="385"/>
      <c r="C423" s="426">
        <f>C329+C333+C368+C422</f>
        <v>1685</v>
      </c>
      <c r="D423" s="426"/>
      <c r="E423" s="426"/>
      <c r="F423" s="426">
        <f>F329+F333+F368+F422</f>
        <v>66.95</v>
      </c>
      <c r="G423" s="426">
        <f>G329+G333+G368+G422</f>
        <v>59.72</v>
      </c>
      <c r="H423" s="426">
        <f>H329+H333+H368+H422</f>
        <v>208.3</v>
      </c>
      <c r="I423" s="426">
        <f>I329+I333+I368+I422</f>
        <v>1730.97</v>
      </c>
      <c r="J423" s="426">
        <f>J329+J333+J368+J422</f>
        <v>81.615</v>
      </c>
      <c r="K423" s="428"/>
      <c r="L423" s="394"/>
    </row>
    <row r="424" spans="1:11">
      <c r="A424" s="54"/>
      <c r="B424" s="54"/>
      <c r="C424" s="262"/>
      <c r="D424" s="387"/>
      <c r="E424" s="53"/>
      <c r="F424" s="192"/>
      <c r="G424" s="192"/>
      <c r="H424" s="192"/>
      <c r="I424" s="192"/>
      <c r="J424" s="411"/>
      <c r="K424" s="35"/>
    </row>
    <row r="425" spans="1:11">
      <c r="A425" s="54"/>
      <c r="B425" s="54"/>
      <c r="C425" s="262"/>
      <c r="D425" s="387"/>
      <c r="E425" s="53"/>
      <c r="F425" s="192"/>
      <c r="G425" s="192"/>
      <c r="H425" s="192"/>
      <c r="I425" s="192"/>
      <c r="J425" s="192"/>
      <c r="K425" s="35"/>
    </row>
    <row r="426" ht="15.75" spans="1:11">
      <c r="A426" s="336" t="s">
        <v>262</v>
      </c>
      <c r="B426" s="336"/>
      <c r="C426" s="362"/>
      <c r="D426" s="363"/>
      <c r="J426" s="395"/>
      <c r="K426" s="42"/>
    </row>
    <row r="427" ht="23.25" customHeight="1" spans="1:11">
      <c r="A427" s="27" t="s">
        <v>8</v>
      </c>
      <c r="B427" s="28"/>
      <c r="C427" s="266" t="s">
        <v>9</v>
      </c>
      <c r="D427" s="73" t="s">
        <v>10</v>
      </c>
      <c r="E427" s="144" t="s">
        <v>10</v>
      </c>
      <c r="F427" s="143" t="s">
        <v>11</v>
      </c>
      <c r="G427" s="74"/>
      <c r="H427" s="144"/>
      <c r="I427" s="143" t="s">
        <v>12</v>
      </c>
      <c r="J427" s="73" t="s">
        <v>13</v>
      </c>
      <c r="K427" s="30" t="s">
        <v>113</v>
      </c>
    </row>
    <row r="428" ht="15.75" spans="1:11">
      <c r="A428" s="388" t="s">
        <v>15</v>
      </c>
      <c r="B428" s="389"/>
      <c r="C428" s="366" t="s">
        <v>16</v>
      </c>
      <c r="D428" s="368" t="s">
        <v>17</v>
      </c>
      <c r="E428" s="391" t="s">
        <v>17</v>
      </c>
      <c r="F428" s="369"/>
      <c r="G428" s="370"/>
      <c r="H428" s="370"/>
      <c r="I428" s="367" t="s">
        <v>18</v>
      </c>
      <c r="J428" s="368"/>
      <c r="K428" s="396" t="s">
        <v>114</v>
      </c>
    </row>
    <row r="429" ht="15.75" spans="1:11">
      <c r="A429" s="34"/>
      <c r="B429" s="35"/>
      <c r="C429" s="56"/>
      <c r="D429" s="44" t="s">
        <v>19</v>
      </c>
      <c r="E429" s="44" t="s">
        <v>20</v>
      </c>
      <c r="F429" s="73" t="s">
        <v>21</v>
      </c>
      <c r="G429" s="73" t="s">
        <v>22</v>
      </c>
      <c r="H429" s="74" t="s">
        <v>23</v>
      </c>
      <c r="I429" s="143" t="s">
        <v>24</v>
      </c>
      <c r="J429" s="73" t="s">
        <v>25</v>
      </c>
      <c r="K429" s="34"/>
    </row>
    <row r="430" spans="1:11">
      <c r="A430" s="27"/>
      <c r="B430" s="373" t="s">
        <v>26</v>
      </c>
      <c r="C430" s="266"/>
      <c r="D430" s="143"/>
      <c r="E430" s="151"/>
      <c r="F430" s="94"/>
      <c r="G430" s="94"/>
      <c r="H430" s="151"/>
      <c r="I430" s="94"/>
      <c r="J430" s="151"/>
      <c r="K430" s="27"/>
    </row>
    <row r="431" ht="22.5" spans="1:11">
      <c r="A431" s="50" t="s">
        <v>263</v>
      </c>
      <c r="B431" s="35"/>
      <c r="C431" s="57">
        <v>180</v>
      </c>
      <c r="D431" s="51"/>
      <c r="E431" s="52"/>
      <c r="F431" s="52">
        <v>5.33</v>
      </c>
      <c r="G431" s="52">
        <v>5.34</v>
      </c>
      <c r="H431" s="52">
        <v>8.61</v>
      </c>
      <c r="I431" s="51">
        <v>133.92</v>
      </c>
      <c r="J431" s="52">
        <v>0.5</v>
      </c>
      <c r="K431" s="34" t="s">
        <v>264</v>
      </c>
    </row>
    <row r="432" spans="1:11">
      <c r="A432" s="34"/>
      <c r="B432" s="35" t="s">
        <v>265</v>
      </c>
      <c r="C432" s="56"/>
      <c r="D432" s="51">
        <v>11</v>
      </c>
      <c r="E432" s="52">
        <v>11</v>
      </c>
      <c r="F432" s="52"/>
      <c r="G432" s="52"/>
      <c r="H432" s="52"/>
      <c r="I432" s="51"/>
      <c r="J432" s="52"/>
      <c r="K432" s="34"/>
    </row>
    <row r="433" spans="1:11">
      <c r="A433" s="34"/>
      <c r="B433" s="35" t="s">
        <v>34</v>
      </c>
      <c r="C433" s="56"/>
      <c r="D433" s="51">
        <v>1.4</v>
      </c>
      <c r="E433" s="52">
        <v>1.4</v>
      </c>
      <c r="F433" s="52"/>
      <c r="G433" s="52"/>
      <c r="H433" s="52"/>
      <c r="I433" s="51"/>
      <c r="J433" s="52"/>
      <c r="K433" s="34"/>
    </row>
    <row r="434" spans="1:11">
      <c r="A434" s="34"/>
      <c r="B434" s="35" t="s">
        <v>32</v>
      </c>
      <c r="C434" s="56"/>
      <c r="D434" s="51">
        <v>126</v>
      </c>
      <c r="E434" s="52">
        <v>126</v>
      </c>
      <c r="F434" s="52"/>
      <c r="G434" s="52"/>
      <c r="H434" s="52"/>
      <c r="I434" s="51"/>
      <c r="J434" s="52"/>
      <c r="K434" s="34"/>
    </row>
    <row r="435" spans="1:11">
      <c r="A435" s="34"/>
      <c r="B435" s="35" t="s">
        <v>33</v>
      </c>
      <c r="C435" s="56"/>
      <c r="D435" s="52">
        <v>54</v>
      </c>
      <c r="E435" s="52">
        <v>54</v>
      </c>
      <c r="F435" s="51"/>
      <c r="G435" s="52"/>
      <c r="H435" s="53"/>
      <c r="I435" s="51"/>
      <c r="J435" s="52"/>
      <c r="K435" s="34"/>
    </row>
    <row r="436" spans="1:11">
      <c r="A436" s="34"/>
      <c r="B436" s="35" t="s">
        <v>36</v>
      </c>
      <c r="C436" s="57"/>
      <c r="D436" s="53">
        <v>1.8</v>
      </c>
      <c r="E436" s="52">
        <v>1.8</v>
      </c>
      <c r="F436" s="51"/>
      <c r="G436" s="52"/>
      <c r="H436" s="53"/>
      <c r="I436" s="51"/>
      <c r="J436" s="52"/>
      <c r="K436" s="34"/>
    </row>
    <row r="437" spans="1:11">
      <c r="A437" s="34"/>
      <c r="B437" s="54" t="s">
        <v>35</v>
      </c>
      <c r="C437" s="57"/>
      <c r="D437" s="53">
        <v>1</v>
      </c>
      <c r="E437" s="52">
        <v>1</v>
      </c>
      <c r="F437" s="51"/>
      <c r="G437" s="52"/>
      <c r="H437" s="53"/>
      <c r="I437" s="51"/>
      <c r="J437" s="52"/>
      <c r="K437" s="34"/>
    </row>
    <row r="438" ht="22.5" spans="1:11">
      <c r="A438" s="50" t="s">
        <v>119</v>
      </c>
      <c r="B438" s="35"/>
      <c r="C438" s="57">
        <v>180</v>
      </c>
      <c r="D438" s="97"/>
      <c r="E438" s="48"/>
      <c r="F438" s="51">
        <v>3.67</v>
      </c>
      <c r="G438" s="52">
        <v>3.19</v>
      </c>
      <c r="H438" s="52">
        <v>15.82</v>
      </c>
      <c r="I438" s="51">
        <v>107</v>
      </c>
      <c r="J438" s="52">
        <v>0.391666666666667</v>
      </c>
      <c r="K438" s="34" t="s">
        <v>120</v>
      </c>
    </row>
    <row r="439" spans="1:11">
      <c r="A439" s="34"/>
      <c r="B439" s="35" t="s">
        <v>121</v>
      </c>
      <c r="C439" s="57"/>
      <c r="D439" s="51">
        <v>2</v>
      </c>
      <c r="E439" s="52">
        <v>2</v>
      </c>
      <c r="F439" s="51"/>
      <c r="G439" s="52"/>
      <c r="H439" s="52"/>
      <c r="I439" s="51"/>
      <c r="J439" s="52"/>
      <c r="K439" s="34"/>
    </row>
    <row r="440" spans="1:11">
      <c r="A440" s="34"/>
      <c r="B440" s="35" t="s">
        <v>34</v>
      </c>
      <c r="C440" s="57"/>
      <c r="D440" s="51">
        <v>10</v>
      </c>
      <c r="E440" s="52">
        <v>10</v>
      </c>
      <c r="F440" s="51"/>
      <c r="G440" s="52"/>
      <c r="H440" s="52"/>
      <c r="I440" s="51"/>
      <c r="J440" s="52"/>
      <c r="K440" s="34"/>
    </row>
    <row r="441" spans="1:11">
      <c r="A441" s="37"/>
      <c r="B441" s="35" t="s">
        <v>32</v>
      </c>
      <c r="C441" s="57"/>
      <c r="D441" s="51">
        <v>110</v>
      </c>
      <c r="E441" s="52">
        <v>110</v>
      </c>
      <c r="F441" s="51"/>
      <c r="G441" s="52"/>
      <c r="H441" s="52"/>
      <c r="I441" s="51"/>
      <c r="J441" s="52"/>
      <c r="K441" s="34"/>
    </row>
    <row r="442" spans="1:11">
      <c r="A442" s="37"/>
      <c r="B442" s="35" t="s">
        <v>33</v>
      </c>
      <c r="C442" s="57"/>
      <c r="D442" s="51">
        <v>80</v>
      </c>
      <c r="E442" s="52">
        <v>80</v>
      </c>
      <c r="F442" s="51"/>
      <c r="G442" s="52"/>
      <c r="H442" s="52"/>
      <c r="I442" s="51"/>
      <c r="J442" s="52"/>
      <c r="K442" s="34"/>
    </row>
    <row r="443" ht="22.5" spans="1:11">
      <c r="A443" s="50" t="s">
        <v>266</v>
      </c>
      <c r="B443" s="35"/>
      <c r="C443" s="59" t="s">
        <v>267</v>
      </c>
      <c r="D443" s="97"/>
      <c r="E443" s="48"/>
      <c r="F443" s="51">
        <v>2.34</v>
      </c>
      <c r="G443" s="52">
        <v>8.12</v>
      </c>
      <c r="H443" s="53">
        <v>15.46</v>
      </c>
      <c r="I443" s="51">
        <v>144</v>
      </c>
      <c r="J443" s="52"/>
      <c r="K443" s="34" t="s">
        <v>42</v>
      </c>
    </row>
    <row r="444" spans="1:11">
      <c r="A444" s="34"/>
      <c r="B444" s="35" t="s">
        <v>43</v>
      </c>
      <c r="C444" s="57"/>
      <c r="D444" s="51">
        <v>30</v>
      </c>
      <c r="E444" s="52">
        <v>30</v>
      </c>
      <c r="F444" s="51"/>
      <c r="G444" s="52"/>
      <c r="H444" s="52"/>
      <c r="I444" s="51"/>
      <c r="J444" s="52"/>
      <c r="K444" s="34"/>
    </row>
    <row r="445" spans="1:11">
      <c r="A445" s="34"/>
      <c r="B445" s="35" t="s">
        <v>36</v>
      </c>
      <c r="C445" s="57"/>
      <c r="D445" s="51">
        <v>10</v>
      </c>
      <c r="E445" s="52">
        <v>5</v>
      </c>
      <c r="F445" s="51" t="s">
        <v>6</v>
      </c>
      <c r="G445" s="52"/>
      <c r="H445" s="52"/>
      <c r="I445" s="51"/>
      <c r="J445" s="52"/>
      <c r="K445" s="34"/>
    </row>
    <row r="446" spans="1:11">
      <c r="A446" s="115" t="s">
        <v>126</v>
      </c>
      <c r="B446" s="127"/>
      <c r="C446" s="126">
        <v>100</v>
      </c>
      <c r="D446" s="128">
        <v>114</v>
      </c>
      <c r="E446" s="126">
        <v>100</v>
      </c>
      <c r="F446" s="125">
        <v>0.4</v>
      </c>
      <c r="G446" s="124">
        <v>0.4</v>
      </c>
      <c r="H446" s="122">
        <v>9.8</v>
      </c>
      <c r="I446" s="124">
        <v>44</v>
      </c>
      <c r="J446" s="124">
        <v>10</v>
      </c>
      <c r="K446" s="34" t="s">
        <v>127</v>
      </c>
    </row>
    <row r="447" ht="15.75" spans="1:11">
      <c r="A447" s="123" t="s">
        <v>128</v>
      </c>
      <c r="B447" s="116"/>
      <c r="C447" s="124"/>
      <c r="D447" s="118"/>
      <c r="E447" s="119"/>
      <c r="F447" s="125"/>
      <c r="G447" s="124"/>
      <c r="H447" s="122"/>
      <c r="I447" s="124"/>
      <c r="J447" s="147"/>
      <c r="K447" s="34" t="s">
        <v>129</v>
      </c>
    </row>
    <row r="448" ht="15.75" spans="1:11">
      <c r="A448" s="374" t="s">
        <v>44</v>
      </c>
      <c r="B448" s="62"/>
      <c r="C448" s="375">
        <v>500</v>
      </c>
      <c r="D448" s="92"/>
      <c r="E448" s="44"/>
      <c r="F448" s="70">
        <f>F431+F438+F443+F446</f>
        <v>11.74</v>
      </c>
      <c r="G448" s="70">
        <f t="shared" ref="G448:J448" si="16">G431+G438+G443+G446</f>
        <v>17.05</v>
      </c>
      <c r="H448" s="70">
        <f t="shared" si="16"/>
        <v>49.69</v>
      </c>
      <c r="I448" s="70">
        <f t="shared" si="16"/>
        <v>428.92</v>
      </c>
      <c r="J448" s="70">
        <f t="shared" si="16"/>
        <v>10.8916666666667</v>
      </c>
      <c r="K448" s="382"/>
    </row>
    <row r="449" spans="1:11">
      <c r="A449" s="34"/>
      <c r="B449" s="54" t="s">
        <v>45</v>
      </c>
      <c r="C449" s="57"/>
      <c r="D449" s="51"/>
      <c r="E449" s="73"/>
      <c r="F449" s="52"/>
      <c r="G449" s="53"/>
      <c r="H449" s="52"/>
      <c r="I449" s="53"/>
      <c r="J449" s="52"/>
      <c r="K449" s="51"/>
    </row>
    <row r="450" ht="22.5" spans="1:11">
      <c r="A450" s="50" t="s">
        <v>46</v>
      </c>
      <c r="B450" s="35"/>
      <c r="C450" s="36">
        <v>200</v>
      </c>
      <c r="D450" s="66">
        <v>200</v>
      </c>
      <c r="E450" s="36">
        <v>200</v>
      </c>
      <c r="F450" s="51">
        <v>1</v>
      </c>
      <c r="G450" s="52">
        <v>0</v>
      </c>
      <c r="H450" s="53">
        <v>20.2</v>
      </c>
      <c r="I450" s="52">
        <v>85.34</v>
      </c>
      <c r="J450" s="51">
        <v>4</v>
      </c>
      <c r="K450" s="34" t="s">
        <v>47</v>
      </c>
    </row>
    <row r="451" ht="15.75" spans="1:11">
      <c r="A451" s="34" t="s">
        <v>48</v>
      </c>
      <c r="B451" s="35"/>
      <c r="C451" s="36"/>
      <c r="D451" s="66"/>
      <c r="E451" s="36"/>
      <c r="F451" s="51"/>
      <c r="G451" s="52"/>
      <c r="H451" s="53"/>
      <c r="I451" s="52"/>
      <c r="J451" s="51"/>
      <c r="K451" s="34"/>
    </row>
    <row r="452" ht="15.75" spans="1:11">
      <c r="A452" s="374" t="s">
        <v>44</v>
      </c>
      <c r="B452" s="62"/>
      <c r="C452" s="375">
        <v>200</v>
      </c>
      <c r="D452" s="92"/>
      <c r="E452" s="376"/>
      <c r="F452" s="70">
        <f>F450</f>
        <v>1</v>
      </c>
      <c r="G452" s="70">
        <f t="shared" ref="G452:J452" si="17">G450</f>
        <v>0</v>
      </c>
      <c r="H452" s="70">
        <f t="shared" si="17"/>
        <v>20.2</v>
      </c>
      <c r="I452" s="70">
        <f t="shared" si="17"/>
        <v>85.34</v>
      </c>
      <c r="J452" s="70">
        <f t="shared" si="17"/>
        <v>4</v>
      </c>
      <c r="K452" s="95"/>
    </row>
    <row r="453" spans="1:11">
      <c r="A453" s="200"/>
      <c r="B453" s="35" t="s">
        <v>49</v>
      </c>
      <c r="C453" s="194"/>
      <c r="D453" s="51"/>
      <c r="E453" s="48"/>
      <c r="F453" s="192"/>
      <c r="G453" s="199"/>
      <c r="H453" s="196"/>
      <c r="I453" s="199"/>
      <c r="J453" s="196"/>
      <c r="K453" s="34"/>
    </row>
    <row r="454" ht="22.5" spans="1:11">
      <c r="A454" s="50" t="s">
        <v>268</v>
      </c>
      <c r="B454" s="35"/>
      <c r="C454" s="57">
        <v>50</v>
      </c>
      <c r="D454" s="51"/>
      <c r="E454" s="52"/>
      <c r="F454" s="53">
        <v>0.85</v>
      </c>
      <c r="G454" s="51">
        <v>2.5</v>
      </c>
      <c r="H454" s="52">
        <v>4.23</v>
      </c>
      <c r="I454" s="51">
        <v>42.85</v>
      </c>
      <c r="J454" s="52">
        <v>9.9</v>
      </c>
      <c r="K454" s="51" t="s">
        <v>269</v>
      </c>
    </row>
    <row r="455" spans="1:11">
      <c r="A455" s="270"/>
      <c r="B455" s="35" t="s">
        <v>270</v>
      </c>
      <c r="C455" s="57"/>
      <c r="D455" s="51">
        <v>57.2</v>
      </c>
      <c r="E455" s="52">
        <v>40</v>
      </c>
      <c r="F455" s="53"/>
      <c r="G455" s="51"/>
      <c r="H455" s="52"/>
      <c r="I455" s="51"/>
      <c r="J455" s="52"/>
      <c r="K455" s="51"/>
    </row>
    <row r="456" spans="1:11">
      <c r="A456" s="270"/>
      <c r="B456" s="35" t="s">
        <v>174</v>
      </c>
      <c r="C456" s="57"/>
      <c r="D456" s="51">
        <v>6</v>
      </c>
      <c r="E456" s="52">
        <v>5</v>
      </c>
      <c r="F456" s="53"/>
      <c r="G456" s="51"/>
      <c r="H456" s="52"/>
      <c r="I456" s="51"/>
      <c r="J456" s="52"/>
      <c r="K456" s="51"/>
    </row>
    <row r="457" spans="1:11">
      <c r="A457" s="270"/>
      <c r="B457" s="35" t="s">
        <v>53</v>
      </c>
      <c r="C457" s="57"/>
      <c r="D457" s="51">
        <v>2.5</v>
      </c>
      <c r="E457" s="52">
        <v>2.5</v>
      </c>
      <c r="F457" s="53"/>
      <c r="G457" s="51"/>
      <c r="H457" s="52"/>
      <c r="I457" s="51"/>
      <c r="J457" s="52"/>
      <c r="K457" s="51"/>
    </row>
    <row r="458" spans="1:11">
      <c r="A458" s="270"/>
      <c r="B458" s="35" t="s">
        <v>66</v>
      </c>
      <c r="C458" s="57"/>
      <c r="D458" s="51">
        <v>2.5</v>
      </c>
      <c r="E458" s="52">
        <v>2.5</v>
      </c>
      <c r="F458" s="53"/>
      <c r="G458" s="51"/>
      <c r="H458" s="52"/>
      <c r="I458" s="51"/>
      <c r="J458" s="52"/>
      <c r="K458" s="51"/>
    </row>
    <row r="459" ht="22.5" spans="1:11">
      <c r="A459" s="271" t="s">
        <v>271</v>
      </c>
      <c r="B459" s="81"/>
      <c r="C459" s="57" t="s">
        <v>272</v>
      </c>
      <c r="D459" s="52"/>
      <c r="E459" s="52"/>
      <c r="F459" s="166">
        <v>7.13</v>
      </c>
      <c r="G459" s="166">
        <v>8.79</v>
      </c>
      <c r="H459" s="170">
        <v>23.26</v>
      </c>
      <c r="I459" s="166">
        <v>201.21</v>
      </c>
      <c r="J459" s="170">
        <v>33.57</v>
      </c>
      <c r="K459" s="34" t="s">
        <v>273</v>
      </c>
    </row>
    <row r="460" spans="1:11">
      <c r="A460" s="34"/>
      <c r="B460" s="35" t="s">
        <v>144</v>
      </c>
      <c r="C460" s="57"/>
      <c r="D460" s="53">
        <v>16</v>
      </c>
      <c r="E460" s="52">
        <v>16</v>
      </c>
      <c r="F460" s="53"/>
      <c r="G460" s="52"/>
      <c r="H460" s="53"/>
      <c r="I460" s="51"/>
      <c r="J460" s="52"/>
      <c r="K460" s="34"/>
    </row>
    <row r="461" spans="1:11">
      <c r="A461" s="34"/>
      <c r="B461" s="35" t="s">
        <v>274</v>
      </c>
      <c r="C461" s="57"/>
      <c r="D461" s="53"/>
      <c r="E461" s="52">
        <v>10</v>
      </c>
      <c r="F461" s="53"/>
      <c r="G461" s="51"/>
      <c r="H461" s="53"/>
      <c r="I461" s="51"/>
      <c r="J461" s="52"/>
      <c r="K461" s="34"/>
    </row>
    <row r="462" spans="1:11">
      <c r="A462" s="34"/>
      <c r="B462" s="35" t="s">
        <v>227</v>
      </c>
      <c r="C462" s="57"/>
      <c r="D462" s="52">
        <v>62.5</v>
      </c>
      <c r="E462" s="52">
        <v>50</v>
      </c>
      <c r="F462" s="51"/>
      <c r="G462" s="51"/>
      <c r="H462" s="51"/>
      <c r="I462" s="51"/>
      <c r="J462" s="52"/>
      <c r="K462" s="34"/>
    </row>
    <row r="463" spans="1:11">
      <c r="A463" s="35"/>
      <c r="B463" s="35" t="s">
        <v>275</v>
      </c>
      <c r="C463" s="57"/>
      <c r="D463" s="53">
        <v>27.8</v>
      </c>
      <c r="E463" s="51">
        <v>25</v>
      </c>
      <c r="F463" s="51"/>
      <c r="G463" s="51"/>
      <c r="H463" s="51"/>
      <c r="I463" s="52"/>
      <c r="J463" s="48"/>
      <c r="K463" s="34"/>
    </row>
    <row r="464" spans="1:11">
      <c r="A464" s="35"/>
      <c r="B464" s="35" t="s">
        <v>134</v>
      </c>
      <c r="C464" s="57"/>
      <c r="D464" s="53">
        <v>16.7</v>
      </c>
      <c r="E464" s="51">
        <v>10</v>
      </c>
      <c r="F464" s="51"/>
      <c r="G464" s="51"/>
      <c r="H464" s="51"/>
      <c r="I464" s="51"/>
      <c r="J464" s="48"/>
      <c r="K464" s="34"/>
    </row>
    <row r="465" spans="1:11">
      <c r="A465" s="34"/>
      <c r="B465" s="35" t="s">
        <v>52</v>
      </c>
      <c r="C465" s="57"/>
      <c r="D465" s="52">
        <v>12.5</v>
      </c>
      <c r="E465" s="52">
        <v>10</v>
      </c>
      <c r="F465" s="51"/>
      <c r="G465" s="51"/>
      <c r="H465" s="52"/>
      <c r="I465" s="51"/>
      <c r="J465" s="48"/>
      <c r="K465" s="34"/>
    </row>
    <row r="466" spans="1:11">
      <c r="A466" s="34"/>
      <c r="B466" s="35" t="s">
        <v>58</v>
      </c>
      <c r="C466" s="57"/>
      <c r="D466" s="52">
        <v>9.52</v>
      </c>
      <c r="E466" s="52">
        <v>8</v>
      </c>
      <c r="F466" s="51"/>
      <c r="G466" s="51"/>
      <c r="H466" s="52"/>
      <c r="I466" s="51"/>
      <c r="J466" s="48"/>
      <c r="K466" s="34"/>
    </row>
    <row r="467" spans="1:11">
      <c r="A467" s="34"/>
      <c r="B467" s="35" t="s">
        <v>66</v>
      </c>
      <c r="C467" s="57"/>
      <c r="D467" s="52">
        <v>4</v>
      </c>
      <c r="E467" s="52">
        <v>4</v>
      </c>
      <c r="F467" s="51"/>
      <c r="G467" s="51"/>
      <c r="H467" s="52"/>
      <c r="I467" s="51"/>
      <c r="J467" s="48"/>
      <c r="K467" s="34"/>
    </row>
    <row r="468" spans="1:11">
      <c r="A468" s="34"/>
      <c r="B468" s="54" t="s">
        <v>35</v>
      </c>
      <c r="C468" s="57"/>
      <c r="D468" s="52">
        <v>1.5</v>
      </c>
      <c r="E468" s="52">
        <v>1.5</v>
      </c>
      <c r="F468" s="51"/>
      <c r="G468" s="51"/>
      <c r="H468" s="52"/>
      <c r="I468" s="51"/>
      <c r="J468" s="48"/>
      <c r="K468" s="34"/>
    </row>
    <row r="469" spans="1:11">
      <c r="A469" s="34"/>
      <c r="B469" s="35" t="s">
        <v>33</v>
      </c>
      <c r="C469" s="57"/>
      <c r="D469" s="52">
        <v>150</v>
      </c>
      <c r="E469" s="52">
        <v>150</v>
      </c>
      <c r="F469" s="51"/>
      <c r="G469" s="51"/>
      <c r="H469" s="52"/>
      <c r="I469" s="51"/>
      <c r="J469" s="48"/>
      <c r="K469" s="34"/>
    </row>
    <row r="470" spans="1:11">
      <c r="A470" s="34"/>
      <c r="B470" s="35" t="s">
        <v>141</v>
      </c>
      <c r="C470" s="57"/>
      <c r="D470" s="52">
        <v>7</v>
      </c>
      <c r="E470" s="52">
        <v>7</v>
      </c>
      <c r="F470" s="51"/>
      <c r="G470" s="51"/>
      <c r="H470" s="53"/>
      <c r="I470" s="51"/>
      <c r="J470" s="48"/>
      <c r="K470" s="34"/>
    </row>
    <row r="471" ht="22.5" spans="1:11">
      <c r="A471" s="115" t="s">
        <v>276</v>
      </c>
      <c r="B471" s="127"/>
      <c r="C471" s="126" t="s">
        <v>277</v>
      </c>
      <c r="D471" s="121"/>
      <c r="E471" s="125"/>
      <c r="F471" s="125">
        <v>15.58</v>
      </c>
      <c r="G471" s="124">
        <v>13.38</v>
      </c>
      <c r="H471" s="122">
        <v>33.89</v>
      </c>
      <c r="I471" s="125">
        <v>318.48</v>
      </c>
      <c r="J471" s="124">
        <v>4.76</v>
      </c>
      <c r="K471" s="34" t="s">
        <v>278</v>
      </c>
    </row>
    <row r="472" spans="1:11">
      <c r="A472" s="123"/>
      <c r="B472" s="35" t="s">
        <v>57</v>
      </c>
      <c r="C472" s="126"/>
      <c r="D472" s="121">
        <v>52.2</v>
      </c>
      <c r="E472" s="125">
        <v>50</v>
      </c>
      <c r="F472" s="125"/>
      <c r="G472" s="124"/>
      <c r="H472" s="122"/>
      <c r="I472" s="125"/>
      <c r="J472" s="124"/>
      <c r="K472" s="34"/>
    </row>
    <row r="473" spans="1:11">
      <c r="A473" s="123"/>
      <c r="B473" s="54" t="s">
        <v>66</v>
      </c>
      <c r="C473" s="126"/>
      <c r="D473" s="121">
        <v>3</v>
      </c>
      <c r="E473" s="125">
        <v>3</v>
      </c>
      <c r="F473" s="125"/>
      <c r="G473" s="124"/>
      <c r="H473" s="122"/>
      <c r="I473" s="125"/>
      <c r="J473" s="124"/>
      <c r="K473" s="34"/>
    </row>
    <row r="474" spans="1:11">
      <c r="A474" s="123"/>
      <c r="B474" s="54" t="s">
        <v>279</v>
      </c>
      <c r="C474" s="126"/>
      <c r="D474" s="121"/>
      <c r="E474" s="125">
        <v>40</v>
      </c>
      <c r="F474" s="125"/>
      <c r="G474" s="124"/>
      <c r="H474" s="122"/>
      <c r="I474" s="125"/>
      <c r="J474" s="124"/>
      <c r="K474" s="34"/>
    </row>
    <row r="475" spans="1:11">
      <c r="A475" s="123"/>
      <c r="B475" s="127" t="s">
        <v>63</v>
      </c>
      <c r="C475" s="126"/>
      <c r="D475" s="121">
        <v>255</v>
      </c>
      <c r="E475" s="272" t="s">
        <v>280</v>
      </c>
      <c r="F475" s="125"/>
      <c r="G475" s="124"/>
      <c r="H475" s="122"/>
      <c r="I475" s="125"/>
      <c r="J475" s="124"/>
      <c r="K475" s="34"/>
    </row>
    <row r="476" ht="22.5" spans="1:23">
      <c r="A476" s="123"/>
      <c r="B476" s="35" t="s">
        <v>281</v>
      </c>
      <c r="C476" s="126"/>
      <c r="D476" s="121"/>
      <c r="E476" s="272" t="s">
        <v>282</v>
      </c>
      <c r="F476" s="125"/>
      <c r="G476" s="124"/>
      <c r="H476" s="122"/>
      <c r="I476" s="125"/>
      <c r="J476" s="124"/>
      <c r="K476" s="34"/>
      <c r="M476" s="127"/>
      <c r="N476" s="127"/>
      <c r="O476" s="128"/>
      <c r="P476" s="122"/>
      <c r="Q476" s="122"/>
      <c r="R476" s="122"/>
      <c r="S476" s="122"/>
      <c r="T476" s="122"/>
      <c r="U476" s="122"/>
      <c r="V476" s="122"/>
      <c r="W476" s="35"/>
    </row>
    <row r="477" spans="1:23">
      <c r="A477" s="123"/>
      <c r="B477" s="127" t="s">
        <v>58</v>
      </c>
      <c r="C477" s="126"/>
      <c r="D477" s="121">
        <v>16.7</v>
      </c>
      <c r="E477" s="125">
        <v>14</v>
      </c>
      <c r="F477" s="125"/>
      <c r="G477" s="124"/>
      <c r="H477" s="122"/>
      <c r="I477" s="125"/>
      <c r="J477" s="278"/>
      <c r="K477" s="34"/>
      <c r="M477" s="127"/>
      <c r="N477" s="35"/>
      <c r="O477" s="128"/>
      <c r="P477" s="122"/>
      <c r="Q477" s="122"/>
      <c r="R477" s="122"/>
      <c r="S477" s="122"/>
      <c r="T477" s="122"/>
      <c r="U477" s="122"/>
      <c r="V477" s="122"/>
      <c r="W477" s="35"/>
    </row>
    <row r="478" spans="1:23">
      <c r="A478" s="123"/>
      <c r="B478" s="127" t="s">
        <v>135</v>
      </c>
      <c r="C478" s="126"/>
      <c r="D478" s="121">
        <v>2.5</v>
      </c>
      <c r="E478" s="125">
        <v>2.5</v>
      </c>
      <c r="F478" s="125"/>
      <c r="G478" s="124"/>
      <c r="H478" s="122"/>
      <c r="I478" s="125"/>
      <c r="J478" s="278"/>
      <c r="K478" s="34"/>
      <c r="M478" s="127"/>
      <c r="N478" s="54"/>
      <c r="O478" s="128"/>
      <c r="P478" s="122"/>
      <c r="Q478" s="122"/>
      <c r="R478" s="122"/>
      <c r="S478" s="122"/>
      <c r="T478" s="122"/>
      <c r="U478" s="122"/>
      <c r="V478" s="122"/>
      <c r="W478" s="35"/>
    </row>
    <row r="479" spans="1:23">
      <c r="A479" s="123"/>
      <c r="B479" s="127" t="s">
        <v>242</v>
      </c>
      <c r="C479" s="126"/>
      <c r="D479" s="121"/>
      <c r="E479" s="125">
        <v>10</v>
      </c>
      <c r="F479" s="125"/>
      <c r="G479" s="124"/>
      <c r="H479" s="122"/>
      <c r="I479" s="125"/>
      <c r="J479" s="278"/>
      <c r="K479" s="34"/>
      <c r="M479" s="127"/>
      <c r="N479" s="54"/>
      <c r="O479" s="128"/>
      <c r="P479" s="122"/>
      <c r="Q479" s="122"/>
      <c r="R479" s="122"/>
      <c r="S479" s="122"/>
      <c r="T479" s="122"/>
      <c r="U479" s="122"/>
      <c r="V479" s="122"/>
      <c r="W479" s="35"/>
    </row>
    <row r="480" spans="1:23">
      <c r="A480" s="123"/>
      <c r="B480" s="127" t="s">
        <v>36</v>
      </c>
      <c r="C480" s="126"/>
      <c r="D480" s="121">
        <v>2.5</v>
      </c>
      <c r="E480" s="125">
        <v>2.5</v>
      </c>
      <c r="F480" s="125"/>
      <c r="G480" s="124"/>
      <c r="H480" s="122"/>
      <c r="I480" s="125"/>
      <c r="J480" s="278"/>
      <c r="K480" s="34"/>
      <c r="M480" s="127"/>
      <c r="N480" s="127"/>
      <c r="O480" s="128"/>
      <c r="P480" s="122"/>
      <c r="Q480" s="432"/>
      <c r="R480" s="122"/>
      <c r="S480" s="122"/>
      <c r="T480" s="122"/>
      <c r="U480" s="122"/>
      <c r="V480" s="122"/>
      <c r="W480" s="35"/>
    </row>
    <row r="481" spans="1:23">
      <c r="A481" s="123"/>
      <c r="B481" s="54" t="s">
        <v>35</v>
      </c>
      <c r="C481" s="126"/>
      <c r="D481" s="121">
        <v>2</v>
      </c>
      <c r="E481" s="125">
        <v>2</v>
      </c>
      <c r="F481" s="125"/>
      <c r="G481" s="124"/>
      <c r="H481" s="122"/>
      <c r="I481" s="125"/>
      <c r="J481" s="278"/>
      <c r="K481" s="34"/>
      <c r="M481" s="127"/>
      <c r="N481" s="35"/>
      <c r="O481" s="128"/>
      <c r="P481" s="122"/>
      <c r="Q481" s="432"/>
      <c r="R481" s="122"/>
      <c r="S481" s="122"/>
      <c r="T481" s="122"/>
      <c r="U481" s="122"/>
      <c r="V481" s="122"/>
      <c r="W481" s="35"/>
    </row>
    <row r="482" spans="1:23">
      <c r="A482" s="123"/>
      <c r="B482" s="127" t="s">
        <v>199</v>
      </c>
      <c r="C482" s="126"/>
      <c r="D482" s="121">
        <v>3.75</v>
      </c>
      <c r="E482" s="125">
        <v>3.75</v>
      </c>
      <c r="F482" s="125"/>
      <c r="G482" s="124"/>
      <c r="H482" s="122"/>
      <c r="I482" s="125"/>
      <c r="J482" s="278"/>
      <c r="K482" s="34"/>
      <c r="M482" s="127"/>
      <c r="N482" s="127"/>
      <c r="O482" s="128"/>
      <c r="P482" s="122"/>
      <c r="Q482" s="122"/>
      <c r="R482" s="122"/>
      <c r="S482" s="122"/>
      <c r="T482" s="122"/>
      <c r="U482" s="122"/>
      <c r="V482" s="147"/>
      <c r="W482" s="35"/>
    </row>
    <row r="483" spans="1:23">
      <c r="A483" s="123"/>
      <c r="B483" s="127" t="s">
        <v>71</v>
      </c>
      <c r="C483" s="126"/>
      <c r="D483" s="121"/>
      <c r="E483" s="125">
        <v>235</v>
      </c>
      <c r="F483" s="125"/>
      <c r="G483" s="124"/>
      <c r="H483" s="122"/>
      <c r="I483" s="125"/>
      <c r="J483" s="278"/>
      <c r="K483" s="34"/>
      <c r="M483" s="127"/>
      <c r="N483" s="127"/>
      <c r="O483" s="128"/>
      <c r="P483" s="122"/>
      <c r="Q483" s="122"/>
      <c r="R483" s="122"/>
      <c r="S483" s="122"/>
      <c r="T483" s="122"/>
      <c r="U483" s="122"/>
      <c r="V483" s="147"/>
      <c r="W483" s="35"/>
    </row>
    <row r="484" spans="1:23">
      <c r="A484" s="123"/>
      <c r="B484" s="127" t="s">
        <v>283</v>
      </c>
      <c r="C484" s="126"/>
      <c r="D484" s="121"/>
      <c r="E484" s="125">
        <v>200</v>
      </c>
      <c r="F484" s="125"/>
      <c r="G484" s="124"/>
      <c r="H484" s="122"/>
      <c r="I484" s="125"/>
      <c r="J484" s="278"/>
      <c r="K484" s="34"/>
      <c r="M484" s="127"/>
      <c r="N484" s="127"/>
      <c r="O484" s="128"/>
      <c r="P484" s="122"/>
      <c r="Q484" s="122"/>
      <c r="R484" s="122"/>
      <c r="S484" s="122"/>
      <c r="T484" s="122"/>
      <c r="U484" s="122"/>
      <c r="V484" s="147"/>
      <c r="W484" s="35"/>
    </row>
    <row r="485" spans="1:23">
      <c r="A485" s="123"/>
      <c r="B485" s="123" t="s">
        <v>284</v>
      </c>
      <c r="C485" s="126"/>
      <c r="D485" s="121"/>
      <c r="E485" s="125">
        <v>30</v>
      </c>
      <c r="F485" s="125"/>
      <c r="G485" s="124"/>
      <c r="H485" s="122"/>
      <c r="I485" s="125"/>
      <c r="J485" s="278"/>
      <c r="K485" s="34"/>
      <c r="M485" s="127"/>
      <c r="N485" s="127"/>
      <c r="O485" s="128"/>
      <c r="P485" s="122"/>
      <c r="Q485" s="122"/>
      <c r="R485" s="122"/>
      <c r="S485" s="122"/>
      <c r="T485" s="122"/>
      <c r="U485" s="122"/>
      <c r="V485" s="147"/>
      <c r="W485" s="35"/>
    </row>
    <row r="486" spans="1:23">
      <c r="A486" s="123"/>
      <c r="B486" s="127" t="s">
        <v>141</v>
      </c>
      <c r="C486" s="126"/>
      <c r="D486" s="121">
        <v>7.5</v>
      </c>
      <c r="E486" s="125">
        <v>7.5</v>
      </c>
      <c r="F486" s="125"/>
      <c r="G486" s="124"/>
      <c r="H486" s="122"/>
      <c r="I486" s="125"/>
      <c r="J486" s="278"/>
      <c r="K486" s="34"/>
      <c r="M486" s="127"/>
      <c r="N486" s="127"/>
      <c r="O486" s="128"/>
      <c r="P486" s="122"/>
      <c r="Q486" s="122"/>
      <c r="R486" s="122"/>
      <c r="S486" s="122"/>
      <c r="T486" s="122"/>
      <c r="U486" s="122"/>
      <c r="V486" s="147"/>
      <c r="W486" s="35"/>
    </row>
    <row r="487" spans="1:23">
      <c r="A487" s="123"/>
      <c r="B487" s="127" t="s">
        <v>75</v>
      </c>
      <c r="C487" s="126"/>
      <c r="D487" s="121">
        <v>2</v>
      </c>
      <c r="E487" s="125">
        <v>2</v>
      </c>
      <c r="F487" s="125"/>
      <c r="G487" s="124"/>
      <c r="H487" s="122"/>
      <c r="I487" s="125"/>
      <c r="J487" s="278"/>
      <c r="K487" s="34"/>
      <c r="M487" s="127"/>
      <c r="N487" s="127"/>
      <c r="O487" s="128"/>
      <c r="P487" s="122"/>
      <c r="Q487" s="122"/>
      <c r="R487" s="122"/>
      <c r="S487" s="122"/>
      <c r="T487" s="122"/>
      <c r="U487" s="122"/>
      <c r="V487" s="147"/>
      <c r="W487" s="35"/>
    </row>
    <row r="488" spans="1:23">
      <c r="A488" s="123"/>
      <c r="B488" s="127" t="s">
        <v>118</v>
      </c>
      <c r="C488" s="126"/>
      <c r="D488" s="121">
        <v>22.5</v>
      </c>
      <c r="E488" s="125">
        <v>22.5</v>
      </c>
      <c r="F488" s="125"/>
      <c r="G488" s="124"/>
      <c r="H488" s="122"/>
      <c r="I488" s="125"/>
      <c r="J488" s="278"/>
      <c r="K488" s="34"/>
      <c r="M488" s="127"/>
      <c r="N488" s="127"/>
      <c r="O488" s="128"/>
      <c r="P488" s="122"/>
      <c r="Q488" s="122"/>
      <c r="R488" s="122"/>
      <c r="S488" s="122"/>
      <c r="T488" s="122"/>
      <c r="U488" s="122"/>
      <c r="V488" s="147"/>
      <c r="W488" s="35"/>
    </row>
    <row r="489" ht="22.5" spans="1:23">
      <c r="A489" s="50" t="s">
        <v>285</v>
      </c>
      <c r="B489" s="35"/>
      <c r="C489" s="57">
        <v>180</v>
      </c>
      <c r="D489" s="237"/>
      <c r="E489" s="237"/>
      <c r="F489" s="51">
        <v>0.12</v>
      </c>
      <c r="G489" s="52">
        <v>0.12</v>
      </c>
      <c r="H489" s="52">
        <v>17.91</v>
      </c>
      <c r="I489" s="52">
        <v>73.2</v>
      </c>
      <c r="J489" s="192">
        <v>1.2</v>
      </c>
      <c r="K489" s="34" t="s">
        <v>286</v>
      </c>
      <c r="M489" s="127"/>
      <c r="N489" s="127"/>
      <c r="O489" s="128"/>
      <c r="P489" s="122"/>
      <c r="Q489" s="122"/>
      <c r="R489" s="122"/>
      <c r="S489" s="122"/>
      <c r="T489" s="122"/>
      <c r="U489" s="122"/>
      <c r="V489" s="147"/>
      <c r="W489" s="35"/>
    </row>
    <row r="490" spans="1:23">
      <c r="A490" s="34"/>
      <c r="B490" s="34" t="s">
        <v>173</v>
      </c>
      <c r="C490" s="57"/>
      <c r="D490" s="237">
        <v>34</v>
      </c>
      <c r="E490" s="237">
        <v>30</v>
      </c>
      <c r="F490" s="51"/>
      <c r="G490" s="51"/>
      <c r="H490" s="52"/>
      <c r="I490" s="52"/>
      <c r="J490" s="192"/>
      <c r="K490" s="34"/>
      <c r="M490" s="127"/>
      <c r="N490" s="127"/>
      <c r="O490" s="128"/>
      <c r="P490" s="122"/>
      <c r="Q490" s="122"/>
      <c r="R490" s="122"/>
      <c r="S490" s="122"/>
      <c r="T490" s="122"/>
      <c r="U490" s="122"/>
      <c r="V490" s="147"/>
      <c r="W490" s="35"/>
    </row>
    <row r="491" spans="1:23">
      <c r="A491" s="34"/>
      <c r="B491" s="35" t="s">
        <v>118</v>
      </c>
      <c r="C491" s="57"/>
      <c r="D491" s="237">
        <v>183</v>
      </c>
      <c r="E491" s="237">
        <v>183</v>
      </c>
      <c r="F491" s="51"/>
      <c r="G491" s="51"/>
      <c r="H491" s="52"/>
      <c r="I491" s="52"/>
      <c r="J491" s="192"/>
      <c r="K491" s="34"/>
      <c r="M491" s="127"/>
      <c r="N491" s="127"/>
      <c r="O491" s="128"/>
      <c r="P491" s="122"/>
      <c r="Q491" s="122"/>
      <c r="R491" s="122"/>
      <c r="S491" s="122"/>
      <c r="T491" s="122"/>
      <c r="U491" s="122"/>
      <c r="V491" s="147"/>
      <c r="W491" s="35"/>
    </row>
    <row r="492" spans="1:23">
      <c r="A492" s="34"/>
      <c r="B492" s="35" t="s">
        <v>53</v>
      </c>
      <c r="C492" s="57"/>
      <c r="D492" s="237">
        <v>10</v>
      </c>
      <c r="E492" s="237">
        <v>10</v>
      </c>
      <c r="F492" s="51"/>
      <c r="G492" s="51"/>
      <c r="H492" s="52"/>
      <c r="I492" s="52"/>
      <c r="J492" s="192"/>
      <c r="K492" s="34"/>
      <c r="M492" s="127"/>
      <c r="N492" s="127"/>
      <c r="O492" s="128"/>
      <c r="P492" s="122"/>
      <c r="Q492" s="122"/>
      <c r="R492" s="122"/>
      <c r="S492" s="122"/>
      <c r="T492" s="122"/>
      <c r="U492" s="122"/>
      <c r="V492" s="147"/>
      <c r="W492" s="35"/>
    </row>
    <row r="493" ht="34.5" spans="1:11">
      <c r="A493" s="380" t="s">
        <v>91</v>
      </c>
      <c r="B493" s="42"/>
      <c r="C493" s="265">
        <v>45</v>
      </c>
      <c r="D493" s="381">
        <v>45</v>
      </c>
      <c r="E493" s="381">
        <v>45</v>
      </c>
      <c r="F493" s="381">
        <v>2.98</v>
      </c>
      <c r="G493" s="40">
        <v>0.54</v>
      </c>
      <c r="H493" s="381">
        <v>17.82</v>
      </c>
      <c r="I493" s="40">
        <v>89.1</v>
      </c>
      <c r="J493" s="381"/>
      <c r="K493" s="41" t="s">
        <v>92</v>
      </c>
    </row>
    <row r="494" ht="15.75" spans="1:11">
      <c r="A494" s="374" t="s">
        <v>44</v>
      </c>
      <c r="B494" s="62"/>
      <c r="C494" s="375">
        <v>722</v>
      </c>
      <c r="D494" s="45"/>
      <c r="E494" s="92"/>
      <c r="F494" s="429">
        <f>F454+F459+F471+F489+F493</f>
        <v>26.66</v>
      </c>
      <c r="G494" s="429">
        <f t="shared" ref="G494:J494" si="18">G454+G459+G471+G489+G493</f>
        <v>25.33</v>
      </c>
      <c r="H494" s="429">
        <f t="shared" si="18"/>
        <v>97.11</v>
      </c>
      <c r="I494" s="429">
        <f t="shared" si="18"/>
        <v>724.84</v>
      </c>
      <c r="J494" s="429">
        <f t="shared" si="18"/>
        <v>49.43</v>
      </c>
      <c r="K494" s="62"/>
    </row>
    <row r="495" ht="21" customHeight="1" spans="1:11">
      <c r="A495" s="123"/>
      <c r="B495" s="116" t="s">
        <v>93</v>
      </c>
      <c r="C495" s="124"/>
      <c r="D495" s="128"/>
      <c r="E495" s="303"/>
      <c r="F495" s="122"/>
      <c r="G495" s="124"/>
      <c r="H495" s="122"/>
      <c r="I495" s="120"/>
      <c r="J495" s="147"/>
      <c r="K495" s="34"/>
    </row>
    <row r="496" ht="33.75" customHeight="1" spans="1:11">
      <c r="A496" s="115" t="s">
        <v>287</v>
      </c>
      <c r="B496" s="277"/>
      <c r="C496" s="117" t="s">
        <v>288</v>
      </c>
      <c r="D496" s="128"/>
      <c r="E496" s="126"/>
      <c r="F496" s="120">
        <v>1.1</v>
      </c>
      <c r="G496" s="203">
        <v>2.3</v>
      </c>
      <c r="H496" s="203">
        <v>5.43</v>
      </c>
      <c r="I496" s="203">
        <v>46.84</v>
      </c>
      <c r="J496" s="122">
        <v>2.6</v>
      </c>
      <c r="K496" s="288" t="s">
        <v>289</v>
      </c>
    </row>
    <row r="497" ht="21" customHeight="1" spans="1:11">
      <c r="A497" s="123"/>
      <c r="B497" s="116" t="s">
        <v>64</v>
      </c>
      <c r="C497" s="117"/>
      <c r="D497" s="128">
        <v>50</v>
      </c>
      <c r="E497" s="303">
        <v>40</v>
      </c>
      <c r="F497" s="120"/>
      <c r="G497" s="203"/>
      <c r="H497" s="203"/>
      <c r="I497" s="203"/>
      <c r="J497" s="203"/>
      <c r="K497" s="431"/>
    </row>
    <row r="498" ht="21" customHeight="1" spans="1:11">
      <c r="A498" s="123"/>
      <c r="B498" s="116" t="s">
        <v>58</v>
      </c>
      <c r="C498" s="117"/>
      <c r="D498" s="128">
        <v>9.6</v>
      </c>
      <c r="E498" s="303">
        <v>8</v>
      </c>
      <c r="F498" s="120"/>
      <c r="G498" s="203"/>
      <c r="H498" s="203"/>
      <c r="I498" s="203"/>
      <c r="J498" s="147"/>
      <c r="K498" s="288"/>
    </row>
    <row r="499" ht="21" customHeight="1" spans="1:11">
      <c r="A499" s="123"/>
      <c r="B499" s="35" t="s">
        <v>76</v>
      </c>
      <c r="C499" s="117"/>
      <c r="D499" s="128">
        <v>7</v>
      </c>
      <c r="E499" s="303">
        <v>7</v>
      </c>
      <c r="F499" s="120"/>
      <c r="G499" s="203"/>
      <c r="H499" s="203"/>
      <c r="I499" s="203"/>
      <c r="J499" s="147"/>
      <c r="K499" s="288"/>
    </row>
    <row r="500" ht="21" customHeight="1" spans="1:11">
      <c r="A500" s="123"/>
      <c r="B500" s="116" t="s">
        <v>66</v>
      </c>
      <c r="C500" s="117"/>
      <c r="D500" s="128">
        <v>25</v>
      </c>
      <c r="E500" s="303">
        <v>2.5</v>
      </c>
      <c r="F500" s="120"/>
      <c r="G500" s="203"/>
      <c r="H500" s="203"/>
      <c r="I500" s="203"/>
      <c r="J500" s="147"/>
      <c r="K500" s="288"/>
    </row>
    <row r="501" ht="21" customHeight="1" spans="1:11">
      <c r="A501" s="123"/>
      <c r="B501" s="35" t="s">
        <v>34</v>
      </c>
      <c r="C501" s="117"/>
      <c r="D501" s="303">
        <v>0.5</v>
      </c>
      <c r="E501" s="430">
        <v>0.5</v>
      </c>
      <c r="F501" s="120"/>
      <c r="G501" s="203"/>
      <c r="H501" s="203"/>
      <c r="I501" s="203"/>
      <c r="J501" s="147"/>
      <c r="K501" s="288"/>
    </row>
    <row r="502" ht="22.5" spans="1:11">
      <c r="A502" s="50" t="s">
        <v>290</v>
      </c>
      <c r="B502" s="35"/>
      <c r="C502" s="57">
        <v>70</v>
      </c>
      <c r="D502" s="53"/>
      <c r="E502" s="52"/>
      <c r="F502" s="53">
        <v>11</v>
      </c>
      <c r="G502" s="52">
        <v>7.5</v>
      </c>
      <c r="H502" s="53">
        <v>2</v>
      </c>
      <c r="I502" s="51">
        <v>119</v>
      </c>
      <c r="J502" s="52">
        <v>0.3</v>
      </c>
      <c r="K502" s="34" t="s">
        <v>291</v>
      </c>
    </row>
    <row r="503" spans="1:11">
      <c r="A503" s="34"/>
      <c r="B503" s="35" t="s">
        <v>292</v>
      </c>
      <c r="C503" s="57"/>
      <c r="D503" s="53">
        <v>87.5</v>
      </c>
      <c r="E503" s="52">
        <v>64</v>
      </c>
      <c r="F503" s="53"/>
      <c r="G503" s="52"/>
      <c r="H503" s="53"/>
      <c r="I503" s="51"/>
      <c r="J503" s="52"/>
      <c r="K503" s="34"/>
    </row>
    <row r="504" spans="1:11">
      <c r="A504" s="34"/>
      <c r="B504" s="35" t="s">
        <v>98</v>
      </c>
      <c r="C504" s="57"/>
      <c r="D504" s="53"/>
      <c r="E504" s="52">
        <v>50</v>
      </c>
      <c r="F504" s="53"/>
      <c r="G504" s="52"/>
      <c r="H504" s="53"/>
      <c r="I504" s="51"/>
      <c r="J504" s="52"/>
      <c r="K504" s="34"/>
    </row>
    <row r="505" ht="22.5" spans="1:11">
      <c r="A505" s="50" t="s">
        <v>293</v>
      </c>
      <c r="B505" s="35" t="s">
        <v>32</v>
      </c>
      <c r="C505" s="57"/>
      <c r="D505" s="53">
        <v>18</v>
      </c>
      <c r="E505" s="52">
        <v>18</v>
      </c>
      <c r="F505" s="53"/>
      <c r="G505" s="52"/>
      <c r="H505" s="53"/>
      <c r="I505" s="51"/>
      <c r="J505" s="52"/>
      <c r="K505" s="34" t="s">
        <v>294</v>
      </c>
    </row>
    <row r="506" spans="1:11">
      <c r="A506" s="34"/>
      <c r="B506" s="35" t="s">
        <v>36</v>
      </c>
      <c r="C506" s="57"/>
      <c r="D506" s="53">
        <v>3</v>
      </c>
      <c r="E506" s="52">
        <v>3</v>
      </c>
      <c r="F506" s="53"/>
      <c r="G506" s="52"/>
      <c r="H506" s="53"/>
      <c r="I506" s="51"/>
      <c r="J506" s="52"/>
      <c r="K506" s="34"/>
    </row>
    <row r="507" spans="1:11">
      <c r="A507" s="34"/>
      <c r="B507" s="35" t="s">
        <v>75</v>
      </c>
      <c r="C507" s="57"/>
      <c r="D507" s="53">
        <v>3</v>
      </c>
      <c r="E507" s="52">
        <v>3</v>
      </c>
      <c r="F507" s="53"/>
      <c r="G507" s="52"/>
      <c r="H507" s="53"/>
      <c r="I507" s="51"/>
      <c r="J507" s="52"/>
      <c r="K507" s="34"/>
    </row>
    <row r="508" spans="1:11">
      <c r="A508" s="34"/>
      <c r="B508" s="35" t="s">
        <v>118</v>
      </c>
      <c r="C508" s="57"/>
      <c r="D508" s="53">
        <v>3.5</v>
      </c>
      <c r="E508" s="52">
        <v>3.5</v>
      </c>
      <c r="F508" s="53"/>
      <c r="G508" s="52"/>
      <c r="H508" s="53"/>
      <c r="I508" s="51"/>
      <c r="J508" s="52"/>
      <c r="K508" s="34"/>
    </row>
    <row r="509" spans="1:11">
      <c r="A509" s="34"/>
      <c r="B509" s="54" t="s">
        <v>35</v>
      </c>
      <c r="C509" s="57"/>
      <c r="D509" s="53">
        <v>0.2</v>
      </c>
      <c r="E509" s="52">
        <v>0.2</v>
      </c>
      <c r="F509" s="53"/>
      <c r="G509" s="52"/>
      <c r="H509" s="53"/>
      <c r="I509" s="51"/>
      <c r="J509" s="52"/>
      <c r="K509" s="34"/>
    </row>
    <row r="510" spans="1:11">
      <c r="A510" s="34"/>
      <c r="B510" s="35" t="s">
        <v>295</v>
      </c>
      <c r="C510" s="57"/>
      <c r="D510" s="53"/>
      <c r="E510" s="52">
        <v>24</v>
      </c>
      <c r="F510" s="53"/>
      <c r="G510" s="52"/>
      <c r="H510" s="53"/>
      <c r="I510" s="51"/>
      <c r="J510" s="52"/>
      <c r="K510" s="34"/>
    </row>
    <row r="511" spans="1:11">
      <c r="A511" s="34"/>
      <c r="B511" s="35" t="s">
        <v>59</v>
      </c>
      <c r="C511" s="57"/>
      <c r="D511" s="53">
        <v>10.5</v>
      </c>
      <c r="E511" s="52">
        <v>8.75</v>
      </c>
      <c r="F511" s="53"/>
      <c r="G511" s="52"/>
      <c r="H511" s="53"/>
      <c r="I511" s="51"/>
      <c r="J511" s="52"/>
      <c r="K511" s="34"/>
    </row>
    <row r="512" spans="1:11">
      <c r="A512" s="34"/>
      <c r="B512" s="35" t="s">
        <v>71</v>
      </c>
      <c r="C512" s="57"/>
      <c r="D512" s="53"/>
      <c r="E512" s="52">
        <v>80</v>
      </c>
      <c r="F512" s="53"/>
      <c r="G512" s="52"/>
      <c r="H512" s="53"/>
      <c r="I512" s="51"/>
      <c r="J512" s="52"/>
      <c r="K512" s="34"/>
    </row>
    <row r="513" spans="1:11">
      <c r="A513" s="34"/>
      <c r="B513" s="35" t="s">
        <v>66</v>
      </c>
      <c r="C513" s="57"/>
      <c r="D513" s="53">
        <v>2</v>
      </c>
      <c r="E513" s="52">
        <v>2</v>
      </c>
      <c r="F513" s="53"/>
      <c r="G513" s="51"/>
      <c r="H513" s="53"/>
      <c r="I513" s="51"/>
      <c r="J513" s="52"/>
      <c r="K513" s="34"/>
    </row>
    <row r="514" ht="22.5" spans="1:11">
      <c r="A514" s="50" t="s">
        <v>296</v>
      </c>
      <c r="B514" s="35"/>
      <c r="C514" s="57" t="s">
        <v>186</v>
      </c>
      <c r="D514" s="53"/>
      <c r="E514" s="52"/>
      <c r="F514" s="53">
        <v>3.69</v>
      </c>
      <c r="G514" s="52">
        <v>2.28</v>
      </c>
      <c r="H514" s="53">
        <v>29.51</v>
      </c>
      <c r="I514" s="51">
        <v>137.67</v>
      </c>
      <c r="J514" s="52">
        <v>0.52</v>
      </c>
      <c r="K514" s="34" t="s">
        <v>297</v>
      </c>
    </row>
    <row r="515" spans="1:11">
      <c r="A515" s="34"/>
      <c r="B515" s="35" t="s">
        <v>298</v>
      </c>
      <c r="C515" s="57"/>
      <c r="D515" s="53">
        <v>38.3</v>
      </c>
      <c r="E515" s="52">
        <v>38.3</v>
      </c>
      <c r="F515" s="53"/>
      <c r="G515" s="52"/>
      <c r="H515" s="53"/>
      <c r="I515" s="51"/>
      <c r="J515" s="52"/>
      <c r="K515" s="34"/>
    </row>
    <row r="516" spans="1:11">
      <c r="A516" s="34"/>
      <c r="B516" s="54" t="s">
        <v>35</v>
      </c>
      <c r="C516" s="57"/>
      <c r="D516" s="53">
        <v>0.29</v>
      </c>
      <c r="E516" s="52">
        <v>0.29</v>
      </c>
      <c r="F516" s="53"/>
      <c r="G516" s="52"/>
      <c r="H516" s="53"/>
      <c r="I516" s="51"/>
      <c r="J516" s="52"/>
      <c r="K516" s="34"/>
    </row>
    <row r="517" spans="1:11">
      <c r="A517" s="34"/>
      <c r="B517" s="35" t="s">
        <v>118</v>
      </c>
      <c r="C517" s="57"/>
      <c r="D517" s="53">
        <v>92</v>
      </c>
      <c r="E517" s="52">
        <v>92</v>
      </c>
      <c r="F517" s="53"/>
      <c r="G517" s="52"/>
      <c r="H517" s="53"/>
      <c r="I517" s="51"/>
      <c r="J517" s="52"/>
      <c r="K517" s="34"/>
    </row>
    <row r="518" spans="1:11">
      <c r="A518" s="34"/>
      <c r="B518" s="35" t="s">
        <v>299</v>
      </c>
      <c r="C518" s="57"/>
      <c r="D518" s="53"/>
      <c r="E518" s="52">
        <v>115</v>
      </c>
      <c r="F518" s="53"/>
      <c r="G518" s="52"/>
      <c r="H518" s="53"/>
      <c r="I518" s="51"/>
      <c r="J518" s="52"/>
      <c r="K518" s="34"/>
    </row>
    <row r="519" spans="1:11">
      <c r="A519" s="34"/>
      <c r="B519" s="35" t="s">
        <v>52</v>
      </c>
      <c r="C519" s="57"/>
      <c r="D519" s="53">
        <v>22</v>
      </c>
      <c r="E519" s="52">
        <v>17</v>
      </c>
      <c r="F519" s="53"/>
      <c r="G519" s="52"/>
      <c r="H519" s="53"/>
      <c r="I519" s="51"/>
      <c r="J519" s="52"/>
      <c r="K519" s="34"/>
    </row>
    <row r="520" spans="1:11">
      <c r="A520" s="34"/>
      <c r="B520" s="35" t="s">
        <v>174</v>
      </c>
      <c r="C520" s="57"/>
      <c r="D520" s="53">
        <v>2.6</v>
      </c>
      <c r="E520" s="52">
        <v>1.7</v>
      </c>
      <c r="F520" s="53"/>
      <c r="G520" s="52"/>
      <c r="H520" s="53"/>
      <c r="I520" s="51"/>
      <c r="J520" s="52"/>
      <c r="K520" s="34"/>
    </row>
    <row r="521" spans="1:11">
      <c r="A521" s="34"/>
      <c r="B521" s="35" t="s">
        <v>300</v>
      </c>
      <c r="C521" s="57"/>
      <c r="D521" s="53"/>
      <c r="E521" s="52">
        <v>130</v>
      </c>
      <c r="F521" s="53"/>
      <c r="G521" s="52"/>
      <c r="H521" s="53"/>
      <c r="I521" s="51"/>
      <c r="J521" s="52"/>
      <c r="K521" s="34"/>
    </row>
    <row r="522" spans="1:11">
      <c r="A522" s="34"/>
      <c r="B522" s="35" t="s">
        <v>88</v>
      </c>
      <c r="C522" s="57"/>
      <c r="D522" s="53">
        <v>3</v>
      </c>
      <c r="E522" s="52">
        <v>3</v>
      </c>
      <c r="F522" s="53"/>
      <c r="G522" s="52"/>
      <c r="H522" s="53"/>
      <c r="I522" s="51"/>
      <c r="J522" s="52"/>
      <c r="K522" s="34"/>
    </row>
    <row r="523" ht="22.5" spans="1:11">
      <c r="A523" s="50" t="s">
        <v>205</v>
      </c>
      <c r="B523" s="35"/>
      <c r="C523" s="57">
        <v>180</v>
      </c>
      <c r="D523" s="53"/>
      <c r="E523" s="52"/>
      <c r="F523" s="124">
        <v>5.48</v>
      </c>
      <c r="G523" s="124">
        <v>4.88</v>
      </c>
      <c r="H523" s="124">
        <v>9.07</v>
      </c>
      <c r="I523" s="124">
        <v>102</v>
      </c>
      <c r="J523" s="124">
        <v>2.46</v>
      </c>
      <c r="K523" s="34" t="s">
        <v>206</v>
      </c>
    </row>
    <row r="524" spans="1:11">
      <c r="A524" s="34" t="s">
        <v>207</v>
      </c>
      <c r="B524" s="34" t="s">
        <v>100</v>
      </c>
      <c r="C524" s="57"/>
      <c r="D524" s="53">
        <v>189</v>
      </c>
      <c r="E524" s="52">
        <v>180</v>
      </c>
      <c r="F524" s="51"/>
      <c r="G524" s="51"/>
      <c r="H524" s="51"/>
      <c r="I524" s="51"/>
      <c r="J524" s="52"/>
      <c r="K524" s="34"/>
    </row>
    <row r="525" ht="33.75" spans="1:11">
      <c r="A525" s="50" t="s">
        <v>208</v>
      </c>
      <c r="B525" s="54" t="s">
        <v>301</v>
      </c>
      <c r="C525" s="78">
        <v>30</v>
      </c>
      <c r="D525" s="80">
        <v>30</v>
      </c>
      <c r="E525" s="80">
        <v>30</v>
      </c>
      <c r="F525" s="76">
        <v>1.18</v>
      </c>
      <c r="G525" s="80">
        <v>9.18</v>
      </c>
      <c r="H525" s="80">
        <v>18.76</v>
      </c>
      <c r="I525" s="80">
        <v>162.6</v>
      </c>
      <c r="J525" s="80"/>
      <c r="K525" s="222" t="s">
        <v>302</v>
      </c>
    </row>
    <row r="526" ht="34.5" spans="1:11">
      <c r="A526" s="50" t="s">
        <v>69</v>
      </c>
      <c r="B526" s="185"/>
      <c r="C526" s="113">
        <v>15</v>
      </c>
      <c r="D526" s="79">
        <v>15</v>
      </c>
      <c r="E526" s="52">
        <v>15</v>
      </c>
      <c r="F526" s="52">
        <v>1.14</v>
      </c>
      <c r="G526" s="53">
        <v>0.12</v>
      </c>
      <c r="H526" s="52">
        <v>7.38</v>
      </c>
      <c r="I526" s="53">
        <v>35.25</v>
      </c>
      <c r="J526" s="52">
        <v>0</v>
      </c>
      <c r="K526" s="41" t="s">
        <v>110</v>
      </c>
    </row>
    <row r="527" ht="15.75" spans="1:11">
      <c r="A527" s="414" t="s">
        <v>44</v>
      </c>
      <c r="B527" s="132"/>
      <c r="C527" s="415">
        <v>478</v>
      </c>
      <c r="D527" s="174"/>
      <c r="E527" s="281"/>
      <c r="F527" s="425">
        <f>F496+F502+F514+F523+F525+F526</f>
        <v>23.59</v>
      </c>
      <c r="G527" s="425">
        <f t="shared" ref="G527:J527" si="19">G496+G502+G514+G523+G525+G526</f>
        <v>26.26</v>
      </c>
      <c r="H527" s="425">
        <f t="shared" si="19"/>
        <v>72.15</v>
      </c>
      <c r="I527" s="425">
        <f t="shared" si="19"/>
        <v>603.36</v>
      </c>
      <c r="J527" s="425">
        <f t="shared" si="19"/>
        <v>5.88</v>
      </c>
      <c r="K527" s="27"/>
    </row>
    <row r="528" ht="15.75" spans="1:12">
      <c r="A528" s="414" t="s">
        <v>111</v>
      </c>
      <c r="B528" s="433"/>
      <c r="C528" s="133">
        <f>C448+C452+C494+C527</f>
        <v>1900</v>
      </c>
      <c r="D528" s="133"/>
      <c r="E528" s="133"/>
      <c r="F528" s="133">
        <f>F448+F452+F494+F527</f>
        <v>62.99</v>
      </c>
      <c r="G528" s="133">
        <f t="shared" ref="G528:J528" si="20">G448+G452+G494+G527</f>
        <v>68.64</v>
      </c>
      <c r="H528" s="133">
        <f t="shared" si="20"/>
        <v>239.15</v>
      </c>
      <c r="I528" s="133">
        <f t="shared" si="20"/>
        <v>1842.46</v>
      </c>
      <c r="J528" s="133">
        <f t="shared" si="20"/>
        <v>70.2016666666667</v>
      </c>
      <c r="K528" s="95"/>
      <c r="L528" s="434"/>
    </row>
    <row r="529" spans="1:11">
      <c r="A529" s="54"/>
      <c r="B529" s="54"/>
      <c r="C529" s="262"/>
      <c r="D529" s="74"/>
      <c r="E529" s="74"/>
      <c r="F529" s="192"/>
      <c r="G529" s="192"/>
      <c r="H529" s="192"/>
      <c r="I529" s="192"/>
      <c r="J529" s="411"/>
      <c r="K529" s="28"/>
    </row>
    <row r="530" ht="15.75" spans="1:11">
      <c r="A530" s="24" t="s">
        <v>303</v>
      </c>
      <c r="B530" s="24"/>
      <c r="C530" s="26"/>
      <c r="D530" s="263"/>
      <c r="E530" s="3"/>
      <c r="K530" s="26"/>
    </row>
    <row r="531" ht="23.25" customHeight="1" spans="1:11">
      <c r="A531" s="27" t="s">
        <v>8</v>
      </c>
      <c r="B531" s="28"/>
      <c r="C531" s="29" t="s">
        <v>9</v>
      </c>
      <c r="D531" s="71" t="s">
        <v>10</v>
      </c>
      <c r="E531" s="264" t="s">
        <v>10</v>
      </c>
      <c r="F531" s="143" t="s">
        <v>11</v>
      </c>
      <c r="G531" s="74"/>
      <c r="H531" s="144"/>
      <c r="I531" s="73" t="s">
        <v>12</v>
      </c>
      <c r="J531" s="91" t="s">
        <v>13</v>
      </c>
      <c r="K531" s="30" t="s">
        <v>113</v>
      </c>
    </row>
    <row r="532" ht="15.75" spans="1:11">
      <c r="A532" s="34" t="s">
        <v>15</v>
      </c>
      <c r="B532" s="35"/>
      <c r="C532" s="36" t="s">
        <v>16</v>
      </c>
      <c r="D532" s="265" t="s">
        <v>17</v>
      </c>
      <c r="E532" s="114" t="s">
        <v>17</v>
      </c>
      <c r="F532" s="39"/>
      <c r="G532" s="40"/>
      <c r="H532" s="40"/>
      <c r="I532" s="48" t="s">
        <v>304</v>
      </c>
      <c r="J532" s="85"/>
      <c r="K532" s="37" t="s">
        <v>114</v>
      </c>
    </row>
    <row r="533" ht="15.75" spans="1:11">
      <c r="A533" s="34"/>
      <c r="B533" s="35"/>
      <c r="C533" s="36"/>
      <c r="D533" s="38" t="s">
        <v>19</v>
      </c>
      <c r="E533" s="43" t="s">
        <v>20</v>
      </c>
      <c r="F533" s="73" t="s">
        <v>21</v>
      </c>
      <c r="G533" s="73" t="s">
        <v>22</v>
      </c>
      <c r="H533" s="74" t="s">
        <v>23</v>
      </c>
      <c r="I533" s="73" t="s">
        <v>24</v>
      </c>
      <c r="J533" s="74" t="s">
        <v>25</v>
      </c>
      <c r="K533" s="37"/>
    </row>
    <row r="534" spans="1:11">
      <c r="A534" s="27"/>
      <c r="B534" s="46" t="s">
        <v>26</v>
      </c>
      <c r="C534" s="29"/>
      <c r="D534" s="266"/>
      <c r="E534" s="177"/>
      <c r="F534" s="94"/>
      <c r="G534" s="94"/>
      <c r="H534" s="151"/>
      <c r="I534" s="151"/>
      <c r="J534" s="178"/>
      <c r="K534" s="27"/>
    </row>
    <row r="535" ht="22.5" spans="1:11">
      <c r="A535" s="50" t="s">
        <v>305</v>
      </c>
      <c r="B535" s="285"/>
      <c r="C535" s="57" t="s">
        <v>28</v>
      </c>
      <c r="D535" s="53"/>
      <c r="E535" s="52"/>
      <c r="F535" s="51">
        <v>5.7</v>
      </c>
      <c r="G535" s="51">
        <v>7.8</v>
      </c>
      <c r="H535" s="52">
        <v>39.8</v>
      </c>
      <c r="I535" s="51">
        <v>253</v>
      </c>
      <c r="J535" s="52">
        <v>0.21375</v>
      </c>
      <c r="K535" s="34" t="s">
        <v>306</v>
      </c>
    </row>
    <row r="536" spans="1:11">
      <c r="A536" s="34"/>
      <c r="B536" s="116" t="s">
        <v>240</v>
      </c>
      <c r="C536" s="57"/>
      <c r="D536" s="51">
        <v>25</v>
      </c>
      <c r="E536" s="52">
        <v>25</v>
      </c>
      <c r="F536" s="51"/>
      <c r="G536" s="51"/>
      <c r="H536" s="51"/>
      <c r="I536" s="51"/>
      <c r="J536" s="52"/>
      <c r="K536" s="34"/>
    </row>
    <row r="537" spans="1:11">
      <c r="A537" s="34"/>
      <c r="B537" s="35" t="s">
        <v>32</v>
      </c>
      <c r="C537" s="56"/>
      <c r="D537" s="51">
        <v>100</v>
      </c>
      <c r="E537" s="52">
        <v>100</v>
      </c>
      <c r="F537" s="51"/>
      <c r="G537" s="51"/>
      <c r="H537" s="52"/>
      <c r="I537" s="51"/>
      <c r="J537" s="52"/>
      <c r="K537" s="34"/>
    </row>
    <row r="538" spans="1:11">
      <c r="A538" s="34"/>
      <c r="B538" s="35" t="s">
        <v>33</v>
      </c>
      <c r="C538" s="56"/>
      <c r="D538" s="51">
        <v>76</v>
      </c>
      <c r="E538" s="52">
        <v>76</v>
      </c>
      <c r="F538" s="51"/>
      <c r="G538" s="51"/>
      <c r="H538" s="52"/>
      <c r="I538" s="51"/>
      <c r="J538" s="52"/>
      <c r="K538" s="34"/>
    </row>
    <row r="539" spans="1:11">
      <c r="A539" s="34"/>
      <c r="B539" s="35" t="s">
        <v>34</v>
      </c>
      <c r="C539" s="57"/>
      <c r="D539" s="51">
        <v>5</v>
      </c>
      <c r="E539" s="52">
        <v>5</v>
      </c>
      <c r="F539" s="51"/>
      <c r="G539" s="51"/>
      <c r="H539" s="52"/>
      <c r="I539" s="51"/>
      <c r="J539" s="52"/>
      <c r="K539" s="34"/>
    </row>
    <row r="540" spans="1:11">
      <c r="A540" s="34"/>
      <c r="B540" s="35" t="s">
        <v>307</v>
      </c>
      <c r="C540" s="57"/>
      <c r="D540" s="51">
        <v>1</v>
      </c>
      <c r="E540" s="52">
        <v>1</v>
      </c>
      <c r="F540" s="51"/>
      <c r="G540" s="51"/>
      <c r="H540" s="52"/>
      <c r="I540" s="51"/>
      <c r="J540" s="52"/>
      <c r="K540" s="34"/>
    </row>
    <row r="541" spans="1:11">
      <c r="A541" s="34"/>
      <c r="B541" s="35" t="s">
        <v>36</v>
      </c>
      <c r="C541" s="57"/>
      <c r="D541" s="51">
        <v>5</v>
      </c>
      <c r="E541" s="52">
        <v>5</v>
      </c>
      <c r="F541" s="51"/>
      <c r="G541" s="51"/>
      <c r="H541" s="52"/>
      <c r="I541" s="51"/>
      <c r="J541" s="52"/>
      <c r="K541" s="34"/>
    </row>
    <row r="542" ht="22.5" spans="1:11">
      <c r="A542" s="50" t="s">
        <v>308</v>
      </c>
      <c r="B542" s="35"/>
      <c r="C542" s="59" t="s">
        <v>164</v>
      </c>
      <c r="D542" s="158"/>
      <c r="E542" s="159"/>
      <c r="F542" s="51">
        <v>0.06</v>
      </c>
      <c r="G542" s="52">
        <v>0.02</v>
      </c>
      <c r="H542" s="53">
        <v>9.99</v>
      </c>
      <c r="I542" s="51">
        <v>40</v>
      </c>
      <c r="J542" s="51">
        <v>0.03</v>
      </c>
      <c r="K542" s="34" t="s">
        <v>309</v>
      </c>
    </row>
    <row r="543" spans="1:11">
      <c r="A543" s="34"/>
      <c r="B543" s="35" t="s">
        <v>166</v>
      </c>
      <c r="C543" s="59"/>
      <c r="D543" s="58">
        <v>0.5</v>
      </c>
      <c r="E543" s="57">
        <v>0.5</v>
      </c>
      <c r="F543" s="51"/>
      <c r="G543" s="52"/>
      <c r="H543" s="53"/>
      <c r="I543" s="51"/>
      <c r="J543" s="51"/>
      <c r="K543" s="34"/>
    </row>
    <row r="544" spans="1:11">
      <c r="A544" s="34"/>
      <c r="B544" s="35" t="s">
        <v>34</v>
      </c>
      <c r="C544" s="59"/>
      <c r="D544" s="58">
        <v>10</v>
      </c>
      <c r="E544" s="57">
        <v>10</v>
      </c>
      <c r="F544" s="51"/>
      <c r="G544" s="52"/>
      <c r="H544" s="51"/>
      <c r="I544" s="51"/>
      <c r="J544" s="51"/>
      <c r="K544" s="34"/>
    </row>
    <row r="545" spans="1:11">
      <c r="A545" s="34"/>
      <c r="B545" s="35" t="s">
        <v>33</v>
      </c>
      <c r="C545" s="59"/>
      <c r="D545" s="159">
        <v>180</v>
      </c>
      <c r="E545" s="159">
        <v>180</v>
      </c>
      <c r="F545" s="52"/>
      <c r="G545" s="53"/>
      <c r="H545" s="52"/>
      <c r="I545" s="53"/>
      <c r="J545" s="51"/>
      <c r="K545" s="34"/>
    </row>
    <row r="546" ht="22.5" spans="1:11">
      <c r="A546" s="50" t="s">
        <v>266</v>
      </c>
      <c r="B546" s="35"/>
      <c r="C546" s="57" t="s">
        <v>41</v>
      </c>
      <c r="D546" s="97"/>
      <c r="E546" s="48"/>
      <c r="F546" s="51">
        <v>2.3</v>
      </c>
      <c r="G546" s="52">
        <v>4.5</v>
      </c>
      <c r="H546" s="53">
        <v>15.4</v>
      </c>
      <c r="I546" s="51">
        <v>111</v>
      </c>
      <c r="J546" s="52"/>
      <c r="K546" s="34" t="s">
        <v>42</v>
      </c>
    </row>
    <row r="547" spans="1:11">
      <c r="A547" s="34"/>
      <c r="B547" s="35" t="s">
        <v>43</v>
      </c>
      <c r="C547" s="57"/>
      <c r="D547" s="51">
        <v>30</v>
      </c>
      <c r="E547" s="52">
        <v>30</v>
      </c>
      <c r="F547" s="51"/>
      <c r="G547" s="52"/>
      <c r="H547" s="52"/>
      <c r="I547" s="51"/>
      <c r="J547" s="52"/>
      <c r="K547" s="34"/>
    </row>
    <row r="548" ht="15.75" spans="1:11">
      <c r="A548" s="34"/>
      <c r="B548" s="35" t="s">
        <v>36</v>
      </c>
      <c r="C548" s="57"/>
      <c r="D548" s="51">
        <v>5</v>
      </c>
      <c r="E548" s="52">
        <v>5</v>
      </c>
      <c r="F548" s="51" t="s">
        <v>6</v>
      </c>
      <c r="G548" s="52"/>
      <c r="H548" s="52"/>
      <c r="I548" s="51"/>
      <c r="J548" s="52"/>
      <c r="K548" s="34"/>
    </row>
    <row r="549" ht="15.75" spans="1:11">
      <c r="A549" s="61" t="s">
        <v>44</v>
      </c>
      <c r="B549" s="62"/>
      <c r="C549" s="63">
        <v>430</v>
      </c>
      <c r="D549" s="68"/>
      <c r="E549" s="110"/>
      <c r="F549" s="65">
        <f>F535+F542+F546</f>
        <v>8.06</v>
      </c>
      <c r="G549" s="65">
        <f t="shared" ref="G549:J549" si="21">G535+G542+G546</f>
        <v>12.32</v>
      </c>
      <c r="H549" s="65">
        <f t="shared" si="21"/>
        <v>65.19</v>
      </c>
      <c r="I549" s="65">
        <f t="shared" si="21"/>
        <v>404</v>
      </c>
      <c r="J549" s="65">
        <f t="shared" si="21"/>
        <v>0.24375</v>
      </c>
      <c r="K549" s="95"/>
    </row>
    <row r="550" spans="1:11">
      <c r="A550" s="34"/>
      <c r="B550" s="25" t="s">
        <v>45</v>
      </c>
      <c r="C550" s="59"/>
      <c r="D550" s="56"/>
      <c r="E550" s="71"/>
      <c r="F550" s="52"/>
      <c r="G550" s="53"/>
      <c r="H550" s="52"/>
      <c r="I550" s="52"/>
      <c r="J550" s="53"/>
      <c r="K550" s="34"/>
    </row>
    <row r="551" ht="33.75" spans="1:11">
      <c r="A551" s="115" t="s">
        <v>126</v>
      </c>
      <c r="B551" s="127"/>
      <c r="C551" s="126">
        <v>100</v>
      </c>
      <c r="D551" s="128">
        <v>135</v>
      </c>
      <c r="E551" s="126">
        <v>100</v>
      </c>
      <c r="F551" s="125">
        <v>1.6</v>
      </c>
      <c r="G551" s="124">
        <v>0.2</v>
      </c>
      <c r="H551" s="122">
        <v>7.5</v>
      </c>
      <c r="I551" s="124">
        <v>38</v>
      </c>
      <c r="J551" s="124">
        <v>38</v>
      </c>
      <c r="K551" s="34" t="s">
        <v>310</v>
      </c>
    </row>
    <row r="552" ht="15.75" spans="1:11">
      <c r="A552" s="123" t="s">
        <v>311</v>
      </c>
      <c r="B552" s="116"/>
      <c r="C552" s="124"/>
      <c r="D552" s="118"/>
      <c r="E552" s="119"/>
      <c r="F552" s="125"/>
      <c r="G552" s="124"/>
      <c r="H552" s="122"/>
      <c r="I552" s="124"/>
      <c r="J552" s="147"/>
      <c r="K552" s="34"/>
    </row>
    <row r="553" ht="15.75" spans="1:11">
      <c r="A553" s="61" t="s">
        <v>44</v>
      </c>
      <c r="B553" s="62"/>
      <c r="C553" s="67">
        <v>100</v>
      </c>
      <c r="D553" s="68"/>
      <c r="E553" s="69"/>
      <c r="F553" s="70">
        <f>F551</f>
        <v>1.6</v>
      </c>
      <c r="G553" s="70">
        <f t="shared" ref="G553:J553" si="22">G551</f>
        <v>0.2</v>
      </c>
      <c r="H553" s="70">
        <f t="shared" si="22"/>
        <v>7.5</v>
      </c>
      <c r="I553" s="70">
        <f t="shared" si="22"/>
        <v>38</v>
      </c>
      <c r="J553" s="70">
        <f t="shared" si="22"/>
        <v>38</v>
      </c>
      <c r="K553" s="95"/>
    </row>
    <row r="554" spans="1:11">
      <c r="A554" s="27"/>
      <c r="B554" s="46" t="s">
        <v>49</v>
      </c>
      <c r="C554" s="154"/>
      <c r="D554" s="72"/>
      <c r="E554" s="155"/>
      <c r="F554" s="74"/>
      <c r="G554" s="73"/>
      <c r="H554" s="74"/>
      <c r="I554" s="73"/>
      <c r="J554" s="178"/>
      <c r="K554" s="96"/>
    </row>
    <row r="555" ht="22.5" spans="1:11">
      <c r="A555" s="50" t="s">
        <v>312</v>
      </c>
      <c r="B555" s="35"/>
      <c r="C555" s="57">
        <v>50</v>
      </c>
      <c r="D555" s="51"/>
      <c r="E555" s="52"/>
      <c r="F555" s="53">
        <v>0.57</v>
      </c>
      <c r="G555" s="51">
        <v>2.43</v>
      </c>
      <c r="H555" s="52">
        <v>3.34</v>
      </c>
      <c r="I555" s="51">
        <v>37.56</v>
      </c>
      <c r="J555" s="52">
        <v>3.8</v>
      </c>
      <c r="K555" s="51" t="s">
        <v>313</v>
      </c>
    </row>
    <row r="556" spans="1:11">
      <c r="A556" s="270"/>
      <c r="B556" s="35" t="s">
        <v>171</v>
      </c>
      <c r="C556" s="57"/>
      <c r="D556" s="51">
        <v>48.64</v>
      </c>
      <c r="E556" s="52">
        <v>38</v>
      </c>
      <c r="F556" s="53"/>
      <c r="G556" s="51"/>
      <c r="H556" s="52"/>
      <c r="I556" s="51"/>
      <c r="J556" s="52"/>
      <c r="K556" s="51"/>
    </row>
    <row r="557" spans="1:11">
      <c r="A557" s="270"/>
      <c r="B557" s="35" t="s">
        <v>66</v>
      </c>
      <c r="C557" s="57"/>
      <c r="D557" s="51">
        <v>2.4</v>
      </c>
      <c r="E557" s="52">
        <v>2.4</v>
      </c>
      <c r="F557" s="53"/>
      <c r="G557" s="51"/>
      <c r="H557" s="52"/>
      <c r="I557" s="51"/>
      <c r="J557" s="52"/>
      <c r="K557" s="51"/>
    </row>
    <row r="558" ht="22.5" spans="1:11">
      <c r="A558" s="271" t="s">
        <v>314</v>
      </c>
      <c r="B558" s="81"/>
      <c r="C558" s="57">
        <v>200</v>
      </c>
      <c r="D558" s="52"/>
      <c r="E558" s="52"/>
      <c r="F558" s="166">
        <v>1.68</v>
      </c>
      <c r="G558" s="166">
        <v>2.69</v>
      </c>
      <c r="H558" s="170">
        <v>9.7</v>
      </c>
      <c r="I558" s="166">
        <v>69.8</v>
      </c>
      <c r="J558" s="170">
        <v>4.6</v>
      </c>
      <c r="K558" s="34" t="s">
        <v>315</v>
      </c>
    </row>
    <row r="559" spans="1:11">
      <c r="A559" s="34"/>
      <c r="B559" s="35" t="s">
        <v>227</v>
      </c>
      <c r="C559" s="57"/>
      <c r="D559" s="52">
        <v>81.25</v>
      </c>
      <c r="E559" s="52">
        <v>65</v>
      </c>
      <c r="F559" s="51"/>
      <c r="G559" s="51"/>
      <c r="H559" s="51"/>
      <c r="I559" s="51"/>
      <c r="J559" s="52"/>
      <c r="K559" s="34"/>
    </row>
    <row r="560" spans="1:11">
      <c r="A560" s="34"/>
      <c r="B560" s="35" t="s">
        <v>52</v>
      </c>
      <c r="C560" s="57"/>
      <c r="D560" s="52">
        <v>10</v>
      </c>
      <c r="E560" s="52">
        <v>8</v>
      </c>
      <c r="F560" s="51"/>
      <c r="G560" s="51"/>
      <c r="H560" s="52"/>
      <c r="I560" s="51"/>
      <c r="J560" s="48"/>
      <c r="K560" s="34"/>
    </row>
    <row r="561" spans="1:11">
      <c r="A561" s="34"/>
      <c r="B561" s="35" t="s">
        <v>58</v>
      </c>
      <c r="C561" s="57"/>
      <c r="D561" s="52">
        <v>9.6</v>
      </c>
      <c r="E561" s="52">
        <v>8</v>
      </c>
      <c r="F561" s="51"/>
      <c r="G561" s="51"/>
      <c r="H561" s="52"/>
      <c r="I561" s="51"/>
      <c r="J561" s="48"/>
      <c r="K561" s="34"/>
    </row>
    <row r="562" spans="1:11">
      <c r="A562" s="34"/>
      <c r="B562" s="35" t="s">
        <v>66</v>
      </c>
      <c r="C562" s="57"/>
      <c r="D562" s="52">
        <v>2</v>
      </c>
      <c r="E562" s="52">
        <v>2</v>
      </c>
      <c r="F562" s="51"/>
      <c r="G562" s="51"/>
      <c r="H562" s="52"/>
      <c r="I562" s="51"/>
      <c r="J562" s="48"/>
      <c r="K562" s="34"/>
    </row>
    <row r="563" spans="1:11">
      <c r="A563" s="34"/>
      <c r="B563" s="54" t="s">
        <v>35</v>
      </c>
      <c r="C563" s="57"/>
      <c r="D563" s="52">
        <v>1</v>
      </c>
      <c r="E563" s="52">
        <v>1</v>
      </c>
      <c r="F563" s="51"/>
      <c r="G563" s="51"/>
      <c r="H563" s="52"/>
      <c r="I563" s="51"/>
      <c r="J563" s="48"/>
      <c r="K563" s="34"/>
    </row>
    <row r="564" spans="1:11">
      <c r="A564" s="34"/>
      <c r="B564" s="35" t="s">
        <v>316</v>
      </c>
      <c r="C564" s="57"/>
      <c r="D564" s="52">
        <v>150</v>
      </c>
      <c r="E564" s="52">
        <v>150</v>
      </c>
      <c r="F564" s="51"/>
      <c r="G564" s="75"/>
      <c r="H564" s="79"/>
      <c r="I564" s="51"/>
      <c r="J564" s="48"/>
      <c r="K564" s="34"/>
    </row>
    <row r="565" spans="1:11">
      <c r="A565" s="34"/>
      <c r="B565" s="35" t="s">
        <v>317</v>
      </c>
      <c r="C565" s="57"/>
      <c r="D565" s="79"/>
      <c r="E565" s="51">
        <v>20</v>
      </c>
      <c r="F565" s="51"/>
      <c r="G565" s="75"/>
      <c r="H565" s="53"/>
      <c r="I565" s="51"/>
      <c r="J565" s="48"/>
      <c r="K565" s="34"/>
    </row>
    <row r="566" spans="1:11">
      <c r="A566" s="34"/>
      <c r="B566" s="35" t="s">
        <v>87</v>
      </c>
      <c r="C566" s="57"/>
      <c r="D566" s="79">
        <v>6.16</v>
      </c>
      <c r="E566" s="51">
        <v>6.16</v>
      </c>
      <c r="F566" s="51"/>
      <c r="G566" s="75"/>
      <c r="H566" s="53"/>
      <c r="I566" s="51"/>
      <c r="J566" s="48"/>
      <c r="K566" s="34"/>
    </row>
    <row r="567" spans="1:11">
      <c r="A567" s="34"/>
      <c r="B567" s="35" t="s">
        <v>36</v>
      </c>
      <c r="C567" s="57"/>
      <c r="D567" s="79">
        <v>0.7</v>
      </c>
      <c r="E567" s="51">
        <v>0.7</v>
      </c>
      <c r="F567" s="51"/>
      <c r="G567" s="75"/>
      <c r="H567" s="53"/>
      <c r="I567" s="51"/>
      <c r="J567" s="48"/>
      <c r="K567" s="34"/>
    </row>
    <row r="568" spans="1:11">
      <c r="A568" s="34"/>
      <c r="B568" s="35" t="s">
        <v>318</v>
      </c>
      <c r="C568" s="57"/>
      <c r="D568" s="79">
        <v>2.11</v>
      </c>
      <c r="E568" s="51">
        <v>1.76</v>
      </c>
      <c r="F568" s="51"/>
      <c r="G568" s="75"/>
      <c r="H568" s="53"/>
      <c r="I568" s="51"/>
      <c r="J568" s="48"/>
      <c r="K568" s="34"/>
    </row>
    <row r="569" spans="1:11">
      <c r="A569" s="34"/>
      <c r="B569" s="35" t="s">
        <v>118</v>
      </c>
      <c r="C569" s="57"/>
      <c r="D569" s="79">
        <v>9.66</v>
      </c>
      <c r="E569" s="51">
        <v>9.66</v>
      </c>
      <c r="F569" s="51"/>
      <c r="G569" s="75"/>
      <c r="H569" s="53"/>
      <c r="I569" s="51"/>
      <c r="J569" s="48"/>
      <c r="K569" s="34"/>
    </row>
    <row r="570" spans="1:11">
      <c r="A570" s="34"/>
      <c r="B570" s="35" t="s">
        <v>319</v>
      </c>
      <c r="C570" s="57"/>
      <c r="D570" s="79">
        <v>0.18</v>
      </c>
      <c r="E570" s="51">
        <v>0.18</v>
      </c>
      <c r="F570" s="51"/>
      <c r="G570" s="75"/>
      <c r="H570" s="53"/>
      <c r="I570" s="51"/>
      <c r="J570" s="48"/>
      <c r="K570" s="34"/>
    </row>
    <row r="571" spans="1:11">
      <c r="A571" s="34"/>
      <c r="B571" s="35" t="s">
        <v>255</v>
      </c>
      <c r="C571" s="57"/>
      <c r="D571" s="79"/>
      <c r="E571" s="51">
        <v>18</v>
      </c>
      <c r="F571" s="51"/>
      <c r="G571" s="75"/>
      <c r="H571" s="53"/>
      <c r="I571" s="51"/>
      <c r="J571" s="48"/>
      <c r="K571" s="34"/>
    </row>
    <row r="572" spans="1:11">
      <c r="A572" s="34"/>
      <c r="B572" s="35" t="s">
        <v>320</v>
      </c>
      <c r="C572" s="57"/>
      <c r="D572" s="79"/>
      <c r="E572" s="51">
        <v>20</v>
      </c>
      <c r="F572" s="51"/>
      <c r="G572" s="75"/>
      <c r="H572" s="53"/>
      <c r="I572" s="51"/>
      <c r="J572" s="48"/>
      <c r="K572" s="34"/>
    </row>
    <row r="573" ht="22.5" spans="1:11">
      <c r="A573" s="50" t="s">
        <v>321</v>
      </c>
      <c r="B573" s="127"/>
      <c r="C573" s="126" t="s">
        <v>322</v>
      </c>
      <c r="D573" s="121"/>
      <c r="E573" s="125"/>
      <c r="F573" s="125">
        <v>13.96</v>
      </c>
      <c r="G573" s="120">
        <v>11.81</v>
      </c>
      <c r="H573" s="122">
        <v>30.23</v>
      </c>
      <c r="I573" s="125">
        <v>283.3</v>
      </c>
      <c r="J573" s="124">
        <v>4.67</v>
      </c>
      <c r="K573" s="34" t="s">
        <v>278</v>
      </c>
    </row>
    <row r="574" spans="1:11">
      <c r="A574" s="123"/>
      <c r="B574" s="35" t="s">
        <v>144</v>
      </c>
      <c r="C574" s="126"/>
      <c r="D574" s="121">
        <v>72</v>
      </c>
      <c r="E574" s="125">
        <v>72</v>
      </c>
      <c r="F574" s="125"/>
      <c r="G574" s="120"/>
      <c r="H574" s="122"/>
      <c r="I574" s="125"/>
      <c r="J574" s="124"/>
      <c r="K574" s="34"/>
    </row>
    <row r="575" spans="1:11">
      <c r="A575" s="123"/>
      <c r="B575" s="35" t="s">
        <v>319</v>
      </c>
      <c r="C575" s="126"/>
      <c r="D575" s="121">
        <v>0.65</v>
      </c>
      <c r="E575" s="125">
        <v>0.65</v>
      </c>
      <c r="F575" s="125"/>
      <c r="G575" s="120"/>
      <c r="H575" s="122"/>
      <c r="I575" s="125"/>
      <c r="J575" s="124"/>
      <c r="K575" s="34"/>
    </row>
    <row r="576" spans="1:11">
      <c r="A576" s="123"/>
      <c r="B576" s="54" t="s">
        <v>145</v>
      </c>
      <c r="C576" s="126"/>
      <c r="D576" s="121"/>
      <c r="E576" s="125">
        <v>45</v>
      </c>
      <c r="F576" s="125"/>
      <c r="G576" s="124"/>
      <c r="H576" s="122"/>
      <c r="I576" s="125"/>
      <c r="J576" s="124"/>
      <c r="K576" s="34"/>
    </row>
    <row r="577" spans="1:11">
      <c r="A577" s="123"/>
      <c r="B577" s="54" t="s">
        <v>323</v>
      </c>
      <c r="C577" s="126"/>
      <c r="D577" s="121"/>
      <c r="E577" s="125">
        <v>45</v>
      </c>
      <c r="F577" s="125"/>
      <c r="G577" s="124"/>
      <c r="H577" s="122"/>
      <c r="I577" s="125"/>
      <c r="J577" s="124"/>
      <c r="K577" s="34"/>
    </row>
    <row r="578" spans="1:11">
      <c r="A578" s="123"/>
      <c r="B578" s="127" t="s">
        <v>204</v>
      </c>
      <c r="C578" s="126"/>
      <c r="D578" s="121">
        <v>10</v>
      </c>
      <c r="E578" s="272" t="s">
        <v>324</v>
      </c>
      <c r="F578" s="125"/>
      <c r="G578" s="124"/>
      <c r="H578" s="122"/>
      <c r="I578" s="125"/>
      <c r="J578" s="124"/>
      <c r="K578" s="34"/>
    </row>
    <row r="579" spans="1:11">
      <c r="A579" s="123"/>
      <c r="B579" s="35" t="s">
        <v>87</v>
      </c>
      <c r="C579" s="126"/>
      <c r="D579" s="121">
        <v>3</v>
      </c>
      <c r="E579" s="272" t="s">
        <v>325</v>
      </c>
      <c r="F579" s="125"/>
      <c r="G579" s="124"/>
      <c r="H579" s="122"/>
      <c r="I579" s="125"/>
      <c r="J579" s="124"/>
      <c r="K579" s="34"/>
    </row>
    <row r="580" spans="1:11">
      <c r="A580" s="123"/>
      <c r="B580" s="127" t="s">
        <v>118</v>
      </c>
      <c r="C580" s="126"/>
      <c r="D580" s="121">
        <v>30</v>
      </c>
      <c r="E580" s="125">
        <v>30</v>
      </c>
      <c r="F580" s="125"/>
      <c r="G580" s="124"/>
      <c r="H580" s="122"/>
      <c r="I580" s="125"/>
      <c r="J580" s="278"/>
      <c r="K580" s="34"/>
    </row>
    <row r="581" spans="1:11">
      <c r="A581" s="123"/>
      <c r="B581" s="127" t="s">
        <v>326</v>
      </c>
      <c r="C581" s="126"/>
      <c r="D581" s="121"/>
      <c r="E581" s="125">
        <v>30.5</v>
      </c>
      <c r="F581" s="125"/>
      <c r="G581" s="124"/>
      <c r="H581" s="122"/>
      <c r="I581" s="125"/>
      <c r="J581" s="278"/>
      <c r="K581" s="34"/>
    </row>
    <row r="582" spans="1:11">
      <c r="A582" s="123"/>
      <c r="B582" s="127" t="s">
        <v>327</v>
      </c>
      <c r="C582" s="126"/>
      <c r="D582" s="121">
        <v>0.36</v>
      </c>
      <c r="E582" s="125">
        <v>0.36</v>
      </c>
      <c r="F582" s="125"/>
      <c r="G582" s="124"/>
      <c r="H582" s="122"/>
      <c r="I582" s="125"/>
      <c r="J582" s="278"/>
      <c r="K582" s="34"/>
    </row>
    <row r="583" spans="1:11">
      <c r="A583" s="123"/>
      <c r="B583" s="127" t="s">
        <v>58</v>
      </c>
      <c r="C583" s="126"/>
      <c r="D583" s="121">
        <v>10.44</v>
      </c>
      <c r="E583" s="125">
        <v>9</v>
      </c>
      <c r="F583" s="125"/>
      <c r="G583" s="124"/>
      <c r="H583" s="122"/>
      <c r="I583" s="125"/>
      <c r="J583" s="278"/>
      <c r="K583" s="34"/>
    </row>
    <row r="584" spans="1:11">
      <c r="A584" s="123"/>
      <c r="B584" s="54" t="s">
        <v>36</v>
      </c>
      <c r="C584" s="126"/>
      <c r="D584" s="121">
        <v>0.9</v>
      </c>
      <c r="E584" s="125">
        <v>0.9</v>
      </c>
      <c r="F584" s="125"/>
      <c r="G584" s="124"/>
      <c r="H584" s="122"/>
      <c r="I584" s="125"/>
      <c r="J584" s="278"/>
      <c r="K584" s="34"/>
    </row>
    <row r="585" spans="1:11">
      <c r="A585" s="123"/>
      <c r="B585" s="127" t="s">
        <v>328</v>
      </c>
      <c r="C585" s="126"/>
      <c r="D585" s="121"/>
      <c r="E585" s="125">
        <v>45</v>
      </c>
      <c r="F585" s="125"/>
      <c r="G585" s="124"/>
      <c r="H585" s="122"/>
      <c r="I585" s="125"/>
      <c r="J585" s="278"/>
      <c r="K585" s="34"/>
    </row>
    <row r="586" ht="22.5" spans="1:11">
      <c r="A586" s="50" t="s">
        <v>185</v>
      </c>
      <c r="B586" s="35"/>
      <c r="C586" s="57" t="s">
        <v>186</v>
      </c>
      <c r="D586" s="53"/>
      <c r="E586" s="52"/>
      <c r="F586" s="53">
        <v>5.02</v>
      </c>
      <c r="G586" s="124">
        <v>2.89</v>
      </c>
      <c r="H586" s="53">
        <v>27.04</v>
      </c>
      <c r="I586" s="51">
        <v>154.22</v>
      </c>
      <c r="J586" s="52"/>
      <c r="K586" s="34" t="s">
        <v>187</v>
      </c>
    </row>
    <row r="587" spans="1:11">
      <c r="A587" s="34"/>
      <c r="B587" s="35" t="s">
        <v>188</v>
      </c>
      <c r="C587" s="57"/>
      <c r="D587" s="53">
        <v>45.5</v>
      </c>
      <c r="E587" s="52">
        <v>45.5</v>
      </c>
      <c r="F587" s="53"/>
      <c r="G587" s="124"/>
      <c r="H587" s="53"/>
      <c r="I587" s="51"/>
      <c r="J587" s="52"/>
      <c r="K587" s="34"/>
    </row>
    <row r="588" spans="1:11">
      <c r="A588" s="34"/>
      <c r="B588" s="35" t="s">
        <v>118</v>
      </c>
      <c r="C588" s="57"/>
      <c r="D588" s="53">
        <v>275</v>
      </c>
      <c r="E588" s="52">
        <v>275</v>
      </c>
      <c r="F588" s="53"/>
      <c r="G588" s="124"/>
      <c r="H588" s="53"/>
      <c r="I588" s="51"/>
      <c r="J588" s="52"/>
      <c r="K588" s="34"/>
    </row>
    <row r="589" spans="1:11">
      <c r="A589" s="34"/>
      <c r="B589" s="54" t="s">
        <v>35</v>
      </c>
      <c r="C589" s="57"/>
      <c r="D589" s="53">
        <v>1.3</v>
      </c>
      <c r="E589" s="75">
        <v>1.3</v>
      </c>
      <c r="F589" s="53"/>
      <c r="G589" s="124"/>
      <c r="H589" s="53"/>
      <c r="I589" s="75"/>
      <c r="J589" s="53"/>
      <c r="K589" s="34"/>
    </row>
    <row r="590" spans="1:11">
      <c r="A590" s="34"/>
      <c r="B590" s="35" t="s">
        <v>36</v>
      </c>
      <c r="C590" s="57"/>
      <c r="D590" s="53">
        <v>3</v>
      </c>
      <c r="E590" s="75">
        <v>3</v>
      </c>
      <c r="F590" s="53"/>
      <c r="G590" s="124"/>
      <c r="H590" s="53"/>
      <c r="I590" s="75"/>
      <c r="J590" s="53"/>
      <c r="K590" s="34"/>
    </row>
    <row r="591" ht="22.5" spans="1:11">
      <c r="A591" s="291" t="s">
        <v>189</v>
      </c>
      <c r="B591" s="35"/>
      <c r="C591" s="57">
        <v>180</v>
      </c>
      <c r="D591" s="53"/>
      <c r="E591" s="52"/>
      <c r="F591" s="56">
        <v>0.7</v>
      </c>
      <c r="G591" s="52">
        <v>0.04</v>
      </c>
      <c r="H591" s="158">
        <v>24.87</v>
      </c>
      <c r="I591" s="221">
        <v>103.32</v>
      </c>
      <c r="J591" s="57">
        <v>0.54</v>
      </c>
      <c r="K591" s="35" t="s">
        <v>190</v>
      </c>
    </row>
    <row r="592" spans="1:11">
      <c r="A592" s="222"/>
      <c r="B592" s="35" t="s">
        <v>191</v>
      </c>
      <c r="C592" s="57"/>
      <c r="D592" s="53">
        <v>22.5</v>
      </c>
      <c r="E592" s="52">
        <v>22.5</v>
      </c>
      <c r="F592" s="56"/>
      <c r="G592" s="57"/>
      <c r="H592" s="58"/>
      <c r="I592" s="221"/>
      <c r="J592" s="57"/>
      <c r="K592" s="35"/>
    </row>
    <row r="593" spans="1:11">
      <c r="A593" s="222"/>
      <c r="B593" s="35" t="s">
        <v>118</v>
      </c>
      <c r="C593" s="57"/>
      <c r="D593" s="53">
        <v>183</v>
      </c>
      <c r="E593" s="52">
        <v>183</v>
      </c>
      <c r="F593" s="56"/>
      <c r="G593" s="57"/>
      <c r="H593" s="58"/>
      <c r="I593" s="221"/>
      <c r="J593" s="57"/>
      <c r="K593" s="35"/>
    </row>
    <row r="594" spans="1:11">
      <c r="A594" s="222"/>
      <c r="B594" s="35" t="s">
        <v>34</v>
      </c>
      <c r="C594" s="57"/>
      <c r="D594" s="53">
        <v>10</v>
      </c>
      <c r="E594" s="52">
        <v>10</v>
      </c>
      <c r="F594" s="56"/>
      <c r="G594" s="57"/>
      <c r="H594" s="58"/>
      <c r="I594" s="221"/>
      <c r="J594" s="57"/>
      <c r="K594" s="35"/>
    </row>
    <row r="595" ht="34.5" spans="1:11">
      <c r="A595" s="380" t="s">
        <v>91</v>
      </c>
      <c r="B595" s="42"/>
      <c r="C595" s="265">
        <v>45</v>
      </c>
      <c r="D595" s="381">
        <v>45</v>
      </c>
      <c r="E595" s="381">
        <v>45</v>
      </c>
      <c r="F595" s="381">
        <v>2.98</v>
      </c>
      <c r="G595" s="40">
        <v>0.54</v>
      </c>
      <c r="H595" s="381">
        <v>17.82</v>
      </c>
      <c r="I595" s="40">
        <v>89.1</v>
      </c>
      <c r="J595" s="381"/>
      <c r="K595" s="41" t="s">
        <v>92</v>
      </c>
    </row>
    <row r="596" ht="15.75" spans="1:11">
      <c r="A596" s="61" t="s">
        <v>44</v>
      </c>
      <c r="B596" s="62"/>
      <c r="C596" s="67">
        <v>698</v>
      </c>
      <c r="D596" s="109"/>
      <c r="E596" s="110"/>
      <c r="F596" s="65">
        <f>F555+F558+F573+F586+F591+F595</f>
        <v>24.91</v>
      </c>
      <c r="G596" s="65">
        <f t="shared" ref="G596:J596" si="23">G555+G558+G573+G586+G591+G595</f>
        <v>20.4</v>
      </c>
      <c r="H596" s="65">
        <f t="shared" si="23"/>
        <v>113</v>
      </c>
      <c r="I596" s="65">
        <f t="shared" si="23"/>
        <v>737.3</v>
      </c>
      <c r="J596" s="65">
        <f t="shared" si="23"/>
        <v>13.61</v>
      </c>
      <c r="K596" s="111"/>
    </row>
    <row r="597" spans="1:11">
      <c r="A597" s="273"/>
      <c r="B597" s="274" t="s">
        <v>93</v>
      </c>
      <c r="C597" s="275"/>
      <c r="D597" s="275"/>
      <c r="E597" s="275"/>
      <c r="F597" s="276"/>
      <c r="G597" s="276"/>
      <c r="H597" s="276"/>
      <c r="I597" s="276"/>
      <c r="J597" s="276"/>
      <c r="K597" s="35"/>
    </row>
    <row r="598" ht="22.5" spans="1:11">
      <c r="A598" s="50" t="s">
        <v>329</v>
      </c>
      <c r="B598" s="35"/>
      <c r="C598" s="57">
        <v>50</v>
      </c>
      <c r="D598" s="53"/>
      <c r="E598" s="52"/>
      <c r="F598" s="53">
        <v>1.48</v>
      </c>
      <c r="G598" s="52">
        <v>2.6</v>
      </c>
      <c r="H598" s="53">
        <v>3.13</v>
      </c>
      <c r="I598" s="51">
        <v>41.8</v>
      </c>
      <c r="J598" s="52">
        <v>5.5</v>
      </c>
      <c r="K598" s="288" t="s">
        <v>330</v>
      </c>
    </row>
    <row r="599" spans="1:11">
      <c r="A599" s="34"/>
      <c r="B599" s="35" t="s">
        <v>331</v>
      </c>
      <c r="C599" s="57"/>
      <c r="D599" s="53">
        <v>80</v>
      </c>
      <c r="E599" s="52">
        <v>48</v>
      </c>
      <c r="F599" s="53"/>
      <c r="G599" s="52"/>
      <c r="H599" s="53"/>
      <c r="I599" s="51"/>
      <c r="J599" s="52"/>
      <c r="K599" s="288"/>
    </row>
    <row r="600" spans="1:11">
      <c r="A600" s="34"/>
      <c r="B600" s="35" t="s">
        <v>135</v>
      </c>
      <c r="C600" s="57"/>
      <c r="D600" s="75">
        <v>2.5</v>
      </c>
      <c r="E600" s="80">
        <v>2.5</v>
      </c>
      <c r="F600" s="80"/>
      <c r="G600" s="80"/>
      <c r="H600" s="53"/>
      <c r="I600" s="75"/>
      <c r="J600" s="53"/>
      <c r="K600" s="288"/>
    </row>
    <row r="601" ht="33.75" spans="1:11">
      <c r="A601" s="50" t="s">
        <v>332</v>
      </c>
      <c r="B601" s="35"/>
      <c r="C601" s="57">
        <v>190</v>
      </c>
      <c r="D601" s="53"/>
      <c r="E601" s="52"/>
      <c r="F601" s="53">
        <v>21.2</v>
      </c>
      <c r="G601" s="52">
        <v>3.39</v>
      </c>
      <c r="H601" s="53">
        <v>21.95</v>
      </c>
      <c r="I601" s="51">
        <v>203.02</v>
      </c>
      <c r="J601" s="52">
        <v>8.97</v>
      </c>
      <c r="K601" s="34" t="s">
        <v>333</v>
      </c>
    </row>
    <row r="602" spans="1:11">
      <c r="A602" s="34"/>
      <c r="B602" s="35" t="s">
        <v>334</v>
      </c>
      <c r="C602" s="59"/>
      <c r="D602" s="57">
        <v>148</v>
      </c>
      <c r="E602" s="159">
        <v>131.6</v>
      </c>
      <c r="F602" s="53"/>
      <c r="G602" s="52"/>
      <c r="H602" s="53"/>
      <c r="I602" s="51"/>
      <c r="J602" s="52"/>
      <c r="K602" s="34"/>
    </row>
    <row r="603" spans="1:11">
      <c r="A603" s="34"/>
      <c r="B603" s="35" t="s">
        <v>230</v>
      </c>
      <c r="C603" s="59"/>
      <c r="D603" s="57"/>
      <c r="E603" s="159">
        <v>50</v>
      </c>
      <c r="F603" s="53"/>
      <c r="G603" s="52"/>
      <c r="H603" s="53"/>
      <c r="I603" s="51"/>
      <c r="J603" s="52"/>
      <c r="K603" s="34"/>
    </row>
    <row r="604" spans="1:11">
      <c r="A604" s="244"/>
      <c r="B604" s="35" t="s">
        <v>227</v>
      </c>
      <c r="C604" s="57"/>
      <c r="D604" s="53">
        <v>175</v>
      </c>
      <c r="E604" s="52">
        <v>131</v>
      </c>
      <c r="F604" s="53"/>
      <c r="G604" s="52"/>
      <c r="H604" s="53"/>
      <c r="I604" s="51"/>
      <c r="J604" s="52"/>
      <c r="K604" s="34"/>
    </row>
    <row r="605" spans="1:11">
      <c r="A605" s="34"/>
      <c r="B605" s="35" t="s">
        <v>58</v>
      </c>
      <c r="C605" s="57"/>
      <c r="D605" s="53">
        <v>13</v>
      </c>
      <c r="E605" s="52">
        <v>11</v>
      </c>
      <c r="F605" s="53"/>
      <c r="G605" s="52"/>
      <c r="H605" s="53"/>
      <c r="I605" s="51"/>
      <c r="J605" s="52"/>
      <c r="K605" s="34"/>
    </row>
    <row r="606" spans="1:11">
      <c r="A606" s="34"/>
      <c r="B606" s="35" t="s">
        <v>52</v>
      </c>
      <c r="C606" s="57"/>
      <c r="D606" s="53">
        <v>6.25</v>
      </c>
      <c r="E606" s="52">
        <v>5</v>
      </c>
      <c r="F606" s="53"/>
      <c r="G606" s="52"/>
      <c r="H606" s="53"/>
      <c r="I606" s="51"/>
      <c r="J606" s="52"/>
      <c r="K606" s="34"/>
    </row>
    <row r="607" spans="1:11">
      <c r="A607" s="34"/>
      <c r="B607" s="35" t="s">
        <v>36</v>
      </c>
      <c r="C607" s="57"/>
      <c r="D607" s="53">
        <v>6</v>
      </c>
      <c r="E607" s="52">
        <v>6</v>
      </c>
      <c r="F607" s="53"/>
      <c r="G607" s="52"/>
      <c r="H607" s="53"/>
      <c r="I607" s="51"/>
      <c r="J607" s="52"/>
      <c r="K607" s="34"/>
    </row>
    <row r="608" spans="1:11">
      <c r="A608" s="34"/>
      <c r="B608" s="35" t="s">
        <v>335</v>
      </c>
      <c r="C608" s="57"/>
      <c r="D608" s="53"/>
      <c r="E608" s="52">
        <v>140</v>
      </c>
      <c r="F608" s="53"/>
      <c r="G608" s="52"/>
      <c r="H608" s="53"/>
      <c r="I608" s="51"/>
      <c r="J608" s="52"/>
      <c r="K608" s="34"/>
    </row>
    <row r="609" spans="1:11">
      <c r="A609" s="34"/>
      <c r="B609" s="35" t="s">
        <v>336</v>
      </c>
      <c r="C609" s="57"/>
      <c r="D609" s="53"/>
      <c r="E609" s="52">
        <v>190</v>
      </c>
      <c r="F609" s="53"/>
      <c r="G609" s="52"/>
      <c r="H609" s="53"/>
      <c r="I609" s="51"/>
      <c r="J609" s="52"/>
      <c r="K609" s="34"/>
    </row>
    <row r="610" ht="22.5" spans="1:11">
      <c r="A610" s="50" t="s">
        <v>105</v>
      </c>
      <c r="B610" s="127"/>
      <c r="C610" s="126">
        <v>180</v>
      </c>
      <c r="D610" s="119"/>
      <c r="E610" s="303"/>
      <c r="F610" s="121">
        <v>5.22</v>
      </c>
      <c r="G610" s="124">
        <v>4.5</v>
      </c>
      <c r="H610" s="124">
        <v>7.56</v>
      </c>
      <c r="I610" s="124">
        <v>92</v>
      </c>
      <c r="J610" s="124">
        <v>0.54</v>
      </c>
      <c r="K610" s="34" t="s">
        <v>107</v>
      </c>
    </row>
    <row r="611" spans="1:11">
      <c r="A611" s="34" t="s">
        <v>156</v>
      </c>
      <c r="B611" s="34" t="s">
        <v>109</v>
      </c>
      <c r="C611" s="126"/>
      <c r="D611" s="119">
        <v>185</v>
      </c>
      <c r="E611" s="303">
        <v>180</v>
      </c>
      <c r="F611" s="121"/>
      <c r="G611" s="124"/>
      <c r="H611" s="124"/>
      <c r="I611" s="124"/>
      <c r="J611" s="124"/>
      <c r="K611" s="34"/>
    </row>
    <row r="612" ht="22.5" spans="1:11">
      <c r="A612" s="271" t="s">
        <v>337</v>
      </c>
      <c r="B612" s="81"/>
      <c r="C612" s="82">
        <v>40</v>
      </c>
      <c r="D612" s="107"/>
      <c r="E612" s="102"/>
      <c r="F612" s="101">
        <v>2.14</v>
      </c>
      <c r="G612" s="101">
        <v>1.95</v>
      </c>
      <c r="H612" s="102">
        <v>17.86</v>
      </c>
      <c r="I612" s="101">
        <v>100</v>
      </c>
      <c r="J612" s="241">
        <v>0.64</v>
      </c>
      <c r="K612" s="289" t="s">
        <v>338</v>
      </c>
    </row>
    <row r="613" spans="1:11">
      <c r="A613" s="286"/>
      <c r="B613" s="81" t="s">
        <v>75</v>
      </c>
      <c r="C613" s="82"/>
      <c r="D613" s="107">
        <v>20</v>
      </c>
      <c r="E613" s="102">
        <v>20</v>
      </c>
      <c r="F613" s="101"/>
      <c r="G613" s="101"/>
      <c r="H613" s="102"/>
      <c r="I613" s="101"/>
      <c r="J613" s="102"/>
      <c r="K613" s="289"/>
    </row>
    <row r="614" spans="1:11">
      <c r="A614" s="286"/>
      <c r="B614" s="81" t="s">
        <v>83</v>
      </c>
      <c r="C614" s="82"/>
      <c r="D614" s="107">
        <v>0.9</v>
      </c>
      <c r="E614" s="102">
        <v>0.9</v>
      </c>
      <c r="F614" s="101"/>
      <c r="G614" s="101"/>
      <c r="H614" s="102"/>
      <c r="I614" s="101"/>
      <c r="J614" s="102"/>
      <c r="K614" s="289"/>
    </row>
    <row r="615" spans="1:11">
      <c r="A615" s="286"/>
      <c r="B615" s="81" t="s">
        <v>36</v>
      </c>
      <c r="C615" s="82"/>
      <c r="D615" s="107">
        <v>0.9</v>
      </c>
      <c r="E615" s="102">
        <v>0.9</v>
      </c>
      <c r="F615" s="101"/>
      <c r="G615" s="101"/>
      <c r="H615" s="102"/>
      <c r="I615" s="101"/>
      <c r="J615" s="102"/>
      <c r="K615" s="289"/>
    </row>
    <row r="616" spans="1:11">
      <c r="A616" s="286"/>
      <c r="B616" s="81" t="s">
        <v>53</v>
      </c>
      <c r="C616" s="82"/>
      <c r="D616" s="107">
        <v>1.06</v>
      </c>
      <c r="E616" s="102">
        <v>1.06</v>
      </c>
      <c r="F616" s="101"/>
      <c r="G616" s="101"/>
      <c r="H616" s="102"/>
      <c r="I616" s="101"/>
      <c r="J616" s="102"/>
      <c r="K616" s="289"/>
    </row>
    <row r="617" spans="1:11">
      <c r="A617" s="286"/>
      <c r="B617" s="81" t="s">
        <v>59</v>
      </c>
      <c r="C617" s="82"/>
      <c r="D617" s="107">
        <v>1.2</v>
      </c>
      <c r="E617" s="102">
        <v>1</v>
      </c>
      <c r="F617" s="101"/>
      <c r="G617" s="101"/>
      <c r="H617" s="102"/>
      <c r="I617" s="101"/>
      <c r="J617" s="102"/>
      <c r="K617" s="289"/>
    </row>
    <row r="618" spans="1:11">
      <c r="A618" s="286"/>
      <c r="B618" s="81" t="s">
        <v>319</v>
      </c>
      <c r="C618" s="82"/>
      <c r="D618" s="102">
        <v>0.3</v>
      </c>
      <c r="E618" s="102">
        <v>0.3</v>
      </c>
      <c r="F618" s="102"/>
      <c r="G618" s="102"/>
      <c r="H618" s="107"/>
      <c r="I618" s="102"/>
      <c r="J618" s="102"/>
      <c r="K618" s="289"/>
    </row>
    <row r="619" spans="1:11">
      <c r="A619" s="286"/>
      <c r="B619" s="81" t="s">
        <v>84</v>
      </c>
      <c r="C619" s="82"/>
      <c r="D619" s="107">
        <v>0.25</v>
      </c>
      <c r="E619" s="102">
        <v>0.25</v>
      </c>
      <c r="F619" s="107"/>
      <c r="G619" s="102"/>
      <c r="H619" s="107"/>
      <c r="I619" s="101"/>
      <c r="J619" s="102"/>
      <c r="K619" s="289"/>
    </row>
    <row r="620" spans="1:11">
      <c r="A620" s="286"/>
      <c r="B620" s="81" t="s">
        <v>33</v>
      </c>
      <c r="C620" s="82"/>
      <c r="D620" s="107">
        <v>8.05</v>
      </c>
      <c r="E620" s="102">
        <v>8.05</v>
      </c>
      <c r="F620" s="107"/>
      <c r="G620" s="102"/>
      <c r="H620" s="107"/>
      <c r="I620" s="101"/>
      <c r="J620" s="102"/>
      <c r="K620" s="289"/>
    </row>
    <row r="621" spans="1:11">
      <c r="A621" s="286"/>
      <c r="B621" s="81" t="s">
        <v>339</v>
      </c>
      <c r="C621" s="82"/>
      <c r="D621" s="107"/>
      <c r="E621" s="102">
        <v>31.2</v>
      </c>
      <c r="F621" s="107"/>
      <c r="G621" s="102"/>
      <c r="H621" s="107"/>
      <c r="I621" s="101"/>
      <c r="J621" s="102"/>
      <c r="K621" s="289"/>
    </row>
    <row r="622" spans="1:11">
      <c r="A622" s="286"/>
      <c r="B622" s="286" t="s">
        <v>340</v>
      </c>
      <c r="C622" s="82"/>
      <c r="D622" s="107">
        <v>18.4</v>
      </c>
      <c r="E622" s="102">
        <v>18</v>
      </c>
      <c r="F622" s="107"/>
      <c r="G622" s="102"/>
      <c r="H622" s="107"/>
      <c r="I622" s="101"/>
      <c r="J622" s="102"/>
      <c r="K622" s="289"/>
    </row>
    <row r="623" spans="1:11">
      <c r="A623" s="286"/>
      <c r="B623" s="81" t="s">
        <v>66</v>
      </c>
      <c r="C623" s="82"/>
      <c r="D623" s="107">
        <v>0.13</v>
      </c>
      <c r="E623" s="102">
        <v>0.13</v>
      </c>
      <c r="F623" s="107"/>
      <c r="G623" s="102"/>
      <c r="H623" s="107"/>
      <c r="I623" s="101"/>
      <c r="J623" s="102"/>
      <c r="K623" s="289"/>
    </row>
    <row r="624" spans="1:11">
      <c r="A624" s="286"/>
      <c r="B624" s="81" t="s">
        <v>59</v>
      </c>
      <c r="C624" s="82"/>
      <c r="D624" s="107">
        <v>0.96</v>
      </c>
      <c r="E624" s="102">
        <v>0.8</v>
      </c>
      <c r="F624" s="107" t="s">
        <v>6</v>
      </c>
      <c r="G624" s="102"/>
      <c r="H624" s="107"/>
      <c r="I624" s="101"/>
      <c r="J624" s="102"/>
      <c r="K624" s="289"/>
    </row>
    <row r="625" ht="34.5" spans="1:11">
      <c r="A625" s="50" t="s">
        <v>69</v>
      </c>
      <c r="B625" s="185"/>
      <c r="C625" s="113">
        <v>30</v>
      </c>
      <c r="D625" s="79">
        <v>30</v>
      </c>
      <c r="E625" s="52">
        <v>30</v>
      </c>
      <c r="F625" s="52">
        <v>2.28</v>
      </c>
      <c r="G625" s="53">
        <v>0.24</v>
      </c>
      <c r="H625" s="52">
        <v>14.76</v>
      </c>
      <c r="I625" s="53">
        <v>70.5</v>
      </c>
      <c r="J625" s="52">
        <v>0</v>
      </c>
      <c r="K625" s="41" t="s">
        <v>110</v>
      </c>
    </row>
    <row r="626" ht="15.75" spans="1:11">
      <c r="A626" s="131" t="s">
        <v>44</v>
      </c>
      <c r="B626" s="132"/>
      <c r="C626" s="280">
        <v>490</v>
      </c>
      <c r="D626" s="174"/>
      <c r="E626" s="281"/>
      <c r="F626" s="136">
        <f>F598+F601+F610+F612+F625</f>
        <v>32.32</v>
      </c>
      <c r="G626" s="136">
        <f t="shared" ref="G626:J626" si="24">G598+G601+G610+G612+G625</f>
        <v>12.68</v>
      </c>
      <c r="H626" s="136">
        <f t="shared" si="24"/>
        <v>65.26</v>
      </c>
      <c r="I626" s="136">
        <f t="shared" si="24"/>
        <v>507.32</v>
      </c>
      <c r="J626" s="136">
        <f t="shared" si="24"/>
        <v>15.65</v>
      </c>
      <c r="K626" s="95"/>
    </row>
    <row r="627" ht="15.75" spans="1:11">
      <c r="A627" s="131" t="s">
        <v>111</v>
      </c>
      <c r="B627" s="282"/>
      <c r="C627" s="173">
        <f>C549+C553+C596+C626</f>
        <v>1718</v>
      </c>
      <c r="D627" s="173"/>
      <c r="E627" s="173"/>
      <c r="F627" s="173">
        <f>F549+F553+F596+F626</f>
        <v>66.89</v>
      </c>
      <c r="G627" s="173">
        <f>G549+G553+G596+G626</f>
        <v>45.6</v>
      </c>
      <c r="H627" s="173">
        <f>H549+H553+H596+H626</f>
        <v>250.95</v>
      </c>
      <c r="I627" s="173">
        <f>I549+I553+I596+I626</f>
        <v>1686.62</v>
      </c>
      <c r="J627" s="173">
        <f>J549+J553+J596+J626</f>
        <v>67.50375</v>
      </c>
      <c r="K627" s="95"/>
    </row>
    <row r="628" spans="1:11">
      <c r="A628" s="277"/>
      <c r="B628" s="277"/>
      <c r="C628" s="284"/>
      <c r="D628" s="284"/>
      <c r="E628" s="284"/>
      <c r="F628" s="284"/>
      <c r="G628" s="284"/>
      <c r="H628" s="284"/>
      <c r="I628" s="284"/>
      <c r="J628" s="284"/>
      <c r="K628" s="35"/>
    </row>
    <row r="629" spans="1:11">
      <c r="A629" s="54"/>
      <c r="B629" s="54"/>
      <c r="C629" s="206" t="s">
        <v>341</v>
      </c>
      <c r="D629" s="206"/>
      <c r="E629" s="206"/>
      <c r="F629" s="192"/>
      <c r="G629" s="192"/>
      <c r="H629" s="192"/>
      <c r="I629" s="192"/>
      <c r="J629" s="192"/>
      <c r="K629" s="35"/>
    </row>
    <row r="630" ht="15.75" spans="1:11">
      <c r="A630" s="336" t="s">
        <v>342</v>
      </c>
      <c r="B630" s="336"/>
      <c r="C630" s="362"/>
      <c r="D630" s="363"/>
      <c r="J630" s="395"/>
      <c r="K630" s="42"/>
    </row>
    <row r="631" ht="23.25" customHeight="1" spans="1:11">
      <c r="A631" s="27" t="s">
        <v>8</v>
      </c>
      <c r="B631" s="28"/>
      <c r="C631" s="266" t="s">
        <v>9</v>
      </c>
      <c r="D631" s="143" t="s">
        <v>10</v>
      </c>
      <c r="E631" s="73" t="s">
        <v>10</v>
      </c>
      <c r="F631" s="143" t="s">
        <v>11</v>
      </c>
      <c r="G631" s="74"/>
      <c r="H631" s="144"/>
      <c r="I631" s="143" t="s">
        <v>12</v>
      </c>
      <c r="J631" s="73" t="s">
        <v>13</v>
      </c>
      <c r="K631" s="30" t="s">
        <v>113</v>
      </c>
    </row>
    <row r="632" ht="15.75" spans="1:11">
      <c r="A632" s="388" t="s">
        <v>15</v>
      </c>
      <c r="B632" s="389"/>
      <c r="C632" s="366" t="s">
        <v>16</v>
      </c>
      <c r="D632" s="367" t="s">
        <v>17</v>
      </c>
      <c r="E632" s="368" t="s">
        <v>17</v>
      </c>
      <c r="F632" s="369"/>
      <c r="G632" s="370"/>
      <c r="H632" s="370"/>
      <c r="I632" s="367" t="s">
        <v>18</v>
      </c>
      <c r="J632" s="368"/>
      <c r="K632" s="396" t="s">
        <v>114</v>
      </c>
    </row>
    <row r="633" ht="15.75" spans="1:11">
      <c r="A633" s="41"/>
      <c r="B633" s="42"/>
      <c r="C633" s="372"/>
      <c r="D633" s="44" t="s">
        <v>19</v>
      </c>
      <c r="E633" s="44" t="s">
        <v>20</v>
      </c>
      <c r="F633" s="44" t="s">
        <v>21</v>
      </c>
      <c r="G633" s="44" t="s">
        <v>22</v>
      </c>
      <c r="H633" s="45" t="s">
        <v>23</v>
      </c>
      <c r="I633" s="92" t="s">
        <v>24</v>
      </c>
      <c r="J633" s="44" t="s">
        <v>25</v>
      </c>
      <c r="K633" s="41"/>
    </row>
    <row r="634" spans="1:11">
      <c r="A634" s="34"/>
      <c r="B634" s="54" t="s">
        <v>26</v>
      </c>
      <c r="C634" s="71"/>
      <c r="D634" s="53"/>
      <c r="E634" s="48"/>
      <c r="F634" s="97"/>
      <c r="G634" s="48"/>
      <c r="H634" s="49"/>
      <c r="I634" s="97"/>
      <c r="J634" s="48"/>
      <c r="K634" s="34"/>
    </row>
    <row r="635" spans="1:11">
      <c r="A635" s="50" t="s">
        <v>343</v>
      </c>
      <c r="B635" s="35"/>
      <c r="C635" s="57" t="s">
        <v>28</v>
      </c>
      <c r="D635" s="52"/>
      <c r="E635" s="52"/>
      <c r="F635" s="52">
        <v>5</v>
      </c>
      <c r="G635" s="52">
        <v>8.2</v>
      </c>
      <c r="H635" s="52">
        <v>30.3</v>
      </c>
      <c r="I635" s="52">
        <v>215</v>
      </c>
      <c r="J635" s="52">
        <v>0.22</v>
      </c>
      <c r="K635" s="34" t="s">
        <v>344</v>
      </c>
    </row>
    <row r="636" spans="1:11">
      <c r="A636" s="34"/>
      <c r="B636" s="35" t="s">
        <v>226</v>
      </c>
      <c r="C636" s="58"/>
      <c r="D636" s="52">
        <v>25</v>
      </c>
      <c r="E636" s="79">
        <v>25</v>
      </c>
      <c r="F636" s="52"/>
      <c r="G636" s="53"/>
      <c r="H636" s="52"/>
      <c r="I636" s="53"/>
      <c r="J636" s="52"/>
      <c r="K636" s="34"/>
    </row>
    <row r="637" spans="1:11">
      <c r="A637" s="34"/>
      <c r="B637" s="35" t="s">
        <v>32</v>
      </c>
      <c r="C637" s="56"/>
      <c r="D637" s="51">
        <v>100</v>
      </c>
      <c r="E637" s="52">
        <v>100</v>
      </c>
      <c r="F637" s="52"/>
      <c r="G637" s="53"/>
      <c r="H637" s="52"/>
      <c r="I637" s="53"/>
      <c r="J637" s="52"/>
      <c r="K637" s="34"/>
    </row>
    <row r="638" spans="1:11">
      <c r="A638" s="34"/>
      <c r="B638" s="35" t="s">
        <v>33</v>
      </c>
      <c r="C638" s="56"/>
      <c r="D638" s="51">
        <v>76</v>
      </c>
      <c r="E638" s="52">
        <v>76</v>
      </c>
      <c r="F638" s="52"/>
      <c r="G638" s="53"/>
      <c r="H638" s="52"/>
      <c r="I638" s="53"/>
      <c r="J638" s="52"/>
      <c r="K638" s="34"/>
    </row>
    <row r="639" spans="1:11">
      <c r="A639" s="34"/>
      <c r="B639" s="35" t="s">
        <v>34</v>
      </c>
      <c r="C639" s="56"/>
      <c r="D639" s="51">
        <v>5</v>
      </c>
      <c r="E639" s="52">
        <v>5</v>
      </c>
      <c r="F639" s="52"/>
      <c r="G639" s="53"/>
      <c r="H639" s="52"/>
      <c r="I639" s="53"/>
      <c r="J639" s="52"/>
      <c r="K639" s="34"/>
    </row>
    <row r="640" spans="1:11">
      <c r="A640" s="34"/>
      <c r="B640" s="54" t="s">
        <v>35</v>
      </c>
      <c r="C640" s="56"/>
      <c r="D640" s="51">
        <v>1</v>
      </c>
      <c r="E640" s="52">
        <v>1</v>
      </c>
      <c r="F640" s="52"/>
      <c r="G640" s="53"/>
      <c r="H640" s="52"/>
      <c r="I640" s="53"/>
      <c r="J640" s="52"/>
      <c r="K640" s="34"/>
    </row>
    <row r="641" spans="1:11">
      <c r="A641" s="34"/>
      <c r="B641" s="35" t="s">
        <v>36</v>
      </c>
      <c r="C641" s="56"/>
      <c r="D641" s="51">
        <v>5</v>
      </c>
      <c r="E641" s="52">
        <v>5</v>
      </c>
      <c r="F641" s="52"/>
      <c r="G641" s="53"/>
      <c r="H641" s="52"/>
      <c r="I641" s="53"/>
      <c r="J641" s="52"/>
      <c r="K641" s="34"/>
    </row>
    <row r="642" ht="22.5" spans="1:11">
      <c r="A642" s="115" t="s">
        <v>163</v>
      </c>
      <c r="B642" s="127"/>
      <c r="C642" s="126" t="s">
        <v>164</v>
      </c>
      <c r="D642" s="179"/>
      <c r="E642" s="180"/>
      <c r="F642" s="125">
        <v>2.67</v>
      </c>
      <c r="G642" s="124">
        <v>2.34</v>
      </c>
      <c r="H642" s="122">
        <v>14.31</v>
      </c>
      <c r="I642" s="124">
        <v>89</v>
      </c>
      <c r="J642" s="125">
        <v>1.2</v>
      </c>
      <c r="K642" s="34" t="s">
        <v>165</v>
      </c>
    </row>
    <row r="643" spans="1:11">
      <c r="A643" s="123"/>
      <c r="B643" s="127" t="s">
        <v>166</v>
      </c>
      <c r="C643" s="117"/>
      <c r="D643" s="128">
        <v>0.5</v>
      </c>
      <c r="E643" s="126">
        <v>0.5</v>
      </c>
      <c r="F643" s="125"/>
      <c r="G643" s="125"/>
      <c r="H643" s="124"/>
      <c r="I643" s="124"/>
      <c r="J643" s="125"/>
      <c r="K643" s="34"/>
    </row>
    <row r="644" spans="1:11">
      <c r="A644" s="123"/>
      <c r="B644" s="127" t="s">
        <v>34</v>
      </c>
      <c r="C644" s="117"/>
      <c r="D644" s="128">
        <v>10</v>
      </c>
      <c r="E644" s="126">
        <v>10</v>
      </c>
      <c r="F644" s="125"/>
      <c r="G644" s="125"/>
      <c r="H644" s="124"/>
      <c r="I644" s="125"/>
      <c r="J644" s="125"/>
      <c r="K644" s="34"/>
    </row>
    <row r="645" spans="1:11">
      <c r="A645" s="123"/>
      <c r="B645" s="127" t="s">
        <v>32</v>
      </c>
      <c r="C645" s="117"/>
      <c r="D645" s="128">
        <v>92</v>
      </c>
      <c r="E645" s="126">
        <v>90</v>
      </c>
      <c r="F645" s="125"/>
      <c r="G645" s="125"/>
      <c r="H645" s="124"/>
      <c r="I645" s="125"/>
      <c r="J645" s="125"/>
      <c r="K645" s="34"/>
    </row>
    <row r="646" spans="1:11">
      <c r="A646" s="123"/>
      <c r="B646" s="127" t="s">
        <v>33</v>
      </c>
      <c r="C646" s="117"/>
      <c r="D646" s="128">
        <v>90</v>
      </c>
      <c r="E646" s="126">
        <v>90</v>
      </c>
      <c r="F646" s="125"/>
      <c r="G646" s="125"/>
      <c r="H646" s="124"/>
      <c r="I646" s="125"/>
      <c r="J646" s="125"/>
      <c r="K646" s="34"/>
    </row>
    <row r="647" ht="22.5" spans="1:11">
      <c r="A647" s="50" t="s">
        <v>122</v>
      </c>
      <c r="B647" s="35"/>
      <c r="C647" s="59" t="s">
        <v>123</v>
      </c>
      <c r="D647" s="48"/>
      <c r="E647" s="48"/>
      <c r="F647" s="51">
        <v>5.59</v>
      </c>
      <c r="G647" s="52">
        <v>8</v>
      </c>
      <c r="H647" s="53">
        <v>15.4</v>
      </c>
      <c r="I647" s="51">
        <v>156.4</v>
      </c>
      <c r="J647" s="52">
        <v>0.21</v>
      </c>
      <c r="K647" s="34" t="s">
        <v>124</v>
      </c>
    </row>
    <row r="648" spans="1:11">
      <c r="A648" s="34"/>
      <c r="B648" s="35" t="s">
        <v>43</v>
      </c>
      <c r="C648" s="57"/>
      <c r="D648" s="52">
        <v>30</v>
      </c>
      <c r="E648" s="52">
        <v>30</v>
      </c>
      <c r="F648" s="51"/>
      <c r="G648" s="52"/>
      <c r="H648" s="52"/>
      <c r="I648" s="51"/>
      <c r="J648" s="52"/>
      <c r="K648" s="34"/>
    </row>
    <row r="649" spans="1:11">
      <c r="A649" s="34"/>
      <c r="B649" s="35" t="s">
        <v>125</v>
      </c>
      <c r="C649" s="57"/>
      <c r="D649" s="51">
        <v>10.2</v>
      </c>
      <c r="E649" s="52">
        <v>10</v>
      </c>
      <c r="F649" s="51"/>
      <c r="G649" s="52"/>
      <c r="H649" s="52"/>
      <c r="I649" s="51"/>
      <c r="J649" s="52"/>
      <c r="K649" s="34"/>
    </row>
    <row r="650" ht="15.75" spans="1:11">
      <c r="A650" s="35"/>
      <c r="B650" s="185" t="s">
        <v>36</v>
      </c>
      <c r="C650" s="78"/>
      <c r="D650" s="80">
        <v>5</v>
      </c>
      <c r="E650" s="80">
        <v>5</v>
      </c>
      <c r="F650" s="80" t="s">
        <v>6</v>
      </c>
      <c r="G650" s="80"/>
      <c r="H650" s="80"/>
      <c r="I650" s="80"/>
      <c r="J650" s="80"/>
      <c r="K650" s="35"/>
    </row>
    <row r="651" ht="15.75" spans="1:11">
      <c r="A651" s="374" t="s">
        <v>44</v>
      </c>
      <c r="B651" s="62"/>
      <c r="C651" s="375">
        <v>440</v>
      </c>
      <c r="D651" s="92"/>
      <c r="E651" s="44"/>
      <c r="F651" s="70">
        <f>F635+F642+F647</f>
        <v>13.26</v>
      </c>
      <c r="G651" s="70">
        <f t="shared" ref="G651:J651" si="25">G635+G642+G647</f>
        <v>18.54</v>
      </c>
      <c r="H651" s="70">
        <f t="shared" si="25"/>
        <v>60.01</v>
      </c>
      <c r="I651" s="70">
        <f t="shared" si="25"/>
        <v>460.4</v>
      </c>
      <c r="J651" s="70">
        <f t="shared" si="25"/>
        <v>1.63</v>
      </c>
      <c r="K651" s="95"/>
    </row>
    <row r="652" spans="1:11">
      <c r="A652" s="27"/>
      <c r="B652" s="373" t="s">
        <v>45</v>
      </c>
      <c r="C652" s="71"/>
      <c r="D652" s="143"/>
      <c r="E652" s="73"/>
      <c r="F652" s="73"/>
      <c r="G652" s="74"/>
      <c r="H652" s="73"/>
      <c r="I652" s="74"/>
      <c r="J652" s="73"/>
      <c r="K652" s="34"/>
    </row>
    <row r="653" ht="22.5" spans="1:11">
      <c r="A653" s="115" t="s">
        <v>126</v>
      </c>
      <c r="B653" s="127"/>
      <c r="C653" s="126">
        <v>100</v>
      </c>
      <c r="D653" s="128">
        <v>167</v>
      </c>
      <c r="E653" s="126">
        <v>100</v>
      </c>
      <c r="F653" s="125">
        <v>1.5</v>
      </c>
      <c r="G653" s="124">
        <v>0.5</v>
      </c>
      <c r="H653" s="122">
        <v>21</v>
      </c>
      <c r="I653" s="124">
        <v>96</v>
      </c>
      <c r="J653" s="124">
        <v>10</v>
      </c>
      <c r="K653" s="34" t="s">
        <v>167</v>
      </c>
    </row>
    <row r="654" ht="15.75" spans="1:11">
      <c r="A654" s="123" t="s">
        <v>168</v>
      </c>
      <c r="B654" s="116"/>
      <c r="C654" s="126"/>
      <c r="D654" s="128"/>
      <c r="E654" s="126"/>
      <c r="F654" s="125"/>
      <c r="G654" s="124"/>
      <c r="H654" s="122"/>
      <c r="I654" s="125"/>
      <c r="J654" s="124"/>
      <c r="K654" s="34"/>
    </row>
    <row r="655" ht="15.75" spans="1:11">
      <c r="A655" s="374" t="s">
        <v>44</v>
      </c>
      <c r="B655" s="62"/>
      <c r="C655" s="375">
        <v>100</v>
      </c>
      <c r="D655" s="92"/>
      <c r="E655" s="376"/>
      <c r="F655" s="70">
        <f>F653</f>
        <v>1.5</v>
      </c>
      <c r="G655" s="70">
        <f t="shared" ref="G655:J655" si="26">G653</f>
        <v>0.5</v>
      </c>
      <c r="H655" s="70">
        <f t="shared" si="26"/>
        <v>21</v>
      </c>
      <c r="I655" s="70">
        <f t="shared" si="26"/>
        <v>96</v>
      </c>
      <c r="J655" s="70">
        <f t="shared" si="26"/>
        <v>10</v>
      </c>
      <c r="K655" s="95"/>
    </row>
    <row r="656" spans="1:11">
      <c r="A656" s="27"/>
      <c r="B656" s="373" t="s">
        <v>49</v>
      </c>
      <c r="C656" s="71"/>
      <c r="D656" s="435"/>
      <c r="E656" s="398"/>
      <c r="F656" s="143"/>
      <c r="G656" s="73"/>
      <c r="H656" s="74"/>
      <c r="I656" s="143"/>
      <c r="J656" s="48"/>
      <c r="K656" s="34"/>
    </row>
    <row r="657" ht="22.5" spans="1:11">
      <c r="A657" s="50" t="s">
        <v>345</v>
      </c>
      <c r="B657" s="54"/>
      <c r="C657" s="57">
        <v>60</v>
      </c>
      <c r="D657" s="53"/>
      <c r="E657" s="52"/>
      <c r="F657" s="75">
        <v>0.85</v>
      </c>
      <c r="G657" s="76">
        <v>3.05</v>
      </c>
      <c r="H657" s="80">
        <v>5.41</v>
      </c>
      <c r="I657" s="53">
        <v>52.44</v>
      </c>
      <c r="J657" s="52">
        <v>19.47</v>
      </c>
      <c r="K657" s="34" t="s">
        <v>346</v>
      </c>
    </row>
    <row r="658" spans="1:11">
      <c r="A658" s="34"/>
      <c r="B658" s="35" t="s">
        <v>195</v>
      </c>
      <c r="C658" s="57"/>
      <c r="D658" s="53">
        <v>60</v>
      </c>
      <c r="E658" s="52">
        <v>48</v>
      </c>
      <c r="F658" s="75"/>
      <c r="G658" s="76"/>
      <c r="H658" s="80"/>
      <c r="I658" s="53"/>
      <c r="J658" s="52"/>
      <c r="K658" s="34"/>
    </row>
    <row r="659" spans="1:11">
      <c r="A659" s="34"/>
      <c r="B659" s="54" t="s">
        <v>52</v>
      </c>
      <c r="C659" s="57"/>
      <c r="D659" s="53">
        <v>7.5</v>
      </c>
      <c r="E659" s="52">
        <v>6</v>
      </c>
      <c r="F659" s="75"/>
      <c r="G659" s="76"/>
      <c r="H659" s="80"/>
      <c r="I659" s="53"/>
      <c r="J659" s="52"/>
      <c r="K659" s="34"/>
    </row>
    <row r="660" spans="1:11">
      <c r="A660" s="34"/>
      <c r="B660" s="54" t="s">
        <v>135</v>
      </c>
      <c r="C660" s="57"/>
      <c r="D660" s="53">
        <v>3</v>
      </c>
      <c r="E660" s="52">
        <v>3</v>
      </c>
      <c r="F660" s="75"/>
      <c r="G660" s="76"/>
      <c r="H660" s="80"/>
      <c r="I660" s="53"/>
      <c r="J660" s="52"/>
      <c r="K660" s="34"/>
    </row>
    <row r="661" spans="1:11">
      <c r="A661" s="34"/>
      <c r="B661" s="54" t="s">
        <v>34</v>
      </c>
      <c r="C661" s="57"/>
      <c r="D661" s="53">
        <v>3</v>
      </c>
      <c r="E661" s="52">
        <v>3</v>
      </c>
      <c r="F661" s="75"/>
      <c r="G661" s="76"/>
      <c r="H661" s="80"/>
      <c r="I661" s="53"/>
      <c r="J661" s="52"/>
      <c r="K661" s="34"/>
    </row>
    <row r="662" spans="1:11">
      <c r="A662" s="34"/>
      <c r="B662" s="54" t="s">
        <v>35</v>
      </c>
      <c r="C662" s="57"/>
      <c r="D662" s="53">
        <v>0.3</v>
      </c>
      <c r="E662" s="52">
        <v>0.3</v>
      </c>
      <c r="F662" s="75"/>
      <c r="G662" s="76"/>
      <c r="H662" s="80"/>
      <c r="I662" s="53"/>
      <c r="J662" s="52"/>
      <c r="K662" s="34"/>
    </row>
    <row r="663" ht="22.5" spans="1:11">
      <c r="A663" s="50" t="s">
        <v>347</v>
      </c>
      <c r="B663" s="35"/>
      <c r="C663" s="57" t="s">
        <v>55</v>
      </c>
      <c r="D663" s="51"/>
      <c r="E663" s="52"/>
      <c r="F663" s="51">
        <v>4.73</v>
      </c>
      <c r="G663" s="52">
        <v>3.78</v>
      </c>
      <c r="H663" s="53">
        <v>13.43</v>
      </c>
      <c r="I663" s="51">
        <v>106.59</v>
      </c>
      <c r="J663" s="52">
        <v>9.6</v>
      </c>
      <c r="K663" s="34" t="s">
        <v>348</v>
      </c>
    </row>
    <row r="664" spans="1:11">
      <c r="A664" s="34"/>
      <c r="B664" s="35" t="s">
        <v>63</v>
      </c>
      <c r="C664" s="59"/>
      <c r="D664" s="57">
        <v>106.6</v>
      </c>
      <c r="E664" s="58">
        <v>80</v>
      </c>
      <c r="F664" s="51"/>
      <c r="G664" s="51"/>
      <c r="H664" s="51"/>
      <c r="I664" s="51"/>
      <c r="J664" s="51"/>
      <c r="K664" s="34"/>
    </row>
    <row r="665" spans="1:11">
      <c r="A665" s="34"/>
      <c r="B665" s="35" t="s">
        <v>64</v>
      </c>
      <c r="C665" s="59"/>
      <c r="D665" s="57">
        <v>10</v>
      </c>
      <c r="E665" s="58">
        <v>8</v>
      </c>
      <c r="F665" s="52"/>
      <c r="G665" s="52"/>
      <c r="H665" s="53"/>
      <c r="I665" s="52"/>
      <c r="J665" s="51"/>
      <c r="K665" s="34"/>
    </row>
    <row r="666" spans="1:11">
      <c r="A666" s="34"/>
      <c r="B666" s="35" t="s">
        <v>58</v>
      </c>
      <c r="C666" s="59"/>
      <c r="D666" s="57">
        <v>9.6</v>
      </c>
      <c r="E666" s="58">
        <v>8</v>
      </c>
      <c r="F666" s="52"/>
      <c r="G666" s="52"/>
      <c r="H666" s="53"/>
      <c r="I666" s="52"/>
      <c r="J666" s="51"/>
      <c r="K666" s="34"/>
    </row>
    <row r="667" spans="1:11">
      <c r="A667" s="34"/>
      <c r="B667" s="35" t="s">
        <v>66</v>
      </c>
      <c r="C667" s="59"/>
      <c r="D667" s="57">
        <v>2</v>
      </c>
      <c r="E667" s="58">
        <v>2</v>
      </c>
      <c r="F667" s="52"/>
      <c r="G667" s="52"/>
      <c r="H667" s="53"/>
      <c r="I667" s="52"/>
      <c r="J667" s="51"/>
      <c r="K667" s="34"/>
    </row>
    <row r="668" spans="1:11">
      <c r="A668" s="34"/>
      <c r="B668" s="54" t="s">
        <v>35</v>
      </c>
      <c r="C668" s="59"/>
      <c r="D668" s="57">
        <v>0.2</v>
      </c>
      <c r="E668" s="58">
        <v>0.2</v>
      </c>
      <c r="F668" s="52"/>
      <c r="G668" s="52"/>
      <c r="H668" s="53"/>
      <c r="I668" s="52"/>
      <c r="J668" s="51"/>
      <c r="K668" s="34"/>
    </row>
    <row r="669" spans="1:11">
      <c r="A669" s="34"/>
      <c r="B669" s="35" t="s">
        <v>349</v>
      </c>
      <c r="C669" s="59"/>
      <c r="D669" s="57">
        <v>150</v>
      </c>
      <c r="E669" s="58">
        <v>150</v>
      </c>
      <c r="F669" s="52"/>
      <c r="G669" s="52"/>
      <c r="H669" s="53"/>
      <c r="I669" s="52"/>
      <c r="J669" s="51"/>
      <c r="K669" s="34"/>
    </row>
    <row r="670" spans="1:11">
      <c r="A670" s="34"/>
      <c r="B670" s="35" t="s">
        <v>57</v>
      </c>
      <c r="C670" s="59"/>
      <c r="D670" s="159">
        <v>17.9</v>
      </c>
      <c r="E670" s="58">
        <v>17.1</v>
      </c>
      <c r="F670" s="52"/>
      <c r="G670" s="52"/>
      <c r="H670" s="53"/>
      <c r="I670" s="52"/>
      <c r="J670" s="51"/>
      <c r="K670" s="34"/>
    </row>
    <row r="671" spans="1:11">
      <c r="A671" s="34"/>
      <c r="B671" s="35" t="s">
        <v>58</v>
      </c>
      <c r="C671" s="57"/>
      <c r="D671" s="51">
        <v>1.79</v>
      </c>
      <c r="E671" s="52">
        <v>1.5</v>
      </c>
      <c r="F671" s="52"/>
      <c r="G671" s="53"/>
      <c r="H671" s="52"/>
      <c r="I671" s="51"/>
      <c r="J671" s="48"/>
      <c r="K671" s="34"/>
    </row>
    <row r="672" spans="1:11">
      <c r="A672" s="34"/>
      <c r="B672" s="35" t="s">
        <v>59</v>
      </c>
      <c r="C672" s="57"/>
      <c r="D672" s="51">
        <v>1.44</v>
      </c>
      <c r="E672" s="52">
        <v>1.2</v>
      </c>
      <c r="F672" s="52"/>
      <c r="G672" s="53"/>
      <c r="H672" s="52"/>
      <c r="I672" s="51"/>
      <c r="J672" s="52"/>
      <c r="K672" s="34"/>
    </row>
    <row r="673" spans="1:11">
      <c r="A673" s="34"/>
      <c r="B673" s="35" t="s">
        <v>350</v>
      </c>
      <c r="C673" s="57"/>
      <c r="D673" s="53">
        <v>1.5</v>
      </c>
      <c r="E673" s="52">
        <v>1.5</v>
      </c>
      <c r="F673" s="75"/>
      <c r="G673" s="76"/>
      <c r="H673" s="53"/>
      <c r="I673" s="51"/>
      <c r="J673" s="52"/>
      <c r="K673" s="34"/>
    </row>
    <row r="674" spans="1:11">
      <c r="A674" s="34"/>
      <c r="B674" s="54" t="s">
        <v>35</v>
      </c>
      <c r="C674" s="57"/>
      <c r="D674" s="53">
        <v>1.2</v>
      </c>
      <c r="E674" s="52">
        <v>1.2</v>
      </c>
      <c r="F674" s="75"/>
      <c r="G674" s="76"/>
      <c r="H674" s="53"/>
      <c r="I674" s="51"/>
      <c r="J674" s="52"/>
      <c r="K674" s="34"/>
    </row>
    <row r="675" spans="1:11">
      <c r="A675" s="34"/>
      <c r="B675" s="35" t="s">
        <v>351</v>
      </c>
      <c r="C675" s="57"/>
      <c r="D675" s="53"/>
      <c r="E675" s="52">
        <v>21.5</v>
      </c>
      <c r="F675" s="75"/>
      <c r="G675" s="76"/>
      <c r="H675" s="53"/>
      <c r="I675" s="51"/>
      <c r="J675" s="52"/>
      <c r="K675" s="34"/>
    </row>
    <row r="676" spans="1:11">
      <c r="A676" s="50" t="s">
        <v>352</v>
      </c>
      <c r="B676" s="35"/>
      <c r="C676" s="57">
        <v>80</v>
      </c>
      <c r="D676" s="53"/>
      <c r="E676" s="52"/>
      <c r="F676" s="51">
        <v>11.9</v>
      </c>
      <c r="G676" s="52">
        <v>7</v>
      </c>
      <c r="H676" s="53">
        <v>3.98</v>
      </c>
      <c r="I676" s="51">
        <v>126.5</v>
      </c>
      <c r="J676" s="52"/>
      <c r="K676" s="34" t="s">
        <v>353</v>
      </c>
    </row>
    <row r="677" spans="1:11">
      <c r="A677" s="34"/>
      <c r="B677" s="35" t="s">
        <v>97</v>
      </c>
      <c r="C677" s="57"/>
      <c r="D677" s="53">
        <v>75</v>
      </c>
      <c r="E677" s="52">
        <v>60</v>
      </c>
      <c r="F677" s="51"/>
      <c r="G677" s="52"/>
      <c r="H677" s="53"/>
      <c r="I677" s="51"/>
      <c r="J677" s="52"/>
      <c r="K677" s="34"/>
    </row>
    <row r="678" spans="1:11">
      <c r="A678" s="34"/>
      <c r="B678" s="35" t="s">
        <v>354</v>
      </c>
      <c r="C678" s="57"/>
      <c r="D678" s="53">
        <v>2</v>
      </c>
      <c r="E678" s="52">
        <v>2</v>
      </c>
      <c r="F678" s="51"/>
      <c r="G678" s="75"/>
      <c r="H678" s="53"/>
      <c r="I678" s="51"/>
      <c r="J678" s="52"/>
      <c r="K678" s="34"/>
    </row>
    <row r="679" spans="1:11">
      <c r="A679" s="34"/>
      <c r="B679" s="35" t="s">
        <v>99</v>
      </c>
      <c r="C679" s="57"/>
      <c r="D679" s="53">
        <v>14.4</v>
      </c>
      <c r="E679" s="52">
        <v>12</v>
      </c>
      <c r="F679" s="51"/>
      <c r="G679" s="75"/>
      <c r="H679" s="53"/>
      <c r="I679" s="51"/>
      <c r="J679" s="52"/>
      <c r="K679" s="34"/>
    </row>
    <row r="680" spans="1:11">
      <c r="A680" s="34"/>
      <c r="B680" s="35" t="s">
        <v>58</v>
      </c>
      <c r="C680" s="57"/>
      <c r="D680" s="53">
        <v>17.9</v>
      </c>
      <c r="E680" s="52">
        <v>15</v>
      </c>
      <c r="F680" s="51"/>
      <c r="G680" s="75"/>
      <c r="H680" s="53"/>
      <c r="I680" s="51"/>
      <c r="J680" s="52"/>
      <c r="K680" s="34"/>
    </row>
    <row r="681" spans="1:11">
      <c r="A681" s="34"/>
      <c r="B681" s="35" t="s">
        <v>118</v>
      </c>
      <c r="C681" s="57"/>
      <c r="D681" s="53">
        <v>6</v>
      </c>
      <c r="E681" s="52">
        <v>6</v>
      </c>
      <c r="F681" s="51"/>
      <c r="G681" s="51"/>
      <c r="H681" s="51"/>
      <c r="I681" s="51"/>
      <c r="J681" s="52"/>
      <c r="K681" s="34"/>
    </row>
    <row r="682" spans="1:11">
      <c r="A682" s="34"/>
      <c r="B682" s="54" t="s">
        <v>35</v>
      </c>
      <c r="C682" s="57"/>
      <c r="D682" s="53">
        <v>0.8</v>
      </c>
      <c r="E682" s="52">
        <v>0.8</v>
      </c>
      <c r="F682" s="51"/>
      <c r="G682" s="52"/>
      <c r="H682" s="53"/>
      <c r="I682" s="51"/>
      <c r="J682" s="48"/>
      <c r="K682" s="34"/>
    </row>
    <row r="683" spans="1:11">
      <c r="A683" s="34"/>
      <c r="B683" s="35" t="s">
        <v>53</v>
      </c>
      <c r="C683" s="57"/>
      <c r="D683" s="53">
        <v>0.2</v>
      </c>
      <c r="E683" s="52">
        <v>0.2</v>
      </c>
      <c r="F683" s="51"/>
      <c r="G683" s="52"/>
      <c r="H683" s="53"/>
      <c r="I683" s="51"/>
      <c r="J683" s="48"/>
      <c r="K683" s="34"/>
    </row>
    <row r="684" spans="1:11">
      <c r="A684" s="34"/>
      <c r="B684" s="35" t="s">
        <v>199</v>
      </c>
      <c r="C684" s="57"/>
      <c r="D684" s="53">
        <v>6</v>
      </c>
      <c r="E684" s="52">
        <v>6</v>
      </c>
      <c r="F684" s="53"/>
      <c r="G684" s="52"/>
      <c r="H684" s="53"/>
      <c r="I684" s="51"/>
      <c r="J684" s="48"/>
      <c r="K684" s="34"/>
    </row>
    <row r="685" spans="1:11">
      <c r="A685" s="34"/>
      <c r="B685" s="35" t="s">
        <v>66</v>
      </c>
      <c r="C685" s="57"/>
      <c r="D685" s="53">
        <v>2</v>
      </c>
      <c r="E685" s="52">
        <v>2</v>
      </c>
      <c r="F685" s="53"/>
      <c r="G685" s="52"/>
      <c r="H685" s="53"/>
      <c r="I685" s="51"/>
      <c r="J685" s="48"/>
      <c r="K685" s="34"/>
    </row>
    <row r="686" spans="1:11">
      <c r="A686" s="34"/>
      <c r="B686" s="35" t="s">
        <v>61</v>
      </c>
      <c r="C686" s="57"/>
      <c r="D686" s="53"/>
      <c r="E686" s="52">
        <v>95</v>
      </c>
      <c r="F686" s="53"/>
      <c r="G686" s="52"/>
      <c r="H686" s="53"/>
      <c r="I686" s="51"/>
      <c r="J686" s="48"/>
      <c r="K686" s="123"/>
    </row>
    <row r="687" spans="1:11">
      <c r="A687" s="34"/>
      <c r="B687" s="35" t="s">
        <v>66</v>
      </c>
      <c r="C687" s="57"/>
      <c r="D687" s="53">
        <v>2</v>
      </c>
      <c r="E687" s="52">
        <v>2</v>
      </c>
      <c r="F687" s="53"/>
      <c r="G687" s="52"/>
      <c r="H687" s="53"/>
      <c r="I687" s="51"/>
      <c r="J687" s="48"/>
      <c r="K687" s="123"/>
    </row>
    <row r="688" ht="22.5" spans="1:11">
      <c r="A688" s="50" t="s">
        <v>355</v>
      </c>
      <c r="B688" s="35"/>
      <c r="C688" s="57" t="s">
        <v>186</v>
      </c>
      <c r="D688" s="53"/>
      <c r="E688" s="52"/>
      <c r="F688" s="53">
        <v>6.83</v>
      </c>
      <c r="G688" s="52">
        <v>3.5</v>
      </c>
      <c r="H688" s="53">
        <v>30.66</v>
      </c>
      <c r="I688" s="51">
        <v>181.87</v>
      </c>
      <c r="J688" s="52">
        <v>0.52</v>
      </c>
      <c r="K688" s="34" t="s">
        <v>356</v>
      </c>
    </row>
    <row r="689" spans="1:11">
      <c r="A689" s="34"/>
      <c r="B689" s="35" t="s">
        <v>357</v>
      </c>
      <c r="C689" s="57"/>
      <c r="D689" s="53">
        <v>54.7</v>
      </c>
      <c r="E689" s="52">
        <v>54.7</v>
      </c>
      <c r="F689" s="53"/>
      <c r="G689" s="52"/>
      <c r="H689" s="53"/>
      <c r="I689" s="51"/>
      <c r="J689" s="48"/>
      <c r="K689" s="34"/>
    </row>
    <row r="690" spans="1:11">
      <c r="A690" s="34"/>
      <c r="B690" s="35" t="s">
        <v>358</v>
      </c>
      <c r="C690" s="57"/>
      <c r="D690" s="53">
        <v>82</v>
      </c>
      <c r="E690" s="75">
        <v>82</v>
      </c>
      <c r="F690" s="53"/>
      <c r="G690" s="52"/>
      <c r="H690" s="53"/>
      <c r="I690" s="51"/>
      <c r="J690" s="86"/>
      <c r="K690" s="35"/>
    </row>
    <row r="691" spans="1:11">
      <c r="A691" s="34"/>
      <c r="B691" s="54" t="s">
        <v>35</v>
      </c>
      <c r="C691" s="114"/>
      <c r="D691" s="76">
        <v>0.33</v>
      </c>
      <c r="E691" s="76">
        <v>0.33</v>
      </c>
      <c r="F691" s="53"/>
      <c r="G691" s="52"/>
      <c r="H691" s="76"/>
      <c r="I691" s="53"/>
      <c r="J691" s="86"/>
      <c r="K691" s="35"/>
    </row>
    <row r="692" spans="2:10">
      <c r="B692" s="185" t="s">
        <v>359</v>
      </c>
      <c r="C692" s="290"/>
      <c r="D692" s="76"/>
      <c r="E692" s="76">
        <v>115</v>
      </c>
      <c r="F692" s="242"/>
      <c r="G692" s="242"/>
      <c r="H692" s="269"/>
      <c r="J692" s="269"/>
    </row>
    <row r="693" spans="2:10">
      <c r="B693" s="35" t="s">
        <v>52</v>
      </c>
      <c r="C693" s="57"/>
      <c r="D693" s="53">
        <v>22</v>
      </c>
      <c r="E693" s="52">
        <v>17</v>
      </c>
      <c r="F693" s="242"/>
      <c r="G693" s="242"/>
      <c r="H693" s="269"/>
      <c r="J693" s="269"/>
    </row>
    <row r="694" spans="2:10">
      <c r="B694" s="35" t="s">
        <v>174</v>
      </c>
      <c r="C694" s="57"/>
      <c r="D694" s="53">
        <v>2.6</v>
      </c>
      <c r="E694" s="52">
        <v>1.7</v>
      </c>
      <c r="F694" s="242"/>
      <c r="G694" s="242"/>
      <c r="H694" s="269"/>
      <c r="J694" s="269"/>
    </row>
    <row r="695" spans="2:10">
      <c r="B695" s="185" t="s">
        <v>300</v>
      </c>
      <c r="C695" s="290"/>
      <c r="D695" s="76"/>
      <c r="E695" s="76">
        <v>130</v>
      </c>
      <c r="F695" s="242"/>
      <c r="G695" s="242"/>
      <c r="H695" s="269"/>
      <c r="J695" s="269"/>
    </row>
    <row r="696" spans="2:10">
      <c r="B696" s="185" t="s">
        <v>88</v>
      </c>
      <c r="C696" s="290"/>
      <c r="D696" s="76"/>
      <c r="E696" s="76">
        <v>3</v>
      </c>
      <c r="F696" s="242"/>
      <c r="G696" s="242"/>
      <c r="H696" s="269"/>
      <c r="J696" s="269"/>
    </row>
    <row r="697" ht="22.5" spans="1:11">
      <c r="A697" s="291" t="s">
        <v>360</v>
      </c>
      <c r="B697" s="35"/>
      <c r="C697" s="130">
        <v>180</v>
      </c>
      <c r="D697" s="53"/>
      <c r="E697" s="75"/>
      <c r="F697" s="292">
        <v>0.18</v>
      </c>
      <c r="G697" s="293">
        <v>0.07</v>
      </c>
      <c r="H697" s="294">
        <v>19.32</v>
      </c>
      <c r="I697" s="296">
        <v>80.4</v>
      </c>
      <c r="J697" s="214">
        <v>36</v>
      </c>
      <c r="K697" s="35" t="s">
        <v>361</v>
      </c>
    </row>
    <row r="698" spans="1:11">
      <c r="A698" s="222"/>
      <c r="B698" s="35" t="s">
        <v>362</v>
      </c>
      <c r="C698" s="57"/>
      <c r="D698" s="53">
        <v>18</v>
      </c>
      <c r="E698" s="52">
        <v>18</v>
      </c>
      <c r="F698" s="56"/>
      <c r="G698" s="57"/>
      <c r="H698" s="58"/>
      <c r="I698" s="221"/>
      <c r="J698" s="57"/>
      <c r="K698" s="35"/>
    </row>
    <row r="699" spans="1:11">
      <c r="A699" s="222"/>
      <c r="B699" s="35" t="s">
        <v>118</v>
      </c>
      <c r="C699" s="57"/>
      <c r="D699" s="53">
        <v>183</v>
      </c>
      <c r="E699" s="52">
        <v>183</v>
      </c>
      <c r="F699" s="56"/>
      <c r="G699" s="57"/>
      <c r="H699" s="58"/>
      <c r="I699" s="221"/>
      <c r="J699" s="57"/>
      <c r="K699" s="35"/>
    </row>
    <row r="700" spans="1:11">
      <c r="A700" s="222"/>
      <c r="B700" s="35" t="s">
        <v>34</v>
      </c>
      <c r="C700" s="57"/>
      <c r="D700" s="53">
        <v>10</v>
      </c>
      <c r="E700" s="52">
        <v>10</v>
      </c>
      <c r="F700" s="56"/>
      <c r="G700" s="57"/>
      <c r="H700" s="58"/>
      <c r="I700" s="221"/>
      <c r="J700" s="57"/>
      <c r="K700" s="35"/>
    </row>
    <row r="701" ht="34.5" spans="1:11">
      <c r="A701" s="380" t="s">
        <v>91</v>
      </c>
      <c r="B701" s="42"/>
      <c r="C701" s="265">
        <v>45</v>
      </c>
      <c r="D701" s="381">
        <v>45</v>
      </c>
      <c r="E701" s="381">
        <v>45</v>
      </c>
      <c r="F701" s="381">
        <v>2.98</v>
      </c>
      <c r="G701" s="40">
        <v>0.54</v>
      </c>
      <c r="H701" s="381">
        <v>17.82</v>
      </c>
      <c r="I701" s="40">
        <v>89.1</v>
      </c>
      <c r="J701" s="381"/>
      <c r="K701" s="41" t="s">
        <v>92</v>
      </c>
    </row>
    <row r="702" ht="15.75" spans="1:11">
      <c r="A702" s="374" t="s">
        <v>44</v>
      </c>
      <c r="B702" s="62"/>
      <c r="C702" s="375">
        <v>713</v>
      </c>
      <c r="D702" s="45"/>
      <c r="E702" s="92"/>
      <c r="F702" s="429">
        <f>F657+F663+F676+F688+F697+F701</f>
        <v>27.47</v>
      </c>
      <c r="G702" s="429">
        <f t="shared" ref="G702:J702" si="27">G657+G663+G676+G688+G697+G701</f>
        <v>17.94</v>
      </c>
      <c r="H702" s="429">
        <f t="shared" si="27"/>
        <v>90.62</v>
      </c>
      <c r="I702" s="429">
        <f t="shared" si="27"/>
        <v>636.9</v>
      </c>
      <c r="J702" s="429">
        <f t="shared" si="27"/>
        <v>65.59</v>
      </c>
      <c r="K702" s="437">
        <v>0</v>
      </c>
    </row>
    <row r="703" spans="1:11">
      <c r="A703" s="35"/>
      <c r="B703" s="436" t="s">
        <v>93</v>
      </c>
      <c r="C703" s="57"/>
      <c r="D703" s="54"/>
      <c r="E703" s="52"/>
      <c r="F703" s="53"/>
      <c r="G703" s="52"/>
      <c r="H703" s="53"/>
      <c r="I703" s="52"/>
      <c r="J703" s="85"/>
      <c r="K703" s="123"/>
    </row>
    <row r="704" ht="22.5" spans="1:11">
      <c r="A704" s="50" t="s">
        <v>363</v>
      </c>
      <c r="B704" s="116"/>
      <c r="C704" s="117" t="s">
        <v>364</v>
      </c>
      <c r="D704" s="179"/>
      <c r="E704" s="180"/>
      <c r="F704" s="122">
        <v>14.65</v>
      </c>
      <c r="G704" s="124">
        <v>10.54</v>
      </c>
      <c r="H704" s="122">
        <v>22.36</v>
      </c>
      <c r="I704" s="124">
        <v>243.03</v>
      </c>
      <c r="J704" s="122">
        <v>20.43</v>
      </c>
      <c r="K704" s="34" t="s">
        <v>365</v>
      </c>
    </row>
    <row r="705" spans="1:11">
      <c r="A705" s="123"/>
      <c r="B705" s="127" t="s">
        <v>74</v>
      </c>
      <c r="C705" s="117"/>
      <c r="D705" s="179">
        <v>121</v>
      </c>
      <c r="E705" s="124">
        <v>96</v>
      </c>
      <c r="F705" s="122"/>
      <c r="G705" s="124"/>
      <c r="H705" s="122"/>
      <c r="I705" s="124"/>
      <c r="J705" s="147"/>
      <c r="K705" s="34"/>
    </row>
    <row r="706" spans="1:11">
      <c r="A706" s="123"/>
      <c r="B706" s="127" t="s">
        <v>57</v>
      </c>
      <c r="C706" s="117"/>
      <c r="D706" s="179">
        <v>62.64</v>
      </c>
      <c r="E706" s="180">
        <v>60</v>
      </c>
      <c r="F706" s="122"/>
      <c r="G706" s="124"/>
      <c r="H706" s="122"/>
      <c r="I706" s="124"/>
      <c r="J706" s="147"/>
      <c r="K706" s="34"/>
    </row>
    <row r="707" spans="1:11">
      <c r="A707" s="123"/>
      <c r="B707" s="127" t="s">
        <v>366</v>
      </c>
      <c r="C707" s="117"/>
      <c r="D707" s="179">
        <v>60</v>
      </c>
      <c r="E707" s="180">
        <v>60</v>
      </c>
      <c r="F707" s="122"/>
      <c r="G707" s="124"/>
      <c r="H707" s="122"/>
      <c r="I707" s="124"/>
      <c r="J707" s="147"/>
      <c r="K707" s="34"/>
    </row>
    <row r="708" spans="1:11">
      <c r="A708" s="123"/>
      <c r="B708" s="127" t="s">
        <v>30</v>
      </c>
      <c r="C708" s="117"/>
      <c r="D708" s="179">
        <v>8</v>
      </c>
      <c r="E708" s="180">
        <v>8</v>
      </c>
      <c r="F708" s="122"/>
      <c r="G708" s="124"/>
      <c r="H708" s="122"/>
      <c r="I708" s="124"/>
      <c r="J708" s="147"/>
      <c r="K708" s="34"/>
    </row>
    <row r="709" spans="1:11">
      <c r="A709" s="123"/>
      <c r="B709" s="127" t="s">
        <v>367</v>
      </c>
      <c r="C709" s="117"/>
      <c r="D709" s="179"/>
      <c r="E709" s="180">
        <v>23</v>
      </c>
      <c r="F709" s="122"/>
      <c r="G709" s="124"/>
      <c r="H709" s="122"/>
      <c r="I709" s="124"/>
      <c r="J709" s="147"/>
      <c r="K709" s="34"/>
    </row>
    <row r="710" spans="1:11">
      <c r="A710" s="123"/>
      <c r="B710" s="127" t="s">
        <v>58</v>
      </c>
      <c r="C710" s="117"/>
      <c r="D710" s="122">
        <v>16</v>
      </c>
      <c r="E710" s="124">
        <v>13</v>
      </c>
      <c r="F710" s="122"/>
      <c r="G710" s="124"/>
      <c r="H710" s="122"/>
      <c r="I710" s="124"/>
      <c r="J710" s="147"/>
      <c r="K710" s="34"/>
    </row>
    <row r="711" spans="1:11">
      <c r="A711" s="123"/>
      <c r="B711" s="127" t="s">
        <v>36</v>
      </c>
      <c r="C711" s="117"/>
      <c r="D711" s="180">
        <v>4</v>
      </c>
      <c r="E711" s="180">
        <v>4</v>
      </c>
      <c r="F711" s="124"/>
      <c r="G711" s="124"/>
      <c r="H711" s="124"/>
      <c r="I711" s="124"/>
      <c r="J711" s="297"/>
      <c r="K711" s="34"/>
    </row>
    <row r="712" ht="22.5" spans="1:11">
      <c r="A712" s="123"/>
      <c r="B712" s="35" t="s">
        <v>368</v>
      </c>
      <c r="C712" s="117"/>
      <c r="D712" s="179"/>
      <c r="E712" s="180">
        <v>14</v>
      </c>
      <c r="F712" s="122"/>
      <c r="G712" s="124"/>
      <c r="H712" s="122"/>
      <c r="I712" s="124"/>
      <c r="J712" s="147"/>
      <c r="K712" s="34"/>
    </row>
    <row r="713" spans="1:11">
      <c r="A713" s="123"/>
      <c r="B713" s="127" t="s">
        <v>59</v>
      </c>
      <c r="C713" s="117"/>
      <c r="D713" s="179">
        <v>6</v>
      </c>
      <c r="E713" s="180">
        <v>5</v>
      </c>
      <c r="F713" s="147"/>
      <c r="G713" s="124"/>
      <c r="H713" s="122"/>
      <c r="I713" s="124"/>
      <c r="J713" s="122"/>
      <c r="K713" s="34"/>
    </row>
    <row r="714" spans="1:11">
      <c r="A714" s="123"/>
      <c r="B714" s="54" t="s">
        <v>35</v>
      </c>
      <c r="C714" s="117"/>
      <c r="D714" s="122">
        <v>0.6</v>
      </c>
      <c r="E714" s="124">
        <v>0.6</v>
      </c>
      <c r="F714" s="147"/>
      <c r="G714" s="124"/>
      <c r="H714" s="122"/>
      <c r="I714" s="124"/>
      <c r="J714" s="122"/>
      <c r="K714" s="34"/>
    </row>
    <row r="715" spans="1:11">
      <c r="A715" s="123"/>
      <c r="B715" s="127" t="s">
        <v>369</v>
      </c>
      <c r="C715" s="117"/>
      <c r="D715" s="179"/>
      <c r="E715" s="180">
        <v>193</v>
      </c>
      <c r="F715" s="147"/>
      <c r="G715" s="124"/>
      <c r="H715" s="122"/>
      <c r="I715" s="124"/>
      <c r="J715" s="122"/>
      <c r="K715" s="34"/>
    </row>
    <row r="716" spans="1:11">
      <c r="A716" s="123"/>
      <c r="B716" s="127" t="s">
        <v>66</v>
      </c>
      <c r="C716" s="117"/>
      <c r="D716" s="179">
        <v>1</v>
      </c>
      <c r="E716" s="180">
        <v>1</v>
      </c>
      <c r="F716" s="147"/>
      <c r="G716" s="124"/>
      <c r="H716" s="122"/>
      <c r="I716" s="124"/>
      <c r="J716" s="122"/>
      <c r="K716" s="34"/>
    </row>
    <row r="717" spans="1:11">
      <c r="A717" s="123"/>
      <c r="B717" s="123" t="s">
        <v>370</v>
      </c>
      <c r="C717" s="117"/>
      <c r="D717" s="179"/>
      <c r="E717" s="180"/>
      <c r="F717" s="147"/>
      <c r="G717" s="124"/>
      <c r="H717" s="122"/>
      <c r="I717" s="124"/>
      <c r="J717" s="122"/>
      <c r="K717" s="34"/>
    </row>
    <row r="718" spans="1:11">
      <c r="A718" s="123"/>
      <c r="B718" s="127" t="s">
        <v>75</v>
      </c>
      <c r="C718" s="117"/>
      <c r="D718" s="179">
        <v>2.25</v>
      </c>
      <c r="E718" s="180">
        <v>2.25</v>
      </c>
      <c r="F718" s="147"/>
      <c r="G718" s="124"/>
      <c r="H718" s="122"/>
      <c r="I718" s="124"/>
      <c r="J718" s="122"/>
      <c r="K718" s="34"/>
    </row>
    <row r="719" spans="1:11">
      <c r="A719" s="123"/>
      <c r="B719" s="127" t="s">
        <v>33</v>
      </c>
      <c r="C719" s="117"/>
      <c r="D719" s="122">
        <v>22.5</v>
      </c>
      <c r="E719" s="124">
        <v>22.5</v>
      </c>
      <c r="F719" s="297"/>
      <c r="G719" s="124"/>
      <c r="H719" s="122"/>
      <c r="I719" s="124"/>
      <c r="J719" s="122"/>
      <c r="K719" s="34"/>
    </row>
    <row r="720" spans="1:11">
      <c r="A720" s="123"/>
      <c r="B720" s="127" t="s">
        <v>141</v>
      </c>
      <c r="C720" s="117"/>
      <c r="D720" s="122">
        <v>7.5</v>
      </c>
      <c r="E720" s="124">
        <v>7.5</v>
      </c>
      <c r="F720" s="297"/>
      <c r="G720" s="124"/>
      <c r="H720" s="122"/>
      <c r="I720" s="124"/>
      <c r="J720" s="122"/>
      <c r="K720" s="34"/>
    </row>
    <row r="721" spans="1:11">
      <c r="A721" s="123"/>
      <c r="B721" s="127" t="s">
        <v>76</v>
      </c>
      <c r="C721" s="117"/>
      <c r="D721" s="179">
        <v>1.2</v>
      </c>
      <c r="E721" s="180">
        <v>1.2</v>
      </c>
      <c r="F721" s="297"/>
      <c r="G721" s="124"/>
      <c r="H721" s="122"/>
      <c r="I721" s="124"/>
      <c r="J721" s="122"/>
      <c r="K721" s="34"/>
    </row>
    <row r="722" spans="1:11">
      <c r="A722" s="123"/>
      <c r="B722" s="54" t="s">
        <v>35</v>
      </c>
      <c r="C722" s="117"/>
      <c r="D722" s="122">
        <v>0.24</v>
      </c>
      <c r="E722" s="124">
        <v>0.24</v>
      </c>
      <c r="F722" s="297"/>
      <c r="G722" s="124"/>
      <c r="H722" s="122"/>
      <c r="I722" s="124"/>
      <c r="J722" s="122"/>
      <c r="K722" s="34"/>
    </row>
    <row r="723" spans="1:11">
      <c r="A723" s="123"/>
      <c r="B723" s="127" t="s">
        <v>371</v>
      </c>
      <c r="C723" s="117"/>
      <c r="D723" s="179"/>
      <c r="E723" s="180">
        <v>30</v>
      </c>
      <c r="F723" s="297"/>
      <c r="G723" s="124"/>
      <c r="H723" s="122"/>
      <c r="I723" s="125"/>
      <c r="J723" s="122"/>
      <c r="K723" s="34"/>
    </row>
    <row r="724" ht="22.5" spans="1:11">
      <c r="A724" s="50" t="s">
        <v>105</v>
      </c>
      <c r="B724" s="35"/>
      <c r="C724" s="57" t="s">
        <v>106</v>
      </c>
      <c r="D724" s="53"/>
      <c r="E724" s="52"/>
      <c r="F724" s="75">
        <v>5.22</v>
      </c>
      <c r="G724" s="76">
        <v>4.5</v>
      </c>
      <c r="H724" s="80">
        <v>12.19</v>
      </c>
      <c r="I724" s="76">
        <v>109.95</v>
      </c>
      <c r="J724" s="76">
        <v>1.26</v>
      </c>
      <c r="K724" s="35" t="s">
        <v>107</v>
      </c>
    </row>
    <row r="725" spans="1:11">
      <c r="A725" s="34" t="s">
        <v>108</v>
      </c>
      <c r="B725" s="34" t="s">
        <v>109</v>
      </c>
      <c r="C725" s="57"/>
      <c r="D725" s="53">
        <v>185</v>
      </c>
      <c r="E725" s="52">
        <v>180</v>
      </c>
      <c r="F725" s="51"/>
      <c r="G725" s="52"/>
      <c r="H725" s="53"/>
      <c r="I725" s="51"/>
      <c r="J725" s="75"/>
      <c r="K725" s="35"/>
    </row>
    <row r="726" spans="1:11">
      <c r="A726" s="35"/>
      <c r="B726" s="438" t="s">
        <v>53</v>
      </c>
      <c r="C726" s="439"/>
      <c r="D726" s="440">
        <v>5</v>
      </c>
      <c r="E726" s="440">
        <v>5</v>
      </c>
      <c r="F726" s="440"/>
      <c r="G726" s="440"/>
      <c r="H726" s="440"/>
      <c r="I726" s="440"/>
      <c r="J726" s="440"/>
      <c r="K726" s="35"/>
    </row>
    <row r="727" spans="1:11">
      <c r="A727" s="50" t="s">
        <v>157</v>
      </c>
      <c r="B727" s="164" t="s">
        <v>158</v>
      </c>
      <c r="C727" s="165">
        <v>19.5</v>
      </c>
      <c r="D727" s="166">
        <v>19.5</v>
      </c>
      <c r="E727" s="167">
        <v>19.5</v>
      </c>
      <c r="F727" s="168">
        <v>0</v>
      </c>
      <c r="G727" s="169">
        <v>0</v>
      </c>
      <c r="H727" s="170">
        <v>16.8</v>
      </c>
      <c r="I727" s="169">
        <v>63.38</v>
      </c>
      <c r="J727" s="170"/>
      <c r="K727" s="222"/>
    </row>
    <row r="728" ht="34.5" spans="1:11">
      <c r="A728" s="171" t="s">
        <v>69</v>
      </c>
      <c r="B728" s="127"/>
      <c r="C728" s="172">
        <v>30</v>
      </c>
      <c r="D728" s="126">
        <v>30</v>
      </c>
      <c r="E728" s="118">
        <v>30</v>
      </c>
      <c r="F728" s="125">
        <v>2.28</v>
      </c>
      <c r="G728" s="124">
        <v>0.24</v>
      </c>
      <c r="H728" s="122">
        <v>14.76</v>
      </c>
      <c r="I728" s="124">
        <v>70.5</v>
      </c>
      <c r="J728" s="122">
        <v>0</v>
      </c>
      <c r="K728" s="41" t="s">
        <v>110</v>
      </c>
    </row>
    <row r="729" ht="15.75" spans="1:11">
      <c r="A729" s="374" t="s">
        <v>44</v>
      </c>
      <c r="B729" s="62"/>
      <c r="C729" s="375">
        <v>424.5</v>
      </c>
      <c r="D729" s="45"/>
      <c r="E729" s="44"/>
      <c r="F729" s="382">
        <f>F704+F724+F727+F728</f>
        <v>22.15</v>
      </c>
      <c r="G729" s="382">
        <f t="shared" ref="G729:J729" si="28">G704+G724+G727+G728</f>
        <v>15.28</v>
      </c>
      <c r="H729" s="382">
        <f t="shared" si="28"/>
        <v>66.11</v>
      </c>
      <c r="I729" s="382">
        <f t="shared" si="28"/>
        <v>486.86</v>
      </c>
      <c r="J729" s="382">
        <f t="shared" si="28"/>
        <v>21.69</v>
      </c>
      <c r="K729" s="34"/>
    </row>
    <row r="730" ht="15.75" spans="1:11">
      <c r="A730" s="374" t="s">
        <v>111</v>
      </c>
      <c r="B730" s="385"/>
      <c r="C730" s="375">
        <f>C651+C655+C702+C729</f>
        <v>1677.5</v>
      </c>
      <c r="D730" s="375"/>
      <c r="E730" s="375"/>
      <c r="F730" s="375">
        <f t="shared" ref="F730:J730" si="29">F651+F655+F702+F729</f>
        <v>64.38</v>
      </c>
      <c r="G730" s="375">
        <f t="shared" si="29"/>
        <v>52.26</v>
      </c>
      <c r="H730" s="375">
        <f t="shared" si="29"/>
        <v>237.74</v>
      </c>
      <c r="I730" s="375">
        <f t="shared" si="29"/>
        <v>1680.16</v>
      </c>
      <c r="J730" s="375">
        <f t="shared" si="29"/>
        <v>98.91</v>
      </c>
      <c r="K730" s="382"/>
    </row>
    <row r="731" spans="1:11">
      <c r="A731" s="54"/>
      <c r="B731" s="54"/>
      <c r="C731" s="262"/>
      <c r="D731" s="387"/>
      <c r="E731" s="53"/>
      <c r="F731" s="192"/>
      <c r="G731" s="192"/>
      <c r="H731" s="192"/>
      <c r="I731" s="192"/>
      <c r="J731" s="411"/>
      <c r="K731" s="28"/>
    </row>
    <row r="732" ht="15.75" spans="1:11">
      <c r="A732" s="336" t="s">
        <v>372</v>
      </c>
      <c r="B732" s="336"/>
      <c r="C732" s="362"/>
      <c r="D732" s="363"/>
      <c r="J732" s="395"/>
      <c r="K732" s="42"/>
    </row>
    <row r="733" ht="23.25" customHeight="1" spans="1:11">
      <c r="A733" s="30" t="s">
        <v>8</v>
      </c>
      <c r="B733" s="307"/>
      <c r="C733" s="71" t="s">
        <v>9</v>
      </c>
      <c r="D733" s="73" t="s">
        <v>10</v>
      </c>
      <c r="E733" s="144" t="s">
        <v>10</v>
      </c>
      <c r="F733" s="143" t="s">
        <v>11</v>
      </c>
      <c r="G733" s="74"/>
      <c r="H733" s="144"/>
      <c r="I733" s="143" t="s">
        <v>12</v>
      </c>
      <c r="J733" s="73" t="s">
        <v>13</v>
      </c>
      <c r="K733" s="441" t="s">
        <v>14</v>
      </c>
    </row>
    <row r="734" ht="15.75" spans="1:11">
      <c r="A734" s="364" t="s">
        <v>15</v>
      </c>
      <c r="B734" s="365"/>
      <c r="C734" s="390" t="s">
        <v>16</v>
      </c>
      <c r="D734" s="368" t="s">
        <v>17</v>
      </c>
      <c r="E734" s="391" t="s">
        <v>17</v>
      </c>
      <c r="F734" s="369"/>
      <c r="G734" s="370"/>
      <c r="H734" s="370"/>
      <c r="I734" s="367" t="s">
        <v>18</v>
      </c>
      <c r="J734" s="368"/>
      <c r="K734" s="442"/>
    </row>
    <row r="735" ht="15.75" spans="1:11">
      <c r="A735" s="41"/>
      <c r="B735" s="42"/>
      <c r="C735" s="265"/>
      <c r="D735" s="381" t="s">
        <v>19</v>
      </c>
      <c r="E735" s="397" t="s">
        <v>20</v>
      </c>
      <c r="F735" s="73" t="s">
        <v>21</v>
      </c>
      <c r="G735" s="73" t="s">
        <v>22</v>
      </c>
      <c r="H735" s="74" t="s">
        <v>23</v>
      </c>
      <c r="I735" s="143" t="s">
        <v>24</v>
      </c>
      <c r="J735" s="73" t="s">
        <v>25</v>
      </c>
      <c r="K735" s="41"/>
    </row>
    <row r="736" spans="1:11">
      <c r="A736" s="27"/>
      <c r="B736" s="373" t="s">
        <v>26</v>
      </c>
      <c r="C736" s="57"/>
      <c r="D736" s="143"/>
      <c r="E736" s="151"/>
      <c r="F736" s="94"/>
      <c r="G736" s="151"/>
      <c r="H736" s="178"/>
      <c r="I736" s="94"/>
      <c r="J736" s="151"/>
      <c r="K736" s="34"/>
    </row>
    <row r="737" ht="22.5" spans="1:11">
      <c r="A737" s="50" t="s">
        <v>373</v>
      </c>
      <c r="B737" s="35"/>
      <c r="C737" s="57">
        <v>180</v>
      </c>
      <c r="D737" s="51"/>
      <c r="E737" s="52"/>
      <c r="F737" s="52">
        <v>5.18</v>
      </c>
      <c r="G737" s="52">
        <v>4.69</v>
      </c>
      <c r="H737" s="52">
        <v>16.95</v>
      </c>
      <c r="I737" s="51">
        <v>130.68</v>
      </c>
      <c r="J737" s="52">
        <v>0.82</v>
      </c>
      <c r="K737" s="34" t="s">
        <v>374</v>
      </c>
    </row>
    <row r="738" spans="1:11">
      <c r="A738" s="34"/>
      <c r="B738" s="35" t="s">
        <v>65</v>
      </c>
      <c r="C738" s="58"/>
      <c r="D738" s="51">
        <v>14.4</v>
      </c>
      <c r="E738" s="52">
        <v>14.4</v>
      </c>
      <c r="F738" s="52"/>
      <c r="G738" s="52"/>
      <c r="H738" s="52"/>
      <c r="I738" s="51"/>
      <c r="J738" s="52"/>
      <c r="K738" s="34"/>
    </row>
    <row r="739" spans="1:11">
      <c r="A739" s="34"/>
      <c r="B739" s="35" t="s">
        <v>33</v>
      </c>
      <c r="C739" s="56"/>
      <c r="D739" s="51">
        <v>54</v>
      </c>
      <c r="E739" s="52">
        <v>54</v>
      </c>
      <c r="F739" s="52"/>
      <c r="G739" s="52"/>
      <c r="H739" s="52"/>
      <c r="I739" s="51"/>
      <c r="J739" s="52"/>
      <c r="K739" s="34"/>
    </row>
    <row r="740" spans="1:11">
      <c r="A740" s="34"/>
      <c r="B740" s="35" t="s">
        <v>32</v>
      </c>
      <c r="C740" s="56"/>
      <c r="D740" s="51">
        <v>126</v>
      </c>
      <c r="E740" s="52">
        <v>126</v>
      </c>
      <c r="F740" s="52"/>
      <c r="G740" s="52"/>
      <c r="H740" s="52"/>
      <c r="I740" s="51"/>
      <c r="J740" s="52"/>
      <c r="K740" s="34"/>
    </row>
    <row r="741" spans="1:11">
      <c r="A741" s="34"/>
      <c r="B741" s="35" t="s">
        <v>36</v>
      </c>
      <c r="C741" s="56"/>
      <c r="D741" s="51">
        <v>1.8</v>
      </c>
      <c r="E741" s="52">
        <v>1.8</v>
      </c>
      <c r="F741" s="52"/>
      <c r="G741" s="52"/>
      <c r="H741" s="52"/>
      <c r="I741" s="51"/>
      <c r="J741" s="52"/>
      <c r="K741" s="34"/>
    </row>
    <row r="742" spans="1:11">
      <c r="A742" s="34"/>
      <c r="B742" s="35" t="s">
        <v>34</v>
      </c>
      <c r="C742" s="56"/>
      <c r="D742" s="51">
        <v>1.44</v>
      </c>
      <c r="E742" s="52">
        <v>1.44</v>
      </c>
      <c r="F742" s="52"/>
      <c r="G742" s="52"/>
      <c r="H742" s="52"/>
      <c r="I742" s="51"/>
      <c r="J742" s="52"/>
      <c r="K742" s="34"/>
    </row>
    <row r="743" spans="1:11">
      <c r="A743" s="34"/>
      <c r="B743" s="54" t="s">
        <v>35</v>
      </c>
      <c r="C743" s="56"/>
      <c r="D743" s="52">
        <v>1.2</v>
      </c>
      <c r="E743" s="52">
        <v>1.2</v>
      </c>
      <c r="F743" s="51"/>
      <c r="G743" s="52"/>
      <c r="H743" s="53"/>
      <c r="I743" s="51"/>
      <c r="J743" s="52"/>
      <c r="K743" s="34"/>
    </row>
    <row r="744" ht="22.5" spans="1:11">
      <c r="A744" s="50" t="s">
        <v>37</v>
      </c>
      <c r="B744" s="35"/>
      <c r="C744" s="57">
        <v>180</v>
      </c>
      <c r="D744" s="48"/>
      <c r="E744" s="48"/>
      <c r="F744" s="51">
        <v>2.85</v>
      </c>
      <c r="G744" s="52">
        <v>2.41</v>
      </c>
      <c r="H744" s="52">
        <v>14.36</v>
      </c>
      <c r="I744" s="51">
        <v>91</v>
      </c>
      <c r="J744" s="52">
        <v>0.19</v>
      </c>
      <c r="K744" s="34" t="s">
        <v>38</v>
      </c>
    </row>
    <row r="745" spans="1:11">
      <c r="A745" s="34"/>
      <c r="B745" s="35" t="s">
        <v>39</v>
      </c>
      <c r="C745" s="57"/>
      <c r="D745" s="52">
        <v>2.5</v>
      </c>
      <c r="E745" s="52">
        <v>2.5</v>
      </c>
      <c r="F745" s="51"/>
      <c r="G745" s="51"/>
      <c r="H745" s="51"/>
      <c r="I745" s="51"/>
      <c r="J745" s="52"/>
      <c r="K745" s="34"/>
    </row>
    <row r="746" spans="1:11">
      <c r="A746" s="34"/>
      <c r="B746" s="35" t="s">
        <v>34</v>
      </c>
      <c r="C746" s="57"/>
      <c r="D746" s="52">
        <v>10</v>
      </c>
      <c r="E746" s="52">
        <v>10</v>
      </c>
      <c r="F746" s="51"/>
      <c r="G746" s="52"/>
      <c r="H746" s="52"/>
      <c r="I746" s="51"/>
      <c r="J746" s="52"/>
      <c r="K746" s="34"/>
    </row>
    <row r="747" spans="1:11">
      <c r="A747" s="37"/>
      <c r="B747" s="35" t="s">
        <v>32</v>
      </c>
      <c r="C747" s="57"/>
      <c r="D747" s="52">
        <v>90</v>
      </c>
      <c r="E747" s="52">
        <v>90</v>
      </c>
      <c r="F747" s="51"/>
      <c r="G747" s="52"/>
      <c r="H747" s="52"/>
      <c r="I747" s="51"/>
      <c r="J747" s="52"/>
      <c r="K747" s="34"/>
    </row>
    <row r="748" spans="1:11">
      <c r="A748" s="37"/>
      <c r="B748" s="35" t="s">
        <v>33</v>
      </c>
      <c r="C748" s="57"/>
      <c r="D748" s="52">
        <v>108</v>
      </c>
      <c r="E748" s="52">
        <v>108</v>
      </c>
      <c r="F748" s="51"/>
      <c r="G748" s="52"/>
      <c r="H748" s="52"/>
      <c r="I748" s="51"/>
      <c r="J748" s="52"/>
      <c r="K748" s="34"/>
    </row>
    <row r="749" ht="22.5" spans="1:11">
      <c r="A749" s="50" t="s">
        <v>266</v>
      </c>
      <c r="B749" s="35"/>
      <c r="C749" s="59" t="s">
        <v>267</v>
      </c>
      <c r="D749" s="97"/>
      <c r="E749" s="48"/>
      <c r="F749" s="51">
        <v>2.34</v>
      </c>
      <c r="G749" s="52">
        <v>8.12</v>
      </c>
      <c r="H749" s="53">
        <v>15.46</v>
      </c>
      <c r="I749" s="51">
        <v>144</v>
      </c>
      <c r="J749" s="52"/>
      <c r="K749" s="34" t="s">
        <v>42</v>
      </c>
    </row>
    <row r="750" spans="1:11">
      <c r="A750" s="34"/>
      <c r="B750" s="35" t="s">
        <v>43</v>
      </c>
      <c r="C750" s="57"/>
      <c r="D750" s="51">
        <v>30</v>
      </c>
      <c r="E750" s="52">
        <v>30</v>
      </c>
      <c r="F750" s="51"/>
      <c r="G750" s="52"/>
      <c r="H750" s="52"/>
      <c r="I750" s="51"/>
      <c r="J750" s="52"/>
      <c r="K750" s="34"/>
    </row>
    <row r="751" ht="15.75" spans="1:11">
      <c r="A751" s="34"/>
      <c r="B751" s="35" t="s">
        <v>36</v>
      </c>
      <c r="C751" s="57"/>
      <c r="D751" s="51">
        <v>10</v>
      </c>
      <c r="E751" s="52">
        <v>10</v>
      </c>
      <c r="F751" s="51" t="s">
        <v>6</v>
      </c>
      <c r="G751" s="52"/>
      <c r="H751" s="52"/>
      <c r="I751" s="51"/>
      <c r="J751" s="52"/>
      <c r="K751" s="34"/>
    </row>
    <row r="752" ht="15.75" spans="1:11">
      <c r="A752" s="374" t="s">
        <v>44</v>
      </c>
      <c r="B752" s="62"/>
      <c r="C752" s="375">
        <v>400</v>
      </c>
      <c r="D752" s="92"/>
      <c r="E752" s="44"/>
      <c r="F752" s="382">
        <f>F737+F744+F749</f>
        <v>10.37</v>
      </c>
      <c r="G752" s="382">
        <f t="shared" ref="G752:J752" si="30">G737+G744+G749</f>
        <v>15.22</v>
      </c>
      <c r="H752" s="382">
        <f t="shared" si="30"/>
        <v>46.77</v>
      </c>
      <c r="I752" s="382">
        <f t="shared" si="30"/>
        <v>365.68</v>
      </c>
      <c r="J752" s="382">
        <f t="shared" si="30"/>
        <v>1.01</v>
      </c>
      <c r="K752" s="27"/>
    </row>
    <row r="753" spans="1:11">
      <c r="A753" s="34"/>
      <c r="B753" s="54" t="s">
        <v>45</v>
      </c>
      <c r="C753" s="57"/>
      <c r="D753" s="51"/>
      <c r="E753" s="52"/>
      <c r="F753" s="52"/>
      <c r="G753" s="53"/>
      <c r="H753" s="52"/>
      <c r="I753" s="53"/>
      <c r="J753" s="52"/>
      <c r="K753" s="27"/>
    </row>
    <row r="754" ht="22.5" spans="1:11">
      <c r="A754" s="50" t="s">
        <v>46</v>
      </c>
      <c r="B754" s="35"/>
      <c r="C754" s="36">
        <v>200</v>
      </c>
      <c r="D754" s="66">
        <v>200</v>
      </c>
      <c r="E754" s="36">
        <v>200</v>
      </c>
      <c r="F754" s="51">
        <v>1</v>
      </c>
      <c r="G754" s="52">
        <v>0</v>
      </c>
      <c r="H754" s="53">
        <v>20.2</v>
      </c>
      <c r="I754" s="52">
        <v>85.34</v>
      </c>
      <c r="J754" s="51">
        <v>4</v>
      </c>
      <c r="K754" s="34" t="s">
        <v>47</v>
      </c>
    </row>
    <row r="755" ht="15.75" spans="1:11">
      <c r="A755" s="34" t="s">
        <v>48</v>
      </c>
      <c r="B755" s="35"/>
      <c r="C755" s="36"/>
      <c r="D755" s="66"/>
      <c r="E755" s="36"/>
      <c r="F755" s="51"/>
      <c r="G755" s="52"/>
      <c r="H755" s="53"/>
      <c r="I755" s="52"/>
      <c r="J755" s="51"/>
      <c r="K755" s="34"/>
    </row>
    <row r="756" ht="15.75" spans="1:11">
      <c r="A756" s="374" t="s">
        <v>44</v>
      </c>
      <c r="B756" s="62"/>
      <c r="C756" s="375">
        <v>200</v>
      </c>
      <c r="D756" s="92"/>
      <c r="E756" s="376"/>
      <c r="F756" s="70">
        <f>F754</f>
        <v>1</v>
      </c>
      <c r="G756" s="70">
        <f t="shared" ref="G756:J756" si="31">G754</f>
        <v>0</v>
      </c>
      <c r="H756" s="70">
        <f t="shared" si="31"/>
        <v>20.2</v>
      </c>
      <c r="I756" s="70">
        <f t="shared" si="31"/>
        <v>85.34</v>
      </c>
      <c r="J756" s="70">
        <f t="shared" si="31"/>
        <v>4</v>
      </c>
      <c r="K756" s="95"/>
    </row>
    <row r="757" spans="1:11">
      <c r="A757" s="27"/>
      <c r="B757" s="373" t="s">
        <v>49</v>
      </c>
      <c r="C757" s="71"/>
      <c r="D757" s="435"/>
      <c r="E757" s="398"/>
      <c r="F757" s="74"/>
      <c r="G757" s="73"/>
      <c r="H757" s="74"/>
      <c r="I757" s="143"/>
      <c r="J757" s="48"/>
      <c r="K757" s="27"/>
    </row>
    <row r="758" ht="22.5" spans="1:11">
      <c r="A758" s="50" t="s">
        <v>375</v>
      </c>
      <c r="B758" s="35"/>
      <c r="C758" s="57">
        <v>50</v>
      </c>
      <c r="D758" s="53"/>
      <c r="E758" s="52"/>
      <c r="F758" s="53">
        <v>1.44</v>
      </c>
      <c r="G758" s="52">
        <v>3.09</v>
      </c>
      <c r="H758" s="53">
        <v>4.02</v>
      </c>
      <c r="I758" s="51">
        <v>49.65</v>
      </c>
      <c r="J758" s="52">
        <v>4.65</v>
      </c>
      <c r="K758" s="51" t="s">
        <v>376</v>
      </c>
    </row>
    <row r="759" spans="1:11">
      <c r="A759" s="34"/>
      <c r="B759" s="35" t="s">
        <v>134</v>
      </c>
      <c r="C759" s="57"/>
      <c r="D759" s="53">
        <v>77.65</v>
      </c>
      <c r="E759" s="52">
        <v>46.5</v>
      </c>
      <c r="F759" s="53"/>
      <c r="G759" s="52"/>
      <c r="H759" s="53"/>
      <c r="I759" s="51"/>
      <c r="J759" s="52"/>
      <c r="K759" s="35"/>
    </row>
    <row r="760" spans="1:11">
      <c r="A760" s="34"/>
      <c r="B760" s="35" t="s">
        <v>53</v>
      </c>
      <c r="C760" s="57"/>
      <c r="D760" s="53">
        <v>1</v>
      </c>
      <c r="E760" s="52">
        <v>1</v>
      </c>
      <c r="F760" s="53"/>
      <c r="G760" s="52"/>
      <c r="H760" s="53"/>
      <c r="I760" s="51"/>
      <c r="J760" s="52"/>
      <c r="K760" s="35"/>
    </row>
    <row r="761" spans="1:11">
      <c r="A761" s="34"/>
      <c r="B761" s="35" t="s">
        <v>66</v>
      </c>
      <c r="C761" s="57"/>
      <c r="D761" s="53">
        <v>3</v>
      </c>
      <c r="E761" s="52">
        <v>3</v>
      </c>
      <c r="F761" s="53"/>
      <c r="G761" s="52"/>
      <c r="H761" s="53"/>
      <c r="I761" s="51"/>
      <c r="J761" s="52"/>
      <c r="K761" s="35"/>
    </row>
    <row r="762" ht="22.5" spans="1:11">
      <c r="A762" s="50" t="s">
        <v>377</v>
      </c>
      <c r="B762" s="35"/>
      <c r="C762" s="57">
        <v>200</v>
      </c>
      <c r="D762" s="52"/>
      <c r="E762" s="52"/>
      <c r="F762" s="52">
        <v>1.58</v>
      </c>
      <c r="G762" s="52">
        <v>2.19</v>
      </c>
      <c r="H762" s="53">
        <v>11.66</v>
      </c>
      <c r="I762" s="51">
        <v>72.6</v>
      </c>
      <c r="J762" s="52">
        <v>6.6</v>
      </c>
      <c r="K762" s="34" t="s">
        <v>378</v>
      </c>
    </row>
    <row r="763" spans="1:13">
      <c r="A763" s="34"/>
      <c r="B763" s="35" t="s">
        <v>63</v>
      </c>
      <c r="C763" s="57"/>
      <c r="D763" s="52">
        <v>79.8</v>
      </c>
      <c r="E763" s="52">
        <v>60</v>
      </c>
      <c r="F763" s="51"/>
      <c r="G763" s="51"/>
      <c r="H763" s="51"/>
      <c r="I763" s="51"/>
      <c r="J763" s="52"/>
      <c r="K763" s="34"/>
      <c r="L763" s="158"/>
      <c r="M763" s="158"/>
    </row>
    <row r="764" spans="1:13">
      <c r="A764" s="34"/>
      <c r="B764" s="35" t="s">
        <v>64</v>
      </c>
      <c r="C764" s="57"/>
      <c r="D764" s="52">
        <v>12.5</v>
      </c>
      <c r="E764" s="52">
        <v>10</v>
      </c>
      <c r="F764" s="51"/>
      <c r="G764" s="52"/>
      <c r="H764" s="53"/>
      <c r="I764" s="51"/>
      <c r="J764" s="52"/>
      <c r="K764" s="34"/>
      <c r="L764" s="158"/>
      <c r="M764" s="158"/>
    </row>
    <row r="765" spans="1:13">
      <c r="A765" s="34"/>
      <c r="B765" s="35" t="s">
        <v>58</v>
      </c>
      <c r="C765" s="57"/>
      <c r="D765" s="52">
        <v>11.9</v>
      </c>
      <c r="E765" s="52">
        <v>10</v>
      </c>
      <c r="F765" s="51"/>
      <c r="G765" s="52"/>
      <c r="H765" s="53"/>
      <c r="I765" s="51"/>
      <c r="J765" s="52"/>
      <c r="K765" s="123"/>
      <c r="L765" s="53"/>
      <c r="M765" s="158"/>
    </row>
    <row r="766" spans="1:13">
      <c r="A766" s="34"/>
      <c r="B766" s="35" t="s">
        <v>240</v>
      </c>
      <c r="C766" s="57"/>
      <c r="D766" s="52">
        <v>10</v>
      </c>
      <c r="E766" s="52">
        <v>10</v>
      </c>
      <c r="F766" s="51"/>
      <c r="G766" s="52"/>
      <c r="H766" s="53"/>
      <c r="I766" s="51"/>
      <c r="J766" s="52"/>
      <c r="K766" s="123"/>
      <c r="L766" s="158"/>
      <c r="M766" s="158"/>
    </row>
    <row r="767" spans="1:13">
      <c r="A767" s="34"/>
      <c r="B767" s="35" t="s">
        <v>66</v>
      </c>
      <c r="C767" s="57"/>
      <c r="D767" s="52">
        <v>2.5</v>
      </c>
      <c r="E767" s="52">
        <v>2.5</v>
      </c>
      <c r="F767" s="51"/>
      <c r="G767" s="52"/>
      <c r="H767" s="53"/>
      <c r="I767" s="51"/>
      <c r="J767" s="52"/>
      <c r="K767" s="123"/>
      <c r="L767" s="158"/>
      <c r="M767" s="158"/>
    </row>
    <row r="768" spans="1:13">
      <c r="A768" s="34"/>
      <c r="B768" s="54" t="s">
        <v>35</v>
      </c>
      <c r="C768" s="57"/>
      <c r="D768" s="52">
        <v>2</v>
      </c>
      <c r="E768" s="52">
        <v>2</v>
      </c>
      <c r="F768" s="51"/>
      <c r="G768" s="52"/>
      <c r="H768" s="53"/>
      <c r="I768" s="51"/>
      <c r="J768" s="52"/>
      <c r="K768" s="123"/>
      <c r="L768" s="58"/>
      <c r="M768" s="58"/>
    </row>
    <row r="769" spans="1:13">
      <c r="A769" s="34"/>
      <c r="B769" s="35" t="s">
        <v>316</v>
      </c>
      <c r="C769" s="57"/>
      <c r="D769" s="52">
        <v>150</v>
      </c>
      <c r="E769" s="52">
        <v>150</v>
      </c>
      <c r="F769" s="51"/>
      <c r="G769" s="52"/>
      <c r="H769" s="53"/>
      <c r="I769" s="51"/>
      <c r="J769" s="52"/>
      <c r="K769" s="123"/>
      <c r="L769" s="158"/>
      <c r="M769" s="158"/>
    </row>
    <row r="770" ht="33.75" spans="1:11">
      <c r="A770" s="50" t="s">
        <v>379</v>
      </c>
      <c r="B770" s="35"/>
      <c r="C770" s="239" t="s">
        <v>380</v>
      </c>
      <c r="D770" s="169"/>
      <c r="E770" s="170"/>
      <c r="F770" s="240">
        <v>18.03</v>
      </c>
      <c r="G770" s="241">
        <v>15.57</v>
      </c>
      <c r="H770" s="240">
        <v>24.54</v>
      </c>
      <c r="I770" s="443">
        <v>310.62</v>
      </c>
      <c r="J770" s="241">
        <v>29.55</v>
      </c>
      <c r="K770" s="244" t="s">
        <v>381</v>
      </c>
    </row>
    <row r="771" spans="1:11">
      <c r="A771" s="34"/>
      <c r="B771" s="35" t="s">
        <v>144</v>
      </c>
      <c r="C771" s="57"/>
      <c r="D771" s="53">
        <v>80</v>
      </c>
      <c r="E771" s="52">
        <v>80</v>
      </c>
      <c r="F771" s="53"/>
      <c r="G771" s="52"/>
      <c r="H771" s="53"/>
      <c r="I771" s="51"/>
      <c r="J771" s="48"/>
      <c r="K771" s="34"/>
    </row>
    <row r="772" spans="1:11">
      <c r="A772" s="34"/>
      <c r="B772" s="35" t="s">
        <v>35</v>
      </c>
      <c r="C772" s="57"/>
      <c r="D772" s="53">
        <v>2</v>
      </c>
      <c r="E772" s="52">
        <v>2</v>
      </c>
      <c r="F772" s="53"/>
      <c r="G772" s="52"/>
      <c r="H772" s="53"/>
      <c r="I772" s="51"/>
      <c r="J772" s="48"/>
      <c r="K772" s="34"/>
    </row>
    <row r="773" spans="1:11">
      <c r="A773" s="34"/>
      <c r="B773" s="35" t="s">
        <v>145</v>
      </c>
      <c r="C773" s="57"/>
      <c r="D773" s="53"/>
      <c r="E773" s="52">
        <v>50</v>
      </c>
      <c r="F773" s="53"/>
      <c r="G773" s="52"/>
      <c r="H773" s="53"/>
      <c r="I773" s="51"/>
      <c r="J773" s="52"/>
      <c r="K773" s="34"/>
    </row>
    <row r="774" spans="1:11">
      <c r="A774" s="34"/>
      <c r="B774" s="35" t="s">
        <v>227</v>
      </c>
      <c r="C774" s="57"/>
      <c r="D774" s="53">
        <v>138</v>
      </c>
      <c r="E774" s="52">
        <v>103</v>
      </c>
      <c r="F774" s="53"/>
      <c r="G774" s="52"/>
      <c r="H774" s="53"/>
      <c r="I774" s="51"/>
      <c r="J774" s="52"/>
      <c r="K774" s="34"/>
    </row>
    <row r="775" spans="1:11">
      <c r="A775" s="34"/>
      <c r="B775" s="35" t="s">
        <v>382</v>
      </c>
      <c r="C775" s="57"/>
      <c r="D775" s="53"/>
      <c r="E775" s="52">
        <v>100</v>
      </c>
      <c r="F775" s="53"/>
      <c r="G775" s="52"/>
      <c r="H775" s="53"/>
      <c r="I775" s="51"/>
      <c r="J775" s="52"/>
      <c r="K775" s="34"/>
    </row>
    <row r="776" spans="1:11">
      <c r="A776" s="34"/>
      <c r="B776" s="35" t="s">
        <v>58</v>
      </c>
      <c r="C776" s="57"/>
      <c r="D776" s="53">
        <v>11.9</v>
      </c>
      <c r="E776" s="52">
        <v>10</v>
      </c>
      <c r="F776" s="53"/>
      <c r="G776" s="52"/>
      <c r="H776" s="53"/>
      <c r="I776" s="51"/>
      <c r="J776" s="52"/>
      <c r="K776" s="34"/>
    </row>
    <row r="777" spans="1:11">
      <c r="A777" s="34"/>
      <c r="B777" s="35" t="s">
        <v>52</v>
      </c>
      <c r="C777" s="57"/>
      <c r="D777" s="53">
        <v>15</v>
      </c>
      <c r="E777" s="52">
        <v>12</v>
      </c>
      <c r="F777" s="53"/>
      <c r="G777" s="52"/>
      <c r="H777" s="53"/>
      <c r="I777" s="51"/>
      <c r="J777" s="52"/>
      <c r="K777" s="34"/>
    </row>
    <row r="778" spans="1:11">
      <c r="A778" s="34"/>
      <c r="B778" s="35" t="s">
        <v>88</v>
      </c>
      <c r="C778" s="57"/>
      <c r="D778" s="53">
        <v>3</v>
      </c>
      <c r="E778" s="52">
        <v>3</v>
      </c>
      <c r="F778" s="53"/>
      <c r="G778" s="52"/>
      <c r="H778" s="53"/>
      <c r="I778" s="51"/>
      <c r="J778" s="52"/>
      <c r="K778" s="34"/>
    </row>
    <row r="779" spans="1:11">
      <c r="A779" s="34"/>
      <c r="B779" s="35" t="s">
        <v>35</v>
      </c>
      <c r="C779" s="57"/>
      <c r="D779" s="53">
        <v>0.6</v>
      </c>
      <c r="E779" s="52">
        <v>0.6</v>
      </c>
      <c r="F779" s="53"/>
      <c r="G779" s="52"/>
      <c r="H779" s="53"/>
      <c r="I779" s="51"/>
      <c r="J779" s="52"/>
      <c r="K779" s="34"/>
    </row>
    <row r="780" spans="1:11">
      <c r="A780" s="34"/>
      <c r="B780" s="54" t="s">
        <v>316</v>
      </c>
      <c r="C780" s="57"/>
      <c r="D780" s="53">
        <v>5</v>
      </c>
      <c r="E780" s="52">
        <v>5</v>
      </c>
      <c r="F780" s="53"/>
      <c r="G780" s="52"/>
      <c r="H780" s="53"/>
      <c r="I780" s="51"/>
      <c r="J780" s="52"/>
      <c r="K780" s="34"/>
    </row>
    <row r="781" ht="22.5" spans="1:11">
      <c r="A781" s="50" t="s">
        <v>383</v>
      </c>
      <c r="B781" s="35"/>
      <c r="C781" s="57" t="s">
        <v>164</v>
      </c>
      <c r="D781" s="58"/>
      <c r="E781" s="57"/>
      <c r="F781" s="56">
        <v>0.61</v>
      </c>
      <c r="G781" s="57">
        <v>0.25</v>
      </c>
      <c r="H781" s="58">
        <v>18.67</v>
      </c>
      <c r="I781" s="56">
        <v>79</v>
      </c>
      <c r="J781" s="57">
        <v>1.22</v>
      </c>
      <c r="K781" s="34" t="s">
        <v>384</v>
      </c>
    </row>
    <row r="782" spans="1:11">
      <c r="A782" s="34"/>
      <c r="B782" s="35" t="s">
        <v>385</v>
      </c>
      <c r="C782" s="57"/>
      <c r="D782" s="58">
        <v>12</v>
      </c>
      <c r="E782" s="57">
        <v>12</v>
      </c>
      <c r="F782" s="56"/>
      <c r="G782" s="57"/>
      <c r="H782" s="58"/>
      <c r="I782" s="56"/>
      <c r="J782" s="57"/>
      <c r="K782" s="34"/>
    </row>
    <row r="783" spans="1:11">
      <c r="A783" s="34"/>
      <c r="B783" s="35" t="s">
        <v>34</v>
      </c>
      <c r="C783" s="57"/>
      <c r="D783" s="58">
        <v>10</v>
      </c>
      <c r="E783" s="57">
        <v>10</v>
      </c>
      <c r="F783" s="56"/>
      <c r="G783" s="57"/>
      <c r="H783" s="56"/>
      <c r="I783" s="56"/>
      <c r="J783" s="57"/>
      <c r="K783" s="34"/>
    </row>
    <row r="784" spans="1:11">
      <c r="A784" s="34"/>
      <c r="B784" s="35" t="s">
        <v>33</v>
      </c>
      <c r="C784" s="57"/>
      <c r="D784" s="57">
        <v>180</v>
      </c>
      <c r="E784" s="57">
        <v>180</v>
      </c>
      <c r="F784" s="57"/>
      <c r="G784" s="58"/>
      <c r="H784" s="57"/>
      <c r="I784" s="58"/>
      <c r="J784" s="57"/>
      <c r="K784" s="34"/>
    </row>
    <row r="785" ht="34.5" spans="1:11">
      <c r="A785" s="171" t="s">
        <v>69</v>
      </c>
      <c r="B785" s="127"/>
      <c r="C785" s="172">
        <v>20</v>
      </c>
      <c r="D785" s="126">
        <v>20</v>
      </c>
      <c r="E785" s="118">
        <v>20</v>
      </c>
      <c r="F785" s="125">
        <v>1.52</v>
      </c>
      <c r="G785" s="124">
        <v>0.16</v>
      </c>
      <c r="H785" s="122">
        <v>9.84</v>
      </c>
      <c r="I785" s="124">
        <v>47</v>
      </c>
      <c r="J785" s="122">
        <v>0</v>
      </c>
      <c r="K785" s="41" t="s">
        <v>110</v>
      </c>
    </row>
    <row r="786" ht="34.5" spans="1:11">
      <c r="A786" s="380" t="s">
        <v>91</v>
      </c>
      <c r="B786" s="42"/>
      <c r="C786" s="265">
        <v>45</v>
      </c>
      <c r="D786" s="381">
        <v>45</v>
      </c>
      <c r="E786" s="381">
        <v>45</v>
      </c>
      <c r="F786" s="381">
        <v>2.98</v>
      </c>
      <c r="G786" s="40">
        <v>0.54</v>
      </c>
      <c r="H786" s="381">
        <v>17.82</v>
      </c>
      <c r="I786" s="40">
        <v>89.1</v>
      </c>
      <c r="J786" s="381"/>
      <c r="K786" s="41" t="s">
        <v>92</v>
      </c>
    </row>
    <row r="787" ht="15.75" spans="1:11">
      <c r="A787" s="374" t="s">
        <v>44</v>
      </c>
      <c r="B787" s="62"/>
      <c r="C787" s="375">
        <v>685</v>
      </c>
      <c r="D787" s="45"/>
      <c r="E787" s="44"/>
      <c r="F787" s="382">
        <f>F758+F762+F770+F781+F785+F786</f>
        <v>26.16</v>
      </c>
      <c r="G787" s="382">
        <f t="shared" ref="G787:J787" si="32">G758+G762+G770+G781+G785+G786</f>
        <v>21.8</v>
      </c>
      <c r="H787" s="382">
        <f t="shared" si="32"/>
        <v>86.55</v>
      </c>
      <c r="I787" s="382">
        <f t="shared" si="32"/>
        <v>647.97</v>
      </c>
      <c r="J787" s="382">
        <f t="shared" si="32"/>
        <v>42.02</v>
      </c>
      <c r="K787" s="27"/>
    </row>
    <row r="788" ht="22.5" spans="1:11">
      <c r="A788" s="232" t="s">
        <v>386</v>
      </c>
      <c r="B788" s="302"/>
      <c r="C788" s="57">
        <v>50</v>
      </c>
      <c r="D788" s="303"/>
      <c r="E788" s="78"/>
      <c r="F788" s="122">
        <v>0.58</v>
      </c>
      <c r="G788" s="124">
        <v>0.09</v>
      </c>
      <c r="H788" s="122">
        <v>3.6</v>
      </c>
      <c r="I788" s="125">
        <v>17.55</v>
      </c>
      <c r="J788" s="124">
        <v>7.76</v>
      </c>
      <c r="K788" s="200" t="s">
        <v>387</v>
      </c>
    </row>
    <row r="789" spans="1:11">
      <c r="A789" s="304"/>
      <c r="B789" s="302" t="s">
        <v>171</v>
      </c>
      <c r="C789" s="57"/>
      <c r="D789" s="122">
        <v>10.24</v>
      </c>
      <c r="E789" s="75">
        <v>8</v>
      </c>
      <c r="F789" s="122"/>
      <c r="G789" s="124"/>
      <c r="H789" s="122"/>
      <c r="I789" s="125"/>
      <c r="J789" s="124"/>
      <c r="K789" s="200"/>
    </row>
    <row r="790" spans="1:11">
      <c r="A790" s="304"/>
      <c r="B790" s="35" t="s">
        <v>52</v>
      </c>
      <c r="C790" s="57"/>
      <c r="D790" s="122">
        <v>8.13</v>
      </c>
      <c r="E790" s="75">
        <v>6.5</v>
      </c>
      <c r="F790" s="122"/>
      <c r="G790" s="124"/>
      <c r="H790" s="122"/>
      <c r="I790" s="125"/>
      <c r="J790" s="124"/>
      <c r="K790" s="200"/>
    </row>
    <row r="791" spans="1:11">
      <c r="A791" s="304"/>
      <c r="B791" s="302" t="s">
        <v>74</v>
      </c>
      <c r="C791" s="57"/>
      <c r="D791" s="128">
        <v>25</v>
      </c>
      <c r="E791" s="75">
        <v>20</v>
      </c>
      <c r="F791" s="122"/>
      <c r="G791" s="124"/>
      <c r="H791" s="122"/>
      <c r="I791" s="125"/>
      <c r="J791" s="124"/>
      <c r="K791" s="200"/>
    </row>
    <row r="792" spans="1:11">
      <c r="A792" s="304"/>
      <c r="B792" s="302" t="s">
        <v>173</v>
      </c>
      <c r="C792" s="57"/>
      <c r="D792" s="128">
        <v>14.25</v>
      </c>
      <c r="E792" s="75">
        <v>12.5</v>
      </c>
      <c r="F792" s="122"/>
      <c r="G792" s="124"/>
      <c r="H792" s="122"/>
      <c r="I792" s="125"/>
      <c r="J792" s="124"/>
      <c r="K792" s="200"/>
    </row>
    <row r="793" spans="1:11">
      <c r="A793" s="304"/>
      <c r="B793" s="302" t="s">
        <v>135</v>
      </c>
      <c r="C793" s="57"/>
      <c r="D793" s="128">
        <v>3</v>
      </c>
      <c r="E793" s="130">
        <v>3</v>
      </c>
      <c r="F793" s="122"/>
      <c r="G793" s="124"/>
      <c r="H793" s="122"/>
      <c r="I793" s="125"/>
      <c r="J793" s="124"/>
      <c r="K793" s="200"/>
    </row>
    <row r="794" ht="22.5" spans="1:11">
      <c r="A794" s="226" t="s">
        <v>388</v>
      </c>
      <c r="B794" s="35"/>
      <c r="C794" s="57" t="s">
        <v>151</v>
      </c>
      <c r="D794" s="58"/>
      <c r="E794" s="57"/>
      <c r="F794" s="53">
        <v>23.28</v>
      </c>
      <c r="G794" s="52">
        <v>9.01</v>
      </c>
      <c r="H794" s="53">
        <v>38.91</v>
      </c>
      <c r="I794" s="52">
        <v>330.4</v>
      </c>
      <c r="J794" s="192">
        <v>0.13</v>
      </c>
      <c r="K794" s="200" t="s">
        <v>389</v>
      </c>
    </row>
    <row r="795" spans="1:11">
      <c r="A795" s="35"/>
      <c r="B795" s="35" t="s">
        <v>153</v>
      </c>
      <c r="C795" s="57"/>
      <c r="D795" s="58">
        <v>122.4</v>
      </c>
      <c r="E795" s="57">
        <v>120</v>
      </c>
      <c r="F795" s="53"/>
      <c r="G795" s="52"/>
      <c r="H795" s="53"/>
      <c r="I795" s="52"/>
      <c r="J795" s="192"/>
      <c r="K795" s="34"/>
    </row>
    <row r="796" spans="1:11">
      <c r="A796" s="35"/>
      <c r="B796" s="35" t="s">
        <v>75</v>
      </c>
      <c r="C796" s="57"/>
      <c r="D796" s="58">
        <v>16.8</v>
      </c>
      <c r="E796" s="57">
        <v>16.8</v>
      </c>
      <c r="F796" s="53"/>
      <c r="G796" s="52"/>
      <c r="H796" s="53"/>
      <c r="I796" s="52"/>
      <c r="J796" s="192"/>
      <c r="K796" s="34"/>
    </row>
    <row r="797" spans="1:11">
      <c r="A797" s="35"/>
      <c r="B797" s="35" t="s">
        <v>59</v>
      </c>
      <c r="C797" s="57"/>
      <c r="D797" s="58">
        <v>5.76</v>
      </c>
      <c r="E797" s="57">
        <v>4.8</v>
      </c>
      <c r="F797" s="53"/>
      <c r="G797" s="52"/>
      <c r="H797" s="53"/>
      <c r="I797" s="52"/>
      <c r="J797" s="192"/>
      <c r="K797" s="34"/>
    </row>
    <row r="798" spans="1:11">
      <c r="A798" s="35"/>
      <c r="B798" s="35" t="s">
        <v>53</v>
      </c>
      <c r="C798" s="57"/>
      <c r="D798" s="58">
        <v>9.6</v>
      </c>
      <c r="E798" s="57">
        <v>9.6</v>
      </c>
      <c r="F798" s="53"/>
      <c r="G798" s="52"/>
      <c r="H798" s="53"/>
      <c r="I798" s="52"/>
      <c r="J798" s="192"/>
      <c r="K798" s="34"/>
    </row>
    <row r="799" spans="1:11">
      <c r="A799" s="35"/>
      <c r="B799" s="54" t="s">
        <v>35</v>
      </c>
      <c r="C799" s="57"/>
      <c r="D799" s="58">
        <v>1.2</v>
      </c>
      <c r="E799" s="57">
        <v>1.2</v>
      </c>
      <c r="F799" s="53"/>
      <c r="G799" s="52"/>
      <c r="H799" s="53"/>
      <c r="I799" s="52"/>
      <c r="J799" s="192"/>
      <c r="K799" s="34"/>
    </row>
    <row r="800" spans="1:11">
      <c r="A800" s="35"/>
      <c r="B800" s="35" t="s">
        <v>61</v>
      </c>
      <c r="C800" s="57"/>
      <c r="D800" s="53"/>
      <c r="E800" s="57">
        <v>137</v>
      </c>
      <c r="F800" s="53"/>
      <c r="G800" s="52"/>
      <c r="H800" s="53"/>
      <c r="I800" s="52"/>
      <c r="J800" s="192"/>
      <c r="K800" s="34"/>
    </row>
    <row r="801" spans="1:11">
      <c r="A801" s="35"/>
      <c r="B801" s="35" t="s">
        <v>135</v>
      </c>
      <c r="C801" s="57"/>
      <c r="D801" s="58">
        <v>5</v>
      </c>
      <c r="E801" s="57">
        <v>5</v>
      </c>
      <c r="F801" s="53"/>
      <c r="G801" s="52"/>
      <c r="H801" s="53"/>
      <c r="I801" s="52"/>
      <c r="J801" s="192"/>
      <c r="K801" s="34"/>
    </row>
    <row r="802" spans="1:11">
      <c r="A802" s="35"/>
      <c r="B802" s="35" t="s">
        <v>390</v>
      </c>
      <c r="C802" s="57"/>
      <c r="D802" s="58">
        <v>30</v>
      </c>
      <c r="E802" s="57">
        <v>30</v>
      </c>
      <c r="F802" s="53"/>
      <c r="G802" s="52"/>
      <c r="H802" s="53"/>
      <c r="I802" s="52"/>
      <c r="J802" s="192"/>
      <c r="K802" s="34"/>
    </row>
    <row r="803" ht="22.5" spans="1:11">
      <c r="A803" s="50" t="s">
        <v>105</v>
      </c>
      <c r="B803" s="35"/>
      <c r="C803" s="57">
        <v>180</v>
      </c>
      <c r="D803" s="53"/>
      <c r="E803" s="52"/>
      <c r="F803" s="124">
        <v>5.22</v>
      </c>
      <c r="G803" s="124">
        <v>4.5</v>
      </c>
      <c r="H803" s="124">
        <v>7.56</v>
      </c>
      <c r="I803" s="124">
        <v>92</v>
      </c>
      <c r="J803" s="124">
        <v>0.54</v>
      </c>
      <c r="K803" s="34" t="s">
        <v>107</v>
      </c>
    </row>
    <row r="804" spans="1:11">
      <c r="A804" s="34" t="s">
        <v>391</v>
      </c>
      <c r="B804" s="34" t="s">
        <v>109</v>
      </c>
      <c r="C804" s="57"/>
      <c r="D804" s="53">
        <v>185</v>
      </c>
      <c r="E804" s="52">
        <v>180</v>
      </c>
      <c r="F804" s="51"/>
      <c r="G804" s="52"/>
      <c r="H804" s="53"/>
      <c r="I804" s="51"/>
      <c r="J804" s="52"/>
      <c r="K804" s="34"/>
    </row>
    <row r="805" ht="33.75" spans="1:11">
      <c r="A805" s="50" t="s">
        <v>208</v>
      </c>
      <c r="B805" s="54" t="s">
        <v>209</v>
      </c>
      <c r="C805" s="57">
        <v>30</v>
      </c>
      <c r="D805" s="51">
        <v>30</v>
      </c>
      <c r="E805" s="52">
        <v>30</v>
      </c>
      <c r="F805" s="52">
        <v>2.26</v>
      </c>
      <c r="G805" s="53">
        <v>2.94</v>
      </c>
      <c r="H805" s="52">
        <v>22.32</v>
      </c>
      <c r="I805" s="53">
        <v>125.1</v>
      </c>
      <c r="J805" s="52"/>
      <c r="K805" s="222" t="s">
        <v>210</v>
      </c>
    </row>
    <row r="806" ht="34.5" spans="1:11">
      <c r="A806" s="171" t="s">
        <v>69</v>
      </c>
      <c r="B806" s="127"/>
      <c r="C806" s="172">
        <v>20</v>
      </c>
      <c r="D806" s="126">
        <v>20</v>
      </c>
      <c r="E806" s="118">
        <v>20</v>
      </c>
      <c r="F806" s="125">
        <v>1.52</v>
      </c>
      <c r="G806" s="124">
        <v>0.16</v>
      </c>
      <c r="H806" s="122">
        <v>9.84</v>
      </c>
      <c r="I806" s="124">
        <v>47</v>
      </c>
      <c r="J806" s="122">
        <v>0</v>
      </c>
      <c r="K806" s="41" t="s">
        <v>110</v>
      </c>
    </row>
    <row r="807" ht="15.75" spans="1:11">
      <c r="A807" s="374" t="s">
        <v>44</v>
      </c>
      <c r="B807" s="62"/>
      <c r="C807" s="375">
        <v>410</v>
      </c>
      <c r="D807" s="92"/>
      <c r="E807" s="44"/>
      <c r="F807" s="382">
        <f>F788+F794+F803+F805+F806</f>
        <v>32.86</v>
      </c>
      <c r="G807" s="382">
        <f t="shared" ref="G807:J807" si="33">G788+G794+G803+G805+G806</f>
        <v>16.7</v>
      </c>
      <c r="H807" s="382">
        <f t="shared" si="33"/>
        <v>82.23</v>
      </c>
      <c r="I807" s="382">
        <f t="shared" si="33"/>
        <v>612.05</v>
      </c>
      <c r="J807" s="382">
        <f t="shared" si="33"/>
        <v>8.43</v>
      </c>
      <c r="K807" s="95"/>
    </row>
    <row r="808" ht="15.75" spans="1:12">
      <c r="A808" s="374" t="s">
        <v>111</v>
      </c>
      <c r="B808" s="385"/>
      <c r="C808" s="426">
        <f>C752+C756+C787+C807</f>
        <v>1695</v>
      </c>
      <c r="D808" s="426"/>
      <c r="E808" s="426"/>
      <c r="F808" s="426">
        <f>F752+F756+F787+F807</f>
        <v>70.39</v>
      </c>
      <c r="G808" s="426">
        <f>G752+G756+G787+G807</f>
        <v>53.72</v>
      </c>
      <c r="H808" s="426">
        <f>H752+H756+H787+H807</f>
        <v>235.75</v>
      </c>
      <c r="I808" s="426">
        <f>I752+I756+I787+I807</f>
        <v>1711.04</v>
      </c>
      <c r="J808" s="426">
        <f>J752+J756+J787+J807</f>
        <v>55.46</v>
      </c>
      <c r="K808" s="95"/>
      <c r="L808" s="394"/>
    </row>
    <row r="809" spans="1:11">
      <c r="A809" s="54"/>
      <c r="B809" s="54"/>
      <c r="C809" s="262"/>
      <c r="D809" s="387"/>
      <c r="E809" s="53"/>
      <c r="F809" s="192"/>
      <c r="G809" s="192"/>
      <c r="H809" s="192"/>
      <c r="I809" s="192"/>
      <c r="J809" s="192"/>
      <c r="K809" s="35"/>
    </row>
    <row r="810" ht="15.75" spans="1:11">
      <c r="A810" s="336" t="s">
        <v>392</v>
      </c>
      <c r="B810" s="336"/>
      <c r="C810" s="362"/>
      <c r="D810" s="363"/>
      <c r="I810" s="395"/>
      <c r="J810" s="395"/>
      <c r="K810" s="42"/>
    </row>
    <row r="811" ht="23.25" customHeight="1" spans="1:11">
      <c r="A811" s="27" t="s">
        <v>8</v>
      </c>
      <c r="B811" s="28"/>
      <c r="C811" s="266" t="s">
        <v>9</v>
      </c>
      <c r="D811" s="73" t="s">
        <v>10</v>
      </c>
      <c r="E811" s="73" t="s">
        <v>10</v>
      </c>
      <c r="F811" s="143" t="s">
        <v>11</v>
      </c>
      <c r="G811" s="74"/>
      <c r="H811" s="144"/>
      <c r="I811" s="143" t="s">
        <v>12</v>
      </c>
      <c r="J811" s="377" t="s">
        <v>13</v>
      </c>
      <c r="K811" s="441" t="s">
        <v>14</v>
      </c>
    </row>
    <row r="812" ht="15.75" spans="1:11">
      <c r="A812" s="364" t="s">
        <v>15</v>
      </c>
      <c r="B812" s="365"/>
      <c r="C812" s="366" t="s">
        <v>16</v>
      </c>
      <c r="D812" s="368" t="s">
        <v>17</v>
      </c>
      <c r="E812" s="368" t="s">
        <v>17</v>
      </c>
      <c r="F812" s="369"/>
      <c r="G812" s="370"/>
      <c r="H812" s="370"/>
      <c r="I812" s="367" t="s">
        <v>18</v>
      </c>
      <c r="J812" s="368"/>
      <c r="K812" s="442"/>
    </row>
    <row r="813" ht="15.75" spans="1:11">
      <c r="A813" s="41"/>
      <c r="B813" s="42"/>
      <c r="C813" s="372"/>
      <c r="D813" s="44" t="s">
        <v>19</v>
      </c>
      <c r="E813" s="44" t="s">
        <v>20</v>
      </c>
      <c r="F813" s="44" t="s">
        <v>21</v>
      </c>
      <c r="G813" s="44" t="s">
        <v>22</v>
      </c>
      <c r="H813" s="45" t="s">
        <v>23</v>
      </c>
      <c r="I813" s="92" t="s">
        <v>24</v>
      </c>
      <c r="J813" s="44" t="s">
        <v>25</v>
      </c>
      <c r="K813" s="41"/>
    </row>
    <row r="814" spans="1:11">
      <c r="A814" s="27"/>
      <c r="B814" s="373" t="s">
        <v>26</v>
      </c>
      <c r="C814" s="71"/>
      <c r="D814" s="74"/>
      <c r="E814" s="151"/>
      <c r="F814" s="94"/>
      <c r="G814" s="151"/>
      <c r="H814" s="178"/>
      <c r="I814" s="94"/>
      <c r="J814" s="151"/>
      <c r="K814" s="34"/>
    </row>
    <row r="815" ht="22.5" spans="1:11">
      <c r="A815" s="50" t="s">
        <v>393</v>
      </c>
      <c r="B815" s="35"/>
      <c r="C815" s="57" t="s">
        <v>28</v>
      </c>
      <c r="D815" s="52"/>
      <c r="E815" s="52"/>
      <c r="F815" s="51">
        <v>6</v>
      </c>
      <c r="G815" s="52">
        <v>8.5</v>
      </c>
      <c r="H815" s="52">
        <v>29.3</v>
      </c>
      <c r="I815" s="51">
        <v>220</v>
      </c>
      <c r="J815" s="52">
        <v>0.22</v>
      </c>
      <c r="K815" s="34" t="s">
        <v>394</v>
      </c>
    </row>
    <row r="816" spans="1:11">
      <c r="A816" s="34"/>
      <c r="B816" s="35" t="s">
        <v>154</v>
      </c>
      <c r="C816" s="57"/>
      <c r="D816" s="52">
        <v>25</v>
      </c>
      <c r="E816" s="52">
        <v>25</v>
      </c>
      <c r="F816" s="52"/>
      <c r="G816" s="53"/>
      <c r="H816" s="52"/>
      <c r="I816" s="53"/>
      <c r="J816" s="52"/>
      <c r="K816" s="34"/>
    </row>
    <row r="817" spans="1:11">
      <c r="A817" s="34"/>
      <c r="B817" s="35" t="s">
        <v>32</v>
      </c>
      <c r="C817" s="57"/>
      <c r="D817" s="52">
        <v>176</v>
      </c>
      <c r="E817" s="52">
        <v>176</v>
      </c>
      <c r="F817" s="52"/>
      <c r="G817" s="53"/>
      <c r="H817" s="52"/>
      <c r="I817" s="53"/>
      <c r="J817" s="52"/>
      <c r="K817" s="34"/>
    </row>
    <row r="818" spans="1:11">
      <c r="A818" s="34"/>
      <c r="B818" s="35" t="s">
        <v>34</v>
      </c>
      <c r="C818" s="57"/>
      <c r="D818" s="52">
        <v>5</v>
      </c>
      <c r="E818" s="52">
        <v>5</v>
      </c>
      <c r="F818" s="52"/>
      <c r="G818" s="53"/>
      <c r="H818" s="52"/>
      <c r="I818" s="53"/>
      <c r="J818" s="52"/>
      <c r="K818" s="34"/>
    </row>
    <row r="819" spans="1:11">
      <c r="A819" s="34"/>
      <c r="B819" s="54" t="s">
        <v>35</v>
      </c>
      <c r="C819" s="57"/>
      <c r="D819" s="52">
        <v>1</v>
      </c>
      <c r="E819" s="52">
        <v>1</v>
      </c>
      <c r="F819" s="52"/>
      <c r="G819" s="53"/>
      <c r="H819" s="52"/>
      <c r="I819" s="53"/>
      <c r="J819" s="52"/>
      <c r="K819" s="34"/>
    </row>
    <row r="820" spans="1:11">
      <c r="A820" s="34"/>
      <c r="B820" s="35" t="s">
        <v>36</v>
      </c>
      <c r="C820" s="57"/>
      <c r="D820" s="52">
        <v>5</v>
      </c>
      <c r="E820" s="52">
        <v>5</v>
      </c>
      <c r="F820" s="52"/>
      <c r="G820" s="53"/>
      <c r="H820" s="52"/>
      <c r="I820" s="53"/>
      <c r="J820" s="52"/>
      <c r="K820" s="34"/>
    </row>
    <row r="821" ht="22.5" spans="1:11">
      <c r="A821" s="50" t="s">
        <v>119</v>
      </c>
      <c r="B821" s="35"/>
      <c r="C821" s="57">
        <v>180</v>
      </c>
      <c r="D821" s="97"/>
      <c r="E821" s="48"/>
      <c r="F821" s="51">
        <v>3.67</v>
      </c>
      <c r="G821" s="52">
        <v>3.19</v>
      </c>
      <c r="H821" s="52">
        <v>15.82</v>
      </c>
      <c r="I821" s="51">
        <v>107</v>
      </c>
      <c r="J821" s="52">
        <v>0.391666666666667</v>
      </c>
      <c r="K821" s="34" t="s">
        <v>120</v>
      </c>
    </row>
    <row r="822" spans="1:11">
      <c r="A822" s="34"/>
      <c r="B822" s="35" t="s">
        <v>121</v>
      </c>
      <c r="C822" s="57"/>
      <c r="D822" s="51">
        <v>2</v>
      </c>
      <c r="E822" s="52">
        <v>2</v>
      </c>
      <c r="F822" s="51"/>
      <c r="G822" s="52"/>
      <c r="H822" s="52"/>
      <c r="I822" s="51"/>
      <c r="J822" s="52"/>
      <c r="K822" s="34"/>
    </row>
    <row r="823" spans="1:11">
      <c r="A823" s="34"/>
      <c r="B823" s="35" t="s">
        <v>34</v>
      </c>
      <c r="C823" s="57"/>
      <c r="D823" s="51">
        <v>10</v>
      </c>
      <c r="E823" s="52">
        <v>10</v>
      </c>
      <c r="F823" s="51"/>
      <c r="G823" s="52"/>
      <c r="H823" s="52"/>
      <c r="I823" s="51"/>
      <c r="J823" s="52"/>
      <c r="K823" s="34"/>
    </row>
    <row r="824" spans="1:11">
      <c r="A824" s="37"/>
      <c r="B824" s="35" t="s">
        <v>32</v>
      </c>
      <c r="C824" s="57"/>
      <c r="D824" s="51">
        <v>110</v>
      </c>
      <c r="E824" s="52">
        <v>110</v>
      </c>
      <c r="F824" s="51"/>
      <c r="G824" s="52"/>
      <c r="H824" s="52"/>
      <c r="I824" s="51"/>
      <c r="J824" s="52"/>
      <c r="K824" s="34"/>
    </row>
    <row r="825" spans="1:11">
      <c r="A825" s="37"/>
      <c r="B825" s="35" t="s">
        <v>33</v>
      </c>
      <c r="C825" s="57"/>
      <c r="D825" s="51">
        <v>80</v>
      </c>
      <c r="E825" s="52">
        <v>80</v>
      </c>
      <c r="F825" s="51"/>
      <c r="G825" s="52"/>
      <c r="H825" s="52"/>
      <c r="I825" s="51"/>
      <c r="J825" s="52"/>
      <c r="K825" s="34"/>
    </row>
    <row r="826" ht="22.5" spans="1:11">
      <c r="A826" s="50" t="s">
        <v>122</v>
      </c>
      <c r="B826" s="35"/>
      <c r="C826" s="59" t="s">
        <v>123</v>
      </c>
      <c r="D826" s="48"/>
      <c r="E826" s="48"/>
      <c r="F826" s="51">
        <v>5.59</v>
      </c>
      <c r="G826" s="52">
        <v>8</v>
      </c>
      <c r="H826" s="53">
        <v>15.4</v>
      </c>
      <c r="I826" s="51">
        <v>156.4</v>
      </c>
      <c r="J826" s="52">
        <v>0.21</v>
      </c>
      <c r="K826" s="34" t="s">
        <v>124</v>
      </c>
    </row>
    <row r="827" spans="1:11">
      <c r="A827" s="34"/>
      <c r="B827" s="35" t="s">
        <v>43</v>
      </c>
      <c r="C827" s="57"/>
      <c r="D827" s="52">
        <v>30</v>
      </c>
      <c r="E827" s="52">
        <v>30</v>
      </c>
      <c r="F827" s="51"/>
      <c r="G827" s="52"/>
      <c r="H827" s="52"/>
      <c r="I827" s="51"/>
      <c r="J827" s="52"/>
      <c r="K827" s="34"/>
    </row>
    <row r="828" spans="1:11">
      <c r="A828" s="34"/>
      <c r="B828" s="35" t="s">
        <v>125</v>
      </c>
      <c r="C828" s="57"/>
      <c r="D828" s="51">
        <v>10.2</v>
      </c>
      <c r="E828" s="52">
        <v>10</v>
      </c>
      <c r="F828" s="51"/>
      <c r="G828" s="52"/>
      <c r="H828" s="52"/>
      <c r="I828" s="51"/>
      <c r="J828" s="52"/>
      <c r="K828" s="34"/>
    </row>
    <row r="829" ht="15.75" spans="1:11">
      <c r="A829" s="35"/>
      <c r="B829" s="185" t="s">
        <v>36</v>
      </c>
      <c r="C829" s="78"/>
      <c r="D829" s="80">
        <v>5</v>
      </c>
      <c r="E829" s="80">
        <v>5</v>
      </c>
      <c r="F829" s="80" t="s">
        <v>6</v>
      </c>
      <c r="G829" s="80"/>
      <c r="H829" s="80"/>
      <c r="I829" s="80"/>
      <c r="J829" s="80"/>
      <c r="K829" s="35"/>
    </row>
    <row r="830" ht="15.75" spans="1:11">
      <c r="A830" s="374" t="s">
        <v>44</v>
      </c>
      <c r="B830" s="62"/>
      <c r="C830" s="375">
        <v>430</v>
      </c>
      <c r="D830" s="45"/>
      <c r="E830" s="44"/>
      <c r="F830" s="70">
        <f>F815+F821+F826</f>
        <v>15.26</v>
      </c>
      <c r="G830" s="70">
        <f t="shared" ref="G830:J830" si="34">G815+G821+G826</f>
        <v>19.69</v>
      </c>
      <c r="H830" s="70">
        <f t="shared" si="34"/>
        <v>60.52</v>
      </c>
      <c r="I830" s="70">
        <f t="shared" si="34"/>
        <v>483.4</v>
      </c>
      <c r="J830" s="70">
        <f t="shared" si="34"/>
        <v>0.821666666666667</v>
      </c>
      <c r="K830" s="382"/>
    </row>
    <row r="831" spans="1:11">
      <c r="A831" s="34"/>
      <c r="B831" s="54" t="s">
        <v>45</v>
      </c>
      <c r="C831" s="57"/>
      <c r="D831" s="53"/>
      <c r="E831" s="73"/>
      <c r="F831" s="52"/>
      <c r="G831" s="53"/>
      <c r="H831" s="51"/>
      <c r="I831" s="143"/>
      <c r="J831" s="52"/>
      <c r="K831" s="34"/>
    </row>
    <row r="832" ht="33.75" spans="1:11">
      <c r="A832" s="115" t="s">
        <v>126</v>
      </c>
      <c r="B832" s="127"/>
      <c r="C832" s="126">
        <v>100</v>
      </c>
      <c r="D832" s="128">
        <v>135</v>
      </c>
      <c r="E832" s="126">
        <v>100</v>
      </c>
      <c r="F832" s="125">
        <v>1.6</v>
      </c>
      <c r="G832" s="124">
        <v>0.2</v>
      </c>
      <c r="H832" s="122">
        <v>7.5</v>
      </c>
      <c r="I832" s="124">
        <v>38</v>
      </c>
      <c r="J832" s="124">
        <v>38</v>
      </c>
      <c r="K832" s="34" t="s">
        <v>310</v>
      </c>
    </row>
    <row r="833" ht="15.75" spans="1:11">
      <c r="A833" s="123" t="s">
        <v>311</v>
      </c>
      <c r="B833" s="116"/>
      <c r="C833" s="124"/>
      <c r="D833" s="118"/>
      <c r="E833" s="119"/>
      <c r="F833" s="125"/>
      <c r="G833" s="124"/>
      <c r="H833" s="122"/>
      <c r="I833" s="124"/>
      <c r="J833" s="147"/>
      <c r="K833" s="34"/>
    </row>
    <row r="834" ht="15.75" spans="1:11">
      <c r="A834" s="374" t="s">
        <v>44</v>
      </c>
      <c r="B834" s="62"/>
      <c r="C834" s="375">
        <v>100</v>
      </c>
      <c r="D834" s="92"/>
      <c r="E834" s="376"/>
      <c r="F834" s="70">
        <f>F832</f>
        <v>1.6</v>
      </c>
      <c r="G834" s="70">
        <f t="shared" ref="G834:J834" si="35">G832</f>
        <v>0.2</v>
      </c>
      <c r="H834" s="70">
        <f t="shared" si="35"/>
        <v>7.5</v>
      </c>
      <c r="I834" s="70">
        <f t="shared" si="35"/>
        <v>38</v>
      </c>
      <c r="J834" s="70">
        <f t="shared" si="35"/>
        <v>38</v>
      </c>
      <c r="K834" s="95"/>
    </row>
    <row r="835" spans="1:11">
      <c r="A835" s="27"/>
      <c r="B835" s="373" t="s">
        <v>49</v>
      </c>
      <c r="C835" s="71"/>
      <c r="D835" s="73"/>
      <c r="E835" s="398"/>
      <c r="F835" s="143"/>
      <c r="G835" s="73"/>
      <c r="H835" s="74"/>
      <c r="I835" s="143"/>
      <c r="J835" s="48"/>
      <c r="K835" s="34"/>
    </row>
    <row r="836" ht="22.5" spans="1:11">
      <c r="A836" s="50" t="s">
        <v>395</v>
      </c>
      <c r="B836" s="54"/>
      <c r="C836" s="57">
        <v>50</v>
      </c>
      <c r="D836" s="53"/>
      <c r="E836" s="52"/>
      <c r="F836" s="53">
        <v>0.73</v>
      </c>
      <c r="G836" s="52">
        <v>0.053</v>
      </c>
      <c r="H836" s="53">
        <v>7.17</v>
      </c>
      <c r="I836" s="51">
        <v>32.1</v>
      </c>
      <c r="J836" s="52">
        <v>2.28</v>
      </c>
      <c r="K836" s="34" t="s">
        <v>396</v>
      </c>
    </row>
    <row r="837" spans="1:11">
      <c r="A837" s="34"/>
      <c r="B837" s="54" t="s">
        <v>397</v>
      </c>
      <c r="C837" s="57"/>
      <c r="D837" s="53">
        <v>58.4</v>
      </c>
      <c r="E837" s="52">
        <v>46.7</v>
      </c>
      <c r="F837" s="75"/>
      <c r="G837" s="53"/>
      <c r="H837" s="76"/>
      <c r="I837" s="53"/>
      <c r="J837" s="52"/>
      <c r="K837" s="34"/>
    </row>
    <row r="838" spans="1:11">
      <c r="A838" s="34"/>
      <c r="B838" s="54" t="s">
        <v>398</v>
      </c>
      <c r="C838" s="57"/>
      <c r="D838" s="53"/>
      <c r="E838" s="52">
        <v>43</v>
      </c>
      <c r="F838" s="75"/>
      <c r="G838" s="53"/>
      <c r="H838" s="76"/>
      <c r="I838" s="53"/>
      <c r="J838" s="52"/>
      <c r="K838" s="34"/>
    </row>
    <row r="839" spans="1:11">
      <c r="A839" s="34"/>
      <c r="B839" s="54" t="s">
        <v>399</v>
      </c>
      <c r="C839" s="57"/>
      <c r="D839" s="53">
        <v>3.35</v>
      </c>
      <c r="E839" s="52">
        <v>5</v>
      </c>
      <c r="F839" s="75"/>
      <c r="G839" s="53"/>
      <c r="H839" s="76"/>
      <c r="I839" s="53"/>
      <c r="J839" s="52"/>
      <c r="K839" s="34"/>
    </row>
    <row r="840" spans="1:11">
      <c r="A840" s="34"/>
      <c r="B840" s="54" t="s">
        <v>53</v>
      </c>
      <c r="C840" s="57"/>
      <c r="D840" s="53">
        <v>2.5</v>
      </c>
      <c r="E840" s="52">
        <v>2.5</v>
      </c>
      <c r="F840" s="75"/>
      <c r="G840" s="53"/>
      <c r="H840" s="76"/>
      <c r="I840" s="53"/>
      <c r="J840" s="52"/>
      <c r="K840" s="34"/>
    </row>
    <row r="841" ht="25.5" customHeight="1" spans="1:11">
      <c r="A841" s="271" t="s">
        <v>400</v>
      </c>
      <c r="B841" s="81"/>
      <c r="C841" s="57" t="s">
        <v>272</v>
      </c>
      <c r="D841" s="52"/>
      <c r="E841" s="52"/>
      <c r="F841" s="51">
        <v>3.48</v>
      </c>
      <c r="G841" s="51">
        <v>5.97</v>
      </c>
      <c r="H841" s="52">
        <v>7.12</v>
      </c>
      <c r="I841" s="51">
        <v>96.2</v>
      </c>
      <c r="J841" s="52">
        <v>14.9</v>
      </c>
      <c r="K841" s="34" t="s">
        <v>401</v>
      </c>
    </row>
    <row r="842" spans="1:11">
      <c r="A842" s="34"/>
      <c r="B842" s="35" t="s">
        <v>74</v>
      </c>
      <c r="C842" s="57"/>
      <c r="D842" s="52">
        <v>50</v>
      </c>
      <c r="E842" s="52">
        <v>40</v>
      </c>
      <c r="F842" s="51"/>
      <c r="G842" s="51"/>
      <c r="H842" s="51"/>
      <c r="I842" s="51"/>
      <c r="J842" s="52"/>
      <c r="K842" s="34"/>
    </row>
    <row r="843" spans="1:11">
      <c r="A843" s="35"/>
      <c r="B843" s="35" t="s">
        <v>63</v>
      </c>
      <c r="C843" s="57"/>
      <c r="D843" s="53">
        <v>31.92</v>
      </c>
      <c r="E843" s="51">
        <v>24</v>
      </c>
      <c r="F843" s="51"/>
      <c r="G843" s="51"/>
      <c r="H843" s="51"/>
      <c r="I843" s="75"/>
      <c r="J843" s="242"/>
      <c r="K843" s="35"/>
    </row>
    <row r="844" spans="1:11">
      <c r="A844" s="34"/>
      <c r="B844" s="35" t="s">
        <v>64</v>
      </c>
      <c r="C844" s="57"/>
      <c r="D844" s="52">
        <v>12.5</v>
      </c>
      <c r="E844" s="52">
        <v>10</v>
      </c>
      <c r="F844" s="51"/>
      <c r="G844" s="51"/>
      <c r="H844" s="52"/>
      <c r="I844" s="75"/>
      <c r="J844" s="242"/>
      <c r="K844" s="35"/>
    </row>
    <row r="845" ht="12.75" customHeight="1" spans="1:11">
      <c r="A845" s="34"/>
      <c r="B845" s="35" t="s">
        <v>58</v>
      </c>
      <c r="C845" s="57"/>
      <c r="D845" s="52">
        <v>9.52</v>
      </c>
      <c r="E845" s="52">
        <v>8</v>
      </c>
      <c r="F845" s="51"/>
      <c r="G845" s="51"/>
      <c r="H845" s="52"/>
      <c r="I845" s="75"/>
      <c r="J845" s="242"/>
      <c r="K845" s="35"/>
    </row>
    <row r="846" ht="12" customHeight="1" spans="1:11">
      <c r="A846" s="34"/>
      <c r="B846" s="35" t="s">
        <v>66</v>
      </c>
      <c r="C846" s="57"/>
      <c r="D846" s="52">
        <v>4</v>
      </c>
      <c r="E846" s="52">
        <v>4</v>
      </c>
      <c r="F846" s="51"/>
      <c r="G846" s="51"/>
      <c r="H846" s="52"/>
      <c r="I846" s="75"/>
      <c r="J846" s="242"/>
      <c r="K846" s="35"/>
    </row>
    <row r="847" ht="14.25" customHeight="1" spans="1:11">
      <c r="A847" s="34"/>
      <c r="B847" s="54" t="s">
        <v>35</v>
      </c>
      <c r="C847" s="57"/>
      <c r="D847" s="52">
        <v>1.5</v>
      </c>
      <c r="E847" s="52">
        <v>1.5</v>
      </c>
      <c r="F847" s="51"/>
      <c r="G847" s="75"/>
      <c r="H847" s="79"/>
      <c r="I847" s="75"/>
      <c r="J847" s="242"/>
      <c r="K847" s="35"/>
    </row>
    <row r="848" spans="1:11">
      <c r="A848" s="34"/>
      <c r="B848" s="35" t="s">
        <v>140</v>
      </c>
      <c r="C848" s="57"/>
      <c r="D848" s="52">
        <v>160</v>
      </c>
      <c r="E848" s="52">
        <v>160</v>
      </c>
      <c r="F848" s="51"/>
      <c r="G848" s="75"/>
      <c r="H848" s="79"/>
      <c r="I848" s="75"/>
      <c r="J848" s="242"/>
      <c r="K848" s="35"/>
    </row>
    <row r="849" spans="1:11">
      <c r="A849" s="34"/>
      <c r="B849" s="35" t="s">
        <v>57</v>
      </c>
      <c r="C849" s="57"/>
      <c r="D849" s="52">
        <v>11.9</v>
      </c>
      <c r="E849" s="52">
        <v>11.4</v>
      </c>
      <c r="F849" s="51"/>
      <c r="G849" s="75"/>
      <c r="H849" s="80"/>
      <c r="I849" s="76"/>
      <c r="J849" s="242"/>
      <c r="K849" s="35"/>
    </row>
    <row r="850" spans="1:11">
      <c r="A850" s="34"/>
      <c r="B850" s="35" t="s">
        <v>239</v>
      </c>
      <c r="C850" s="57"/>
      <c r="D850" s="52">
        <v>11.4</v>
      </c>
      <c r="E850" s="52">
        <v>11.4</v>
      </c>
      <c r="F850" s="51"/>
      <c r="G850" s="75"/>
      <c r="H850" s="80"/>
      <c r="I850" s="76"/>
      <c r="J850" s="242"/>
      <c r="K850" s="35"/>
    </row>
    <row r="851" spans="1:11">
      <c r="A851" s="34"/>
      <c r="B851" s="35" t="s">
        <v>58</v>
      </c>
      <c r="C851" s="57"/>
      <c r="D851" s="75">
        <v>1.19</v>
      </c>
      <c r="E851" s="79">
        <v>1</v>
      </c>
      <c r="F851" s="51"/>
      <c r="G851" s="75"/>
      <c r="H851" s="80"/>
      <c r="I851" s="76"/>
      <c r="J851" s="242"/>
      <c r="K851" s="35"/>
    </row>
    <row r="852" spans="1:11">
      <c r="A852" s="34"/>
      <c r="B852" s="35" t="s">
        <v>118</v>
      </c>
      <c r="C852" s="57"/>
      <c r="D852" s="75">
        <v>1</v>
      </c>
      <c r="E852" s="76">
        <v>1</v>
      </c>
      <c r="F852" s="53"/>
      <c r="G852" s="75"/>
      <c r="H852" s="80"/>
      <c r="I852" s="76"/>
      <c r="J852" s="242"/>
      <c r="K852" s="35"/>
    </row>
    <row r="853" spans="1:11">
      <c r="A853" s="34"/>
      <c r="B853" s="35" t="s">
        <v>402</v>
      </c>
      <c r="C853" s="57"/>
      <c r="D853" s="75">
        <v>0.96</v>
      </c>
      <c r="E853" s="76">
        <v>0.8</v>
      </c>
      <c r="F853" s="53"/>
      <c r="G853" s="75"/>
      <c r="H853" s="80"/>
      <c r="I853" s="76"/>
      <c r="J853" s="242"/>
      <c r="K853" s="35"/>
    </row>
    <row r="854" spans="1:11">
      <c r="A854" s="34"/>
      <c r="B854" s="35" t="s">
        <v>35</v>
      </c>
      <c r="C854" s="130"/>
      <c r="D854" s="76">
        <v>0.9</v>
      </c>
      <c r="E854" s="80">
        <v>0.9</v>
      </c>
      <c r="F854" s="80"/>
      <c r="G854" s="76"/>
      <c r="H854" s="80"/>
      <c r="I854" s="76"/>
      <c r="J854" s="242"/>
      <c r="K854" s="35"/>
    </row>
    <row r="855" ht="22.5" spans="1:11">
      <c r="A855" s="34"/>
      <c r="B855" s="35" t="s">
        <v>403</v>
      </c>
      <c r="C855" s="130"/>
      <c r="D855" s="76"/>
      <c r="E855" s="202">
        <v>14.3</v>
      </c>
      <c r="F855" s="80"/>
      <c r="G855" s="76"/>
      <c r="H855" s="80"/>
      <c r="I855" s="76"/>
      <c r="J855" s="242"/>
      <c r="K855" s="35"/>
    </row>
    <row r="856" spans="1:11">
      <c r="A856" s="34"/>
      <c r="B856" s="35" t="s">
        <v>62</v>
      </c>
      <c r="C856" s="130"/>
      <c r="D856" s="76"/>
      <c r="E856" s="202">
        <v>10</v>
      </c>
      <c r="F856" s="80"/>
      <c r="G856" s="76"/>
      <c r="H856" s="80"/>
      <c r="I856" s="76"/>
      <c r="J856" s="242"/>
      <c r="K856" s="35"/>
    </row>
    <row r="857" spans="1:11">
      <c r="A857" s="34"/>
      <c r="B857" s="185" t="s">
        <v>141</v>
      </c>
      <c r="C857" s="113"/>
      <c r="D857" s="76">
        <v>7</v>
      </c>
      <c r="E857" s="80">
        <v>7</v>
      </c>
      <c r="F857" s="80"/>
      <c r="G857" s="76"/>
      <c r="H857" s="80"/>
      <c r="I857" s="76"/>
      <c r="J857" s="242"/>
      <c r="K857" s="35"/>
    </row>
    <row r="858" ht="22.5" spans="1:11">
      <c r="A858" s="249" t="s">
        <v>404</v>
      </c>
      <c r="B858" s="185"/>
      <c r="C858" s="113">
        <v>70</v>
      </c>
      <c r="D858" s="269"/>
      <c r="E858" s="242"/>
      <c r="F858" s="427">
        <v>10.18</v>
      </c>
      <c r="G858" s="424">
        <v>9.52</v>
      </c>
      <c r="H858" s="427">
        <v>6.33</v>
      </c>
      <c r="I858" s="424">
        <v>151.38</v>
      </c>
      <c r="J858" s="427">
        <v>0.31</v>
      </c>
      <c r="K858" s="452" t="s">
        <v>405</v>
      </c>
    </row>
    <row r="859" spans="2:11">
      <c r="B859" s="54" t="s">
        <v>179</v>
      </c>
      <c r="C859" s="290"/>
      <c r="D859" s="76">
        <v>61.5</v>
      </c>
      <c r="E859" s="80">
        <v>40</v>
      </c>
      <c r="F859" s="444"/>
      <c r="G859" s="445"/>
      <c r="H859" s="444"/>
      <c r="I859" s="445"/>
      <c r="J859" s="444"/>
      <c r="K859" s="452"/>
    </row>
    <row r="860" spans="2:11">
      <c r="B860" s="185" t="s">
        <v>58</v>
      </c>
      <c r="C860" s="290"/>
      <c r="D860" s="76">
        <v>14.3</v>
      </c>
      <c r="E860" s="80">
        <v>12</v>
      </c>
      <c r="F860" s="444"/>
      <c r="G860" s="445"/>
      <c r="H860" s="444"/>
      <c r="I860" s="445"/>
      <c r="J860" s="444"/>
      <c r="K860" s="452"/>
    </row>
    <row r="861" spans="2:11">
      <c r="B861" s="185" t="s">
        <v>406</v>
      </c>
      <c r="C861" s="290"/>
      <c r="D861" s="76">
        <v>13</v>
      </c>
      <c r="E861" s="80">
        <v>13</v>
      </c>
      <c r="F861" s="444"/>
      <c r="G861" s="445"/>
      <c r="H861" s="444"/>
      <c r="I861" s="445"/>
      <c r="J861" s="444"/>
      <c r="K861" s="452"/>
    </row>
    <row r="862" spans="2:11">
      <c r="B862" s="185" t="s">
        <v>118</v>
      </c>
      <c r="C862" s="290"/>
      <c r="D862" s="76">
        <v>18</v>
      </c>
      <c r="E862" s="80">
        <v>18</v>
      </c>
      <c r="F862" s="444"/>
      <c r="G862" s="445"/>
      <c r="H862" s="444"/>
      <c r="I862" s="445"/>
      <c r="J862" s="444"/>
      <c r="K862" s="452"/>
    </row>
    <row r="863" spans="2:11">
      <c r="B863" s="185" t="s">
        <v>35</v>
      </c>
      <c r="C863" s="290"/>
      <c r="D863" s="76">
        <v>0.5</v>
      </c>
      <c r="E863" s="80">
        <v>0.5</v>
      </c>
      <c r="F863" s="444"/>
      <c r="G863" s="445"/>
      <c r="H863" s="444"/>
      <c r="I863" s="445"/>
      <c r="J863" s="444"/>
      <c r="K863" s="452"/>
    </row>
    <row r="864" spans="2:11">
      <c r="B864" s="185" t="s">
        <v>199</v>
      </c>
      <c r="C864" s="290"/>
      <c r="D864" s="76">
        <v>7</v>
      </c>
      <c r="E864" s="80">
        <v>7</v>
      </c>
      <c r="F864" s="444"/>
      <c r="G864" s="445"/>
      <c r="H864" s="444"/>
      <c r="I864" s="445"/>
      <c r="J864" s="444"/>
      <c r="K864" s="452"/>
    </row>
    <row r="865" spans="2:11">
      <c r="B865" s="185" t="s">
        <v>351</v>
      </c>
      <c r="C865" s="290"/>
      <c r="D865" s="76"/>
      <c r="E865" s="80">
        <v>88</v>
      </c>
      <c r="F865" s="444"/>
      <c r="G865" s="445"/>
      <c r="H865" s="444"/>
      <c r="I865" s="445"/>
      <c r="J865" s="444"/>
      <c r="K865" s="452"/>
    </row>
    <row r="866" spans="2:11">
      <c r="B866" s="185" t="s">
        <v>66</v>
      </c>
      <c r="C866" s="290"/>
      <c r="D866" s="76">
        <v>1</v>
      </c>
      <c r="E866" s="80">
        <v>1</v>
      </c>
      <c r="F866" s="444"/>
      <c r="G866" s="445"/>
      <c r="H866" s="444"/>
      <c r="I866" s="445"/>
      <c r="J866" s="444"/>
      <c r="K866" s="452"/>
    </row>
    <row r="867" ht="22.5" spans="1:22">
      <c r="A867" s="50" t="s">
        <v>407</v>
      </c>
      <c r="B867" s="35"/>
      <c r="C867" s="130" t="s">
        <v>186</v>
      </c>
      <c r="D867" s="76"/>
      <c r="E867" s="80"/>
      <c r="F867" s="446">
        <v>5.01</v>
      </c>
      <c r="G867" s="168">
        <v>2.89</v>
      </c>
      <c r="H867" s="446">
        <v>27.04</v>
      </c>
      <c r="I867" s="168">
        <v>154.22</v>
      </c>
      <c r="J867" s="444"/>
      <c r="K867" s="227" t="s">
        <v>408</v>
      </c>
      <c r="L867" s="35"/>
      <c r="N867" s="453"/>
      <c r="O867" s="453"/>
      <c r="P867" s="453"/>
      <c r="Q867" s="453"/>
      <c r="R867" s="453"/>
      <c r="S867" s="453"/>
      <c r="T867" s="453"/>
      <c r="U867" s="453"/>
      <c r="V867" s="35"/>
    </row>
    <row r="868" spans="1:11">
      <c r="A868" s="34"/>
      <c r="B868" s="35" t="s">
        <v>409</v>
      </c>
      <c r="C868" s="130"/>
      <c r="D868" s="76">
        <v>45.5</v>
      </c>
      <c r="E868" s="76">
        <v>45.5</v>
      </c>
      <c r="F868" s="169"/>
      <c r="G868" s="167"/>
      <c r="H868" s="446"/>
      <c r="I868" s="168"/>
      <c r="J868" s="444"/>
      <c r="K868" s="227"/>
    </row>
    <row r="869" spans="1:11">
      <c r="A869" s="34"/>
      <c r="B869" s="35" t="s">
        <v>36</v>
      </c>
      <c r="C869" s="130"/>
      <c r="D869" s="76">
        <v>3</v>
      </c>
      <c r="E869" s="76">
        <v>3</v>
      </c>
      <c r="F869" s="169"/>
      <c r="G869" s="170"/>
      <c r="H869" s="169"/>
      <c r="I869" s="167"/>
      <c r="J869" s="444"/>
      <c r="K869" s="227"/>
    </row>
    <row r="870" spans="1:11">
      <c r="A870" s="34"/>
      <c r="B870" s="54" t="s">
        <v>35</v>
      </c>
      <c r="C870" s="57"/>
      <c r="D870" s="75">
        <v>1.3</v>
      </c>
      <c r="E870" s="76">
        <v>1.3</v>
      </c>
      <c r="F870" s="169"/>
      <c r="G870" s="170"/>
      <c r="H870" s="169"/>
      <c r="I870" s="167"/>
      <c r="J870" s="444"/>
      <c r="K870" s="227"/>
    </row>
    <row r="871" spans="1:11">
      <c r="A871" s="34"/>
      <c r="B871" s="35" t="s">
        <v>33</v>
      </c>
      <c r="C871" s="57"/>
      <c r="D871" s="75">
        <v>275</v>
      </c>
      <c r="E871" s="76">
        <v>275</v>
      </c>
      <c r="F871" s="169"/>
      <c r="G871" s="170"/>
      <c r="H871" s="169"/>
      <c r="I871" s="167"/>
      <c r="J871" s="444"/>
      <c r="K871" s="227"/>
    </row>
    <row r="872" ht="22.5" spans="1:11">
      <c r="A872" s="50" t="s">
        <v>410</v>
      </c>
      <c r="B872" s="35"/>
      <c r="C872" s="57">
        <v>180</v>
      </c>
      <c r="D872" s="236"/>
      <c r="E872" s="316"/>
      <c r="F872" s="169">
        <v>0.59</v>
      </c>
      <c r="G872" s="170">
        <v>0.03</v>
      </c>
      <c r="H872" s="170">
        <v>24.87</v>
      </c>
      <c r="I872" s="167">
        <v>103.32</v>
      </c>
      <c r="J872" s="454">
        <v>0.54</v>
      </c>
      <c r="K872" s="244" t="s">
        <v>286</v>
      </c>
    </row>
    <row r="873" spans="1:11">
      <c r="A873" s="34"/>
      <c r="B873" s="35" t="s">
        <v>411</v>
      </c>
      <c r="C873" s="57"/>
      <c r="D873" s="317">
        <v>18</v>
      </c>
      <c r="E873" s="252">
        <v>18</v>
      </c>
      <c r="F873" s="169"/>
      <c r="G873" s="166"/>
      <c r="H873" s="170"/>
      <c r="I873" s="167"/>
      <c r="J873" s="454"/>
      <c r="K873" s="244"/>
    </row>
    <row r="874" spans="1:11">
      <c r="A874" s="34"/>
      <c r="B874" s="35" t="s">
        <v>33</v>
      </c>
      <c r="C874" s="57"/>
      <c r="D874" s="75">
        <v>183</v>
      </c>
      <c r="E874" s="53">
        <v>183</v>
      </c>
      <c r="F874" s="166"/>
      <c r="G874" s="166"/>
      <c r="H874" s="170"/>
      <c r="I874" s="167"/>
      <c r="J874" s="454"/>
      <c r="K874" s="244"/>
    </row>
    <row r="875" spans="1:11">
      <c r="A875" s="34"/>
      <c r="B875" s="35" t="s">
        <v>53</v>
      </c>
      <c r="C875" s="57"/>
      <c r="D875" s="236">
        <v>10</v>
      </c>
      <c r="E875" s="158">
        <v>10</v>
      </c>
      <c r="F875" s="166"/>
      <c r="G875" s="166"/>
      <c r="H875" s="170"/>
      <c r="I875" s="170"/>
      <c r="J875" s="454"/>
      <c r="K875" s="244"/>
    </row>
    <row r="876" ht="34.5" spans="1:11">
      <c r="A876" s="380" t="s">
        <v>91</v>
      </c>
      <c r="B876" s="42"/>
      <c r="C876" s="265">
        <v>45</v>
      </c>
      <c r="D876" s="381">
        <v>45</v>
      </c>
      <c r="E876" s="381">
        <v>45</v>
      </c>
      <c r="F876" s="447">
        <v>2.98</v>
      </c>
      <c r="G876" s="448">
        <v>0.54</v>
      </c>
      <c r="H876" s="447">
        <v>17.82</v>
      </c>
      <c r="I876" s="448">
        <v>89.1</v>
      </c>
      <c r="J876" s="447"/>
      <c r="K876" s="455" t="s">
        <v>92</v>
      </c>
    </row>
    <row r="877" ht="15.75" spans="1:11">
      <c r="A877" s="374" t="s">
        <v>44</v>
      </c>
      <c r="B877" s="62"/>
      <c r="C877" s="375">
        <v>695</v>
      </c>
      <c r="D877" s="45"/>
      <c r="E877" s="44"/>
      <c r="F877" s="449">
        <f>F836+F841+F858+F867+F872+F876</f>
        <v>22.97</v>
      </c>
      <c r="G877" s="449">
        <f t="shared" ref="G877:J877" si="36">G836+G841+G858+G867+G872+G876</f>
        <v>19.003</v>
      </c>
      <c r="H877" s="449">
        <f t="shared" si="36"/>
        <v>90.35</v>
      </c>
      <c r="I877" s="449">
        <f t="shared" si="36"/>
        <v>626.32</v>
      </c>
      <c r="J877" s="449">
        <f t="shared" si="36"/>
        <v>18.03</v>
      </c>
      <c r="K877" s="456"/>
    </row>
    <row r="878" spans="1:11">
      <c r="A878" s="34"/>
      <c r="B878" s="35" t="s">
        <v>93</v>
      </c>
      <c r="C878" s="57"/>
      <c r="D878" s="450"/>
      <c r="E878" s="79"/>
      <c r="F878" s="53"/>
      <c r="G878" s="52"/>
      <c r="H878" s="53"/>
      <c r="I878" s="51"/>
      <c r="J878" s="52"/>
      <c r="K878" s="34"/>
    </row>
    <row r="879" ht="22.5" spans="1:11">
      <c r="A879" s="50" t="s">
        <v>412</v>
      </c>
      <c r="B879" s="35"/>
      <c r="C879" s="57" t="s">
        <v>413</v>
      </c>
      <c r="D879" s="52"/>
      <c r="E879" s="79"/>
      <c r="F879" s="51">
        <v>17.28</v>
      </c>
      <c r="G879" s="52">
        <v>23.13</v>
      </c>
      <c r="H879" s="52">
        <v>2.53</v>
      </c>
      <c r="I879" s="51">
        <v>287.5</v>
      </c>
      <c r="J879" s="52">
        <v>0.33</v>
      </c>
      <c r="K879" s="34" t="s">
        <v>414</v>
      </c>
    </row>
    <row r="880" spans="1:11">
      <c r="A880" s="34"/>
      <c r="B880" s="35" t="s">
        <v>59</v>
      </c>
      <c r="C880" s="57"/>
      <c r="D880" s="52">
        <v>126</v>
      </c>
      <c r="E880" s="79">
        <v>105</v>
      </c>
      <c r="F880" s="51"/>
      <c r="G880" s="52"/>
      <c r="H880" s="52"/>
      <c r="I880" s="53"/>
      <c r="J880" s="52"/>
      <c r="K880" s="34"/>
    </row>
    <row r="881" spans="1:11">
      <c r="A881" s="34"/>
      <c r="B881" s="35" t="s">
        <v>32</v>
      </c>
      <c r="C881" s="57"/>
      <c r="D881" s="52">
        <v>40</v>
      </c>
      <c r="E881" s="79">
        <v>40</v>
      </c>
      <c r="F881" s="51"/>
      <c r="G881" s="52"/>
      <c r="H881" s="52"/>
      <c r="I881" s="53"/>
      <c r="J881" s="52"/>
      <c r="K881" s="34"/>
    </row>
    <row r="882" spans="1:11">
      <c r="A882" s="34"/>
      <c r="B882" s="35" t="s">
        <v>216</v>
      </c>
      <c r="C882" s="57"/>
      <c r="D882" s="52"/>
      <c r="E882" s="79">
        <v>145</v>
      </c>
      <c r="F882" s="51"/>
      <c r="G882" s="52"/>
      <c r="H882" s="52"/>
      <c r="I882" s="53"/>
      <c r="J882" s="52"/>
      <c r="K882" s="34"/>
    </row>
    <row r="883" spans="1:11">
      <c r="A883" s="34"/>
      <c r="B883" s="35" t="s">
        <v>125</v>
      </c>
      <c r="C883" s="57"/>
      <c r="D883" s="52">
        <v>10.2</v>
      </c>
      <c r="E883" s="79">
        <v>10</v>
      </c>
      <c r="F883" s="51"/>
      <c r="G883" s="52"/>
      <c r="H883" s="52"/>
      <c r="I883" s="53"/>
      <c r="J883" s="52"/>
      <c r="K883" s="34"/>
    </row>
    <row r="884" spans="1:11">
      <c r="A884" s="34"/>
      <c r="B884" s="35" t="s">
        <v>36</v>
      </c>
      <c r="C884" s="57"/>
      <c r="D884" s="52">
        <v>3</v>
      </c>
      <c r="E884" s="79">
        <v>3</v>
      </c>
      <c r="F884" s="51"/>
      <c r="G884" s="52"/>
      <c r="H884" s="52"/>
      <c r="I884" s="53"/>
      <c r="J884" s="52"/>
      <c r="K884" s="34"/>
    </row>
    <row r="885" spans="1:11">
      <c r="A885" s="34"/>
      <c r="B885" s="54" t="s">
        <v>35</v>
      </c>
      <c r="C885" s="57"/>
      <c r="D885" s="52">
        <v>0.8</v>
      </c>
      <c r="E885" s="79">
        <v>0.8</v>
      </c>
      <c r="F885" s="51"/>
      <c r="G885" s="52"/>
      <c r="H885" s="52"/>
      <c r="I885" s="53"/>
      <c r="J885" s="52"/>
      <c r="K885" s="34"/>
    </row>
    <row r="886" spans="1:11">
      <c r="A886" s="34"/>
      <c r="B886" s="54" t="s">
        <v>217</v>
      </c>
      <c r="C886" s="57"/>
      <c r="D886" s="53"/>
      <c r="E886" s="79">
        <v>150</v>
      </c>
      <c r="F886" s="51"/>
      <c r="G886" s="52"/>
      <c r="H886" s="53"/>
      <c r="I886" s="53"/>
      <c r="J886" s="52"/>
      <c r="K886" s="34"/>
    </row>
    <row r="887" ht="22.5" spans="1:11">
      <c r="A887" s="50" t="s">
        <v>205</v>
      </c>
      <c r="B887" s="35"/>
      <c r="C887" s="57">
        <v>180</v>
      </c>
      <c r="D887" s="53"/>
      <c r="E887" s="52"/>
      <c r="F887" s="451">
        <v>5.48</v>
      </c>
      <c r="G887" s="451">
        <v>4.88</v>
      </c>
      <c r="H887" s="451">
        <v>9.07</v>
      </c>
      <c r="I887" s="451">
        <v>102</v>
      </c>
      <c r="J887" s="451">
        <v>2.46</v>
      </c>
      <c r="K887" s="244" t="s">
        <v>206</v>
      </c>
    </row>
    <row r="888" spans="1:11">
      <c r="A888" s="34" t="s">
        <v>207</v>
      </c>
      <c r="B888" s="34" t="s">
        <v>100</v>
      </c>
      <c r="C888" s="57"/>
      <c r="D888" s="53">
        <v>189</v>
      </c>
      <c r="E888" s="52">
        <v>180</v>
      </c>
      <c r="F888" s="166"/>
      <c r="G888" s="166"/>
      <c r="H888" s="166"/>
      <c r="I888" s="166"/>
      <c r="J888" s="170"/>
      <c r="K888" s="244"/>
    </row>
    <row r="889" ht="33.75" spans="1:11">
      <c r="A889" s="50" t="s">
        <v>415</v>
      </c>
      <c r="B889" s="227"/>
      <c r="C889" s="165">
        <v>50</v>
      </c>
      <c r="D889" s="169"/>
      <c r="E889" s="170"/>
      <c r="F889" s="166">
        <v>4.45</v>
      </c>
      <c r="G889" s="166">
        <v>4.95</v>
      </c>
      <c r="H889" s="170">
        <v>28.5</v>
      </c>
      <c r="I889" s="166">
        <v>176.37</v>
      </c>
      <c r="J889" s="170">
        <v>0.17</v>
      </c>
      <c r="K889" s="244" t="s">
        <v>416</v>
      </c>
    </row>
    <row r="890" spans="1:11">
      <c r="A890" s="34"/>
      <c r="B890" s="35" t="s">
        <v>87</v>
      </c>
      <c r="C890" s="57"/>
      <c r="D890" s="53">
        <v>31</v>
      </c>
      <c r="E890" s="52">
        <v>31</v>
      </c>
      <c r="F890" s="166"/>
      <c r="G890" s="166"/>
      <c r="H890" s="170"/>
      <c r="I890" s="166"/>
      <c r="J890" s="170"/>
      <c r="K890" s="244"/>
    </row>
    <row r="891" spans="1:11">
      <c r="A891" s="34"/>
      <c r="B891" s="35" t="s">
        <v>83</v>
      </c>
      <c r="C891" s="57"/>
      <c r="D891" s="53">
        <v>1</v>
      </c>
      <c r="E891" s="52">
        <v>1</v>
      </c>
      <c r="F891" s="166"/>
      <c r="G891" s="166"/>
      <c r="H891" s="170"/>
      <c r="I891" s="166"/>
      <c r="J891" s="170"/>
      <c r="K891" s="244"/>
    </row>
    <row r="892" spans="1:11">
      <c r="A892" s="34"/>
      <c r="B892" s="35" t="s">
        <v>402</v>
      </c>
      <c r="C892" s="57"/>
      <c r="D892" s="53">
        <v>3</v>
      </c>
      <c r="E892" s="52">
        <v>2.5</v>
      </c>
      <c r="F892" s="51"/>
      <c r="G892" s="51"/>
      <c r="H892" s="52"/>
      <c r="I892" s="51"/>
      <c r="J892" s="52"/>
      <c r="K892" s="34"/>
    </row>
    <row r="893" spans="1:11">
      <c r="A893" s="34"/>
      <c r="B893" s="35" t="s">
        <v>36</v>
      </c>
      <c r="C893" s="57"/>
      <c r="D893" s="53">
        <v>2.5</v>
      </c>
      <c r="E893" s="52">
        <v>2.5</v>
      </c>
      <c r="F893" s="51"/>
      <c r="G893" s="51"/>
      <c r="H893" s="52"/>
      <c r="I893" s="51"/>
      <c r="J893" s="52"/>
      <c r="K893" s="34"/>
    </row>
    <row r="894" spans="1:11">
      <c r="A894" s="34"/>
      <c r="B894" s="35" t="s">
        <v>100</v>
      </c>
      <c r="C894" s="57"/>
      <c r="D894" s="53">
        <v>12.5</v>
      </c>
      <c r="E894" s="52">
        <v>12.5</v>
      </c>
      <c r="F894" s="51"/>
      <c r="G894" s="51"/>
      <c r="H894" s="52"/>
      <c r="I894" s="51"/>
      <c r="J894" s="52"/>
      <c r="K894" s="34"/>
    </row>
    <row r="895" spans="1:11">
      <c r="A895" s="34"/>
      <c r="B895" s="35" t="s">
        <v>53</v>
      </c>
      <c r="C895" s="57"/>
      <c r="D895" s="53">
        <v>1</v>
      </c>
      <c r="E895" s="52">
        <v>1</v>
      </c>
      <c r="F895" s="51"/>
      <c r="G895" s="51"/>
      <c r="H895" s="52"/>
      <c r="I895" s="51"/>
      <c r="J895" s="52"/>
      <c r="K895" s="34"/>
    </row>
    <row r="896" spans="1:11">
      <c r="A896" s="34"/>
      <c r="B896" s="35" t="s">
        <v>84</v>
      </c>
      <c r="C896" s="57"/>
      <c r="D896" s="53">
        <v>0.4</v>
      </c>
      <c r="E896" s="52">
        <v>0.4</v>
      </c>
      <c r="F896" s="51"/>
      <c r="G896" s="51"/>
      <c r="H896" s="52"/>
      <c r="I896" s="51"/>
      <c r="J896" s="52"/>
      <c r="K896" s="34"/>
    </row>
    <row r="897" spans="1:11">
      <c r="A897" s="34"/>
      <c r="B897" s="35" t="s">
        <v>35</v>
      </c>
      <c r="C897" s="57"/>
      <c r="D897" s="53">
        <v>0.4</v>
      </c>
      <c r="E897" s="52">
        <v>0.4</v>
      </c>
      <c r="F897" s="51"/>
      <c r="G897" s="51"/>
      <c r="H897" s="52"/>
      <c r="I897" s="51"/>
      <c r="J897" s="52"/>
      <c r="K897" s="34"/>
    </row>
    <row r="898" spans="1:11">
      <c r="A898" s="34"/>
      <c r="B898" s="54" t="s">
        <v>255</v>
      </c>
      <c r="C898" s="57"/>
      <c r="D898" s="52"/>
      <c r="E898" s="52">
        <v>50</v>
      </c>
      <c r="F898" s="52"/>
      <c r="G898" s="52"/>
      <c r="H898" s="53"/>
      <c r="I898" s="52"/>
      <c r="J898" s="52"/>
      <c r="K898" s="34"/>
    </row>
    <row r="899" spans="1:11">
      <c r="A899" s="34"/>
      <c r="B899" s="35" t="s">
        <v>417</v>
      </c>
      <c r="C899" s="57"/>
      <c r="D899" s="53"/>
      <c r="E899" s="52"/>
      <c r="F899" s="53"/>
      <c r="G899" s="52"/>
      <c r="H899" s="53"/>
      <c r="I899" s="51"/>
      <c r="J899" s="52"/>
      <c r="K899" s="34"/>
    </row>
    <row r="900" spans="1:11">
      <c r="A900" s="34"/>
      <c r="B900" s="35" t="s">
        <v>53</v>
      </c>
      <c r="C900" s="57"/>
      <c r="D900" s="53">
        <v>5</v>
      </c>
      <c r="E900" s="52">
        <v>5</v>
      </c>
      <c r="F900" s="53"/>
      <c r="G900" s="52"/>
      <c r="H900" s="53"/>
      <c r="I900" s="51"/>
      <c r="J900" s="52"/>
      <c r="K900" s="34"/>
    </row>
    <row r="901" spans="1:11">
      <c r="A901" s="34"/>
      <c r="B901" s="35" t="s">
        <v>36</v>
      </c>
      <c r="C901" s="57"/>
      <c r="D901" s="53">
        <v>2.5</v>
      </c>
      <c r="E901" s="52">
        <v>2.5</v>
      </c>
      <c r="F901" s="53"/>
      <c r="G901" s="52"/>
      <c r="H901" s="53"/>
      <c r="I901" s="51"/>
      <c r="J901" s="52"/>
      <c r="K901" s="34"/>
    </row>
    <row r="902" spans="1:11">
      <c r="A902" s="34"/>
      <c r="B902" s="34" t="s">
        <v>71</v>
      </c>
      <c r="C902" s="57"/>
      <c r="D902" s="53"/>
      <c r="E902" s="52">
        <v>57.5</v>
      </c>
      <c r="F902" s="53"/>
      <c r="G902" s="52"/>
      <c r="H902" s="53"/>
      <c r="I902" s="51"/>
      <c r="J902" s="52"/>
      <c r="K902" s="34"/>
    </row>
    <row r="903" spans="1:11">
      <c r="A903" s="34"/>
      <c r="B903" s="35" t="s">
        <v>259</v>
      </c>
      <c r="C903" s="57"/>
      <c r="D903" s="53">
        <v>0.9</v>
      </c>
      <c r="E903" s="52">
        <v>0.75</v>
      </c>
      <c r="F903" s="53"/>
      <c r="G903" s="52"/>
      <c r="H903" s="53"/>
      <c r="I903" s="51"/>
      <c r="J903" s="52"/>
      <c r="K903" s="34"/>
    </row>
    <row r="904" ht="22.5" spans="1:11">
      <c r="A904" s="34"/>
      <c r="B904" s="35" t="s">
        <v>260</v>
      </c>
      <c r="C904" s="57"/>
      <c r="D904" s="53">
        <v>0.13</v>
      </c>
      <c r="E904" s="52">
        <v>0.13</v>
      </c>
      <c r="F904" s="53" t="s">
        <v>6</v>
      </c>
      <c r="G904" s="52"/>
      <c r="H904" s="53"/>
      <c r="I904" s="51"/>
      <c r="J904" s="52"/>
      <c r="K904" s="34"/>
    </row>
    <row r="905" ht="34.5" spans="1:11">
      <c r="A905" s="50" t="s">
        <v>69</v>
      </c>
      <c r="B905" s="185"/>
      <c r="C905" s="113">
        <v>25</v>
      </c>
      <c r="D905" s="79">
        <v>25</v>
      </c>
      <c r="E905" s="52">
        <v>25</v>
      </c>
      <c r="F905" s="52">
        <v>1.9</v>
      </c>
      <c r="G905" s="53">
        <v>0.2</v>
      </c>
      <c r="H905" s="52">
        <v>12.3</v>
      </c>
      <c r="I905" s="53">
        <v>58.75</v>
      </c>
      <c r="J905" s="52">
        <v>0</v>
      </c>
      <c r="K905" s="41" t="s">
        <v>110</v>
      </c>
    </row>
    <row r="906" ht="15.75" spans="1:11">
      <c r="A906" s="374" t="s">
        <v>44</v>
      </c>
      <c r="B906" s="62"/>
      <c r="C906" s="375">
        <v>415</v>
      </c>
      <c r="D906" s="45"/>
      <c r="E906" s="44"/>
      <c r="F906" s="382">
        <f>F879+F887+F889+F905</f>
        <v>29.11</v>
      </c>
      <c r="G906" s="382">
        <f t="shared" ref="G906:J906" si="37">G879+G887+G889+G905</f>
        <v>33.16</v>
      </c>
      <c r="H906" s="382">
        <f t="shared" si="37"/>
        <v>52.4</v>
      </c>
      <c r="I906" s="382">
        <f t="shared" si="37"/>
        <v>624.62</v>
      </c>
      <c r="J906" s="382">
        <f t="shared" si="37"/>
        <v>2.96</v>
      </c>
      <c r="K906" s="27"/>
    </row>
    <row r="907" ht="15.75" spans="1:12">
      <c r="A907" s="413" t="s">
        <v>111</v>
      </c>
      <c r="B907" s="457"/>
      <c r="C907" s="399">
        <f>C830+C834+C877+C906</f>
        <v>1640</v>
      </c>
      <c r="D907" s="399"/>
      <c r="E907" s="399"/>
      <c r="F907" s="458">
        <f t="shared" ref="F907:J907" si="38">F830+F834+F877+F906</f>
        <v>68.94</v>
      </c>
      <c r="G907" s="458">
        <f t="shared" si="38"/>
        <v>72.053</v>
      </c>
      <c r="H907" s="458">
        <f t="shared" si="38"/>
        <v>210.77</v>
      </c>
      <c r="I907" s="458">
        <f t="shared" si="38"/>
        <v>1772.34</v>
      </c>
      <c r="J907" s="458">
        <f t="shared" si="38"/>
        <v>59.8116666666667</v>
      </c>
      <c r="K907" s="95"/>
      <c r="L907" s="394"/>
    </row>
    <row r="908" spans="1:11">
      <c r="A908" s="336"/>
      <c r="F908" s="459"/>
      <c r="G908" s="459"/>
      <c r="H908" s="459"/>
      <c r="I908" s="192"/>
      <c r="J908" s="85"/>
      <c r="K908" s="35"/>
    </row>
    <row r="909" ht="15.75" spans="1:11">
      <c r="A909" s="336" t="s">
        <v>418</v>
      </c>
      <c r="B909" s="336"/>
      <c r="C909" s="362"/>
      <c r="D909" s="363"/>
      <c r="I909" s="395"/>
      <c r="J909" s="395"/>
      <c r="K909" s="42"/>
    </row>
    <row r="910" ht="23.25" customHeight="1" spans="1:11">
      <c r="A910" s="27" t="s">
        <v>8</v>
      </c>
      <c r="B910" s="28"/>
      <c r="C910" s="266" t="s">
        <v>9</v>
      </c>
      <c r="D910" s="143" t="s">
        <v>10</v>
      </c>
      <c r="E910" s="73" t="s">
        <v>10</v>
      </c>
      <c r="F910" s="143" t="s">
        <v>11</v>
      </c>
      <c r="G910" s="74"/>
      <c r="H910" s="144"/>
      <c r="I910" s="143" t="s">
        <v>12</v>
      </c>
      <c r="J910" s="377" t="s">
        <v>13</v>
      </c>
      <c r="K910" s="441" t="s">
        <v>14</v>
      </c>
    </row>
    <row r="911" ht="15.75" spans="1:11">
      <c r="A911" s="364" t="s">
        <v>15</v>
      </c>
      <c r="B911" s="460"/>
      <c r="C911" s="366" t="s">
        <v>16</v>
      </c>
      <c r="D911" s="367" t="s">
        <v>17</v>
      </c>
      <c r="E911" s="368" t="s">
        <v>17</v>
      </c>
      <c r="F911" s="369"/>
      <c r="G911" s="370"/>
      <c r="H911" s="370"/>
      <c r="I911" s="367" t="s">
        <v>18</v>
      </c>
      <c r="J911" s="48"/>
      <c r="K911" s="442"/>
    </row>
    <row r="912" ht="15.75" spans="1:11">
      <c r="A912" s="34"/>
      <c r="B912" s="35"/>
      <c r="C912" s="56"/>
      <c r="D912" s="44" t="s">
        <v>19</v>
      </c>
      <c r="E912" s="44" t="s">
        <v>20</v>
      </c>
      <c r="F912" s="73" t="s">
        <v>21</v>
      </c>
      <c r="G912" s="73" t="s">
        <v>22</v>
      </c>
      <c r="H912" s="74" t="s">
        <v>23</v>
      </c>
      <c r="I912" s="143" t="s">
        <v>24</v>
      </c>
      <c r="J912" s="73" t="s">
        <v>25</v>
      </c>
      <c r="K912" s="34"/>
    </row>
    <row r="913" spans="1:11">
      <c r="A913" s="27"/>
      <c r="B913" s="373" t="s">
        <v>26</v>
      </c>
      <c r="C913" s="71"/>
      <c r="D913" s="74"/>
      <c r="E913" s="151"/>
      <c r="F913" s="94"/>
      <c r="G913" s="151"/>
      <c r="H913" s="178"/>
      <c r="I913" s="94"/>
      <c r="J913" s="151"/>
      <c r="K913" s="27"/>
    </row>
    <row r="914" spans="1:11">
      <c r="A914" s="50" t="s">
        <v>419</v>
      </c>
      <c r="B914" s="35"/>
      <c r="C914" s="57" t="s">
        <v>28</v>
      </c>
      <c r="D914" s="52"/>
      <c r="E914" s="52"/>
      <c r="F914" s="52">
        <v>6</v>
      </c>
      <c r="G914" s="52">
        <v>7</v>
      </c>
      <c r="H914" s="52">
        <v>28</v>
      </c>
      <c r="I914" s="52">
        <v>199</v>
      </c>
      <c r="J914" s="52">
        <v>0.22</v>
      </c>
      <c r="K914" s="34" t="s">
        <v>420</v>
      </c>
    </row>
    <row r="915" spans="1:11">
      <c r="A915" s="34"/>
      <c r="B915" s="298" t="s">
        <v>421</v>
      </c>
      <c r="C915" s="58"/>
      <c r="D915" s="52">
        <v>25</v>
      </c>
      <c r="E915" s="79">
        <v>25</v>
      </c>
      <c r="F915" s="52"/>
      <c r="G915" s="53"/>
      <c r="H915" s="52"/>
      <c r="I915" s="53"/>
      <c r="J915" s="52"/>
      <c r="K915" s="34"/>
    </row>
    <row r="916" spans="1:11">
      <c r="A916" s="34"/>
      <c r="B916" s="35" t="s">
        <v>32</v>
      </c>
      <c r="C916" s="56"/>
      <c r="D916" s="51">
        <v>100</v>
      </c>
      <c r="E916" s="52">
        <v>100</v>
      </c>
      <c r="F916" s="52"/>
      <c r="G916" s="53"/>
      <c r="H916" s="52"/>
      <c r="I916" s="53"/>
      <c r="J916" s="52"/>
      <c r="K916" s="34"/>
    </row>
    <row r="917" spans="1:11">
      <c r="A917" s="34"/>
      <c r="B917" s="35" t="s">
        <v>33</v>
      </c>
      <c r="C917" s="56"/>
      <c r="D917" s="51">
        <v>76</v>
      </c>
      <c r="E917" s="52">
        <v>76</v>
      </c>
      <c r="F917" s="52"/>
      <c r="G917" s="53"/>
      <c r="H917" s="52"/>
      <c r="I917" s="53"/>
      <c r="J917" s="52"/>
      <c r="K917" s="34"/>
    </row>
    <row r="918" spans="1:11">
      <c r="A918" s="34"/>
      <c r="B918" s="35" t="s">
        <v>34</v>
      </c>
      <c r="C918" s="56"/>
      <c r="D918" s="51">
        <v>5</v>
      </c>
      <c r="E918" s="52">
        <v>5</v>
      </c>
      <c r="F918" s="52"/>
      <c r="G918" s="53"/>
      <c r="H918" s="52"/>
      <c r="I918" s="53"/>
      <c r="J918" s="52"/>
      <c r="K918" s="34"/>
    </row>
    <row r="919" spans="1:11">
      <c r="A919" s="34"/>
      <c r="B919" s="54" t="s">
        <v>35</v>
      </c>
      <c r="C919" s="56"/>
      <c r="D919" s="51">
        <v>1</v>
      </c>
      <c r="E919" s="52">
        <v>1</v>
      </c>
      <c r="F919" s="52"/>
      <c r="G919" s="53"/>
      <c r="H919" s="52"/>
      <c r="I919" s="53"/>
      <c r="J919" s="52"/>
      <c r="K919" s="34"/>
    </row>
    <row r="920" spans="1:11">
      <c r="A920" s="34"/>
      <c r="B920" s="35" t="s">
        <v>36</v>
      </c>
      <c r="C920" s="56"/>
      <c r="D920" s="51">
        <v>5</v>
      </c>
      <c r="E920" s="52">
        <v>5</v>
      </c>
      <c r="F920" s="52"/>
      <c r="G920" s="53"/>
      <c r="H920" s="52"/>
      <c r="I920" s="53"/>
      <c r="J920" s="52"/>
      <c r="K920" s="34"/>
    </row>
    <row r="921" ht="22.5" spans="1:11">
      <c r="A921" s="115" t="s">
        <v>163</v>
      </c>
      <c r="B921" s="127"/>
      <c r="C921" s="126" t="s">
        <v>164</v>
      </c>
      <c r="D921" s="179"/>
      <c r="E921" s="180"/>
      <c r="F921" s="125">
        <v>2.67</v>
      </c>
      <c r="G921" s="124">
        <v>2.34</v>
      </c>
      <c r="H921" s="122">
        <v>14.31</v>
      </c>
      <c r="I921" s="124">
        <v>89</v>
      </c>
      <c r="J921" s="125">
        <v>1.2</v>
      </c>
      <c r="K921" s="34" t="s">
        <v>165</v>
      </c>
    </row>
    <row r="922" spans="1:11">
      <c r="A922" s="123"/>
      <c r="B922" s="127" t="s">
        <v>166</v>
      </c>
      <c r="C922" s="117"/>
      <c r="D922" s="128">
        <v>0.5</v>
      </c>
      <c r="E922" s="126">
        <v>0.5</v>
      </c>
      <c r="F922" s="125"/>
      <c r="G922" s="125"/>
      <c r="H922" s="124"/>
      <c r="I922" s="124"/>
      <c r="J922" s="125"/>
      <c r="K922" s="34"/>
    </row>
    <row r="923" spans="1:11">
      <c r="A923" s="123"/>
      <c r="B923" s="127" t="s">
        <v>34</v>
      </c>
      <c r="C923" s="117"/>
      <c r="D923" s="128">
        <v>10</v>
      </c>
      <c r="E923" s="126">
        <v>10</v>
      </c>
      <c r="F923" s="125"/>
      <c r="G923" s="125"/>
      <c r="H923" s="124"/>
      <c r="I923" s="125"/>
      <c r="J923" s="125"/>
      <c r="K923" s="34"/>
    </row>
    <row r="924" spans="1:11">
      <c r="A924" s="123"/>
      <c r="B924" s="127" t="s">
        <v>32</v>
      </c>
      <c r="C924" s="117"/>
      <c r="D924" s="128">
        <v>92</v>
      </c>
      <c r="E924" s="126">
        <v>90</v>
      </c>
      <c r="F924" s="125"/>
      <c r="G924" s="125"/>
      <c r="H924" s="124"/>
      <c r="I924" s="125"/>
      <c r="J924" s="125"/>
      <c r="K924" s="34"/>
    </row>
    <row r="925" spans="1:11">
      <c r="A925" s="123"/>
      <c r="B925" s="127" t="s">
        <v>33</v>
      </c>
      <c r="C925" s="117"/>
      <c r="D925" s="128">
        <v>90</v>
      </c>
      <c r="E925" s="126">
        <v>90</v>
      </c>
      <c r="F925" s="125"/>
      <c r="G925" s="125"/>
      <c r="H925" s="124"/>
      <c r="I925" s="125"/>
      <c r="J925" s="125"/>
      <c r="K925" s="34"/>
    </row>
    <row r="926" ht="22.5" spans="1:11">
      <c r="A926" s="50" t="s">
        <v>266</v>
      </c>
      <c r="B926" s="35"/>
      <c r="C926" s="57" t="s">
        <v>41</v>
      </c>
      <c r="D926" s="97"/>
      <c r="E926" s="48"/>
      <c r="F926" s="51">
        <v>2.3</v>
      </c>
      <c r="G926" s="52">
        <v>4.5</v>
      </c>
      <c r="H926" s="53">
        <v>15.4</v>
      </c>
      <c r="I926" s="51">
        <v>111</v>
      </c>
      <c r="J926" s="52"/>
      <c r="K926" s="34" t="s">
        <v>42</v>
      </c>
    </row>
    <row r="927" spans="1:11">
      <c r="A927" s="34"/>
      <c r="B927" s="35" t="s">
        <v>43</v>
      </c>
      <c r="C927" s="57"/>
      <c r="D927" s="51">
        <v>30</v>
      </c>
      <c r="E927" s="52">
        <v>30</v>
      </c>
      <c r="F927" s="51"/>
      <c r="G927" s="52"/>
      <c r="H927" s="52"/>
      <c r="I927" s="51"/>
      <c r="J927" s="52"/>
      <c r="K927" s="34"/>
    </row>
    <row r="928" ht="15.75" spans="1:11">
      <c r="A928" s="34"/>
      <c r="B928" s="35" t="s">
        <v>36</v>
      </c>
      <c r="C928" s="57"/>
      <c r="D928" s="51">
        <v>5</v>
      </c>
      <c r="E928" s="52">
        <v>5</v>
      </c>
      <c r="F928" s="51" t="s">
        <v>6</v>
      </c>
      <c r="G928" s="52"/>
      <c r="H928" s="52"/>
      <c r="I928" s="51"/>
      <c r="J928" s="52"/>
      <c r="K928" s="34"/>
    </row>
    <row r="929" ht="15.75" spans="1:11">
      <c r="A929" s="374" t="s">
        <v>44</v>
      </c>
      <c r="B929" s="62"/>
      <c r="C929" s="375">
        <v>430</v>
      </c>
      <c r="D929" s="45"/>
      <c r="E929" s="44"/>
      <c r="F929" s="70">
        <f>F914+F921+F926</f>
        <v>10.97</v>
      </c>
      <c r="G929" s="70">
        <f t="shared" ref="G929:J929" si="39">G914+G921+G926</f>
        <v>13.84</v>
      </c>
      <c r="H929" s="70">
        <f t="shared" si="39"/>
        <v>57.71</v>
      </c>
      <c r="I929" s="70">
        <f t="shared" si="39"/>
        <v>399</v>
      </c>
      <c r="J929" s="70">
        <f t="shared" si="39"/>
        <v>1.42</v>
      </c>
      <c r="K929" s="27"/>
    </row>
    <row r="930" spans="1:11">
      <c r="A930" s="27"/>
      <c r="B930" s="373" t="s">
        <v>45</v>
      </c>
      <c r="C930" s="71"/>
      <c r="D930" s="143"/>
      <c r="E930" s="73"/>
      <c r="F930" s="143"/>
      <c r="G930" s="73"/>
      <c r="H930" s="74"/>
      <c r="I930" s="143"/>
      <c r="J930" s="52"/>
      <c r="K930" s="27"/>
    </row>
    <row r="931" ht="22.5" spans="1:11">
      <c r="A931" s="50" t="s">
        <v>46</v>
      </c>
      <c r="B931" s="35"/>
      <c r="C931" s="36">
        <v>200</v>
      </c>
      <c r="D931" s="66">
        <v>200</v>
      </c>
      <c r="E931" s="36">
        <v>200</v>
      </c>
      <c r="F931" s="51">
        <v>1</v>
      </c>
      <c r="G931" s="52">
        <v>0</v>
      </c>
      <c r="H931" s="53">
        <v>20.2</v>
      </c>
      <c r="I931" s="52">
        <v>85.34</v>
      </c>
      <c r="J931" s="51">
        <v>4</v>
      </c>
      <c r="K931" s="34" t="s">
        <v>47</v>
      </c>
    </row>
    <row r="932" ht="15.75" spans="1:11">
      <c r="A932" s="34" t="s">
        <v>48</v>
      </c>
      <c r="B932" s="35"/>
      <c r="C932" s="36"/>
      <c r="D932" s="66"/>
      <c r="E932" s="36"/>
      <c r="F932" s="51"/>
      <c r="G932" s="52"/>
      <c r="H932" s="53"/>
      <c r="I932" s="52"/>
      <c r="J932" s="51"/>
      <c r="K932" s="34"/>
    </row>
    <row r="933" ht="15.75" spans="1:11">
      <c r="A933" s="374" t="s">
        <v>44</v>
      </c>
      <c r="B933" s="62"/>
      <c r="C933" s="375">
        <v>200</v>
      </c>
      <c r="D933" s="92"/>
      <c r="E933" s="376"/>
      <c r="F933" s="70">
        <f>F931</f>
        <v>1</v>
      </c>
      <c r="G933" s="70">
        <f t="shared" ref="G933:J933" si="40">G931</f>
        <v>0</v>
      </c>
      <c r="H933" s="70">
        <f t="shared" si="40"/>
        <v>20.2</v>
      </c>
      <c r="I933" s="70">
        <f t="shared" si="40"/>
        <v>85.34</v>
      </c>
      <c r="J933" s="70">
        <f t="shared" si="40"/>
        <v>4</v>
      </c>
      <c r="K933" s="95"/>
    </row>
    <row r="934" spans="1:11">
      <c r="A934" s="27"/>
      <c r="B934" s="373" t="s">
        <v>49</v>
      </c>
      <c r="C934" s="71"/>
      <c r="D934" s="74"/>
      <c r="E934" s="398"/>
      <c r="F934" s="143"/>
      <c r="G934" s="73"/>
      <c r="H934" s="74"/>
      <c r="I934" s="143"/>
      <c r="J934" s="48"/>
      <c r="K934" s="27"/>
    </row>
    <row r="935" ht="33.75" spans="1:11">
      <c r="A935" s="50" t="s">
        <v>422</v>
      </c>
      <c r="B935" s="35"/>
      <c r="C935" s="57">
        <v>60</v>
      </c>
      <c r="D935" s="53"/>
      <c r="E935" s="52"/>
      <c r="F935" s="53">
        <v>0.82</v>
      </c>
      <c r="G935" s="52">
        <v>3.71</v>
      </c>
      <c r="H935" s="53">
        <v>5.06</v>
      </c>
      <c r="I935" s="51">
        <v>56.9</v>
      </c>
      <c r="J935" s="52"/>
      <c r="K935" s="51" t="s">
        <v>423</v>
      </c>
    </row>
    <row r="936" spans="1:11">
      <c r="A936" s="34"/>
      <c r="B936" s="35" t="s">
        <v>63</v>
      </c>
      <c r="C936" s="57"/>
      <c r="D936" s="53">
        <v>20.55</v>
      </c>
      <c r="E936" s="52">
        <v>15</v>
      </c>
      <c r="F936" s="53"/>
      <c r="G936" s="52"/>
      <c r="H936" s="53"/>
      <c r="I936" s="51"/>
      <c r="J936" s="52"/>
      <c r="K936" s="53"/>
    </row>
    <row r="937" spans="1:11">
      <c r="A937" s="34"/>
      <c r="B937" s="35" t="s">
        <v>139</v>
      </c>
      <c r="C937" s="57"/>
      <c r="D937" s="53">
        <v>15.4</v>
      </c>
      <c r="E937" s="52">
        <v>12</v>
      </c>
      <c r="F937" s="53"/>
      <c r="G937" s="52"/>
      <c r="H937" s="53"/>
      <c r="I937" s="51"/>
      <c r="J937" s="52"/>
      <c r="K937" s="53"/>
    </row>
    <row r="938" spans="1:11">
      <c r="A938" s="34"/>
      <c r="B938" s="35" t="s">
        <v>64</v>
      </c>
      <c r="C938" s="57"/>
      <c r="D938" s="53">
        <v>11.4</v>
      </c>
      <c r="E938" s="52">
        <v>9</v>
      </c>
      <c r="F938" s="53"/>
      <c r="G938" s="52"/>
      <c r="H938" s="53"/>
      <c r="I938" s="51"/>
      <c r="J938" s="52"/>
      <c r="K938" s="53"/>
    </row>
    <row r="939" spans="1:11">
      <c r="A939" s="34"/>
      <c r="B939" s="35" t="s">
        <v>424</v>
      </c>
      <c r="C939" s="57"/>
      <c r="D939" s="53">
        <v>27.3</v>
      </c>
      <c r="E939" s="52">
        <v>12</v>
      </c>
      <c r="F939" s="53"/>
      <c r="G939" s="52"/>
      <c r="H939" s="53"/>
      <c r="I939" s="51"/>
      <c r="J939" s="52"/>
      <c r="K939" s="53"/>
    </row>
    <row r="940" spans="1:11">
      <c r="A940" s="34"/>
      <c r="B940" s="35" t="s">
        <v>58</v>
      </c>
      <c r="C940" s="57"/>
      <c r="D940" s="53">
        <v>10.71</v>
      </c>
      <c r="E940" s="52">
        <v>9</v>
      </c>
      <c r="F940" s="53"/>
      <c r="G940" s="52"/>
      <c r="H940" s="53"/>
      <c r="I940" s="51"/>
      <c r="J940" s="52"/>
      <c r="K940" s="53"/>
    </row>
    <row r="941" spans="1:11">
      <c r="A941" s="34"/>
      <c r="B941" s="35" t="s">
        <v>66</v>
      </c>
      <c r="C941" s="57"/>
      <c r="D941" s="53">
        <v>3.6</v>
      </c>
      <c r="E941" s="52">
        <v>3.6</v>
      </c>
      <c r="F941" s="53"/>
      <c r="G941" s="52"/>
      <c r="H941" s="53"/>
      <c r="I941" s="51"/>
      <c r="J941" s="52"/>
      <c r="K941" s="35"/>
    </row>
    <row r="942" ht="22.5" spans="1:11">
      <c r="A942" s="50" t="s">
        <v>425</v>
      </c>
      <c r="B942" s="35"/>
      <c r="C942" s="57" t="s">
        <v>137</v>
      </c>
      <c r="D942" s="51"/>
      <c r="E942" s="52"/>
      <c r="F942" s="51">
        <v>4.73</v>
      </c>
      <c r="G942" s="52">
        <v>9.68</v>
      </c>
      <c r="H942" s="53">
        <v>12.59</v>
      </c>
      <c r="I942" s="51">
        <v>156.35</v>
      </c>
      <c r="J942" s="52">
        <v>5.32</v>
      </c>
      <c r="K942" s="34" t="s">
        <v>426</v>
      </c>
    </row>
    <row r="943" spans="1:11">
      <c r="A943" s="244"/>
      <c r="B943" s="35" t="s">
        <v>144</v>
      </c>
      <c r="C943" s="57"/>
      <c r="D943" s="51">
        <v>16</v>
      </c>
      <c r="E943" s="52">
        <v>16</v>
      </c>
      <c r="F943" s="51"/>
      <c r="G943" s="53"/>
      <c r="H943" s="53"/>
      <c r="I943" s="51"/>
      <c r="J943" s="52"/>
      <c r="K943" s="34"/>
    </row>
    <row r="944" spans="1:11">
      <c r="A944" s="244"/>
      <c r="B944" s="35" t="s">
        <v>274</v>
      </c>
      <c r="C944" s="57"/>
      <c r="D944" s="51"/>
      <c r="E944" s="52">
        <v>10</v>
      </c>
      <c r="F944" s="51"/>
      <c r="G944" s="53"/>
      <c r="H944" s="53"/>
      <c r="I944" s="51"/>
      <c r="J944" s="52"/>
      <c r="K944" s="34"/>
    </row>
    <row r="945" spans="1:11">
      <c r="A945" s="34"/>
      <c r="B945" s="35" t="s">
        <v>63</v>
      </c>
      <c r="C945" s="57"/>
      <c r="D945" s="51">
        <v>79.8</v>
      </c>
      <c r="E945" s="52">
        <v>60</v>
      </c>
      <c r="F945" s="52"/>
      <c r="G945" s="53"/>
      <c r="H945" s="52"/>
      <c r="I945" s="51"/>
      <c r="J945" s="48"/>
      <c r="K945" s="34"/>
    </row>
    <row r="946" spans="1:11">
      <c r="A946" s="34"/>
      <c r="B946" s="35" t="s">
        <v>298</v>
      </c>
      <c r="C946" s="57"/>
      <c r="D946" s="51">
        <v>8</v>
      </c>
      <c r="E946" s="52">
        <v>8</v>
      </c>
      <c r="F946" s="52"/>
      <c r="G946" s="53"/>
      <c r="H946" s="52"/>
      <c r="I946" s="51"/>
      <c r="J946" s="52"/>
      <c r="K946" s="34"/>
    </row>
    <row r="947" spans="1:11">
      <c r="A947" s="34"/>
      <c r="B947" s="35" t="s">
        <v>64</v>
      </c>
      <c r="C947" s="57"/>
      <c r="D947" s="51">
        <v>10</v>
      </c>
      <c r="E947" s="52">
        <v>8</v>
      </c>
      <c r="F947" s="52"/>
      <c r="G947" s="53"/>
      <c r="H947" s="52"/>
      <c r="I947" s="51"/>
      <c r="J947" s="48"/>
      <c r="K947" s="34"/>
    </row>
    <row r="948" spans="1:11">
      <c r="A948" s="34"/>
      <c r="B948" s="35" t="s">
        <v>58</v>
      </c>
      <c r="C948" s="57"/>
      <c r="D948" s="51">
        <v>4.76</v>
      </c>
      <c r="E948" s="52">
        <v>4</v>
      </c>
      <c r="F948" s="52"/>
      <c r="G948" s="53"/>
      <c r="H948" s="52"/>
      <c r="I948" s="51"/>
      <c r="J948" s="48"/>
      <c r="K948" s="34"/>
    </row>
    <row r="949" spans="1:11">
      <c r="A949" s="34"/>
      <c r="B949" s="35" t="s">
        <v>66</v>
      </c>
      <c r="C949" s="57"/>
      <c r="D949" s="51">
        <v>3</v>
      </c>
      <c r="E949" s="52">
        <v>3</v>
      </c>
      <c r="F949" s="52"/>
      <c r="G949" s="53"/>
      <c r="H949" s="52"/>
      <c r="I949" s="51"/>
      <c r="J949" s="48"/>
      <c r="K949" s="34"/>
    </row>
    <row r="950" spans="1:11">
      <c r="A950" s="34"/>
      <c r="B950" s="35" t="s">
        <v>427</v>
      </c>
      <c r="C950" s="57"/>
      <c r="D950" s="51">
        <v>27.3</v>
      </c>
      <c r="E950" s="52">
        <v>12</v>
      </c>
      <c r="F950" s="52"/>
      <c r="G950" s="53"/>
      <c r="H950" s="52"/>
      <c r="I950" s="51"/>
      <c r="J950" s="48"/>
      <c r="K950" s="34"/>
    </row>
    <row r="951" spans="1:11">
      <c r="A951" s="34"/>
      <c r="B951" s="54" t="s">
        <v>35</v>
      </c>
      <c r="C951" s="57"/>
      <c r="D951" s="51">
        <v>1</v>
      </c>
      <c r="E951" s="52">
        <v>1</v>
      </c>
      <c r="F951" s="52"/>
      <c r="G951" s="53"/>
      <c r="H951" s="52"/>
      <c r="I951" s="51"/>
      <c r="J951" s="48"/>
      <c r="K951" s="34"/>
    </row>
    <row r="952" spans="1:11">
      <c r="A952" s="34"/>
      <c r="B952" s="35" t="s">
        <v>140</v>
      </c>
      <c r="C952" s="57"/>
      <c r="D952" s="51">
        <v>152</v>
      </c>
      <c r="E952" s="52">
        <v>152</v>
      </c>
      <c r="F952" s="52"/>
      <c r="G952" s="53"/>
      <c r="H952" s="52"/>
      <c r="I952" s="51"/>
      <c r="J952" s="48"/>
      <c r="K952" s="34"/>
    </row>
    <row r="953" spans="1:11">
      <c r="A953" s="34"/>
      <c r="B953" s="35" t="s">
        <v>141</v>
      </c>
      <c r="C953" s="57"/>
      <c r="D953" s="51">
        <v>7</v>
      </c>
      <c r="E953" s="52">
        <v>7</v>
      </c>
      <c r="F953" s="53"/>
      <c r="G953" s="53"/>
      <c r="H953" s="53"/>
      <c r="I953" s="51"/>
      <c r="J953" s="48"/>
      <c r="K953" s="34"/>
    </row>
    <row r="954" ht="22.5" spans="1:11">
      <c r="A954" s="50" t="s">
        <v>428</v>
      </c>
      <c r="B954" s="35"/>
      <c r="C954" s="57" t="s">
        <v>322</v>
      </c>
      <c r="D954" s="159"/>
      <c r="E954" s="158"/>
      <c r="F954" s="52">
        <v>11.57</v>
      </c>
      <c r="G954" s="53">
        <v>9.3</v>
      </c>
      <c r="H954" s="52">
        <v>2.97</v>
      </c>
      <c r="I954" s="52">
        <v>141.75</v>
      </c>
      <c r="J954" s="53">
        <v>0.45</v>
      </c>
      <c r="K954" s="288" t="s">
        <v>429</v>
      </c>
    </row>
    <row r="955" spans="1:11">
      <c r="A955" s="34"/>
      <c r="B955" s="35" t="s">
        <v>144</v>
      </c>
      <c r="C955" s="59"/>
      <c r="D955" s="52">
        <v>72</v>
      </c>
      <c r="E955" s="158">
        <v>72</v>
      </c>
      <c r="F955" s="52"/>
      <c r="G955" s="52"/>
      <c r="H955" s="52"/>
      <c r="I955" s="52"/>
      <c r="J955" s="52"/>
      <c r="K955" s="288"/>
    </row>
    <row r="956" spans="1:11">
      <c r="A956" s="34"/>
      <c r="B956" s="35" t="s">
        <v>430</v>
      </c>
      <c r="C956" s="59"/>
      <c r="D956" s="159"/>
      <c r="E956" s="158">
        <v>45</v>
      </c>
      <c r="F956" s="52"/>
      <c r="G956" s="52"/>
      <c r="H956" s="52"/>
      <c r="I956" s="52"/>
      <c r="J956" s="53"/>
      <c r="K956" s="288"/>
    </row>
    <row r="957" spans="1:11">
      <c r="A957" s="34"/>
      <c r="B957" s="35" t="s">
        <v>33</v>
      </c>
      <c r="C957" s="59"/>
      <c r="D957" s="159">
        <v>33.75</v>
      </c>
      <c r="E957" s="158">
        <v>33.75</v>
      </c>
      <c r="F957" s="52"/>
      <c r="G957" s="52"/>
      <c r="H957" s="52"/>
      <c r="I957" s="52"/>
      <c r="J957" s="85"/>
      <c r="K957" s="288"/>
    </row>
    <row r="958" spans="1:11">
      <c r="A958" s="34"/>
      <c r="B958" s="35" t="s">
        <v>64</v>
      </c>
      <c r="C958" s="59"/>
      <c r="D958" s="159">
        <v>23.63</v>
      </c>
      <c r="E958" s="158">
        <v>15.75</v>
      </c>
      <c r="F958" s="52"/>
      <c r="G958" s="52"/>
      <c r="H958" s="52"/>
      <c r="I958" s="52"/>
      <c r="J958" s="85"/>
      <c r="K958" s="288"/>
    </row>
    <row r="959" spans="1:11">
      <c r="A959" s="34"/>
      <c r="B959" s="35" t="s">
        <v>58</v>
      </c>
      <c r="C959" s="59"/>
      <c r="D959" s="52">
        <v>9.37</v>
      </c>
      <c r="E959" s="158">
        <v>7.88</v>
      </c>
      <c r="F959" s="52"/>
      <c r="G959" s="52"/>
      <c r="H959" s="52"/>
      <c r="I959" s="52"/>
      <c r="J959" s="85"/>
      <c r="K959" s="288"/>
    </row>
    <row r="960" spans="1:11">
      <c r="A960" s="34"/>
      <c r="B960" s="35" t="s">
        <v>75</v>
      </c>
      <c r="C960" s="59"/>
      <c r="D960" s="159">
        <v>2.25</v>
      </c>
      <c r="E960" s="158">
        <v>2.25</v>
      </c>
      <c r="F960" s="52"/>
      <c r="G960" s="52"/>
      <c r="H960" s="52"/>
      <c r="I960" s="52"/>
      <c r="J960" s="85"/>
      <c r="K960" s="288"/>
    </row>
    <row r="961" spans="1:11">
      <c r="A961" s="34"/>
      <c r="B961" s="35" t="s">
        <v>66</v>
      </c>
      <c r="C961" s="59"/>
      <c r="D961" s="159">
        <v>3</v>
      </c>
      <c r="E961" s="158">
        <v>3</v>
      </c>
      <c r="F961" s="52"/>
      <c r="G961" s="52"/>
      <c r="H961" s="52"/>
      <c r="I961" s="52"/>
      <c r="J961" s="85"/>
      <c r="K961" s="288"/>
    </row>
    <row r="962" spans="1:11">
      <c r="A962" s="34"/>
      <c r="B962" s="54" t="s">
        <v>35</v>
      </c>
      <c r="C962" s="59"/>
      <c r="D962" s="159">
        <v>0.8</v>
      </c>
      <c r="E962" s="158">
        <v>0.8</v>
      </c>
      <c r="F962" s="52"/>
      <c r="G962" s="52"/>
      <c r="H962" s="52"/>
      <c r="I962" s="52"/>
      <c r="J962" s="85"/>
      <c r="K962" s="288"/>
    </row>
    <row r="963" spans="1:11">
      <c r="A963" s="34"/>
      <c r="B963" s="35" t="s">
        <v>431</v>
      </c>
      <c r="C963" s="59"/>
      <c r="D963" s="159"/>
      <c r="E963" s="158">
        <v>45</v>
      </c>
      <c r="F963" s="52"/>
      <c r="G963" s="52"/>
      <c r="H963" s="52"/>
      <c r="I963" s="52"/>
      <c r="J963" s="85"/>
      <c r="K963" s="288"/>
    </row>
    <row r="964" spans="1:11">
      <c r="A964" s="50" t="s">
        <v>103</v>
      </c>
      <c r="B964" s="35"/>
      <c r="C964" s="130">
        <v>140</v>
      </c>
      <c r="D964" s="80"/>
      <c r="E964" s="76"/>
      <c r="F964" s="53">
        <v>2.86</v>
      </c>
      <c r="G964" s="52">
        <v>4.48</v>
      </c>
      <c r="H964" s="53">
        <v>19.07</v>
      </c>
      <c r="I964" s="51">
        <v>128.1</v>
      </c>
      <c r="J964" s="52">
        <v>0.23</v>
      </c>
      <c r="K964" s="34"/>
    </row>
    <row r="965" spans="1:11">
      <c r="A965" s="34"/>
      <c r="B965" s="35" t="s">
        <v>63</v>
      </c>
      <c r="C965" s="57"/>
      <c r="D965" s="53">
        <v>159.6</v>
      </c>
      <c r="E965" s="75">
        <v>119.7</v>
      </c>
      <c r="F965" s="53"/>
      <c r="G965" s="52"/>
      <c r="H965" s="53"/>
      <c r="I965" s="51"/>
      <c r="J965" s="52"/>
      <c r="K965" s="34"/>
    </row>
    <row r="966" spans="1:11">
      <c r="A966" s="34"/>
      <c r="B966" s="35" t="s">
        <v>32</v>
      </c>
      <c r="C966" s="57"/>
      <c r="D966" s="53">
        <v>22.12</v>
      </c>
      <c r="E966" s="52">
        <v>21</v>
      </c>
      <c r="F966" s="53"/>
      <c r="G966" s="52"/>
      <c r="H966" s="53"/>
      <c r="I966" s="51"/>
      <c r="J966" s="52"/>
      <c r="K966" s="34"/>
    </row>
    <row r="967" spans="1:11">
      <c r="A967" s="34"/>
      <c r="B967" s="35" t="s">
        <v>36</v>
      </c>
      <c r="C967" s="57"/>
      <c r="D967" s="53">
        <v>5</v>
      </c>
      <c r="E967" s="52">
        <v>5</v>
      </c>
      <c r="F967" s="53"/>
      <c r="G967" s="52"/>
      <c r="H967" s="53"/>
      <c r="I967" s="51"/>
      <c r="J967" s="52"/>
      <c r="K967" s="34"/>
    </row>
    <row r="968" ht="22.5" customHeight="1" spans="1:11">
      <c r="A968" s="34"/>
      <c r="B968" s="54" t="s">
        <v>198</v>
      </c>
      <c r="C968" s="57"/>
      <c r="D968" s="53">
        <v>0.52</v>
      </c>
      <c r="E968" s="52">
        <v>0.52</v>
      </c>
      <c r="F968" s="53"/>
      <c r="G968" s="52"/>
      <c r="H968" s="53"/>
      <c r="I968" s="51"/>
      <c r="J968" s="52"/>
      <c r="K968" s="34"/>
    </row>
    <row r="969" ht="22.5" spans="1:11">
      <c r="A969" s="50" t="s">
        <v>77</v>
      </c>
      <c r="B969" s="35"/>
      <c r="C969" s="57">
        <v>180</v>
      </c>
      <c r="D969" s="53"/>
      <c r="E969" s="52"/>
      <c r="F969" s="53">
        <v>0.4</v>
      </c>
      <c r="G969" s="52">
        <v>0.02</v>
      </c>
      <c r="H969" s="53">
        <v>25</v>
      </c>
      <c r="I969" s="51">
        <v>101.7</v>
      </c>
      <c r="J969" s="52">
        <v>0.36</v>
      </c>
      <c r="K969" s="34" t="s">
        <v>78</v>
      </c>
    </row>
    <row r="970" spans="1:11">
      <c r="A970" s="34"/>
      <c r="B970" s="35" t="s">
        <v>79</v>
      </c>
      <c r="C970" s="57"/>
      <c r="D970" s="53">
        <v>18</v>
      </c>
      <c r="E970" s="52">
        <v>18</v>
      </c>
      <c r="F970" s="53"/>
      <c r="G970" s="52"/>
      <c r="H970" s="53"/>
      <c r="I970" s="51"/>
      <c r="J970" s="52"/>
      <c r="K970" s="34"/>
    </row>
    <row r="971" spans="1:11">
      <c r="A971" s="34"/>
      <c r="B971" s="35" t="s">
        <v>80</v>
      </c>
      <c r="C971" s="57"/>
      <c r="D971" s="53"/>
      <c r="E971" s="52">
        <v>45</v>
      </c>
      <c r="F971" s="53"/>
      <c r="G971" s="52"/>
      <c r="H971" s="53"/>
      <c r="I971" s="51"/>
      <c r="J971" s="52"/>
      <c r="K971" s="34"/>
    </row>
    <row r="972" spans="1:11">
      <c r="A972" s="34"/>
      <c r="B972" s="35" t="s">
        <v>34</v>
      </c>
      <c r="C972" s="57"/>
      <c r="D972" s="53">
        <v>10</v>
      </c>
      <c r="E972" s="52">
        <v>10</v>
      </c>
      <c r="F972" s="53"/>
      <c r="G972" s="52"/>
      <c r="H972" s="53"/>
      <c r="I972" s="51"/>
      <c r="J972" s="52"/>
      <c r="K972" s="34"/>
    </row>
    <row r="973" spans="1:11">
      <c r="A973" s="34"/>
      <c r="B973" s="35" t="s">
        <v>33</v>
      </c>
      <c r="C973" s="57"/>
      <c r="D973" s="53">
        <v>183</v>
      </c>
      <c r="E973" s="52">
        <v>183</v>
      </c>
      <c r="F973" s="53"/>
      <c r="G973" s="52"/>
      <c r="H973" s="53"/>
      <c r="I973" s="51"/>
      <c r="J973" s="52"/>
      <c r="K973" s="34"/>
    </row>
    <row r="974" ht="34.5" spans="1:11">
      <c r="A974" s="380" t="s">
        <v>91</v>
      </c>
      <c r="B974" s="42"/>
      <c r="C974" s="265">
        <v>45</v>
      </c>
      <c r="D974" s="381">
        <v>45</v>
      </c>
      <c r="E974" s="381">
        <v>45</v>
      </c>
      <c r="F974" s="381">
        <v>2.98</v>
      </c>
      <c r="G974" s="40">
        <v>0.54</v>
      </c>
      <c r="H974" s="381">
        <v>17.82</v>
      </c>
      <c r="I974" s="40">
        <v>89.1</v>
      </c>
      <c r="J974" s="381"/>
      <c r="K974" s="34" t="s">
        <v>92</v>
      </c>
    </row>
    <row r="975" ht="15.75" spans="1:11">
      <c r="A975" s="374" t="s">
        <v>44</v>
      </c>
      <c r="B975" s="62"/>
      <c r="C975" s="375">
        <v>722</v>
      </c>
      <c r="D975" s="92"/>
      <c r="E975" s="44"/>
      <c r="F975" s="70">
        <f>F935+F942+F954++F964+F969+F974</f>
        <v>23.36</v>
      </c>
      <c r="G975" s="70">
        <f t="shared" ref="G975:J975" si="41">G935+G942+G954++G964+G969+G974</f>
        <v>27.73</v>
      </c>
      <c r="H975" s="70">
        <f t="shared" si="41"/>
        <v>82.51</v>
      </c>
      <c r="I975" s="70">
        <f t="shared" si="41"/>
        <v>673.9</v>
      </c>
      <c r="J975" s="70">
        <f t="shared" si="41"/>
        <v>6.36</v>
      </c>
      <c r="K975" s="295"/>
    </row>
    <row r="976" spans="1:11">
      <c r="A976" s="34"/>
      <c r="B976" s="401" t="s">
        <v>93</v>
      </c>
      <c r="C976" s="402"/>
      <c r="D976" s="461"/>
      <c r="E976" s="402"/>
      <c r="F976" s="163"/>
      <c r="G976" s="163"/>
      <c r="H976" s="163"/>
      <c r="I976" s="163"/>
      <c r="J976" s="163"/>
      <c r="K976" s="35"/>
    </row>
    <row r="977" spans="1:11">
      <c r="A977" s="115" t="s">
        <v>126</v>
      </c>
      <c r="B977" s="127"/>
      <c r="C977" s="126">
        <v>100</v>
      </c>
      <c r="D977" s="128">
        <v>114</v>
      </c>
      <c r="E977" s="126">
        <v>100</v>
      </c>
      <c r="F977" s="125">
        <v>0.4</v>
      </c>
      <c r="G977" s="124">
        <v>0.4</v>
      </c>
      <c r="H977" s="122">
        <v>9.8</v>
      </c>
      <c r="I977" s="124">
        <v>44</v>
      </c>
      <c r="J977" s="124">
        <v>10</v>
      </c>
      <c r="K977" s="34" t="s">
        <v>127</v>
      </c>
    </row>
    <row r="978" spans="1:11">
      <c r="A978" s="123" t="s">
        <v>128</v>
      </c>
      <c r="B978" s="116"/>
      <c r="C978" s="124"/>
      <c r="D978" s="118"/>
      <c r="E978" s="119"/>
      <c r="F978" s="125"/>
      <c r="G978" s="124"/>
      <c r="H978" s="122"/>
      <c r="I978" s="124"/>
      <c r="J978" s="147"/>
      <c r="K978" s="34" t="s">
        <v>129</v>
      </c>
    </row>
    <row r="979" ht="34.5" customHeight="1" spans="1:11">
      <c r="A979" s="249" t="s">
        <v>432</v>
      </c>
      <c r="B979" s="185"/>
      <c r="C979" s="78">
        <v>150</v>
      </c>
      <c r="D979" s="269"/>
      <c r="E979" s="242"/>
      <c r="F979" s="80">
        <v>9.1</v>
      </c>
      <c r="G979" s="80">
        <v>7.47</v>
      </c>
      <c r="H979" s="80">
        <v>49.86</v>
      </c>
      <c r="I979" s="80">
        <v>303</v>
      </c>
      <c r="J979" s="80">
        <v>0.08</v>
      </c>
      <c r="K979" s="1" t="s">
        <v>433</v>
      </c>
    </row>
    <row r="980" spans="2:10">
      <c r="B980" s="185" t="s">
        <v>240</v>
      </c>
      <c r="C980" s="250"/>
      <c r="D980" s="76">
        <v>36</v>
      </c>
      <c r="E980" s="80">
        <v>36</v>
      </c>
      <c r="F980" s="242"/>
      <c r="G980" s="242"/>
      <c r="H980" s="242"/>
      <c r="I980" s="242"/>
      <c r="J980" s="242"/>
    </row>
    <row r="981" spans="2:10">
      <c r="B981" s="185" t="s">
        <v>118</v>
      </c>
      <c r="C981" s="250"/>
      <c r="D981" s="76">
        <v>75</v>
      </c>
      <c r="E981" s="80">
        <v>75</v>
      </c>
      <c r="F981" s="242"/>
      <c r="G981" s="242"/>
      <c r="H981" s="242"/>
      <c r="I981" s="242"/>
      <c r="J981" s="242"/>
    </row>
    <row r="982" spans="2:10">
      <c r="B982" s="185" t="s">
        <v>434</v>
      </c>
      <c r="C982" s="250"/>
      <c r="D982" s="76">
        <v>15.5</v>
      </c>
      <c r="E982" s="80">
        <v>15</v>
      </c>
      <c r="F982" s="242"/>
      <c r="G982" s="242"/>
      <c r="H982" s="242"/>
      <c r="I982" s="242"/>
      <c r="J982" s="242"/>
    </row>
    <row r="983" spans="2:10">
      <c r="B983" s="185" t="s">
        <v>257</v>
      </c>
      <c r="C983" s="250"/>
      <c r="D983" s="76">
        <v>30.5</v>
      </c>
      <c r="E983" s="80">
        <v>30</v>
      </c>
      <c r="F983" s="242"/>
      <c r="G983" s="242"/>
      <c r="H983" s="242"/>
      <c r="I983" s="242"/>
      <c r="J983" s="242"/>
    </row>
    <row r="984" spans="2:10">
      <c r="B984" s="185" t="s">
        <v>435</v>
      </c>
      <c r="C984" s="250"/>
      <c r="D984" s="76">
        <v>6</v>
      </c>
      <c r="E984" s="80">
        <v>5</v>
      </c>
      <c r="F984" s="242"/>
      <c r="G984" s="242"/>
      <c r="H984" s="242"/>
      <c r="I984" s="242"/>
      <c r="J984" s="242"/>
    </row>
    <row r="985" spans="2:10">
      <c r="B985" s="185" t="s">
        <v>53</v>
      </c>
      <c r="C985" s="250"/>
      <c r="D985" s="76">
        <v>11</v>
      </c>
      <c r="E985" s="80">
        <v>11</v>
      </c>
      <c r="F985" s="242"/>
      <c r="G985" s="242"/>
      <c r="H985" s="242"/>
      <c r="I985" s="242"/>
      <c r="J985" s="242"/>
    </row>
    <row r="986" spans="2:10">
      <c r="B986" s="185" t="s">
        <v>88</v>
      </c>
      <c r="C986" s="250"/>
      <c r="D986" s="76">
        <v>4</v>
      </c>
      <c r="E986" s="80">
        <v>4</v>
      </c>
      <c r="F986" s="242"/>
      <c r="G986" s="242"/>
      <c r="H986" s="242"/>
      <c r="I986" s="242"/>
      <c r="J986" s="242"/>
    </row>
    <row r="987" spans="2:10">
      <c r="B987" s="185" t="s">
        <v>199</v>
      </c>
      <c r="C987" s="250"/>
      <c r="D987" s="76">
        <v>4</v>
      </c>
      <c r="E987" s="80">
        <v>4</v>
      </c>
      <c r="F987" s="242"/>
      <c r="G987" s="242"/>
      <c r="H987" s="242"/>
      <c r="I987" s="242"/>
      <c r="J987" s="242"/>
    </row>
    <row r="988" spans="2:10">
      <c r="B988" s="185" t="s">
        <v>204</v>
      </c>
      <c r="C988" s="250"/>
      <c r="D988" s="76">
        <v>4</v>
      </c>
      <c r="E988" s="80">
        <v>4</v>
      </c>
      <c r="F988" s="242"/>
      <c r="G988" s="242"/>
      <c r="H988" s="242"/>
      <c r="I988" s="242"/>
      <c r="J988" s="242"/>
    </row>
    <row r="989" spans="2:10">
      <c r="B989" s="185" t="s">
        <v>71</v>
      </c>
      <c r="C989" s="250"/>
      <c r="D989" s="76"/>
      <c r="E989" s="80">
        <v>170</v>
      </c>
      <c r="F989" s="242"/>
      <c r="G989" s="242"/>
      <c r="H989" s="242"/>
      <c r="I989" s="242"/>
      <c r="J989" s="242"/>
    </row>
    <row r="990" ht="22.5" spans="1:11">
      <c r="A990" s="50" t="s">
        <v>105</v>
      </c>
      <c r="B990" s="35"/>
      <c r="C990" s="57">
        <v>180</v>
      </c>
      <c r="D990" s="53"/>
      <c r="E990" s="75"/>
      <c r="F990" s="423">
        <f>2.9*0.9</f>
        <v>2.61</v>
      </c>
      <c r="G990" s="423">
        <v>2.25</v>
      </c>
      <c r="H990" s="423">
        <v>9.9</v>
      </c>
      <c r="I990" s="253">
        <f>69*0.9</f>
        <v>62.1</v>
      </c>
      <c r="J990" s="145">
        <v>1.44</v>
      </c>
      <c r="K990" s="34" t="s">
        <v>107</v>
      </c>
    </row>
    <row r="991" spans="1:11">
      <c r="A991" s="34" t="s">
        <v>251</v>
      </c>
      <c r="B991" s="34" t="s">
        <v>252</v>
      </c>
      <c r="C991" s="57"/>
      <c r="D991" s="53">
        <v>185</v>
      </c>
      <c r="E991" s="52">
        <v>180</v>
      </c>
      <c r="F991" s="75"/>
      <c r="G991" s="76"/>
      <c r="H991" s="76"/>
      <c r="I991" s="80"/>
      <c r="J991" s="79"/>
      <c r="K991" s="34"/>
    </row>
    <row r="992" ht="33.75" spans="1:11">
      <c r="A992" s="50" t="s">
        <v>208</v>
      </c>
      <c r="B992" s="54" t="s">
        <v>209</v>
      </c>
      <c r="C992" s="57">
        <v>30</v>
      </c>
      <c r="D992" s="51">
        <v>30</v>
      </c>
      <c r="E992" s="52">
        <v>30</v>
      </c>
      <c r="F992" s="52">
        <v>2.26</v>
      </c>
      <c r="G992" s="53">
        <v>2.94</v>
      </c>
      <c r="H992" s="52">
        <v>22.32</v>
      </c>
      <c r="I992" s="53">
        <v>125.1</v>
      </c>
      <c r="J992" s="52"/>
      <c r="K992" s="222" t="s">
        <v>210</v>
      </c>
    </row>
    <row r="993" ht="34.5" spans="1:11">
      <c r="A993" s="50" t="s">
        <v>69</v>
      </c>
      <c r="B993" s="185"/>
      <c r="C993" s="113">
        <v>25</v>
      </c>
      <c r="D993" s="79">
        <v>25</v>
      </c>
      <c r="E993" s="52">
        <v>25</v>
      </c>
      <c r="F993" s="52">
        <v>1.9</v>
      </c>
      <c r="G993" s="53">
        <v>0.2</v>
      </c>
      <c r="H993" s="52">
        <v>12.3</v>
      </c>
      <c r="I993" s="53">
        <v>58.75</v>
      </c>
      <c r="J993" s="52">
        <v>0</v>
      </c>
      <c r="K993" s="41" t="s">
        <v>110</v>
      </c>
    </row>
    <row r="994" spans="1:11">
      <c r="A994" s="462" t="s">
        <v>44</v>
      </c>
      <c r="B994" s="463"/>
      <c r="C994" s="464">
        <v>485</v>
      </c>
      <c r="D994" s="465"/>
      <c r="E994" s="465"/>
      <c r="F994" s="429">
        <f>F977+F979+F990+F992+F993</f>
        <v>16.27</v>
      </c>
      <c r="G994" s="429">
        <f t="shared" ref="G994:J994" si="42">G977+G979+G990+G992+G993</f>
        <v>13.26</v>
      </c>
      <c r="H994" s="429">
        <f t="shared" si="42"/>
        <v>104.18</v>
      </c>
      <c r="I994" s="429">
        <f t="shared" si="42"/>
        <v>592.95</v>
      </c>
      <c r="J994" s="429">
        <f t="shared" si="42"/>
        <v>11.52</v>
      </c>
      <c r="K994" s="429"/>
    </row>
    <row r="995" spans="1:11">
      <c r="A995" s="462" t="s">
        <v>111</v>
      </c>
      <c r="B995" s="463"/>
      <c r="C995" s="464">
        <f>C929+C933+C975+C994</f>
        <v>1837</v>
      </c>
      <c r="D995" s="464"/>
      <c r="E995" s="464"/>
      <c r="F995" s="464">
        <f>F929+F933+F975+F994</f>
        <v>51.6</v>
      </c>
      <c r="G995" s="464">
        <f>G929+G933+G975+G994</f>
        <v>54.83</v>
      </c>
      <c r="H995" s="464">
        <f>H929+H933+H975+H994</f>
        <v>264.6</v>
      </c>
      <c r="I995" s="429">
        <f>I929+I933+I975+I994</f>
        <v>1751.19</v>
      </c>
      <c r="J995" s="464">
        <f>J929+J933+J975+J994</f>
        <v>23.3</v>
      </c>
      <c r="K995" s="467"/>
    </row>
    <row r="996" spans="1:11">
      <c r="A996" s="200"/>
      <c r="B996" s="54"/>
      <c r="C996" s="262"/>
      <c r="D996" s="387"/>
      <c r="E996" s="53"/>
      <c r="F996" s="192"/>
      <c r="G996" s="192"/>
      <c r="H996" s="192"/>
      <c r="I996" s="192"/>
      <c r="J996" s="192"/>
      <c r="K996" s="35"/>
    </row>
    <row r="997" ht="15.75" spans="1:11">
      <c r="A997" s="336" t="s">
        <v>436</v>
      </c>
      <c r="B997" s="336"/>
      <c r="C997" s="362"/>
      <c r="D997" s="363"/>
      <c r="I997" s="395"/>
      <c r="J997" s="395"/>
      <c r="K997" s="468"/>
    </row>
    <row r="998" ht="23.25" customHeight="1" spans="1:11">
      <c r="A998" s="27" t="s">
        <v>8</v>
      </c>
      <c r="B998" s="28"/>
      <c r="C998" s="71" t="s">
        <v>9</v>
      </c>
      <c r="D998" s="73" t="s">
        <v>10</v>
      </c>
      <c r="E998" s="73" t="s">
        <v>10</v>
      </c>
      <c r="F998" s="143" t="s">
        <v>11</v>
      </c>
      <c r="G998" s="74"/>
      <c r="H998" s="144"/>
      <c r="I998" s="143" t="s">
        <v>12</v>
      </c>
      <c r="J998" s="469" t="s">
        <v>13</v>
      </c>
      <c r="K998" s="470" t="s">
        <v>14</v>
      </c>
    </row>
    <row r="999" ht="15.75" spans="1:11">
      <c r="A999" s="388" t="s">
        <v>15</v>
      </c>
      <c r="B999" s="389"/>
      <c r="C999" s="390" t="s">
        <v>16</v>
      </c>
      <c r="D999" s="368" t="s">
        <v>17</v>
      </c>
      <c r="E999" s="368" t="s">
        <v>17</v>
      </c>
      <c r="F999" s="369"/>
      <c r="G999" s="370"/>
      <c r="H999" s="370"/>
      <c r="I999" s="367" t="s">
        <v>18</v>
      </c>
      <c r="J999" s="471"/>
      <c r="K999" s="472"/>
    </row>
    <row r="1000" ht="15.75" spans="1:11">
      <c r="A1000" s="41"/>
      <c r="B1000" s="42"/>
      <c r="C1000" s="265"/>
      <c r="D1000" s="44" t="s">
        <v>19</v>
      </c>
      <c r="E1000" s="44" t="s">
        <v>20</v>
      </c>
      <c r="F1000" s="44" t="s">
        <v>21</v>
      </c>
      <c r="G1000" s="44" t="s">
        <v>22</v>
      </c>
      <c r="H1000" s="45" t="s">
        <v>23</v>
      </c>
      <c r="I1000" s="92" t="s">
        <v>24</v>
      </c>
      <c r="J1000" s="92" t="s">
        <v>25</v>
      </c>
      <c r="K1000" s="295"/>
    </row>
    <row r="1001" spans="1:11">
      <c r="A1001" s="27"/>
      <c r="B1001" s="373" t="s">
        <v>26</v>
      </c>
      <c r="C1001" s="57"/>
      <c r="D1001" s="73"/>
      <c r="E1001" s="49"/>
      <c r="F1001" s="97"/>
      <c r="G1001" s="151"/>
      <c r="H1001" s="49"/>
      <c r="I1001" s="97"/>
      <c r="J1001" s="48"/>
      <c r="K1001" s="34"/>
    </row>
    <row r="1002" spans="1:11">
      <c r="A1002" s="466" t="s">
        <v>437</v>
      </c>
      <c r="B1002" s="35"/>
      <c r="C1002" s="57" t="s">
        <v>28</v>
      </c>
      <c r="D1002" s="51"/>
      <c r="E1002" s="52"/>
      <c r="F1002" s="51">
        <v>6.7</v>
      </c>
      <c r="G1002" s="52">
        <v>5.5</v>
      </c>
      <c r="H1002" s="52">
        <v>23</v>
      </c>
      <c r="I1002" s="51">
        <v>168</v>
      </c>
      <c r="J1002" s="52">
        <v>0.23</v>
      </c>
      <c r="K1002" s="34" t="s">
        <v>438</v>
      </c>
    </row>
    <row r="1003" spans="1:11">
      <c r="A1003" s="34"/>
      <c r="B1003" s="35" t="s">
        <v>265</v>
      </c>
      <c r="C1003" s="57"/>
      <c r="D1003" s="51">
        <v>25</v>
      </c>
      <c r="E1003" s="52">
        <v>25</v>
      </c>
      <c r="F1003" s="51"/>
      <c r="G1003" s="52"/>
      <c r="H1003" s="52"/>
      <c r="I1003" s="53"/>
      <c r="J1003" s="52"/>
      <c r="K1003" s="34"/>
    </row>
    <row r="1004" spans="1:11">
      <c r="A1004" s="34"/>
      <c r="B1004" s="35" t="s">
        <v>32</v>
      </c>
      <c r="C1004" s="56"/>
      <c r="D1004" s="51">
        <v>176</v>
      </c>
      <c r="E1004" s="52">
        <v>176</v>
      </c>
      <c r="F1004" s="51"/>
      <c r="G1004" s="52"/>
      <c r="H1004" s="52"/>
      <c r="I1004" s="53"/>
      <c r="J1004" s="52"/>
      <c r="K1004" s="34"/>
    </row>
    <row r="1005" spans="1:11">
      <c r="A1005" s="34"/>
      <c r="B1005" s="35" t="s">
        <v>34</v>
      </c>
      <c r="C1005" s="57"/>
      <c r="D1005" s="51">
        <v>5</v>
      </c>
      <c r="E1005" s="52">
        <v>5</v>
      </c>
      <c r="F1005" s="51"/>
      <c r="G1005" s="52"/>
      <c r="H1005" s="52"/>
      <c r="I1005" s="53"/>
      <c r="J1005" s="52"/>
      <c r="K1005" s="34"/>
    </row>
    <row r="1006" spans="1:11">
      <c r="A1006" s="34"/>
      <c r="B1006" s="54" t="s">
        <v>35</v>
      </c>
      <c r="C1006" s="57"/>
      <c r="D1006" s="51">
        <v>1</v>
      </c>
      <c r="E1006" s="52">
        <v>1</v>
      </c>
      <c r="F1006" s="51"/>
      <c r="G1006" s="52"/>
      <c r="H1006" s="52"/>
      <c r="I1006" s="53"/>
      <c r="J1006" s="52"/>
      <c r="K1006" s="34"/>
    </row>
    <row r="1007" spans="1:11">
      <c r="A1007" s="34"/>
      <c r="B1007" s="35" t="s">
        <v>36</v>
      </c>
      <c r="C1007" s="57"/>
      <c r="D1007" s="51">
        <v>5</v>
      </c>
      <c r="E1007" s="52">
        <v>5</v>
      </c>
      <c r="F1007" s="51"/>
      <c r="G1007" s="52"/>
      <c r="H1007" s="52"/>
      <c r="I1007" s="53"/>
      <c r="J1007" s="52"/>
      <c r="K1007" s="34"/>
    </row>
    <row r="1008" ht="22.5" spans="1:11">
      <c r="A1008" s="50" t="s">
        <v>37</v>
      </c>
      <c r="B1008" s="35"/>
      <c r="C1008" s="57">
        <v>180</v>
      </c>
      <c r="D1008" s="48"/>
      <c r="E1008" s="48"/>
      <c r="F1008" s="51">
        <v>2.85</v>
      </c>
      <c r="G1008" s="52">
        <v>2.41</v>
      </c>
      <c r="H1008" s="52">
        <v>14.36</v>
      </c>
      <c r="I1008" s="51">
        <v>91</v>
      </c>
      <c r="J1008" s="52">
        <v>0.19</v>
      </c>
      <c r="K1008" s="34" t="s">
        <v>38</v>
      </c>
    </row>
    <row r="1009" spans="1:11">
      <c r="A1009" s="34"/>
      <c r="B1009" s="35" t="s">
        <v>39</v>
      </c>
      <c r="C1009" s="57"/>
      <c r="D1009" s="52">
        <v>2.5</v>
      </c>
      <c r="E1009" s="52">
        <v>2.5</v>
      </c>
      <c r="F1009" s="51"/>
      <c r="G1009" s="51"/>
      <c r="H1009" s="51"/>
      <c r="I1009" s="51"/>
      <c r="J1009" s="52"/>
      <c r="K1009" s="34"/>
    </row>
    <row r="1010" spans="1:11">
      <c r="A1010" s="34"/>
      <c r="B1010" s="35" t="s">
        <v>34</v>
      </c>
      <c r="C1010" s="57"/>
      <c r="D1010" s="52">
        <v>10</v>
      </c>
      <c r="E1010" s="52">
        <v>10</v>
      </c>
      <c r="F1010" s="51"/>
      <c r="G1010" s="52"/>
      <c r="H1010" s="52"/>
      <c r="I1010" s="51"/>
      <c r="J1010" s="52"/>
      <c r="K1010" s="34"/>
    </row>
    <row r="1011" spans="1:11">
      <c r="A1011" s="37"/>
      <c r="B1011" s="35" t="s">
        <v>32</v>
      </c>
      <c r="C1011" s="57"/>
      <c r="D1011" s="52">
        <v>90</v>
      </c>
      <c r="E1011" s="52">
        <v>90</v>
      </c>
      <c r="F1011" s="51"/>
      <c r="G1011" s="52"/>
      <c r="H1011" s="52"/>
      <c r="I1011" s="51"/>
      <c r="J1011" s="52"/>
      <c r="K1011" s="34"/>
    </row>
    <row r="1012" spans="1:11">
      <c r="A1012" s="37"/>
      <c r="B1012" s="35" t="s">
        <v>33</v>
      </c>
      <c r="C1012" s="57"/>
      <c r="D1012" s="52">
        <v>108</v>
      </c>
      <c r="E1012" s="52">
        <v>108</v>
      </c>
      <c r="F1012" s="51"/>
      <c r="G1012" s="52"/>
      <c r="H1012" s="52"/>
      <c r="I1012" s="51"/>
      <c r="J1012" s="52"/>
      <c r="K1012" s="34"/>
    </row>
    <row r="1013" ht="22.5" spans="1:11">
      <c r="A1013" s="50" t="s">
        <v>122</v>
      </c>
      <c r="B1013" s="35"/>
      <c r="C1013" s="59" t="s">
        <v>123</v>
      </c>
      <c r="D1013" s="48"/>
      <c r="E1013" s="48"/>
      <c r="F1013" s="51">
        <v>5.59</v>
      </c>
      <c r="G1013" s="52">
        <v>8</v>
      </c>
      <c r="H1013" s="53">
        <v>15.4</v>
      </c>
      <c r="I1013" s="51">
        <v>156.4</v>
      </c>
      <c r="J1013" s="52">
        <v>0.21</v>
      </c>
      <c r="K1013" s="34" t="s">
        <v>124</v>
      </c>
    </row>
    <row r="1014" spans="1:11">
      <c r="A1014" s="34"/>
      <c r="B1014" s="35" t="s">
        <v>43</v>
      </c>
      <c r="C1014" s="57"/>
      <c r="D1014" s="52">
        <v>30</v>
      </c>
      <c r="E1014" s="52">
        <v>30</v>
      </c>
      <c r="F1014" s="51"/>
      <c r="G1014" s="52"/>
      <c r="H1014" s="52"/>
      <c r="I1014" s="51"/>
      <c r="J1014" s="52"/>
      <c r="K1014" s="34"/>
    </row>
    <row r="1015" spans="1:11">
      <c r="A1015" s="34"/>
      <c r="B1015" s="35" t="s">
        <v>125</v>
      </c>
      <c r="C1015" s="57"/>
      <c r="D1015" s="51">
        <v>10.2</v>
      </c>
      <c r="E1015" s="52">
        <v>10</v>
      </c>
      <c r="F1015" s="51"/>
      <c r="G1015" s="52"/>
      <c r="H1015" s="52"/>
      <c r="I1015" s="51"/>
      <c r="J1015" s="52"/>
      <c r="K1015" s="34"/>
    </row>
    <row r="1016" ht="15.75" spans="1:11">
      <c r="A1016" s="35"/>
      <c r="B1016" s="185" t="s">
        <v>36</v>
      </c>
      <c r="C1016" s="78"/>
      <c r="D1016" s="80">
        <v>5</v>
      </c>
      <c r="E1016" s="80">
        <v>5</v>
      </c>
      <c r="F1016" s="80" t="s">
        <v>6</v>
      </c>
      <c r="G1016" s="80"/>
      <c r="H1016" s="80"/>
      <c r="I1016" s="80"/>
      <c r="J1016" s="80"/>
      <c r="K1016" s="35"/>
    </row>
    <row r="1017" ht="15.75" spans="1:11">
      <c r="A1017" s="374" t="s">
        <v>44</v>
      </c>
      <c r="B1017" s="62"/>
      <c r="C1017" s="375">
        <v>430</v>
      </c>
      <c r="D1017" s="44"/>
      <c r="E1017" s="45"/>
      <c r="F1017" s="70">
        <f>F1002+F1008+F1013</f>
        <v>15.14</v>
      </c>
      <c r="G1017" s="70">
        <f t="shared" ref="G1017:J1017" si="43">G1002+G1008+G1013</f>
        <v>15.91</v>
      </c>
      <c r="H1017" s="70">
        <f t="shared" si="43"/>
        <v>52.76</v>
      </c>
      <c r="I1017" s="70">
        <f t="shared" si="43"/>
        <v>415.4</v>
      </c>
      <c r="J1017" s="70">
        <f t="shared" si="43"/>
        <v>0.63</v>
      </c>
      <c r="K1017" s="382"/>
    </row>
    <row r="1018" spans="1:11">
      <c r="A1018" s="27"/>
      <c r="B1018" s="373" t="s">
        <v>45</v>
      </c>
      <c r="C1018" s="57"/>
      <c r="D1018" s="73"/>
      <c r="E1018" s="73"/>
      <c r="F1018" s="52"/>
      <c r="G1018" s="53"/>
      <c r="H1018" s="52"/>
      <c r="I1018" s="53"/>
      <c r="J1018" s="52"/>
      <c r="K1018" s="27"/>
    </row>
    <row r="1019" ht="33.75" spans="1:11">
      <c r="A1019" s="115" t="s">
        <v>126</v>
      </c>
      <c r="B1019" s="127"/>
      <c r="C1019" s="126">
        <v>100</v>
      </c>
      <c r="D1019" s="128">
        <v>149</v>
      </c>
      <c r="E1019" s="126">
        <v>100</v>
      </c>
      <c r="F1019" s="125">
        <v>0.9</v>
      </c>
      <c r="G1019" s="124">
        <v>0.2</v>
      </c>
      <c r="H1019" s="122">
        <v>8.1</v>
      </c>
      <c r="I1019" s="124">
        <v>43</v>
      </c>
      <c r="J1019" s="124">
        <v>60</v>
      </c>
      <c r="K1019" s="34" t="s">
        <v>218</v>
      </c>
    </row>
    <row r="1020" ht="15.75" spans="1:11">
      <c r="A1020" s="123" t="s">
        <v>219</v>
      </c>
      <c r="B1020" s="127"/>
      <c r="C1020" s="126"/>
      <c r="D1020" s="128"/>
      <c r="E1020" s="126"/>
      <c r="F1020" s="122"/>
      <c r="G1020" s="124"/>
      <c r="H1020" s="122"/>
      <c r="I1020" s="125"/>
      <c r="J1020" s="124"/>
      <c r="K1020" s="34"/>
    </row>
    <row r="1021" ht="15.75" spans="1:11">
      <c r="A1021" s="374" t="s">
        <v>44</v>
      </c>
      <c r="B1021" s="62"/>
      <c r="C1021" s="375">
        <v>100</v>
      </c>
      <c r="D1021" s="92"/>
      <c r="E1021" s="376"/>
      <c r="F1021" s="70">
        <f>F1019</f>
        <v>0.9</v>
      </c>
      <c r="G1021" s="70">
        <f t="shared" ref="G1021:J1021" si="44">G1019</f>
        <v>0.2</v>
      </c>
      <c r="H1021" s="70">
        <f t="shared" si="44"/>
        <v>8.1</v>
      </c>
      <c r="I1021" s="70">
        <f t="shared" si="44"/>
        <v>43</v>
      </c>
      <c r="J1021" s="70">
        <f t="shared" si="44"/>
        <v>60</v>
      </c>
      <c r="K1021" s="95"/>
    </row>
    <row r="1022" spans="1:11">
      <c r="A1022" s="34"/>
      <c r="B1022" s="54" t="s">
        <v>49</v>
      </c>
      <c r="C1022" s="57"/>
      <c r="D1022" s="79"/>
      <c r="E1022" s="52"/>
      <c r="F1022" s="97"/>
      <c r="G1022" s="48"/>
      <c r="H1022" s="85"/>
      <c r="I1022" s="51"/>
      <c r="J1022" s="52"/>
      <c r="K1022" s="34"/>
    </row>
    <row r="1023" ht="22.5" spans="1:11">
      <c r="A1023" s="50" t="s">
        <v>375</v>
      </c>
      <c r="B1023" s="35"/>
      <c r="C1023" s="57">
        <v>50</v>
      </c>
      <c r="D1023" s="53"/>
      <c r="E1023" s="52"/>
      <c r="F1023" s="53">
        <v>1.44</v>
      </c>
      <c r="G1023" s="52">
        <v>3.09</v>
      </c>
      <c r="H1023" s="53">
        <v>4.02</v>
      </c>
      <c r="I1023" s="51">
        <v>49.65</v>
      </c>
      <c r="J1023" s="52">
        <v>4.65</v>
      </c>
      <c r="K1023" s="51" t="s">
        <v>376</v>
      </c>
    </row>
    <row r="1024" spans="1:11">
      <c r="A1024" s="34"/>
      <c r="B1024" s="35" t="s">
        <v>134</v>
      </c>
      <c r="C1024" s="57"/>
      <c r="D1024" s="53">
        <v>77.65</v>
      </c>
      <c r="E1024" s="52">
        <v>46.5</v>
      </c>
      <c r="F1024" s="53"/>
      <c r="G1024" s="52"/>
      <c r="H1024" s="53"/>
      <c r="I1024" s="51"/>
      <c r="J1024" s="52"/>
      <c r="K1024" s="35"/>
    </row>
    <row r="1025" spans="1:11">
      <c r="A1025" s="34"/>
      <c r="B1025" s="35" t="s">
        <v>53</v>
      </c>
      <c r="C1025" s="57"/>
      <c r="D1025" s="53">
        <v>1</v>
      </c>
      <c r="E1025" s="52">
        <v>1</v>
      </c>
      <c r="F1025" s="53"/>
      <c r="G1025" s="52"/>
      <c r="H1025" s="53"/>
      <c r="I1025" s="51"/>
      <c r="J1025" s="52"/>
      <c r="K1025" s="35"/>
    </row>
    <row r="1026" spans="1:11">
      <c r="A1026" s="34"/>
      <c r="B1026" s="35" t="s">
        <v>66</v>
      </c>
      <c r="C1026" s="57"/>
      <c r="D1026" s="53">
        <v>3</v>
      </c>
      <c r="E1026" s="52">
        <v>3</v>
      </c>
      <c r="F1026" s="53"/>
      <c r="G1026" s="52"/>
      <c r="H1026" s="53"/>
      <c r="I1026" s="51"/>
      <c r="J1026" s="52"/>
      <c r="K1026" s="35"/>
    </row>
    <row r="1027" ht="22.5" spans="1:11">
      <c r="A1027" s="50" t="s">
        <v>439</v>
      </c>
      <c r="B1027" s="35"/>
      <c r="C1027" s="57" t="s">
        <v>176</v>
      </c>
      <c r="D1027" s="79"/>
      <c r="E1027" s="52"/>
      <c r="F1027" s="51">
        <v>3.88</v>
      </c>
      <c r="G1027" s="52">
        <v>5.41</v>
      </c>
      <c r="H1027" s="53">
        <v>9.54</v>
      </c>
      <c r="I1027" s="51">
        <v>102.46</v>
      </c>
      <c r="J1027" s="52">
        <v>0.5</v>
      </c>
      <c r="K1027" s="34" t="s">
        <v>440</v>
      </c>
    </row>
    <row r="1028" spans="1:11">
      <c r="A1028" s="244"/>
      <c r="B1028" s="54" t="s">
        <v>179</v>
      </c>
      <c r="C1028" s="188"/>
      <c r="D1028" s="196">
        <v>29.5</v>
      </c>
      <c r="E1028" s="198">
        <v>26.2</v>
      </c>
      <c r="F1028" s="51"/>
      <c r="G1028" s="52"/>
      <c r="H1028" s="53"/>
      <c r="I1028" s="51"/>
      <c r="J1028" s="52"/>
      <c r="K1028" s="34"/>
    </row>
    <row r="1029" spans="1:11">
      <c r="A1029" s="244"/>
      <c r="B1029" s="54" t="s">
        <v>180</v>
      </c>
      <c r="C1029" s="188"/>
      <c r="D1029" s="197"/>
      <c r="E1029" s="198">
        <v>10</v>
      </c>
      <c r="F1029" s="51"/>
      <c r="G1029" s="52"/>
      <c r="H1029" s="53"/>
      <c r="I1029" s="51"/>
      <c r="J1029" s="52"/>
      <c r="K1029" s="34"/>
    </row>
    <row r="1030" spans="1:11">
      <c r="A1030" s="34"/>
      <c r="B1030" s="35" t="s">
        <v>75</v>
      </c>
      <c r="C1030" s="57"/>
      <c r="D1030" s="79">
        <v>15</v>
      </c>
      <c r="E1030" s="52">
        <v>15</v>
      </c>
      <c r="F1030" s="97"/>
      <c r="G1030" s="48"/>
      <c r="H1030" s="85"/>
      <c r="I1030" s="51"/>
      <c r="J1030" s="52"/>
      <c r="K1030" s="34"/>
    </row>
    <row r="1031" spans="1:11">
      <c r="A1031" s="34"/>
      <c r="B1031" s="35" t="s">
        <v>59</v>
      </c>
      <c r="C1031" s="57"/>
      <c r="D1031" s="79">
        <v>4.8</v>
      </c>
      <c r="E1031" s="52">
        <v>4</v>
      </c>
      <c r="F1031" s="52"/>
      <c r="G1031" s="53"/>
      <c r="H1031" s="52"/>
      <c r="I1031" s="53"/>
      <c r="J1031" s="51"/>
      <c r="K1031" s="34"/>
    </row>
    <row r="1032" spans="1:11">
      <c r="A1032" s="34"/>
      <c r="B1032" s="35" t="s">
        <v>118</v>
      </c>
      <c r="C1032" s="57"/>
      <c r="D1032" s="79">
        <v>2.8</v>
      </c>
      <c r="E1032" s="52">
        <v>2.8</v>
      </c>
      <c r="F1032" s="97"/>
      <c r="G1032" s="48"/>
      <c r="H1032" s="85"/>
      <c r="I1032" s="51"/>
      <c r="J1032" s="52"/>
      <c r="K1032" s="34"/>
    </row>
    <row r="1033" spans="1:11">
      <c r="A1033" s="34"/>
      <c r="B1033" s="54" t="s">
        <v>35</v>
      </c>
      <c r="C1033" s="57"/>
      <c r="D1033" s="79">
        <v>0.2</v>
      </c>
      <c r="E1033" s="52">
        <v>0.2</v>
      </c>
      <c r="F1033" s="97"/>
      <c r="G1033" s="48"/>
      <c r="H1033" s="85"/>
      <c r="I1033" s="51"/>
      <c r="J1033" s="52"/>
      <c r="K1033" s="34"/>
    </row>
    <row r="1034" spans="1:11">
      <c r="A1034" s="34"/>
      <c r="B1034" s="35" t="s">
        <v>441</v>
      </c>
      <c r="C1034" s="57"/>
      <c r="D1034" s="79"/>
      <c r="E1034" s="52">
        <v>16</v>
      </c>
      <c r="F1034" s="97"/>
      <c r="G1034" s="48"/>
      <c r="H1034" s="85"/>
      <c r="I1034" s="51"/>
      <c r="J1034" s="52"/>
      <c r="K1034" s="34"/>
    </row>
    <row r="1035" spans="1:11">
      <c r="A1035" s="34"/>
      <c r="B1035" s="35" t="s">
        <v>64</v>
      </c>
      <c r="C1035" s="57"/>
      <c r="D1035" s="79">
        <v>10</v>
      </c>
      <c r="E1035" s="52">
        <v>8</v>
      </c>
      <c r="F1035" s="97"/>
      <c r="G1035" s="48"/>
      <c r="H1035" s="85"/>
      <c r="I1035" s="51"/>
      <c r="J1035" s="52"/>
      <c r="K1035" s="34"/>
    </row>
    <row r="1036" spans="1:11">
      <c r="A1036" s="34"/>
      <c r="B1036" s="35" t="s">
        <v>58</v>
      </c>
      <c r="C1036" s="57"/>
      <c r="D1036" s="79">
        <v>9.52</v>
      </c>
      <c r="E1036" s="52">
        <v>8</v>
      </c>
      <c r="F1036" s="97"/>
      <c r="G1036" s="48"/>
      <c r="H1036" s="85"/>
      <c r="I1036" s="51"/>
      <c r="J1036" s="52"/>
      <c r="K1036" s="34"/>
    </row>
    <row r="1037" spans="1:11">
      <c r="A1037" s="34"/>
      <c r="B1037" s="35" t="s">
        <v>66</v>
      </c>
      <c r="C1037" s="57"/>
      <c r="D1037" s="79">
        <v>4</v>
      </c>
      <c r="E1037" s="52">
        <v>4</v>
      </c>
      <c r="F1037" s="97"/>
      <c r="G1037" s="48"/>
      <c r="H1037" s="85"/>
      <c r="I1037" s="51"/>
      <c r="J1037" s="52"/>
      <c r="K1037" s="34"/>
    </row>
    <row r="1038" spans="1:11">
      <c r="A1038" s="34"/>
      <c r="B1038" s="35" t="s">
        <v>316</v>
      </c>
      <c r="C1038" s="57"/>
      <c r="D1038" s="79">
        <v>190</v>
      </c>
      <c r="E1038" s="52">
        <v>190</v>
      </c>
      <c r="F1038" s="97"/>
      <c r="G1038" s="48"/>
      <c r="H1038" s="85"/>
      <c r="I1038" s="51"/>
      <c r="J1038" s="52"/>
      <c r="K1038" s="34"/>
    </row>
    <row r="1039" spans="1:11">
      <c r="A1039" s="34"/>
      <c r="B1039" s="54" t="s">
        <v>35</v>
      </c>
      <c r="C1039" s="57"/>
      <c r="D1039" s="53">
        <v>1</v>
      </c>
      <c r="E1039" s="52">
        <v>1</v>
      </c>
      <c r="F1039" s="85"/>
      <c r="G1039" s="48"/>
      <c r="H1039" s="85"/>
      <c r="I1039" s="51"/>
      <c r="J1039" s="52"/>
      <c r="K1039" s="34"/>
    </row>
    <row r="1040" ht="33.75" spans="1:11">
      <c r="A1040" s="50" t="s">
        <v>442</v>
      </c>
      <c r="B1040" s="35"/>
      <c r="C1040" s="57" t="s">
        <v>443</v>
      </c>
      <c r="D1040" s="75"/>
      <c r="E1040" s="76"/>
      <c r="F1040" s="53">
        <v>11.92</v>
      </c>
      <c r="G1040" s="75">
        <v>8.8</v>
      </c>
      <c r="H1040" s="53">
        <v>11.64</v>
      </c>
      <c r="I1040" s="51">
        <v>173</v>
      </c>
      <c r="J1040" s="52"/>
      <c r="K1040" s="34" t="s">
        <v>68</v>
      </c>
    </row>
    <row r="1041" spans="1:11">
      <c r="A1041" s="34"/>
      <c r="B1041" s="81" t="s">
        <v>57</v>
      </c>
      <c r="C1041" s="82"/>
      <c r="D1041" s="83">
        <v>58.5</v>
      </c>
      <c r="E1041" s="84">
        <v>56</v>
      </c>
      <c r="F1041" s="53"/>
      <c r="G1041" s="75"/>
      <c r="H1041" s="53"/>
      <c r="I1041" s="51"/>
      <c r="J1041" s="52"/>
      <c r="K1041" s="34"/>
    </row>
    <row r="1042" spans="1:11">
      <c r="A1042" s="34"/>
      <c r="B1042" s="81" t="s">
        <v>174</v>
      </c>
      <c r="C1042" s="82"/>
      <c r="D1042" s="83">
        <v>16.66</v>
      </c>
      <c r="E1042" s="84">
        <v>14</v>
      </c>
      <c r="F1042" s="53"/>
      <c r="G1042" s="75"/>
      <c r="H1042" s="53"/>
      <c r="I1042" s="51"/>
      <c r="J1042" s="52"/>
      <c r="K1042" s="34"/>
    </row>
    <row r="1043" spans="1:11">
      <c r="A1043" s="34"/>
      <c r="B1043" s="81" t="s">
        <v>69</v>
      </c>
      <c r="C1043" s="82"/>
      <c r="D1043" s="83">
        <v>13</v>
      </c>
      <c r="E1043" s="84">
        <v>13</v>
      </c>
      <c r="F1043" s="85"/>
      <c r="G1043" s="86"/>
      <c r="H1043" s="85"/>
      <c r="I1043" s="97"/>
      <c r="J1043" s="48"/>
      <c r="K1043" s="34"/>
    </row>
    <row r="1044" spans="1:11">
      <c r="A1044" s="34"/>
      <c r="B1044" s="81" t="s">
        <v>33</v>
      </c>
      <c r="C1044" s="82"/>
      <c r="D1044" s="83">
        <v>11</v>
      </c>
      <c r="E1044" s="84">
        <v>11</v>
      </c>
      <c r="F1044" s="85"/>
      <c r="G1044" s="75"/>
      <c r="H1044" s="53"/>
      <c r="I1044" s="51"/>
      <c r="J1044" s="52"/>
      <c r="K1044" s="34"/>
    </row>
    <row r="1045" spans="1:11">
      <c r="A1045" s="34"/>
      <c r="B1045" s="81" t="s">
        <v>199</v>
      </c>
      <c r="C1045" s="82"/>
      <c r="D1045" s="83">
        <v>4.5</v>
      </c>
      <c r="E1045" s="84">
        <v>4.5</v>
      </c>
      <c r="F1045" s="85"/>
      <c r="G1045" s="75"/>
      <c r="H1045" s="53"/>
      <c r="I1045" s="51"/>
      <c r="J1045" s="52"/>
      <c r="K1045" s="34"/>
    </row>
    <row r="1046" spans="1:11">
      <c r="A1046" s="35"/>
      <c r="B1046" s="54" t="s">
        <v>35</v>
      </c>
      <c r="C1046" s="82"/>
      <c r="D1046" s="83">
        <v>0.7</v>
      </c>
      <c r="E1046" s="84">
        <v>0.7</v>
      </c>
      <c r="F1046" s="49"/>
      <c r="G1046" s="79"/>
      <c r="H1046" s="79"/>
      <c r="I1046" s="53"/>
      <c r="J1046" s="52"/>
      <c r="K1046" s="34"/>
    </row>
    <row r="1047" spans="1:11">
      <c r="A1047" s="35"/>
      <c r="B1047" s="81" t="s">
        <v>71</v>
      </c>
      <c r="C1047" s="82"/>
      <c r="D1047" s="83"/>
      <c r="E1047" s="84">
        <v>99</v>
      </c>
      <c r="F1047" s="49"/>
      <c r="G1047" s="79"/>
      <c r="H1047" s="79"/>
      <c r="I1047" s="53"/>
      <c r="J1047" s="75"/>
      <c r="K1047" s="34"/>
    </row>
    <row r="1048" ht="22.5" spans="1:11">
      <c r="A1048" s="249" t="s">
        <v>444</v>
      </c>
      <c r="B1048" s="185"/>
      <c r="C1048" s="78">
        <v>130</v>
      </c>
      <c r="D1048" s="242"/>
      <c r="E1048" s="242"/>
      <c r="F1048" s="80">
        <v>2.71</v>
      </c>
      <c r="G1048" s="80">
        <v>3.54</v>
      </c>
      <c r="H1048" s="80">
        <v>5.24</v>
      </c>
      <c r="I1048" s="80">
        <v>63.61</v>
      </c>
      <c r="J1048" s="80">
        <v>44.1</v>
      </c>
      <c r="K1048" s="1" t="s">
        <v>445</v>
      </c>
    </row>
    <row r="1049" spans="2:10">
      <c r="B1049" s="185" t="s">
        <v>52</v>
      </c>
      <c r="C1049" s="250"/>
      <c r="D1049" s="80">
        <v>62.5</v>
      </c>
      <c r="E1049" s="80">
        <v>50</v>
      </c>
      <c r="F1049" s="242"/>
      <c r="G1049" s="242"/>
      <c r="H1049" s="242"/>
      <c r="I1049" s="242"/>
      <c r="J1049" s="242"/>
    </row>
    <row r="1050" spans="2:10">
      <c r="B1050" s="185" t="s">
        <v>275</v>
      </c>
      <c r="C1050" s="250"/>
      <c r="D1050" s="80">
        <v>89</v>
      </c>
      <c r="E1050" s="80">
        <v>80</v>
      </c>
      <c r="F1050" s="242"/>
      <c r="G1050" s="242"/>
      <c r="H1050" s="242"/>
      <c r="I1050" s="242"/>
      <c r="J1050" s="242"/>
    </row>
    <row r="1051" spans="2:10">
      <c r="B1051" s="185" t="s">
        <v>35</v>
      </c>
      <c r="C1051" s="250"/>
      <c r="D1051" s="80">
        <v>1.3</v>
      </c>
      <c r="E1051" s="80">
        <v>1.3</v>
      </c>
      <c r="F1051" s="242"/>
      <c r="G1051" s="242"/>
      <c r="H1051" s="242"/>
      <c r="I1051" s="242"/>
      <c r="J1051" s="242"/>
    </row>
    <row r="1052" spans="2:10">
      <c r="B1052" s="185" t="s">
        <v>446</v>
      </c>
      <c r="C1052" s="250"/>
      <c r="D1052" s="242"/>
      <c r="E1052" s="80">
        <v>126</v>
      </c>
      <c r="F1052" s="242"/>
      <c r="G1052" s="242"/>
      <c r="H1052" s="242"/>
      <c r="I1052" s="242"/>
      <c r="J1052" s="242"/>
    </row>
    <row r="1053" spans="2:10">
      <c r="B1053" s="185" t="s">
        <v>88</v>
      </c>
      <c r="C1053" s="250"/>
      <c r="D1053" s="80">
        <v>4.5</v>
      </c>
      <c r="E1053" s="80">
        <v>4.5</v>
      </c>
      <c r="F1053" s="242"/>
      <c r="G1053" s="242"/>
      <c r="H1053" s="242"/>
      <c r="I1053" s="242"/>
      <c r="J1053" s="242"/>
    </row>
    <row r="1054" ht="22.5" spans="1:11">
      <c r="A1054" s="50" t="s">
        <v>147</v>
      </c>
      <c r="B1054" s="35"/>
      <c r="C1054" s="57">
        <v>180</v>
      </c>
      <c r="D1054" s="53"/>
      <c r="E1054" s="52"/>
      <c r="F1054" s="51"/>
      <c r="G1054" s="52"/>
      <c r="H1054" s="53">
        <v>18</v>
      </c>
      <c r="I1054" s="51">
        <v>72</v>
      </c>
      <c r="J1054" s="52"/>
      <c r="K1054" s="34" t="s">
        <v>148</v>
      </c>
    </row>
    <row r="1055" spans="1:11">
      <c r="A1055" s="34"/>
      <c r="B1055" s="35" t="s">
        <v>149</v>
      </c>
      <c r="C1055" s="57"/>
      <c r="D1055" s="53">
        <v>21</v>
      </c>
      <c r="E1055" s="52">
        <v>21</v>
      </c>
      <c r="F1055" s="51"/>
      <c r="G1055" s="52"/>
      <c r="H1055" s="53"/>
      <c r="I1055" s="51"/>
      <c r="J1055" s="52"/>
      <c r="K1055" s="34"/>
    </row>
    <row r="1056" spans="1:11">
      <c r="A1056" s="34"/>
      <c r="B1056" s="35" t="s">
        <v>34</v>
      </c>
      <c r="C1056" s="57"/>
      <c r="D1056" s="52">
        <v>9</v>
      </c>
      <c r="E1056" s="52">
        <v>9</v>
      </c>
      <c r="F1056" s="52"/>
      <c r="G1056" s="52"/>
      <c r="H1056" s="52"/>
      <c r="I1056" s="52"/>
      <c r="J1056" s="52"/>
      <c r="K1056" s="34"/>
    </row>
    <row r="1057" spans="1:11">
      <c r="A1057" s="34"/>
      <c r="B1057" s="35" t="s">
        <v>118</v>
      </c>
      <c r="C1057" s="57"/>
      <c r="D1057" s="52">
        <v>180</v>
      </c>
      <c r="E1057" s="52">
        <v>180</v>
      </c>
      <c r="F1057" s="52"/>
      <c r="G1057" s="52"/>
      <c r="H1057" s="52"/>
      <c r="I1057" s="52"/>
      <c r="J1057" s="52"/>
      <c r="K1057" s="34"/>
    </row>
    <row r="1058" ht="33.75" spans="1:11">
      <c r="A1058" s="226" t="s">
        <v>208</v>
      </c>
      <c r="B1058" s="185" t="s">
        <v>301</v>
      </c>
      <c r="C1058" s="78">
        <v>30</v>
      </c>
      <c r="D1058" s="80">
        <v>30</v>
      </c>
      <c r="E1058" s="80">
        <v>30</v>
      </c>
      <c r="F1058" s="76">
        <v>1.18</v>
      </c>
      <c r="G1058" s="80">
        <v>9.18</v>
      </c>
      <c r="H1058" s="80">
        <v>18.76</v>
      </c>
      <c r="I1058" s="80">
        <v>162.6</v>
      </c>
      <c r="J1058" s="80"/>
      <c r="K1058" s="222" t="s">
        <v>302</v>
      </c>
    </row>
    <row r="1059" ht="34.5" spans="1:11">
      <c r="A1059" s="380" t="s">
        <v>91</v>
      </c>
      <c r="B1059" s="42"/>
      <c r="C1059" s="265">
        <v>45</v>
      </c>
      <c r="D1059" s="381">
        <v>45</v>
      </c>
      <c r="E1059" s="381">
        <v>45</v>
      </c>
      <c r="F1059" s="381">
        <v>2.98</v>
      </c>
      <c r="G1059" s="40">
        <v>0.54</v>
      </c>
      <c r="H1059" s="381">
        <v>17.82</v>
      </c>
      <c r="I1059" s="40">
        <v>89.1</v>
      </c>
      <c r="J1059" s="381"/>
      <c r="K1059" s="41" t="s">
        <v>92</v>
      </c>
    </row>
    <row r="1060" ht="15.75" spans="1:11">
      <c r="A1060" s="374" t="s">
        <v>44</v>
      </c>
      <c r="B1060" s="62"/>
      <c r="C1060" s="375">
        <v>725</v>
      </c>
      <c r="D1060" s="473"/>
      <c r="E1060" s="44"/>
      <c r="F1060" s="382">
        <f>F1023+F1027+F1040+F1048+F1054+F1058+F1059</f>
        <v>24.11</v>
      </c>
      <c r="G1060" s="382">
        <f t="shared" ref="G1060:J1060" si="45">G1023+G1027+G1040+G1048+G1054+G1058+G1059</f>
        <v>30.56</v>
      </c>
      <c r="H1060" s="382">
        <f t="shared" si="45"/>
        <v>85.02</v>
      </c>
      <c r="I1060" s="382">
        <f t="shared" si="45"/>
        <v>712.42</v>
      </c>
      <c r="J1060" s="382">
        <f t="shared" si="45"/>
        <v>49.25</v>
      </c>
      <c r="K1060" s="382"/>
    </row>
    <row r="1061" spans="1:11">
      <c r="A1061" s="34"/>
      <c r="B1061" s="35" t="s">
        <v>93</v>
      </c>
      <c r="C1061" s="57"/>
      <c r="D1061" s="53"/>
      <c r="E1061" s="52"/>
      <c r="F1061" s="51"/>
      <c r="G1061" s="52"/>
      <c r="H1061" s="53"/>
      <c r="I1061" s="51"/>
      <c r="J1061" s="52"/>
      <c r="K1061" s="34"/>
    </row>
    <row r="1062" ht="22.5" spans="1:11">
      <c r="A1062" s="50" t="s">
        <v>447</v>
      </c>
      <c r="B1062" s="35"/>
      <c r="C1062" s="57" t="s">
        <v>95</v>
      </c>
      <c r="D1062" s="53"/>
      <c r="E1062" s="52"/>
      <c r="F1062" s="51">
        <v>9.28</v>
      </c>
      <c r="G1062" s="52">
        <v>2.99</v>
      </c>
      <c r="H1062" s="53">
        <v>9.68</v>
      </c>
      <c r="I1062" s="51">
        <v>103</v>
      </c>
      <c r="J1062" s="52"/>
      <c r="K1062" s="34" t="s">
        <v>448</v>
      </c>
    </row>
    <row r="1063" spans="1:11">
      <c r="A1063" s="34"/>
      <c r="B1063" s="35" t="s">
        <v>97</v>
      </c>
      <c r="C1063" s="57"/>
      <c r="D1063" s="53">
        <v>67.5</v>
      </c>
      <c r="E1063" s="52">
        <v>54</v>
      </c>
      <c r="F1063" s="51"/>
      <c r="G1063" s="51"/>
      <c r="H1063" s="51"/>
      <c r="I1063" s="51"/>
      <c r="J1063" s="52"/>
      <c r="K1063" s="34"/>
    </row>
    <row r="1064" spans="1:11">
      <c r="A1064" s="34"/>
      <c r="B1064" s="81" t="s">
        <v>69</v>
      </c>
      <c r="C1064" s="57"/>
      <c r="D1064" s="53">
        <v>8</v>
      </c>
      <c r="E1064" s="52">
        <v>8</v>
      </c>
      <c r="F1064" s="51"/>
      <c r="G1064" s="52"/>
      <c r="H1064" s="53"/>
      <c r="I1064" s="51"/>
      <c r="J1064" s="52"/>
      <c r="K1064" s="34"/>
    </row>
    <row r="1065" spans="1:11">
      <c r="A1065" s="34"/>
      <c r="B1065" s="35" t="s">
        <v>118</v>
      </c>
      <c r="C1065" s="57"/>
      <c r="D1065" s="53">
        <v>8</v>
      </c>
      <c r="E1065" s="52">
        <v>8</v>
      </c>
      <c r="F1065" s="53"/>
      <c r="G1065" s="52"/>
      <c r="H1065" s="53"/>
      <c r="I1065" s="51"/>
      <c r="J1065" s="48"/>
      <c r="K1065" s="34"/>
    </row>
    <row r="1066" spans="1:11">
      <c r="A1066" s="34"/>
      <c r="B1066" s="35" t="s">
        <v>99</v>
      </c>
      <c r="C1066" s="57"/>
      <c r="D1066" s="53">
        <v>8.4</v>
      </c>
      <c r="E1066" s="52">
        <v>7</v>
      </c>
      <c r="F1066" s="53"/>
      <c r="G1066" s="52"/>
      <c r="H1066" s="53"/>
      <c r="I1066" s="51"/>
      <c r="J1066" s="48"/>
      <c r="K1066" s="34"/>
    </row>
    <row r="1067" spans="1:25">
      <c r="A1067" s="34"/>
      <c r="B1067" s="35" t="s">
        <v>58</v>
      </c>
      <c r="C1067" s="57"/>
      <c r="D1067" s="53">
        <v>16</v>
      </c>
      <c r="E1067" s="52">
        <v>12</v>
      </c>
      <c r="F1067" s="53"/>
      <c r="G1067" s="52"/>
      <c r="H1067" s="53"/>
      <c r="I1067" s="51"/>
      <c r="J1067" s="48"/>
      <c r="K1067" s="34"/>
      <c r="N1067" s="35"/>
      <c r="O1067" s="35"/>
      <c r="P1067" s="58"/>
      <c r="Q1067" s="53"/>
      <c r="R1067" s="53"/>
      <c r="S1067" s="53"/>
      <c r="T1067" s="53"/>
      <c r="U1067" s="53"/>
      <c r="V1067" s="53"/>
      <c r="W1067" s="85"/>
      <c r="X1067" s="35"/>
      <c r="Y1067" s="453"/>
    </row>
    <row r="1068" spans="1:25">
      <c r="A1068" s="34"/>
      <c r="B1068" s="35" t="s">
        <v>75</v>
      </c>
      <c r="C1068" s="57"/>
      <c r="D1068" s="53">
        <v>5</v>
      </c>
      <c r="E1068" s="52">
        <v>5</v>
      </c>
      <c r="F1068" s="53"/>
      <c r="G1068" s="52"/>
      <c r="H1068" s="53"/>
      <c r="I1068" s="51"/>
      <c r="J1068" s="48"/>
      <c r="K1068" s="34"/>
      <c r="N1068" s="35"/>
      <c r="O1068" s="35"/>
      <c r="P1068" s="58"/>
      <c r="Q1068" s="53"/>
      <c r="R1068" s="53"/>
      <c r="S1068" s="53"/>
      <c r="T1068" s="53"/>
      <c r="U1068" s="53"/>
      <c r="V1068" s="53"/>
      <c r="W1068" s="85"/>
      <c r="X1068" s="35"/>
      <c r="Y1068" s="453"/>
    </row>
    <row r="1069" spans="1:25">
      <c r="A1069" s="34"/>
      <c r="B1069" s="54" t="s">
        <v>35</v>
      </c>
      <c r="C1069" s="57"/>
      <c r="D1069" s="53">
        <v>0.5</v>
      </c>
      <c r="E1069" s="52">
        <v>0.5</v>
      </c>
      <c r="F1069" s="53"/>
      <c r="G1069" s="52"/>
      <c r="H1069" s="53"/>
      <c r="I1069" s="51"/>
      <c r="J1069" s="52"/>
      <c r="K1069" s="34"/>
      <c r="N1069" s="35"/>
      <c r="O1069" s="35"/>
      <c r="P1069" s="58"/>
      <c r="Q1069" s="53"/>
      <c r="R1069" s="53"/>
      <c r="S1069" s="53"/>
      <c r="T1069" s="53"/>
      <c r="U1069" s="53"/>
      <c r="V1069" s="53"/>
      <c r="W1069" s="85"/>
      <c r="X1069" s="35"/>
      <c r="Y1069" s="453"/>
    </row>
    <row r="1070" spans="1:25">
      <c r="A1070" s="34"/>
      <c r="B1070" s="35" t="s">
        <v>61</v>
      </c>
      <c r="C1070" s="57"/>
      <c r="D1070" s="53"/>
      <c r="E1070" s="52">
        <v>94</v>
      </c>
      <c r="F1070" s="53"/>
      <c r="G1070" s="52"/>
      <c r="H1070" s="53"/>
      <c r="I1070" s="51"/>
      <c r="J1070" s="52"/>
      <c r="K1070" s="34"/>
      <c r="N1070" s="35"/>
      <c r="O1070" s="35"/>
      <c r="P1070" s="58"/>
      <c r="Q1070" s="53"/>
      <c r="R1070" s="53"/>
      <c r="S1070" s="53"/>
      <c r="T1070" s="53"/>
      <c r="U1070" s="53"/>
      <c r="V1070" s="53"/>
      <c r="W1070" s="85"/>
      <c r="X1070" s="35"/>
      <c r="Y1070" s="453"/>
    </row>
    <row r="1071" spans="1:25">
      <c r="A1071" s="34"/>
      <c r="B1071" s="35" t="s">
        <v>66</v>
      </c>
      <c r="C1071" s="57"/>
      <c r="D1071" s="53">
        <v>3</v>
      </c>
      <c r="E1071" s="52">
        <v>3</v>
      </c>
      <c r="F1071" s="53"/>
      <c r="G1071" s="52"/>
      <c r="H1071" s="53"/>
      <c r="I1071" s="51"/>
      <c r="J1071" s="52"/>
      <c r="K1071" s="34"/>
      <c r="N1071" s="35"/>
      <c r="O1071" s="35"/>
      <c r="P1071" s="58"/>
      <c r="Q1071" s="53"/>
      <c r="R1071" s="53"/>
      <c r="S1071" s="53"/>
      <c r="T1071" s="53"/>
      <c r="U1071" s="53"/>
      <c r="V1071" s="53"/>
      <c r="W1071" s="85"/>
      <c r="X1071" s="35"/>
      <c r="Y1071" s="453"/>
    </row>
    <row r="1072" ht="22.5" spans="1:25">
      <c r="A1072" s="34"/>
      <c r="B1072" s="35" t="s">
        <v>449</v>
      </c>
      <c r="C1072" s="57"/>
      <c r="D1072" s="53"/>
      <c r="E1072" s="52"/>
      <c r="F1072" s="53"/>
      <c r="G1072" s="52"/>
      <c r="H1072" s="53"/>
      <c r="I1072" s="51"/>
      <c r="J1072" s="52"/>
      <c r="K1072" s="34" t="s">
        <v>232</v>
      </c>
      <c r="N1072" s="35"/>
      <c r="O1072" s="35"/>
      <c r="P1072" s="58"/>
      <c r="Q1072" s="53"/>
      <c r="R1072" s="53"/>
      <c r="S1072" s="53"/>
      <c r="T1072" s="53"/>
      <c r="U1072" s="53"/>
      <c r="V1072" s="53"/>
      <c r="W1072" s="85"/>
      <c r="X1072" s="35"/>
      <c r="Y1072" s="453"/>
    </row>
    <row r="1073" spans="1:11">
      <c r="A1073" s="34"/>
      <c r="B1073" s="35" t="s">
        <v>204</v>
      </c>
      <c r="C1073" s="57"/>
      <c r="D1073" s="53">
        <v>7.5</v>
      </c>
      <c r="E1073" s="52">
        <v>7.5</v>
      </c>
      <c r="F1073" s="53"/>
      <c r="G1073" s="52"/>
      <c r="H1073" s="53"/>
      <c r="I1073" s="51"/>
      <c r="J1073" s="52"/>
      <c r="K1073" s="34"/>
    </row>
    <row r="1074" spans="1:11">
      <c r="A1074" s="34"/>
      <c r="B1074" s="35" t="s">
        <v>118</v>
      </c>
      <c r="C1074" s="57"/>
      <c r="D1074" s="53">
        <v>22.5</v>
      </c>
      <c r="E1074" s="52">
        <v>22.5</v>
      </c>
      <c r="F1074" s="53"/>
      <c r="G1074" s="52"/>
      <c r="H1074" s="53"/>
      <c r="I1074" s="51"/>
      <c r="J1074" s="52"/>
      <c r="K1074" s="34"/>
    </row>
    <row r="1075" spans="1:11">
      <c r="A1075" s="34"/>
      <c r="B1075" s="35" t="s">
        <v>75</v>
      </c>
      <c r="C1075" s="57"/>
      <c r="D1075" s="53">
        <v>2.3</v>
      </c>
      <c r="E1075" s="52">
        <v>2.3</v>
      </c>
      <c r="F1075" s="53"/>
      <c r="G1075" s="52"/>
      <c r="H1075" s="53"/>
      <c r="I1075" s="51"/>
      <c r="J1075" s="52"/>
      <c r="K1075" s="34"/>
    </row>
    <row r="1076" spans="1:11">
      <c r="A1076" s="34"/>
      <c r="B1076" s="54" t="s">
        <v>35</v>
      </c>
      <c r="C1076" s="57"/>
      <c r="D1076" s="53">
        <v>0.2</v>
      </c>
      <c r="E1076" s="52">
        <v>0.2</v>
      </c>
      <c r="F1076" s="53"/>
      <c r="G1076" s="52"/>
      <c r="H1076" s="53"/>
      <c r="I1076" s="51"/>
      <c r="J1076" s="52"/>
      <c r="K1076" s="34"/>
    </row>
    <row r="1077" spans="1:11">
      <c r="A1077" s="34"/>
      <c r="B1077" s="35" t="s">
        <v>246</v>
      </c>
      <c r="C1077" s="57"/>
      <c r="D1077" s="53"/>
      <c r="E1077" s="52">
        <v>30</v>
      </c>
      <c r="F1077" s="53"/>
      <c r="G1077" s="52"/>
      <c r="H1077" s="53"/>
      <c r="I1077" s="51"/>
      <c r="J1077" s="52"/>
      <c r="K1077" s="34"/>
    </row>
    <row r="1078" ht="22.5" spans="1:11">
      <c r="A1078" s="50" t="s">
        <v>450</v>
      </c>
      <c r="B1078" s="35"/>
      <c r="C1078" s="57" t="s">
        <v>186</v>
      </c>
      <c r="D1078" s="52"/>
      <c r="E1078" s="52"/>
      <c r="F1078" s="52">
        <v>4.03</v>
      </c>
      <c r="G1078" s="52">
        <v>3.25</v>
      </c>
      <c r="H1078" s="52">
        <v>18.14</v>
      </c>
      <c r="I1078" s="52">
        <v>117.73</v>
      </c>
      <c r="J1078" s="52"/>
      <c r="K1078" s="222" t="s">
        <v>451</v>
      </c>
    </row>
    <row r="1079" spans="1:11">
      <c r="A1079" s="34"/>
      <c r="B1079" s="35" t="s">
        <v>452</v>
      </c>
      <c r="C1079" s="57"/>
      <c r="D1079" s="53">
        <v>32.5</v>
      </c>
      <c r="E1079" s="52">
        <v>32.5</v>
      </c>
      <c r="F1079" s="53"/>
      <c r="G1079" s="52"/>
      <c r="H1079" s="53"/>
      <c r="I1079" s="51"/>
      <c r="J1079" s="52"/>
      <c r="K1079" s="34"/>
    </row>
    <row r="1080" spans="1:11">
      <c r="A1080" s="34"/>
      <c r="B1080" s="35" t="s">
        <v>33</v>
      </c>
      <c r="C1080" s="57"/>
      <c r="D1080" s="53">
        <v>108.3</v>
      </c>
      <c r="E1080" s="52">
        <v>108.3</v>
      </c>
      <c r="F1080" s="53"/>
      <c r="G1080" s="52"/>
      <c r="H1080" s="53"/>
      <c r="I1080" s="51"/>
      <c r="J1080" s="52"/>
      <c r="K1080" s="34"/>
    </row>
    <row r="1081" spans="1:11">
      <c r="A1081" s="34"/>
      <c r="B1081" s="35" t="s">
        <v>36</v>
      </c>
      <c r="C1081" s="57"/>
      <c r="D1081" s="53">
        <v>3</v>
      </c>
      <c r="E1081" s="52">
        <v>3</v>
      </c>
      <c r="F1081" s="53"/>
      <c r="G1081" s="52"/>
      <c r="H1081" s="53"/>
      <c r="I1081" s="51"/>
      <c r="J1081" s="52"/>
      <c r="K1081" s="34"/>
    </row>
    <row r="1082" spans="1:11">
      <c r="A1082" s="34"/>
      <c r="B1082" s="54" t="s">
        <v>35</v>
      </c>
      <c r="C1082" s="57"/>
      <c r="D1082" s="53">
        <v>0.5</v>
      </c>
      <c r="E1082" s="52">
        <v>0.5</v>
      </c>
      <c r="F1082" s="53"/>
      <c r="G1082" s="52"/>
      <c r="H1082" s="53"/>
      <c r="I1082" s="51"/>
      <c r="J1082" s="48"/>
      <c r="K1082" s="34"/>
    </row>
    <row r="1083" ht="22.5" spans="1:11">
      <c r="A1083" s="50" t="s">
        <v>205</v>
      </c>
      <c r="B1083" s="35"/>
      <c r="C1083" s="57">
        <v>180</v>
      </c>
      <c r="D1083" s="53"/>
      <c r="E1083" s="52"/>
      <c r="F1083" s="124">
        <v>5.48</v>
      </c>
      <c r="G1083" s="124">
        <v>4.88</v>
      </c>
      <c r="H1083" s="124">
        <v>9.07</v>
      </c>
      <c r="I1083" s="124">
        <v>102</v>
      </c>
      <c r="J1083" s="124">
        <v>2.46</v>
      </c>
      <c r="K1083" s="34" t="s">
        <v>206</v>
      </c>
    </row>
    <row r="1084" spans="1:11">
      <c r="A1084" s="34" t="s">
        <v>207</v>
      </c>
      <c r="B1084" s="34" t="s">
        <v>100</v>
      </c>
      <c r="C1084" s="57"/>
      <c r="D1084" s="53">
        <v>189</v>
      </c>
      <c r="E1084" s="52">
        <v>180</v>
      </c>
      <c r="F1084" s="51"/>
      <c r="G1084" s="51"/>
      <c r="H1084" s="51"/>
      <c r="I1084" s="51"/>
      <c r="J1084" s="52"/>
      <c r="K1084" s="34"/>
    </row>
    <row r="1085" ht="33.75" spans="1:11">
      <c r="A1085" s="50" t="s">
        <v>453</v>
      </c>
      <c r="B1085" s="54"/>
      <c r="C1085" s="57">
        <v>75</v>
      </c>
      <c r="D1085" s="75"/>
      <c r="E1085" s="79"/>
      <c r="F1085" s="75">
        <v>6.83</v>
      </c>
      <c r="G1085" s="80">
        <v>3</v>
      </c>
      <c r="H1085" s="80">
        <v>33.53</v>
      </c>
      <c r="I1085" s="53">
        <v>179.85</v>
      </c>
      <c r="J1085" s="52"/>
      <c r="K1085" s="34" t="s">
        <v>454</v>
      </c>
    </row>
    <row r="1086" spans="1:11">
      <c r="A1086" s="34"/>
      <c r="B1086" s="54" t="s">
        <v>87</v>
      </c>
      <c r="C1086" s="57"/>
      <c r="D1086" s="75">
        <v>63.2</v>
      </c>
      <c r="E1086" s="79">
        <v>63.2</v>
      </c>
      <c r="F1086" s="75"/>
      <c r="G1086" s="80"/>
      <c r="H1086" s="80"/>
      <c r="I1086" s="53"/>
      <c r="J1086" s="52"/>
      <c r="K1086" s="34"/>
    </row>
    <row r="1087" spans="1:11">
      <c r="A1087" s="34"/>
      <c r="B1087" s="35" t="s">
        <v>34</v>
      </c>
      <c r="C1087" s="57"/>
      <c r="D1087" s="75">
        <v>4.3</v>
      </c>
      <c r="E1087" s="79">
        <v>4.3</v>
      </c>
      <c r="F1087" s="75"/>
      <c r="G1087" s="80"/>
      <c r="H1087" s="80"/>
      <c r="I1087" s="53"/>
      <c r="J1087" s="52"/>
      <c r="K1087" s="34"/>
    </row>
    <row r="1088" spans="1:11">
      <c r="A1088" s="34"/>
      <c r="B1088" s="54" t="s">
        <v>402</v>
      </c>
      <c r="C1088" s="57"/>
      <c r="D1088" s="75">
        <v>1.92</v>
      </c>
      <c r="E1088" s="79">
        <v>1.6</v>
      </c>
      <c r="F1088" s="75"/>
      <c r="G1088" s="80"/>
      <c r="H1088" s="80"/>
      <c r="I1088" s="53"/>
      <c r="J1088" s="52"/>
      <c r="K1088" s="34"/>
    </row>
    <row r="1089" spans="1:11">
      <c r="A1089" s="34"/>
      <c r="B1089" s="54" t="s">
        <v>327</v>
      </c>
      <c r="C1089" s="57"/>
      <c r="D1089" s="75">
        <v>0.8</v>
      </c>
      <c r="E1089" s="79">
        <v>0.8</v>
      </c>
      <c r="F1089" s="75"/>
      <c r="G1089" s="80"/>
      <c r="H1089" s="80"/>
      <c r="I1089" s="53"/>
      <c r="J1089" s="52"/>
      <c r="K1089" s="34"/>
    </row>
    <row r="1090" spans="1:11">
      <c r="A1090" s="34"/>
      <c r="B1090" s="54" t="s">
        <v>455</v>
      </c>
      <c r="C1090" s="57"/>
      <c r="D1090" s="75">
        <v>0.4</v>
      </c>
      <c r="E1090" s="79">
        <v>0.4</v>
      </c>
      <c r="F1090" s="75"/>
      <c r="G1090" s="80"/>
      <c r="H1090" s="80"/>
      <c r="I1090" s="53"/>
      <c r="J1090" s="52"/>
      <c r="K1090" s="34"/>
    </row>
    <row r="1091" spans="1:11">
      <c r="A1091" s="34"/>
      <c r="B1091" s="54" t="s">
        <v>402</v>
      </c>
      <c r="C1091" s="57"/>
      <c r="D1091" s="75">
        <v>16.8</v>
      </c>
      <c r="E1091" s="79">
        <v>14</v>
      </c>
      <c r="F1091" s="75"/>
      <c r="G1091" s="80"/>
      <c r="H1091" s="80"/>
      <c r="I1091" s="53"/>
      <c r="J1091" s="52"/>
      <c r="K1091" s="34"/>
    </row>
    <row r="1092" spans="1:11">
      <c r="A1092" s="34"/>
      <c r="B1092" s="54" t="s">
        <v>204</v>
      </c>
      <c r="C1092" s="57"/>
      <c r="D1092" s="75">
        <v>6.1</v>
      </c>
      <c r="E1092" s="79">
        <v>6.1</v>
      </c>
      <c r="F1092" s="75"/>
      <c r="G1092" s="80"/>
      <c r="H1092" s="80"/>
      <c r="I1092" s="53"/>
      <c r="J1092" s="52"/>
      <c r="K1092" s="34"/>
    </row>
    <row r="1093" spans="1:11">
      <c r="A1093" s="34"/>
      <c r="B1093" s="54" t="s">
        <v>135</v>
      </c>
      <c r="C1093" s="57"/>
      <c r="D1093" s="75">
        <v>0.15</v>
      </c>
      <c r="E1093" s="79">
        <v>0.15</v>
      </c>
      <c r="F1093" s="75"/>
      <c r="G1093" s="80"/>
      <c r="H1093" s="80"/>
      <c r="I1093" s="53"/>
      <c r="J1093" s="52"/>
      <c r="K1093" s="34"/>
    </row>
    <row r="1094" spans="1:11">
      <c r="A1094" s="34"/>
      <c r="B1094" s="35" t="s">
        <v>34</v>
      </c>
      <c r="C1094" s="57"/>
      <c r="D1094" s="51">
        <v>0.6</v>
      </c>
      <c r="E1094" s="79">
        <v>0.6</v>
      </c>
      <c r="F1094" s="75"/>
      <c r="G1094" s="80"/>
      <c r="H1094" s="80"/>
      <c r="I1094" s="53"/>
      <c r="J1094" s="52"/>
      <c r="K1094" s="34"/>
    </row>
    <row r="1095" ht="34.5" spans="1:11">
      <c r="A1095" s="50" t="s">
        <v>69</v>
      </c>
      <c r="B1095" s="185"/>
      <c r="C1095" s="113">
        <v>20</v>
      </c>
      <c r="D1095" s="79">
        <v>20</v>
      </c>
      <c r="E1095" s="52">
        <v>20</v>
      </c>
      <c r="F1095" s="52">
        <v>1.52</v>
      </c>
      <c r="G1095" s="53">
        <v>0.16</v>
      </c>
      <c r="H1095" s="52">
        <v>9.84</v>
      </c>
      <c r="I1095" s="53">
        <v>47</v>
      </c>
      <c r="J1095" s="52">
        <v>0</v>
      </c>
      <c r="K1095" s="41" t="s">
        <v>110</v>
      </c>
    </row>
    <row r="1096" ht="15.75" spans="1:11">
      <c r="A1096" s="374" t="s">
        <v>44</v>
      </c>
      <c r="B1096" s="385"/>
      <c r="C1096" s="375">
        <f>80+133+180+75+20</f>
        <v>488</v>
      </c>
      <c r="D1096" s="474"/>
      <c r="E1096" s="70"/>
      <c r="F1096" s="475">
        <f>F277+F1078+F1083+F1085+F1095</f>
        <v>27.6</v>
      </c>
      <c r="G1096" s="475">
        <f>G277+G1078+G1083+G1085+G1095</f>
        <v>17.39</v>
      </c>
      <c r="H1096" s="475">
        <f>H277+H1078+H1083+H1085+H1095</f>
        <v>84.43</v>
      </c>
      <c r="I1096" s="475">
        <f>I277+I1078+I1083+I1085+I1095</f>
        <v>595.58</v>
      </c>
      <c r="J1096" s="475">
        <f>J277+J1078+J1083+J1085+J1095</f>
        <v>2.46</v>
      </c>
      <c r="K1096" s="95"/>
    </row>
    <row r="1097" ht="15.75" spans="1:11">
      <c r="A1097" s="374" t="s">
        <v>111</v>
      </c>
      <c r="B1097" s="385"/>
      <c r="C1097" s="375">
        <f>C1017+C1021+C1060+C1096</f>
        <v>1743</v>
      </c>
      <c r="D1097" s="375"/>
      <c r="E1097" s="375"/>
      <c r="F1097" s="375">
        <f>F1017+F1021+F1060+F1096</f>
        <v>67.75</v>
      </c>
      <c r="G1097" s="375">
        <f>G1017+G1021+G1060+G1096</f>
        <v>64.06</v>
      </c>
      <c r="H1097" s="375">
        <f>H1017+H1021+H1060+H1096</f>
        <v>230.31</v>
      </c>
      <c r="I1097" s="375">
        <f>I1017+I1021+I1060+I1096</f>
        <v>1766.4</v>
      </c>
      <c r="J1097" s="375">
        <f>J1017+J1021+J1060+J1096</f>
        <v>112.34</v>
      </c>
      <c r="K1097" s="62"/>
    </row>
    <row r="1098" spans="1:11">
      <c r="A1098" s="54"/>
      <c r="B1098" s="54"/>
      <c r="C1098" s="192"/>
      <c r="D1098" s="192"/>
      <c r="E1098" s="192"/>
      <c r="F1098" s="192"/>
      <c r="G1098" s="192"/>
      <c r="H1098" s="192"/>
      <c r="I1098" s="192"/>
      <c r="J1098" s="192"/>
      <c r="K1098" s="35"/>
    </row>
    <row r="1099" ht="15.75" spans="1:11">
      <c r="A1099" s="24" t="s">
        <v>456</v>
      </c>
      <c r="B1099" s="24"/>
      <c r="C1099" s="26"/>
      <c r="D1099" s="24"/>
      <c r="E1099" s="1"/>
      <c r="K1099" s="26"/>
    </row>
    <row r="1100" ht="23.25" customHeight="1" spans="1:11">
      <c r="A1100" s="27" t="s">
        <v>8</v>
      </c>
      <c r="B1100" s="28"/>
      <c r="C1100" s="29" t="s">
        <v>9</v>
      </c>
      <c r="D1100" s="142" t="s">
        <v>10</v>
      </c>
      <c r="E1100" s="29" t="s">
        <v>10</v>
      </c>
      <c r="F1100" s="143" t="s">
        <v>11</v>
      </c>
      <c r="G1100" s="74"/>
      <c r="H1100" s="144"/>
      <c r="I1100" s="73" t="s">
        <v>12</v>
      </c>
      <c r="J1100" s="91" t="s">
        <v>13</v>
      </c>
      <c r="K1100" s="30" t="s">
        <v>113</v>
      </c>
    </row>
    <row r="1101" ht="15.75" spans="1:11">
      <c r="A1101" s="34" t="s">
        <v>15</v>
      </c>
      <c r="B1101" s="35"/>
      <c r="C1101" s="36" t="s">
        <v>16</v>
      </c>
      <c r="D1101" s="38" t="s">
        <v>17</v>
      </c>
      <c r="E1101" s="36" t="s">
        <v>17</v>
      </c>
      <c r="F1101" s="39"/>
      <c r="G1101" s="40"/>
      <c r="H1101" s="40"/>
      <c r="I1101" s="48" t="s">
        <v>304</v>
      </c>
      <c r="J1101" s="85"/>
      <c r="K1101" s="37" t="s">
        <v>114</v>
      </c>
    </row>
    <row r="1102" ht="15.75" spans="1:11">
      <c r="A1102" s="41"/>
      <c r="B1102" s="42"/>
      <c r="C1102" s="38"/>
      <c r="D1102" s="218" t="s">
        <v>19</v>
      </c>
      <c r="E1102" s="43" t="s">
        <v>20</v>
      </c>
      <c r="F1102" s="44" t="s">
        <v>21</v>
      </c>
      <c r="G1102" s="44" t="s">
        <v>22</v>
      </c>
      <c r="H1102" s="45" t="s">
        <v>23</v>
      </c>
      <c r="I1102" s="44" t="s">
        <v>24</v>
      </c>
      <c r="J1102" s="92" t="s">
        <v>25</v>
      </c>
      <c r="K1102" s="93"/>
    </row>
    <row r="1103" spans="1:11">
      <c r="A1103" s="34"/>
      <c r="B1103" s="46" t="s">
        <v>26</v>
      </c>
      <c r="C1103" s="29"/>
      <c r="D1103" s="66"/>
      <c r="E1103" s="47"/>
      <c r="F1103" s="151"/>
      <c r="G1103" s="178"/>
      <c r="H1103" s="151"/>
      <c r="I1103" s="223"/>
      <c r="J1103" s="94"/>
      <c r="K1103" s="34"/>
    </row>
    <row r="1104" spans="1:11">
      <c r="A1104" s="115" t="s">
        <v>457</v>
      </c>
      <c r="B1104" s="116"/>
      <c r="C1104" s="117" t="s">
        <v>214</v>
      </c>
      <c r="D1104" s="128"/>
      <c r="E1104" s="126"/>
      <c r="F1104" s="122">
        <v>14.23</v>
      </c>
      <c r="G1104" s="124">
        <v>18.55</v>
      </c>
      <c r="H1104" s="122">
        <v>2.6</v>
      </c>
      <c r="I1104" s="120">
        <v>235</v>
      </c>
      <c r="J1104" s="122">
        <v>0.25</v>
      </c>
      <c r="K1104" s="34" t="s">
        <v>458</v>
      </c>
    </row>
    <row r="1105" spans="1:11">
      <c r="A1105" s="123"/>
      <c r="B1105" s="35" t="s">
        <v>99</v>
      </c>
      <c r="C1105" s="117"/>
      <c r="D1105" s="128">
        <v>138</v>
      </c>
      <c r="E1105" s="126">
        <v>115</v>
      </c>
      <c r="F1105" s="122"/>
      <c r="G1105" s="124"/>
      <c r="H1105" s="122"/>
      <c r="I1105" s="120"/>
      <c r="J1105" s="122"/>
      <c r="K1105" s="34"/>
    </row>
    <row r="1106" spans="1:11">
      <c r="A1106" s="123"/>
      <c r="B1106" s="116" t="s">
        <v>100</v>
      </c>
      <c r="C1106" s="117"/>
      <c r="D1106" s="128">
        <v>40</v>
      </c>
      <c r="E1106" s="126">
        <v>40</v>
      </c>
      <c r="F1106" s="122"/>
      <c r="G1106" s="124"/>
      <c r="H1106" s="122"/>
      <c r="I1106" s="120"/>
      <c r="J1106" s="122"/>
      <c r="K1106" s="34"/>
    </row>
    <row r="1107" spans="1:11">
      <c r="A1107" s="123"/>
      <c r="B1107" s="116" t="s">
        <v>216</v>
      </c>
      <c r="C1107" s="117"/>
      <c r="D1107" s="128"/>
      <c r="E1107" s="126">
        <v>155</v>
      </c>
      <c r="F1107" s="122"/>
      <c r="G1107" s="124"/>
      <c r="H1107" s="122"/>
      <c r="I1107" s="120"/>
      <c r="J1107" s="122"/>
      <c r="K1107" s="34"/>
    </row>
    <row r="1108" spans="1:11">
      <c r="A1108" s="123"/>
      <c r="B1108" s="116" t="s">
        <v>88</v>
      </c>
      <c r="C1108" s="117"/>
      <c r="D1108" s="128">
        <v>5</v>
      </c>
      <c r="E1108" s="126">
        <v>5</v>
      </c>
      <c r="F1108" s="122"/>
      <c r="G1108" s="124"/>
      <c r="H1108" s="122"/>
      <c r="I1108" s="120"/>
      <c r="J1108" s="122"/>
      <c r="K1108" s="34"/>
    </row>
    <row r="1109" spans="1:11">
      <c r="A1109" s="123"/>
      <c r="B1109" s="116" t="s">
        <v>217</v>
      </c>
      <c r="C1109" s="117"/>
      <c r="D1109" s="128"/>
      <c r="E1109" s="126">
        <v>150</v>
      </c>
      <c r="F1109" s="122"/>
      <c r="G1109" s="124"/>
      <c r="H1109" s="122"/>
      <c r="I1109" s="120"/>
      <c r="J1109" s="122"/>
      <c r="K1109" s="34"/>
    </row>
    <row r="1110" ht="22.5" spans="1:11">
      <c r="A1110" s="50" t="s">
        <v>308</v>
      </c>
      <c r="B1110" s="35"/>
      <c r="C1110" s="59" t="s">
        <v>164</v>
      </c>
      <c r="D1110" s="158"/>
      <c r="E1110" s="159"/>
      <c r="F1110" s="51">
        <v>0.06</v>
      </c>
      <c r="G1110" s="52">
        <v>0.02</v>
      </c>
      <c r="H1110" s="53">
        <v>9.99</v>
      </c>
      <c r="I1110" s="51">
        <v>40</v>
      </c>
      <c r="J1110" s="51">
        <v>0.03</v>
      </c>
      <c r="K1110" s="34" t="s">
        <v>309</v>
      </c>
    </row>
    <row r="1111" spans="1:11">
      <c r="A1111" s="34"/>
      <c r="B1111" s="35" t="s">
        <v>166</v>
      </c>
      <c r="C1111" s="59"/>
      <c r="D1111" s="58">
        <v>0.5</v>
      </c>
      <c r="E1111" s="57">
        <v>0.5</v>
      </c>
      <c r="F1111" s="51"/>
      <c r="G1111" s="52"/>
      <c r="H1111" s="53"/>
      <c r="I1111" s="51"/>
      <c r="J1111" s="51"/>
      <c r="K1111" s="34"/>
    </row>
    <row r="1112" spans="1:11">
      <c r="A1112" s="34"/>
      <c r="B1112" s="35" t="s">
        <v>34</v>
      </c>
      <c r="C1112" s="59"/>
      <c r="D1112" s="58">
        <v>10</v>
      </c>
      <c r="E1112" s="57">
        <v>10</v>
      </c>
      <c r="F1112" s="51"/>
      <c r="G1112" s="52"/>
      <c r="H1112" s="51"/>
      <c r="I1112" s="51"/>
      <c r="J1112" s="51"/>
      <c r="K1112" s="34"/>
    </row>
    <row r="1113" spans="1:11">
      <c r="A1113" s="34"/>
      <c r="B1113" s="35" t="s">
        <v>33</v>
      </c>
      <c r="C1113" s="59"/>
      <c r="D1113" s="159">
        <v>180</v>
      </c>
      <c r="E1113" s="159">
        <v>180</v>
      </c>
      <c r="F1113" s="52"/>
      <c r="G1113" s="53"/>
      <c r="H1113" s="52"/>
      <c r="I1113" s="53"/>
      <c r="J1113" s="51"/>
      <c r="K1113" s="34"/>
    </row>
    <row r="1114" ht="22.5" spans="1:11">
      <c r="A1114" s="50" t="s">
        <v>266</v>
      </c>
      <c r="B1114" s="35"/>
      <c r="C1114" s="57" t="s">
        <v>41</v>
      </c>
      <c r="D1114" s="97"/>
      <c r="E1114" s="48"/>
      <c r="F1114" s="51">
        <v>2.3</v>
      </c>
      <c r="G1114" s="52">
        <v>4.5</v>
      </c>
      <c r="H1114" s="53">
        <v>15.4</v>
      </c>
      <c r="I1114" s="51">
        <v>111</v>
      </c>
      <c r="J1114" s="52"/>
      <c r="K1114" s="34" t="s">
        <v>42</v>
      </c>
    </row>
    <row r="1115" spans="1:11">
      <c r="A1115" s="34"/>
      <c r="B1115" s="35" t="s">
        <v>43</v>
      </c>
      <c r="C1115" s="57"/>
      <c r="D1115" s="51">
        <v>30</v>
      </c>
      <c r="E1115" s="52">
        <v>30</v>
      </c>
      <c r="F1115" s="51"/>
      <c r="G1115" s="52"/>
      <c r="H1115" s="52"/>
      <c r="I1115" s="51"/>
      <c r="J1115" s="52"/>
      <c r="K1115" s="34"/>
    </row>
    <row r="1116" ht="15.75" spans="1:11">
      <c r="A1116" s="34"/>
      <c r="B1116" s="35" t="s">
        <v>36</v>
      </c>
      <c r="C1116" s="57"/>
      <c r="D1116" s="51">
        <v>5</v>
      </c>
      <c r="E1116" s="52">
        <v>5</v>
      </c>
      <c r="F1116" s="51" t="s">
        <v>6</v>
      </c>
      <c r="G1116" s="52"/>
      <c r="H1116" s="52"/>
      <c r="I1116" s="51"/>
      <c r="J1116" s="52"/>
      <c r="K1116" s="34"/>
    </row>
    <row r="1117" ht="15.75" spans="1:11">
      <c r="A1117" s="61" t="s">
        <v>44</v>
      </c>
      <c r="B1117" s="62"/>
      <c r="C1117" s="67">
        <v>375</v>
      </c>
      <c r="D1117" s="64"/>
      <c r="E1117" s="43"/>
      <c r="F1117" s="65">
        <f>F1104+F1110+F1114</f>
        <v>16.59</v>
      </c>
      <c r="G1117" s="65">
        <f t="shared" ref="G1117:J1117" si="46">G1104+G1110+G1114</f>
        <v>23.07</v>
      </c>
      <c r="H1117" s="65">
        <f t="shared" si="46"/>
        <v>27.99</v>
      </c>
      <c r="I1117" s="65">
        <f t="shared" si="46"/>
        <v>386</v>
      </c>
      <c r="J1117" s="65">
        <f t="shared" si="46"/>
        <v>0.28</v>
      </c>
      <c r="K1117" s="95"/>
    </row>
    <row r="1118" spans="1:11">
      <c r="A1118" s="34"/>
      <c r="B1118" s="25" t="s">
        <v>45</v>
      </c>
      <c r="C1118" s="59"/>
      <c r="D1118" s="37"/>
      <c r="E1118" s="36"/>
      <c r="F1118" s="52"/>
      <c r="G1118" s="53"/>
      <c r="H1118" s="52"/>
      <c r="I1118" s="53"/>
      <c r="J1118" s="51"/>
      <c r="K1118" s="34"/>
    </row>
    <row r="1119" spans="1:11">
      <c r="A1119" s="115" t="s">
        <v>126</v>
      </c>
      <c r="B1119" s="127"/>
      <c r="C1119" s="126">
        <v>100</v>
      </c>
      <c r="D1119" s="128">
        <v>114</v>
      </c>
      <c r="E1119" s="126">
        <v>100</v>
      </c>
      <c r="F1119" s="125">
        <v>0.4</v>
      </c>
      <c r="G1119" s="124">
        <v>0.4</v>
      </c>
      <c r="H1119" s="122">
        <v>9.8</v>
      </c>
      <c r="I1119" s="124">
        <v>44</v>
      </c>
      <c r="J1119" s="124">
        <v>10</v>
      </c>
      <c r="K1119" s="34" t="s">
        <v>127</v>
      </c>
    </row>
    <row r="1120" ht="15.75" spans="1:11">
      <c r="A1120" s="123" t="s">
        <v>128</v>
      </c>
      <c r="B1120" s="116"/>
      <c r="C1120" s="124"/>
      <c r="D1120" s="118"/>
      <c r="E1120" s="119"/>
      <c r="F1120" s="125"/>
      <c r="G1120" s="124"/>
      <c r="H1120" s="122"/>
      <c r="I1120" s="124"/>
      <c r="J1120" s="147"/>
      <c r="K1120" s="34" t="s">
        <v>129</v>
      </c>
    </row>
    <row r="1121" ht="15.75" spans="1:11">
      <c r="A1121" s="61" t="s">
        <v>44</v>
      </c>
      <c r="B1121" s="62"/>
      <c r="C1121" s="67">
        <v>100</v>
      </c>
      <c r="D1121" s="68"/>
      <c r="E1121" s="69"/>
      <c r="F1121" s="65">
        <f>F1119</f>
        <v>0.4</v>
      </c>
      <c r="G1121" s="65">
        <f t="shared" ref="G1121:J1121" si="47">G1119</f>
        <v>0.4</v>
      </c>
      <c r="H1121" s="65">
        <f t="shared" si="47"/>
        <v>9.8</v>
      </c>
      <c r="I1121" s="65">
        <f t="shared" si="47"/>
        <v>44</v>
      </c>
      <c r="J1121" s="65">
        <f t="shared" si="47"/>
        <v>10</v>
      </c>
      <c r="K1121" s="95"/>
    </row>
    <row r="1122" spans="1:11">
      <c r="A1122" s="96"/>
      <c r="B1122" s="46" t="s">
        <v>49</v>
      </c>
      <c r="C1122" s="29"/>
      <c r="D1122" s="29"/>
      <c r="E1122" s="28"/>
      <c r="F1122" s="224"/>
      <c r="G1122" s="225"/>
      <c r="H1122" s="225"/>
      <c r="I1122" s="225"/>
      <c r="J1122" s="225"/>
      <c r="K1122" s="28"/>
    </row>
    <row r="1123" ht="22.5" spans="1:11">
      <c r="A1123" s="226" t="s">
        <v>459</v>
      </c>
      <c r="B1123" s="35"/>
      <c r="C1123" s="57">
        <v>50</v>
      </c>
      <c r="D1123" s="53"/>
      <c r="E1123" s="52"/>
      <c r="F1123" s="76">
        <v>0.69</v>
      </c>
      <c r="G1123" s="80">
        <v>2.6</v>
      </c>
      <c r="H1123" s="80">
        <v>4.29</v>
      </c>
      <c r="I1123" s="80">
        <v>43.3</v>
      </c>
      <c r="J1123" s="80">
        <v>6</v>
      </c>
      <c r="K1123" s="35" t="s">
        <v>460</v>
      </c>
    </row>
    <row r="1124" spans="1:11">
      <c r="A1124" s="227"/>
      <c r="B1124" s="35" t="s">
        <v>427</v>
      </c>
      <c r="C1124" s="57"/>
      <c r="D1124" s="53">
        <v>27.3</v>
      </c>
      <c r="E1124" s="52">
        <v>15</v>
      </c>
      <c r="F1124" s="76"/>
      <c r="G1124" s="80"/>
      <c r="H1124" s="80"/>
      <c r="I1124" s="80"/>
      <c r="J1124" s="80"/>
      <c r="K1124" s="35"/>
    </row>
    <row r="1125" spans="1:11">
      <c r="A1125" s="228"/>
      <c r="B1125" s="54" t="s">
        <v>227</v>
      </c>
      <c r="C1125" s="36"/>
      <c r="D1125" s="229">
        <v>27.4</v>
      </c>
      <c r="E1125" s="230">
        <v>20</v>
      </c>
      <c r="F1125" s="231"/>
      <c r="G1125" s="231"/>
      <c r="H1125" s="231"/>
      <c r="I1125" s="231"/>
      <c r="J1125" s="231"/>
      <c r="K1125" s="35"/>
    </row>
    <row r="1126" spans="1:11">
      <c r="A1126" s="228"/>
      <c r="B1126" s="54" t="s">
        <v>52</v>
      </c>
      <c r="C1126" s="36"/>
      <c r="D1126" s="229">
        <v>12.5</v>
      </c>
      <c r="E1126" s="230">
        <v>10</v>
      </c>
      <c r="F1126" s="231"/>
      <c r="G1126" s="231"/>
      <c r="H1126" s="231"/>
      <c r="I1126" s="231"/>
      <c r="J1126" s="231"/>
      <c r="K1126" s="35"/>
    </row>
    <row r="1127" spans="1:11">
      <c r="A1127" s="228"/>
      <c r="B1127" s="54" t="s">
        <v>174</v>
      </c>
      <c r="C1127" s="36"/>
      <c r="D1127" s="229">
        <v>3</v>
      </c>
      <c r="E1127" s="230">
        <v>2.5</v>
      </c>
      <c r="F1127" s="231"/>
      <c r="G1127" s="231"/>
      <c r="H1127" s="231"/>
      <c r="I1127" s="231"/>
      <c r="J1127" s="231"/>
      <c r="K1127" s="35"/>
    </row>
    <row r="1128" spans="1:11">
      <c r="A1128" s="228"/>
      <c r="B1128" s="54" t="s">
        <v>135</v>
      </c>
      <c r="C1128" s="36"/>
      <c r="D1128" s="229">
        <v>3</v>
      </c>
      <c r="E1128" s="230">
        <v>3</v>
      </c>
      <c r="F1128" s="231"/>
      <c r="G1128" s="231"/>
      <c r="H1128" s="231"/>
      <c r="I1128" s="231"/>
      <c r="J1128" s="231"/>
      <c r="K1128" s="35"/>
    </row>
    <row r="1129" ht="22.5" spans="1:11">
      <c r="A1129" s="232" t="s">
        <v>461</v>
      </c>
      <c r="B1129" s="35"/>
      <c r="C1129" s="59" t="s">
        <v>176</v>
      </c>
      <c r="D1129" s="158"/>
      <c r="E1129" s="159"/>
      <c r="F1129" s="331">
        <v>4.82</v>
      </c>
      <c r="G1129" s="332">
        <v>2.62</v>
      </c>
      <c r="H1129" s="332">
        <v>13.65</v>
      </c>
      <c r="I1129" s="332">
        <v>97.43</v>
      </c>
      <c r="J1129" s="332">
        <v>6.65</v>
      </c>
      <c r="K1129" s="35" t="s">
        <v>225</v>
      </c>
    </row>
    <row r="1130" spans="1:11">
      <c r="A1130" s="232"/>
      <c r="B1130" s="35" t="s">
        <v>144</v>
      </c>
      <c r="C1130" s="59"/>
      <c r="D1130" s="158">
        <v>16</v>
      </c>
      <c r="E1130" s="159">
        <v>16</v>
      </c>
      <c r="F1130" s="331"/>
      <c r="G1130" s="332"/>
      <c r="H1130" s="332"/>
      <c r="I1130" s="332"/>
      <c r="J1130" s="332"/>
      <c r="K1130" s="35"/>
    </row>
    <row r="1131" spans="1:11">
      <c r="A1131" s="232"/>
      <c r="B1131" s="35" t="s">
        <v>274</v>
      </c>
      <c r="C1131" s="59"/>
      <c r="D1131" s="158"/>
      <c r="E1131" s="159">
        <v>10</v>
      </c>
      <c r="F1131" s="331"/>
      <c r="G1131" s="332"/>
      <c r="H1131" s="332"/>
      <c r="I1131" s="332"/>
      <c r="J1131" s="332"/>
      <c r="K1131" s="35"/>
    </row>
    <row r="1132" spans="1:11">
      <c r="A1132" s="34"/>
      <c r="B1132" s="35" t="s">
        <v>226</v>
      </c>
      <c r="C1132" s="59"/>
      <c r="D1132" s="58">
        <v>12</v>
      </c>
      <c r="E1132" s="57">
        <v>12</v>
      </c>
      <c r="F1132" s="76"/>
      <c r="G1132" s="80"/>
      <c r="H1132" s="80"/>
      <c r="I1132" s="80"/>
      <c r="J1132" s="242"/>
      <c r="K1132" s="35"/>
    </row>
    <row r="1133" spans="1:11">
      <c r="A1133" s="34"/>
      <c r="B1133" s="35" t="s">
        <v>227</v>
      </c>
      <c r="C1133" s="59"/>
      <c r="D1133" s="58">
        <v>80</v>
      </c>
      <c r="E1133" s="57">
        <v>60</v>
      </c>
      <c r="F1133" s="76"/>
      <c r="G1133" s="80"/>
      <c r="H1133" s="80"/>
      <c r="I1133" s="80"/>
      <c r="J1133" s="242"/>
      <c r="K1133" s="35"/>
    </row>
    <row r="1134" spans="1:11">
      <c r="A1134" s="34"/>
      <c r="B1134" s="35" t="s">
        <v>64</v>
      </c>
      <c r="C1134" s="59"/>
      <c r="D1134" s="58">
        <v>10</v>
      </c>
      <c r="E1134" s="52">
        <v>8</v>
      </c>
      <c r="F1134" s="76"/>
      <c r="G1134" s="80"/>
      <c r="H1134" s="80"/>
      <c r="I1134" s="80"/>
      <c r="J1134" s="242"/>
      <c r="K1134" s="35"/>
    </row>
    <row r="1135" spans="1:11">
      <c r="A1135" s="34"/>
      <c r="B1135" s="35" t="s">
        <v>58</v>
      </c>
      <c r="C1135" s="59"/>
      <c r="D1135" s="58">
        <v>9.52</v>
      </c>
      <c r="E1135" s="52">
        <v>8</v>
      </c>
      <c r="F1135" s="76"/>
      <c r="G1135" s="80"/>
      <c r="H1135" s="80"/>
      <c r="I1135" s="80"/>
      <c r="J1135" s="242"/>
      <c r="K1135" s="35"/>
    </row>
    <row r="1136" spans="1:11">
      <c r="A1136" s="34"/>
      <c r="B1136" s="35" t="s">
        <v>66</v>
      </c>
      <c r="C1136" s="59"/>
      <c r="D1136" s="58">
        <v>2</v>
      </c>
      <c r="E1136" s="57">
        <v>2</v>
      </c>
      <c r="F1136" s="76"/>
      <c r="G1136" s="80"/>
      <c r="H1136" s="80"/>
      <c r="I1136" s="80"/>
      <c r="J1136" s="242"/>
      <c r="K1136" s="35"/>
    </row>
    <row r="1137" spans="1:11">
      <c r="A1137" s="34"/>
      <c r="B1137" s="54" t="s">
        <v>35</v>
      </c>
      <c r="C1137" s="59"/>
      <c r="D1137" s="58">
        <v>1.3</v>
      </c>
      <c r="E1137" s="57">
        <v>1.3</v>
      </c>
      <c r="F1137" s="76"/>
      <c r="G1137" s="80"/>
      <c r="H1137" s="80"/>
      <c r="I1137" s="80"/>
      <c r="J1137" s="242"/>
      <c r="K1137" s="35"/>
    </row>
    <row r="1138" spans="1:11">
      <c r="A1138" s="34"/>
      <c r="B1138" s="35" t="s">
        <v>118</v>
      </c>
      <c r="C1138" s="59"/>
      <c r="D1138" s="58">
        <v>140</v>
      </c>
      <c r="E1138" s="57">
        <v>140</v>
      </c>
      <c r="F1138" s="76"/>
      <c r="G1138" s="80"/>
      <c r="H1138" s="80"/>
      <c r="I1138" s="80"/>
      <c r="J1138" s="242"/>
      <c r="K1138" s="35"/>
    </row>
    <row r="1139" ht="22.5" spans="1:11">
      <c r="A1139" s="249" t="s">
        <v>462</v>
      </c>
      <c r="B1139" s="185"/>
      <c r="C1139" s="113" t="s">
        <v>463</v>
      </c>
      <c r="D1139" s="269"/>
      <c r="E1139" s="242"/>
      <c r="F1139" s="312">
        <v>9.06</v>
      </c>
      <c r="G1139" s="313">
        <v>8.12</v>
      </c>
      <c r="H1139" s="312">
        <v>7.04</v>
      </c>
      <c r="I1139" s="313">
        <v>137.2</v>
      </c>
      <c r="J1139" s="312">
        <v>0.27</v>
      </c>
      <c r="K1139" s="318" t="s">
        <v>464</v>
      </c>
    </row>
    <row r="1140" spans="2:10">
      <c r="B1140" s="54" t="s">
        <v>179</v>
      </c>
      <c r="C1140" s="290"/>
      <c r="D1140" s="76">
        <v>67.8</v>
      </c>
      <c r="E1140" s="80">
        <v>44</v>
      </c>
      <c r="F1140" s="314"/>
      <c r="G1140" s="315"/>
      <c r="H1140" s="314"/>
      <c r="I1140" s="315"/>
      <c r="J1140" s="314"/>
    </row>
    <row r="1141" spans="2:10">
      <c r="B1141" s="185" t="s">
        <v>406</v>
      </c>
      <c r="C1141" s="290"/>
      <c r="D1141" s="76">
        <v>11</v>
      </c>
      <c r="E1141" s="80">
        <v>11</v>
      </c>
      <c r="F1141" s="314"/>
      <c r="G1141" s="315"/>
      <c r="H1141" s="314"/>
      <c r="I1141" s="315"/>
      <c r="J1141" s="314"/>
    </row>
    <row r="1142" spans="2:10">
      <c r="B1142" s="185" t="s">
        <v>118</v>
      </c>
      <c r="C1142" s="290"/>
      <c r="D1142" s="76">
        <v>14</v>
      </c>
      <c r="E1142" s="80">
        <v>14</v>
      </c>
      <c r="F1142" s="314"/>
      <c r="G1142" s="315"/>
      <c r="H1142" s="314"/>
      <c r="I1142" s="315"/>
      <c r="J1142" s="314"/>
    </row>
    <row r="1143" spans="2:10">
      <c r="B1143" s="185" t="s">
        <v>35</v>
      </c>
      <c r="C1143" s="290"/>
      <c r="D1143" s="76">
        <v>0.4</v>
      </c>
      <c r="E1143" s="80">
        <v>0.4</v>
      </c>
      <c r="F1143" s="314"/>
      <c r="G1143" s="315"/>
      <c r="H1143" s="314"/>
      <c r="I1143" s="315"/>
      <c r="J1143" s="314"/>
    </row>
    <row r="1144" spans="2:10">
      <c r="B1144" s="185" t="s">
        <v>351</v>
      </c>
      <c r="C1144" s="290"/>
      <c r="D1144" s="76"/>
      <c r="E1144" s="80">
        <v>69</v>
      </c>
      <c r="F1144" s="314"/>
      <c r="G1144" s="315"/>
      <c r="H1144" s="314"/>
      <c r="I1144" s="315"/>
      <c r="J1144" s="314"/>
    </row>
    <row r="1145" spans="2:10">
      <c r="B1145" s="185" t="s">
        <v>66</v>
      </c>
      <c r="C1145" s="290"/>
      <c r="D1145" s="76">
        <v>0.8</v>
      </c>
      <c r="E1145" s="80">
        <v>0.8</v>
      </c>
      <c r="F1145" s="314"/>
      <c r="G1145" s="315"/>
      <c r="H1145" s="314"/>
      <c r="I1145" s="315"/>
      <c r="J1145" s="314"/>
    </row>
    <row r="1146" spans="1:11">
      <c r="A1146" s="35"/>
      <c r="B1146" s="35" t="s">
        <v>62</v>
      </c>
      <c r="C1146" s="59"/>
      <c r="D1146" s="56"/>
      <c r="E1146" s="236">
        <v>60</v>
      </c>
      <c r="F1146" s="76"/>
      <c r="G1146" s="80"/>
      <c r="H1146" s="80"/>
      <c r="I1146" s="80"/>
      <c r="J1146" s="80"/>
      <c r="K1146" s="35"/>
    </row>
    <row r="1147" spans="1:11">
      <c r="A1147" s="35" t="s">
        <v>465</v>
      </c>
      <c r="B1147" s="35"/>
      <c r="C1147" s="59"/>
      <c r="D1147" s="237"/>
      <c r="E1147" s="236">
        <v>30</v>
      </c>
      <c r="F1147" s="76"/>
      <c r="G1147" s="80"/>
      <c r="H1147" s="80"/>
      <c r="I1147" s="80"/>
      <c r="J1147" s="80"/>
      <c r="K1147" s="35"/>
    </row>
    <row r="1148" spans="1:11">
      <c r="A1148" s="35"/>
      <c r="B1148" s="35" t="s">
        <v>204</v>
      </c>
      <c r="C1148" s="59"/>
      <c r="D1148" s="56">
        <v>7.5</v>
      </c>
      <c r="E1148" s="236">
        <v>7.5</v>
      </c>
      <c r="F1148" s="76"/>
      <c r="G1148" s="80"/>
      <c r="H1148" s="80"/>
      <c r="I1148" s="80"/>
      <c r="J1148" s="80"/>
      <c r="K1148" s="35"/>
    </row>
    <row r="1149" spans="1:11">
      <c r="A1149" s="35"/>
      <c r="B1149" s="35" t="s">
        <v>87</v>
      </c>
      <c r="C1149" s="59"/>
      <c r="D1149" s="56">
        <v>2.25</v>
      </c>
      <c r="E1149" s="236">
        <v>2.25</v>
      </c>
      <c r="F1149" s="76"/>
      <c r="G1149" s="80"/>
      <c r="H1149" s="80"/>
      <c r="I1149" s="80"/>
      <c r="J1149" s="80"/>
      <c r="K1149" s="35"/>
    </row>
    <row r="1150" spans="1:11">
      <c r="A1150" s="35"/>
      <c r="B1150" s="35" t="s">
        <v>118</v>
      </c>
      <c r="C1150" s="59"/>
      <c r="D1150" s="58">
        <v>22.5</v>
      </c>
      <c r="E1150" s="75">
        <v>22.5</v>
      </c>
      <c r="F1150" s="76"/>
      <c r="G1150" s="80"/>
      <c r="H1150" s="80"/>
      <c r="I1150" s="80"/>
      <c r="J1150" s="80"/>
      <c r="K1150" s="35"/>
    </row>
    <row r="1151" spans="1:11">
      <c r="A1151" s="34"/>
      <c r="B1151" s="54" t="s">
        <v>35</v>
      </c>
      <c r="C1151" s="59"/>
      <c r="D1151" s="58">
        <v>0.24</v>
      </c>
      <c r="E1151" s="236">
        <v>0.24</v>
      </c>
      <c r="F1151" s="76"/>
      <c r="G1151" s="80"/>
      <c r="H1151" s="80"/>
      <c r="I1151" s="80"/>
      <c r="J1151" s="80"/>
      <c r="K1151" s="35"/>
    </row>
    <row r="1152" ht="22.5" spans="1:11">
      <c r="A1152" s="50" t="s">
        <v>185</v>
      </c>
      <c r="B1152" s="35"/>
      <c r="C1152" s="57" t="s">
        <v>186</v>
      </c>
      <c r="D1152" s="53"/>
      <c r="E1152" s="52"/>
      <c r="F1152" s="53">
        <v>5.02</v>
      </c>
      <c r="G1152" s="124">
        <v>2.89</v>
      </c>
      <c r="H1152" s="53">
        <v>27.04</v>
      </c>
      <c r="I1152" s="51">
        <v>154.22</v>
      </c>
      <c r="J1152" s="52"/>
      <c r="K1152" s="34" t="s">
        <v>187</v>
      </c>
    </row>
    <row r="1153" spans="1:11">
      <c r="A1153" s="34"/>
      <c r="B1153" s="35" t="s">
        <v>188</v>
      </c>
      <c r="C1153" s="57"/>
      <c r="D1153" s="53">
        <v>45.5</v>
      </c>
      <c r="E1153" s="52">
        <v>45.5</v>
      </c>
      <c r="F1153" s="53"/>
      <c r="G1153" s="124"/>
      <c r="H1153" s="53"/>
      <c r="I1153" s="51"/>
      <c r="J1153" s="52"/>
      <c r="K1153" s="34"/>
    </row>
    <row r="1154" spans="1:11">
      <c r="A1154" s="34"/>
      <c r="B1154" s="35" t="s">
        <v>118</v>
      </c>
      <c r="C1154" s="57"/>
      <c r="D1154" s="53">
        <v>275</v>
      </c>
      <c r="E1154" s="52">
        <v>275</v>
      </c>
      <c r="F1154" s="53"/>
      <c r="G1154" s="124"/>
      <c r="H1154" s="53"/>
      <c r="I1154" s="51"/>
      <c r="J1154" s="52"/>
      <c r="K1154" s="34"/>
    </row>
    <row r="1155" spans="1:11">
      <c r="A1155" s="34"/>
      <c r="B1155" s="54" t="s">
        <v>35</v>
      </c>
      <c r="C1155" s="57"/>
      <c r="D1155" s="53">
        <v>1.3</v>
      </c>
      <c r="E1155" s="75">
        <v>1.3</v>
      </c>
      <c r="F1155" s="53"/>
      <c r="G1155" s="124"/>
      <c r="H1155" s="53"/>
      <c r="I1155" s="75"/>
      <c r="J1155" s="53"/>
      <c r="K1155" s="34"/>
    </row>
    <row r="1156" spans="1:11">
      <c r="A1156" s="34"/>
      <c r="B1156" s="35" t="s">
        <v>36</v>
      </c>
      <c r="C1156" s="57"/>
      <c r="D1156" s="53">
        <v>3</v>
      </c>
      <c r="E1156" s="75">
        <v>3</v>
      </c>
      <c r="F1156" s="53"/>
      <c r="G1156" s="124"/>
      <c r="H1156" s="53"/>
      <c r="I1156" s="75"/>
      <c r="J1156" s="53"/>
      <c r="K1156" s="34"/>
    </row>
    <row r="1157" ht="22.5" spans="1:11">
      <c r="A1157" s="50" t="s">
        <v>410</v>
      </c>
      <c r="B1157" s="35"/>
      <c r="C1157" s="57">
        <v>180</v>
      </c>
      <c r="D1157" s="57"/>
      <c r="E1157" s="58"/>
      <c r="F1157" s="75">
        <v>0.4</v>
      </c>
      <c r="G1157" s="80">
        <v>0.02</v>
      </c>
      <c r="H1157" s="80">
        <v>25</v>
      </c>
      <c r="I1157" s="80">
        <v>101.7</v>
      </c>
      <c r="J1157" s="80">
        <v>0.29</v>
      </c>
      <c r="K1157" s="35" t="s">
        <v>466</v>
      </c>
    </row>
    <row r="1158" spans="1:11">
      <c r="A1158" s="34"/>
      <c r="B1158" s="35" t="s">
        <v>411</v>
      </c>
      <c r="C1158" s="57"/>
      <c r="D1158" s="57">
        <v>18</v>
      </c>
      <c r="E1158" s="58">
        <v>18</v>
      </c>
      <c r="F1158" s="75"/>
      <c r="G1158" s="80"/>
      <c r="H1158" s="80"/>
      <c r="I1158" s="80"/>
      <c r="J1158" s="80"/>
      <c r="K1158" s="35"/>
    </row>
    <row r="1159" spans="1:11">
      <c r="A1159" s="34"/>
      <c r="B1159" s="35" t="s">
        <v>80</v>
      </c>
      <c r="C1159" s="57"/>
      <c r="D1159" s="57"/>
      <c r="E1159" s="58">
        <v>45</v>
      </c>
      <c r="F1159" s="75"/>
      <c r="G1159" s="80"/>
      <c r="H1159" s="80"/>
      <c r="I1159" s="80"/>
      <c r="J1159" s="80"/>
      <c r="K1159" s="35"/>
    </row>
    <row r="1160" spans="1:11">
      <c r="A1160" s="34"/>
      <c r="B1160" s="35" t="s">
        <v>118</v>
      </c>
      <c r="C1160" s="57"/>
      <c r="D1160" s="57">
        <v>182</v>
      </c>
      <c r="E1160" s="58">
        <v>182</v>
      </c>
      <c r="F1160" s="75"/>
      <c r="G1160" s="80"/>
      <c r="H1160" s="80"/>
      <c r="I1160" s="80"/>
      <c r="J1160" s="80"/>
      <c r="K1160" s="35"/>
    </row>
    <row r="1161" spans="1:11">
      <c r="A1161" s="34"/>
      <c r="B1161" s="35" t="s">
        <v>34</v>
      </c>
      <c r="C1161" s="57"/>
      <c r="D1161" s="57">
        <v>10</v>
      </c>
      <c r="E1161" s="58">
        <v>10</v>
      </c>
      <c r="F1161" s="75"/>
      <c r="G1161" s="80"/>
      <c r="H1161" s="80"/>
      <c r="I1161" s="80"/>
      <c r="J1161" s="80"/>
      <c r="K1161" s="35"/>
    </row>
    <row r="1162" ht="34.5" spans="1:11">
      <c r="A1162" s="50" t="s">
        <v>467</v>
      </c>
      <c r="B1162" s="35"/>
      <c r="C1162" s="57">
        <v>40</v>
      </c>
      <c r="D1162" s="57">
        <v>40</v>
      </c>
      <c r="E1162" s="58">
        <v>40</v>
      </c>
      <c r="F1162" s="245">
        <v>2.64</v>
      </c>
      <c r="G1162" s="246">
        <v>0.48</v>
      </c>
      <c r="H1162" s="246">
        <v>15.84</v>
      </c>
      <c r="I1162" s="246">
        <v>79.2</v>
      </c>
      <c r="J1162" s="246"/>
      <c r="K1162" s="42" t="s">
        <v>92</v>
      </c>
    </row>
    <row r="1163" ht="15.75" spans="1:11">
      <c r="A1163" s="61" t="s">
        <v>44</v>
      </c>
      <c r="B1163" s="62"/>
      <c r="C1163" s="67">
        <v>703</v>
      </c>
      <c r="D1163" s="109"/>
      <c r="E1163" s="110"/>
      <c r="F1163" s="111">
        <f>F1123+F1129+F1139+F1152+F1157+F1162</f>
        <v>22.63</v>
      </c>
      <c r="G1163" s="111">
        <f t="shared" ref="G1163:J1163" si="48">G1123+G1129+G1139+G1152+G1157+G1162</f>
        <v>16.73</v>
      </c>
      <c r="H1163" s="111">
        <f t="shared" si="48"/>
        <v>92.86</v>
      </c>
      <c r="I1163" s="111">
        <f t="shared" si="48"/>
        <v>613.05</v>
      </c>
      <c r="J1163" s="111">
        <f t="shared" si="48"/>
        <v>13.21</v>
      </c>
      <c r="K1163" s="95"/>
    </row>
    <row r="1164" spans="1:11">
      <c r="A1164" s="35"/>
      <c r="B1164" s="247" t="s">
        <v>93</v>
      </c>
      <c r="C1164" s="248"/>
      <c r="D1164" s="248"/>
      <c r="E1164" s="248"/>
      <c r="F1164" s="76"/>
      <c r="G1164" s="80"/>
      <c r="H1164" s="80"/>
      <c r="I1164" s="80"/>
      <c r="J1164" s="267"/>
      <c r="K1164" s="268"/>
    </row>
    <row r="1165" ht="33.75" spans="1:11">
      <c r="A1165" s="115" t="s">
        <v>468</v>
      </c>
      <c r="B1165" s="116"/>
      <c r="C1165" s="117" t="s">
        <v>214</v>
      </c>
      <c r="D1165" s="128"/>
      <c r="E1165" s="126"/>
      <c r="F1165" s="122">
        <v>10.9</v>
      </c>
      <c r="G1165" s="124">
        <v>10.38</v>
      </c>
      <c r="H1165" s="122">
        <v>23.65</v>
      </c>
      <c r="I1165" s="120">
        <v>231.62</v>
      </c>
      <c r="J1165" s="122">
        <v>0.07</v>
      </c>
      <c r="K1165" s="288" t="s">
        <v>469</v>
      </c>
    </row>
    <row r="1166" spans="1:11">
      <c r="A1166" s="123"/>
      <c r="B1166" s="116" t="s">
        <v>75</v>
      </c>
      <c r="C1166" s="117"/>
      <c r="D1166" s="128">
        <v>53.5</v>
      </c>
      <c r="E1166" s="126">
        <v>53.5</v>
      </c>
      <c r="F1166" s="122"/>
      <c r="G1166" s="124"/>
      <c r="H1166" s="122"/>
      <c r="I1166" s="120"/>
      <c r="J1166" s="122"/>
      <c r="K1166" s="288"/>
    </row>
    <row r="1167" spans="1:11">
      <c r="A1167" s="123"/>
      <c r="B1167" s="116" t="s">
        <v>34</v>
      </c>
      <c r="C1167" s="117"/>
      <c r="D1167" s="128">
        <v>17.13</v>
      </c>
      <c r="E1167" s="126">
        <v>17.13</v>
      </c>
      <c r="F1167" s="122"/>
      <c r="G1167" s="124"/>
      <c r="H1167" s="122"/>
      <c r="I1167" s="120"/>
      <c r="J1167" s="122"/>
      <c r="K1167" s="288"/>
    </row>
    <row r="1168" spans="1:11">
      <c r="A1168" s="123"/>
      <c r="B1168" s="116" t="s">
        <v>36</v>
      </c>
      <c r="C1168" s="117"/>
      <c r="D1168" s="128">
        <v>21.4</v>
      </c>
      <c r="E1168" s="126">
        <v>21.4</v>
      </c>
      <c r="F1168" s="122"/>
      <c r="G1168" s="124"/>
      <c r="H1168" s="122"/>
      <c r="I1168" s="120"/>
      <c r="J1168" s="122"/>
      <c r="K1168" s="288"/>
    </row>
    <row r="1169" spans="1:11">
      <c r="A1169" s="123"/>
      <c r="B1169" s="116" t="s">
        <v>470</v>
      </c>
      <c r="C1169" s="117"/>
      <c r="D1169" s="128"/>
      <c r="E1169" s="126">
        <v>92.3</v>
      </c>
      <c r="F1169" s="122"/>
      <c r="G1169" s="124"/>
      <c r="H1169" s="122"/>
      <c r="I1169" s="120"/>
      <c r="J1169" s="122"/>
      <c r="K1169" s="288"/>
    </row>
    <row r="1170" spans="1:11">
      <c r="A1170" s="123"/>
      <c r="B1170" s="116" t="s">
        <v>153</v>
      </c>
      <c r="C1170" s="117"/>
      <c r="D1170" s="128">
        <v>48.06</v>
      </c>
      <c r="E1170" s="126">
        <v>47.13</v>
      </c>
      <c r="F1170" s="122"/>
      <c r="G1170" s="124"/>
      <c r="H1170" s="122"/>
      <c r="I1170" s="120"/>
      <c r="J1170" s="122"/>
      <c r="K1170" s="288"/>
    </row>
    <row r="1171" spans="1:11">
      <c r="A1171" s="123"/>
      <c r="B1171" s="116" t="s">
        <v>34</v>
      </c>
      <c r="C1171" s="117"/>
      <c r="D1171" s="128">
        <v>17.07</v>
      </c>
      <c r="E1171" s="126">
        <v>17.07</v>
      </c>
      <c r="F1171" s="122"/>
      <c r="G1171" s="124"/>
      <c r="H1171" s="122"/>
      <c r="I1171" s="120"/>
      <c r="J1171" s="122"/>
      <c r="K1171" s="288"/>
    </row>
    <row r="1172" spans="1:11">
      <c r="A1172" s="123"/>
      <c r="B1172" s="116" t="s">
        <v>59</v>
      </c>
      <c r="C1172" s="117"/>
      <c r="D1172" s="128">
        <v>12.96</v>
      </c>
      <c r="E1172" s="126">
        <v>10.8</v>
      </c>
      <c r="F1172" s="122"/>
      <c r="G1172" s="124"/>
      <c r="H1172" s="122"/>
      <c r="I1172" s="120"/>
      <c r="J1172" s="122"/>
      <c r="K1172" s="288"/>
    </row>
    <row r="1173" spans="1:11">
      <c r="A1173" s="123"/>
      <c r="B1173" s="116" t="s">
        <v>71</v>
      </c>
      <c r="C1173" s="117"/>
      <c r="D1173" s="128"/>
      <c r="E1173" s="126">
        <v>169.26</v>
      </c>
      <c r="F1173" s="122"/>
      <c r="G1173" s="124"/>
      <c r="H1173" s="122"/>
      <c r="I1173" s="120"/>
      <c r="J1173" s="122"/>
      <c r="K1173" s="288"/>
    </row>
    <row r="1174" ht="22.5" spans="1:11">
      <c r="A1174" s="115" t="s">
        <v>105</v>
      </c>
      <c r="B1174" s="127"/>
      <c r="C1174" s="126">
        <v>150</v>
      </c>
      <c r="D1174" s="119"/>
      <c r="E1174" s="126"/>
      <c r="F1174" s="124">
        <v>4.35</v>
      </c>
      <c r="G1174" s="124">
        <v>3.75</v>
      </c>
      <c r="H1174" s="124">
        <v>6.3</v>
      </c>
      <c r="I1174" s="124">
        <v>76</v>
      </c>
      <c r="J1174" s="124">
        <v>0.45</v>
      </c>
      <c r="K1174" s="288" t="s">
        <v>471</v>
      </c>
    </row>
    <row r="1175" spans="1:11">
      <c r="A1175" s="35" t="s">
        <v>472</v>
      </c>
      <c r="B1175" s="35" t="s">
        <v>109</v>
      </c>
      <c r="C1175" s="126"/>
      <c r="D1175" s="119">
        <v>155</v>
      </c>
      <c r="E1175" s="126">
        <v>150</v>
      </c>
      <c r="F1175" s="124"/>
      <c r="G1175" s="122"/>
      <c r="H1175" s="124"/>
      <c r="I1175" s="122"/>
      <c r="J1175" s="125"/>
      <c r="K1175" s="288"/>
    </row>
    <row r="1176" ht="33.75" spans="1:11">
      <c r="A1176" s="50" t="s">
        <v>208</v>
      </c>
      <c r="B1176" s="54" t="s">
        <v>209</v>
      </c>
      <c r="C1176" s="57">
        <v>30</v>
      </c>
      <c r="D1176" s="51">
        <v>30</v>
      </c>
      <c r="E1176" s="52">
        <v>30</v>
      </c>
      <c r="F1176" s="52">
        <v>2.26</v>
      </c>
      <c r="G1176" s="53">
        <v>2.94</v>
      </c>
      <c r="H1176" s="52">
        <v>22.32</v>
      </c>
      <c r="I1176" s="53">
        <v>125.1</v>
      </c>
      <c r="J1176" s="52"/>
      <c r="K1176" s="288" t="s">
        <v>210</v>
      </c>
    </row>
    <row r="1177" ht="34.5" spans="1:11">
      <c r="A1177" s="50" t="s">
        <v>69</v>
      </c>
      <c r="B1177" s="185"/>
      <c r="C1177" s="113">
        <v>25</v>
      </c>
      <c r="D1177" s="79">
        <v>25</v>
      </c>
      <c r="E1177" s="52">
        <v>25</v>
      </c>
      <c r="F1177" s="52">
        <v>1.9</v>
      </c>
      <c r="G1177" s="53">
        <v>0.2</v>
      </c>
      <c r="H1177" s="52">
        <v>12.3</v>
      </c>
      <c r="I1177" s="53">
        <v>58.75</v>
      </c>
      <c r="J1177" s="52">
        <v>0</v>
      </c>
      <c r="K1177" s="476" t="s">
        <v>110</v>
      </c>
    </row>
    <row r="1178" ht="15.75" spans="1:11">
      <c r="A1178" s="256" t="s">
        <v>44</v>
      </c>
      <c r="B1178" s="62"/>
      <c r="C1178" s="257">
        <v>355</v>
      </c>
      <c r="D1178" s="258"/>
      <c r="E1178" s="257"/>
      <c r="F1178" s="259">
        <f>F1165+F1174+F1176+F1177</f>
        <v>19.41</v>
      </c>
      <c r="G1178" s="259">
        <f t="shared" ref="G1178:J1178" si="49">G1165+G1174+G1176+G1177</f>
        <v>17.27</v>
      </c>
      <c r="H1178" s="259">
        <f t="shared" si="49"/>
        <v>64.57</v>
      </c>
      <c r="I1178" s="259">
        <f t="shared" si="49"/>
        <v>491.47</v>
      </c>
      <c r="J1178" s="259">
        <f t="shared" si="49"/>
        <v>0.52</v>
      </c>
      <c r="K1178" s="477"/>
    </row>
    <row r="1179" ht="15.75" spans="1:11">
      <c r="A1179" s="260" t="s">
        <v>111</v>
      </c>
      <c r="B1179" s="26"/>
      <c r="C1179" s="261">
        <f>C1117+C1121+C1163+C1178</f>
        <v>1533</v>
      </c>
      <c r="D1179" s="261"/>
      <c r="E1179" s="261"/>
      <c r="F1179" s="261">
        <f t="shared" ref="F1179:J1179" si="50">F1117+F1121+F1163+F1178</f>
        <v>59.03</v>
      </c>
      <c r="G1179" s="261">
        <f t="shared" si="50"/>
        <v>57.47</v>
      </c>
      <c r="H1179" s="261">
        <f t="shared" si="50"/>
        <v>195.22</v>
      </c>
      <c r="I1179" s="261">
        <f t="shared" si="50"/>
        <v>1534.52</v>
      </c>
      <c r="J1179" s="261">
        <f t="shared" si="50"/>
        <v>24.01</v>
      </c>
      <c r="K1179" s="288"/>
    </row>
    <row r="1180" ht="15.75" spans="1:11">
      <c r="A1180" s="61" t="s">
        <v>473</v>
      </c>
      <c r="B1180" s="137"/>
      <c r="C1180" s="65">
        <f>C124+C204+C305+C423+C528+C627+C730+C808+C907+C995+C1097+C1179</f>
        <v>20843</v>
      </c>
      <c r="D1180" s="65"/>
      <c r="E1180" s="65"/>
      <c r="F1180" s="65">
        <f>F124+F204+F305+F423+F528+F627+F730+F808+F907+F995+F1097+F1179</f>
        <v>770.25</v>
      </c>
      <c r="G1180" s="65">
        <f>G124+G204+G305+G423+G528+G627+G730+G808+G907+G995+G1097+G1179</f>
        <v>718.488</v>
      </c>
      <c r="H1180" s="65">
        <f>H124+H204+H305+H423+H528+H627+H730+H808+H907+H995+H1097+H1179</f>
        <v>2835.06</v>
      </c>
      <c r="I1180" s="65">
        <f>I124+I204+I305+I423+I528+I627+I730+I808+I907+I995+I1097+I1179</f>
        <v>20844.52</v>
      </c>
      <c r="J1180" s="65">
        <f>J124+J204+J305+J423+J528+J627+J730+J808+J907+J995+J1097+J1179</f>
        <v>713.90125</v>
      </c>
      <c r="K1180" s="478"/>
    </row>
    <row r="1181" spans="1:11">
      <c r="A1181" s="54"/>
      <c r="B1181" s="54"/>
      <c r="C1181" s="192"/>
      <c r="D1181" s="192"/>
      <c r="E1181" s="192"/>
      <c r="F1181" s="192"/>
      <c r="G1181" s="192"/>
      <c r="H1181" s="192"/>
      <c r="I1181" s="192"/>
      <c r="J1181" s="192"/>
      <c r="K1181" s="35"/>
    </row>
    <row r="1182" spans="1:11">
      <c r="A1182" s="1" t="s">
        <v>474</v>
      </c>
      <c r="B1182" s="35"/>
      <c r="C1182" s="35"/>
      <c r="D1182" s="98"/>
      <c r="E1182" s="333"/>
      <c r="F1182" s="306"/>
      <c r="G1182" s="306"/>
      <c r="H1182" s="306"/>
      <c r="I1182" s="306"/>
      <c r="K1182" s="35"/>
    </row>
    <row r="1183" ht="21.75" customHeight="1" spans="1:11">
      <c r="A1183" s="334" t="s">
        <v>475</v>
      </c>
      <c r="B1183" s="334"/>
      <c r="C1183" s="334"/>
      <c r="D1183" s="334"/>
      <c r="E1183" s="334"/>
      <c r="F1183" s="334"/>
      <c r="G1183" s="334"/>
      <c r="H1183" s="334"/>
      <c r="I1183" s="334"/>
      <c r="J1183" s="334"/>
      <c r="K1183" s="334"/>
    </row>
    <row r="1184" customHeight="1" spans="1:11">
      <c r="A1184" s="334" t="s">
        <v>476</v>
      </c>
      <c r="B1184" s="334"/>
      <c r="C1184" s="334"/>
      <c r="D1184" s="334"/>
      <c r="E1184" s="334"/>
      <c r="F1184" s="334"/>
      <c r="G1184" s="334"/>
      <c r="H1184" s="334"/>
      <c r="I1184" s="334"/>
      <c r="J1184" s="334"/>
      <c r="K1184" s="334"/>
    </row>
    <row r="1185" customHeight="1" spans="1:11">
      <c r="A1185" s="334" t="s">
        <v>477</v>
      </c>
      <c r="B1185" s="334"/>
      <c r="C1185" s="334"/>
      <c r="D1185" s="334"/>
      <c r="E1185" s="334"/>
      <c r="F1185" s="334"/>
      <c r="G1185" s="334"/>
      <c r="H1185" s="334"/>
      <c r="I1185" s="334"/>
      <c r="J1185" s="334"/>
      <c r="K1185" s="334"/>
    </row>
    <row r="1186" customHeight="1" spans="1:11">
      <c r="A1186" s="334" t="s">
        <v>478</v>
      </c>
      <c r="B1186" s="334"/>
      <c r="C1186" s="334"/>
      <c r="D1186" s="334"/>
      <c r="E1186" s="334"/>
      <c r="F1186" s="334"/>
      <c r="G1186" s="334"/>
      <c r="H1186" s="334"/>
      <c r="I1186" s="334"/>
      <c r="J1186" s="334"/>
      <c r="K1186" s="334"/>
    </row>
    <row r="1187" customHeight="1" spans="1:11">
      <c r="A1187" s="335" t="s">
        <v>479</v>
      </c>
      <c r="B1187" s="335"/>
      <c r="C1187" s="335"/>
      <c r="D1187" s="335"/>
      <c r="E1187" s="335"/>
      <c r="F1187" s="335"/>
      <c r="G1187" s="335"/>
      <c r="H1187" s="335"/>
      <c r="I1187" s="335"/>
      <c r="J1187" s="335"/>
      <c r="K1187" s="335"/>
    </row>
    <row r="1188" customHeight="1" spans="1:11">
      <c r="A1188" s="334" t="s">
        <v>480</v>
      </c>
      <c r="B1188" s="334"/>
      <c r="C1188" s="334"/>
      <c r="D1188" s="334"/>
      <c r="E1188" s="334"/>
      <c r="F1188" s="334"/>
      <c r="G1188" s="334"/>
      <c r="H1188" s="334"/>
      <c r="I1188" s="334"/>
      <c r="J1188" s="334"/>
      <c r="K1188" s="334"/>
    </row>
    <row r="1189" customHeight="1" spans="1:11">
      <c r="A1189" s="335" t="s">
        <v>481</v>
      </c>
      <c r="B1189" s="335"/>
      <c r="C1189" s="335"/>
      <c r="D1189" s="335"/>
      <c r="E1189" s="335"/>
      <c r="F1189" s="335"/>
      <c r="G1189" s="335"/>
      <c r="H1189" s="335"/>
      <c r="I1189" s="335"/>
      <c r="J1189" s="335"/>
      <c r="K1189" s="335"/>
    </row>
    <row r="1190" customHeight="1" spans="1:11">
      <c r="A1190" s="334" t="s">
        <v>482</v>
      </c>
      <c r="B1190" s="334"/>
      <c r="C1190" s="334"/>
      <c r="D1190" s="334"/>
      <c r="E1190" s="334"/>
      <c r="F1190" s="334"/>
      <c r="G1190" s="334"/>
      <c r="H1190" s="334"/>
      <c r="I1190" s="334"/>
      <c r="J1190" s="334"/>
      <c r="K1190" s="334"/>
    </row>
    <row r="1191" customHeight="1" spans="1:11">
      <c r="A1191" s="335" t="s">
        <v>483</v>
      </c>
      <c r="B1191" s="335"/>
      <c r="C1191" s="335"/>
      <c r="D1191" s="335"/>
      <c r="E1191" s="335"/>
      <c r="F1191" s="335"/>
      <c r="G1191" s="335"/>
      <c r="H1191" s="335"/>
      <c r="I1191" s="335"/>
      <c r="J1191" s="335"/>
      <c r="K1191" s="335"/>
    </row>
    <row r="1192" customHeight="1" spans="1:11">
      <c r="A1192" s="334" t="s">
        <v>484</v>
      </c>
      <c r="B1192" s="334"/>
      <c r="C1192" s="334"/>
      <c r="D1192" s="334"/>
      <c r="E1192" s="334"/>
      <c r="F1192" s="334"/>
      <c r="G1192" s="334"/>
      <c r="H1192" s="334"/>
      <c r="I1192" s="334"/>
      <c r="J1192" s="334"/>
      <c r="K1192" s="334"/>
    </row>
    <row r="1193" customHeight="1" spans="1:11">
      <c r="A1193" s="334" t="s">
        <v>485</v>
      </c>
      <c r="B1193" s="334"/>
      <c r="C1193" s="334"/>
      <c r="D1193" s="334"/>
      <c r="E1193" s="334"/>
      <c r="F1193" s="334"/>
      <c r="G1193" s="334"/>
      <c r="H1193" s="334"/>
      <c r="I1193" s="334"/>
      <c r="J1193" s="334"/>
      <c r="K1193" s="334"/>
    </row>
    <row r="1194" customHeight="1" spans="1:11">
      <c r="A1194" s="334" t="s">
        <v>486</v>
      </c>
      <c r="B1194" s="334"/>
      <c r="C1194" s="334"/>
      <c r="D1194" s="334"/>
      <c r="E1194" s="334"/>
      <c r="F1194" s="334"/>
      <c r="G1194" s="334"/>
      <c r="H1194" s="334"/>
      <c r="I1194" s="334"/>
      <c r="J1194" s="334"/>
      <c r="K1194" s="334"/>
    </row>
    <row r="1195" customHeight="1" spans="1:11">
      <c r="A1195" s="335" t="s">
        <v>487</v>
      </c>
      <c r="B1195" s="335"/>
      <c r="C1195" s="335"/>
      <c r="D1195" s="335"/>
      <c r="E1195" s="335"/>
      <c r="F1195" s="335"/>
      <c r="G1195" s="335"/>
      <c r="H1195" s="335"/>
      <c r="I1195" s="335"/>
      <c r="J1195" s="335"/>
      <c r="K1195" s="335"/>
    </row>
    <row r="1196" customHeight="1" spans="1:11">
      <c r="A1196" s="334" t="s">
        <v>488</v>
      </c>
      <c r="B1196" s="334"/>
      <c r="C1196" s="334"/>
      <c r="D1196" s="334"/>
      <c r="E1196" s="334"/>
      <c r="F1196" s="334"/>
      <c r="G1196" s="334"/>
      <c r="H1196" s="334"/>
      <c r="I1196" s="334"/>
      <c r="J1196" s="334"/>
      <c r="K1196" s="334"/>
    </row>
    <row r="1197" customHeight="1" spans="1:11">
      <c r="A1197" s="334" t="s">
        <v>489</v>
      </c>
      <c r="B1197" s="334"/>
      <c r="C1197" s="334"/>
      <c r="D1197" s="334"/>
      <c r="E1197" s="334"/>
      <c r="F1197" s="334"/>
      <c r="G1197" s="334"/>
      <c r="H1197" s="334"/>
      <c r="I1197" s="334"/>
      <c r="J1197" s="334"/>
      <c r="K1197" s="334"/>
    </row>
    <row r="1198" spans="1:11">
      <c r="A1198" s="334" t="s">
        <v>490</v>
      </c>
      <c r="B1198" s="334"/>
      <c r="C1198" s="334"/>
      <c r="D1198" s="334"/>
      <c r="E1198" s="334"/>
      <c r="F1198" s="334"/>
      <c r="G1198" s="334"/>
      <c r="H1198" s="334"/>
      <c r="I1198" s="334"/>
      <c r="J1198" s="334"/>
      <c r="K1198" s="334"/>
    </row>
    <row r="1199" customHeight="1" spans="1:11">
      <c r="A1199" s="334" t="s">
        <v>491</v>
      </c>
      <c r="B1199" s="334"/>
      <c r="C1199" s="334"/>
      <c r="D1199" s="334"/>
      <c r="E1199" s="334"/>
      <c r="F1199" s="334"/>
      <c r="G1199" s="334"/>
      <c r="H1199" s="334"/>
      <c r="I1199" s="334"/>
      <c r="J1199" s="334"/>
      <c r="K1199" s="334"/>
    </row>
    <row r="1200" customHeight="1" spans="1:11">
      <c r="A1200" s="334" t="s">
        <v>492</v>
      </c>
      <c r="B1200" s="334"/>
      <c r="C1200" s="334"/>
      <c r="D1200" s="334"/>
      <c r="E1200" s="334"/>
      <c r="F1200" s="334"/>
      <c r="G1200" s="334"/>
      <c r="H1200" s="334"/>
      <c r="I1200" s="334"/>
      <c r="J1200" s="334"/>
      <c r="K1200" s="334"/>
    </row>
    <row r="1201" customHeight="1" spans="1:11">
      <c r="A1201" s="334" t="s">
        <v>493</v>
      </c>
      <c r="B1201" s="334"/>
      <c r="C1201" s="334"/>
      <c r="D1201" s="334"/>
      <c r="E1201" s="334"/>
      <c r="F1201" s="334"/>
      <c r="G1201" s="334"/>
      <c r="H1201" s="334"/>
      <c r="I1201" s="334"/>
      <c r="J1201" s="334"/>
      <c r="K1201" s="334"/>
    </row>
    <row r="1202" customHeight="1" spans="1:11">
      <c r="A1202" s="334" t="s">
        <v>494</v>
      </c>
      <c r="B1202" s="334"/>
      <c r="C1202" s="334"/>
      <c r="D1202" s="334"/>
      <c r="E1202" s="334"/>
      <c r="F1202" s="334"/>
      <c r="G1202" s="334"/>
      <c r="H1202" s="334"/>
      <c r="I1202" s="334"/>
      <c r="J1202" s="334"/>
      <c r="K1202" s="334"/>
    </row>
    <row r="1203" customHeight="1" spans="1:11">
      <c r="A1203" s="334" t="s">
        <v>495</v>
      </c>
      <c r="B1203" s="334"/>
      <c r="C1203" s="334"/>
      <c r="D1203" s="334"/>
      <c r="E1203" s="334"/>
      <c r="F1203" s="334"/>
      <c r="G1203" s="334"/>
      <c r="H1203" s="334"/>
      <c r="I1203" s="334"/>
      <c r="J1203" s="334"/>
      <c r="K1203" s="334"/>
    </row>
    <row r="1204" customHeight="1" spans="1:11">
      <c r="A1204" s="334" t="s">
        <v>496</v>
      </c>
      <c r="B1204" s="334"/>
      <c r="C1204" s="334"/>
      <c r="D1204" s="334"/>
      <c r="E1204" s="334"/>
      <c r="F1204" s="334"/>
      <c r="G1204" s="334"/>
      <c r="H1204" s="334"/>
      <c r="I1204" s="334"/>
      <c r="J1204" s="334"/>
      <c r="K1204" s="334"/>
    </row>
    <row r="1205" spans="1:11">
      <c r="A1205" s="334" t="s">
        <v>497</v>
      </c>
      <c r="B1205" s="334"/>
      <c r="C1205" s="334"/>
      <c r="D1205" s="334"/>
      <c r="E1205" s="334"/>
      <c r="F1205" s="334"/>
      <c r="G1205" s="334"/>
      <c r="H1205" s="334"/>
      <c r="I1205" s="334"/>
      <c r="J1205" s="334"/>
      <c r="K1205" s="334"/>
    </row>
    <row r="1206" customHeight="1" spans="1:11">
      <c r="A1206" s="334" t="s">
        <v>498</v>
      </c>
      <c r="B1206" s="334"/>
      <c r="C1206" s="334"/>
      <c r="D1206" s="334"/>
      <c r="E1206" s="334"/>
      <c r="F1206" s="334"/>
      <c r="G1206" s="334"/>
      <c r="H1206" s="334"/>
      <c r="I1206" s="334"/>
      <c r="J1206" s="334"/>
      <c r="K1206" s="334"/>
    </row>
    <row r="1207" spans="2:9">
      <c r="B1207" s="336"/>
      <c r="E1207" s="337"/>
      <c r="F1207" s="306"/>
      <c r="G1207" s="306"/>
      <c r="H1207" s="306"/>
      <c r="I1207" s="306"/>
    </row>
    <row r="1208" spans="5:9">
      <c r="E1208" s="337"/>
      <c r="F1208" s="306"/>
      <c r="G1208" s="306"/>
      <c r="H1208" s="306"/>
      <c r="I1208" s="306"/>
    </row>
    <row r="1220" spans="6:9">
      <c r="F1220" s="306"/>
      <c r="G1220" s="306"/>
      <c r="H1220" s="306"/>
      <c r="I1220" s="306"/>
    </row>
    <row r="1221" spans="1:11">
      <c r="A1221" s="35"/>
      <c r="B1221" s="35"/>
      <c r="C1221" s="58"/>
      <c r="D1221" s="53"/>
      <c r="E1221" s="53"/>
      <c r="F1221" s="53"/>
      <c r="G1221" s="53"/>
      <c r="H1221" s="53"/>
      <c r="I1221" s="53"/>
      <c r="J1221" s="53"/>
      <c r="K1221" s="35"/>
    </row>
    <row r="1222" spans="1:11">
      <c r="A1222" s="35"/>
      <c r="B1222" s="35"/>
      <c r="C1222" s="58"/>
      <c r="D1222" s="53"/>
      <c r="E1222" s="53"/>
      <c r="F1222" s="53"/>
      <c r="G1222" s="53"/>
      <c r="H1222" s="53"/>
      <c r="I1222" s="53"/>
      <c r="J1222" s="53"/>
      <c r="K1222" s="85"/>
    </row>
    <row r="1223" spans="1:11">
      <c r="A1223" s="35"/>
      <c r="B1223" s="35"/>
      <c r="C1223" s="58"/>
      <c r="D1223" s="53"/>
      <c r="E1223" s="53"/>
      <c r="F1223" s="53"/>
      <c r="G1223" s="53"/>
      <c r="H1223" s="53"/>
      <c r="I1223" s="53"/>
      <c r="J1223" s="53"/>
      <c r="K1223" s="35"/>
    </row>
    <row r="1224" spans="1:11">
      <c r="A1224" s="35"/>
      <c r="B1224" s="35"/>
      <c r="C1224" s="58"/>
      <c r="D1224" s="53"/>
      <c r="E1224" s="53"/>
      <c r="F1224" s="53"/>
      <c r="G1224" s="53"/>
      <c r="H1224" s="53"/>
      <c r="I1224" s="53"/>
      <c r="J1224" s="53"/>
      <c r="K1224" s="35"/>
    </row>
    <row r="1225" spans="1:11">
      <c r="A1225" s="35"/>
      <c r="B1225" s="35"/>
      <c r="C1225" s="58"/>
      <c r="D1225" s="53"/>
      <c r="E1225" s="53"/>
      <c r="F1225" s="53"/>
      <c r="G1225" s="53"/>
      <c r="H1225" s="53"/>
      <c r="I1225" s="53"/>
      <c r="J1225" s="53"/>
      <c r="K1225" s="35"/>
    </row>
    <row r="1226" spans="1:11">
      <c r="A1226" s="35"/>
      <c r="B1226" s="35"/>
      <c r="C1226" s="58"/>
      <c r="D1226" s="53"/>
      <c r="E1226" s="53"/>
      <c r="F1226" s="53"/>
      <c r="G1226" s="53"/>
      <c r="H1226" s="53"/>
      <c r="I1226" s="53"/>
      <c r="J1226" s="53"/>
      <c r="K1226" s="35"/>
    </row>
    <row r="1227" spans="1:11">
      <c r="A1227" s="35"/>
      <c r="B1227" s="35"/>
      <c r="C1227" s="58"/>
      <c r="D1227" s="53"/>
      <c r="E1227" s="53"/>
      <c r="F1227" s="53"/>
      <c r="G1227" s="53"/>
      <c r="H1227" s="53"/>
      <c r="I1227" s="53"/>
      <c r="J1227" s="53"/>
      <c r="K1227" s="35"/>
    </row>
    <row r="1228" spans="1:11">
      <c r="A1228" s="35"/>
      <c r="B1228" s="54"/>
      <c r="C1228" s="58"/>
      <c r="D1228" s="53"/>
      <c r="E1228" s="53"/>
      <c r="F1228" s="53"/>
      <c r="G1228" s="53"/>
      <c r="H1228" s="53"/>
      <c r="I1228" s="53"/>
      <c r="J1228" s="53"/>
      <c r="K1228" s="35"/>
    </row>
    <row r="1229" spans="1:11">
      <c r="A1229" s="35"/>
      <c r="B1229" s="35"/>
      <c r="C1229" s="58"/>
      <c r="D1229" s="53"/>
      <c r="E1229" s="53"/>
      <c r="F1229" s="53"/>
      <c r="G1229" s="53"/>
      <c r="H1229" s="53"/>
      <c r="I1229" s="53"/>
      <c r="J1229" s="53"/>
      <c r="K1229" s="35"/>
    </row>
    <row r="1230" spans="1:11">
      <c r="A1230" s="35"/>
      <c r="B1230" s="35"/>
      <c r="C1230" s="58"/>
      <c r="D1230" s="53"/>
      <c r="E1230" s="53"/>
      <c r="F1230" s="53"/>
      <c r="G1230" s="53"/>
      <c r="H1230" s="53"/>
      <c r="I1230" s="53"/>
      <c r="J1230" s="53"/>
      <c r="K1230" s="35"/>
    </row>
    <row r="1231" spans="1:11">
      <c r="A1231" s="35"/>
      <c r="B1231" s="35"/>
      <c r="C1231" s="58"/>
      <c r="D1231" s="53"/>
      <c r="E1231" s="53"/>
      <c r="F1231" s="53"/>
      <c r="G1231" s="53"/>
      <c r="H1231" s="53"/>
      <c r="I1231" s="53"/>
      <c r="J1231" s="53"/>
      <c r="K1231" s="35"/>
    </row>
    <row r="1232" spans="1:11">
      <c r="A1232" s="35"/>
      <c r="B1232" s="35"/>
      <c r="C1232" s="58"/>
      <c r="D1232" s="53"/>
      <c r="E1232" s="53"/>
      <c r="F1232" s="53"/>
      <c r="G1232" s="53"/>
      <c r="H1232" s="53"/>
      <c r="I1232" s="53"/>
      <c r="J1232" s="53"/>
      <c r="K1232" s="35"/>
    </row>
    <row r="1233" spans="1:11">
      <c r="A1233" s="35"/>
      <c r="B1233" s="35"/>
      <c r="C1233" s="58"/>
      <c r="D1233" s="53"/>
      <c r="E1233" s="53"/>
      <c r="F1233" s="53"/>
      <c r="G1233" s="53"/>
      <c r="H1233" s="53"/>
      <c r="I1233" s="53"/>
      <c r="J1233" s="53"/>
      <c r="K1233" s="35"/>
    </row>
    <row r="1234" spans="1:11">
      <c r="A1234" s="35"/>
      <c r="B1234" s="35"/>
      <c r="C1234" s="58"/>
      <c r="D1234" s="53"/>
      <c r="E1234" s="53"/>
      <c r="F1234" s="53"/>
      <c r="G1234" s="53"/>
      <c r="H1234" s="53"/>
      <c r="I1234" s="53"/>
      <c r="J1234" s="53"/>
      <c r="K1234" s="35"/>
    </row>
    <row r="1235" spans="1:11">
      <c r="A1235" s="35"/>
      <c r="B1235" s="35"/>
      <c r="C1235" s="58"/>
      <c r="D1235" s="53"/>
      <c r="E1235" s="53"/>
      <c r="F1235" s="53"/>
      <c r="G1235" s="53"/>
      <c r="H1235" s="53"/>
      <c r="I1235" s="53"/>
      <c r="J1235" s="53"/>
      <c r="K1235" s="35"/>
    </row>
    <row r="1236" spans="1:11">
      <c r="A1236" s="35"/>
      <c r="B1236" s="35"/>
      <c r="C1236" s="58"/>
      <c r="D1236" s="53"/>
      <c r="E1236" s="53"/>
      <c r="F1236" s="53"/>
      <c r="G1236" s="53"/>
      <c r="H1236" s="53"/>
      <c r="I1236" s="53"/>
      <c r="J1236" s="53"/>
      <c r="K1236" s="35"/>
    </row>
    <row r="1237" spans="1:11">
      <c r="A1237" s="54"/>
      <c r="B1237" s="54"/>
      <c r="C1237" s="479"/>
      <c r="D1237" s="480"/>
      <c r="E1237" s="480"/>
      <c r="F1237" s="192"/>
      <c r="G1237" s="192"/>
      <c r="H1237" s="192"/>
      <c r="I1237" s="192"/>
      <c r="J1237" s="85"/>
      <c r="K1237" s="35"/>
    </row>
    <row r="1238" spans="1:11">
      <c r="A1238" s="54"/>
      <c r="B1238" s="54"/>
      <c r="C1238" s="479"/>
      <c r="D1238" s="480"/>
      <c r="E1238" s="480"/>
      <c r="F1238" s="192"/>
      <c r="G1238" s="192"/>
      <c r="H1238" s="192"/>
      <c r="I1238" s="192"/>
      <c r="J1238" s="85"/>
      <c r="K1238" s="35"/>
    </row>
    <row r="1239" spans="1:11">
      <c r="A1239" s="35"/>
      <c r="B1239" s="35"/>
      <c r="C1239" s="58"/>
      <c r="D1239" s="53"/>
      <c r="E1239" s="53"/>
      <c r="F1239" s="53"/>
      <c r="G1239" s="53"/>
      <c r="H1239" s="53"/>
      <c r="I1239" s="53"/>
      <c r="J1239" s="53"/>
      <c r="K1239" s="35"/>
    </row>
    <row r="1240" spans="1:11">
      <c r="A1240" s="35"/>
      <c r="B1240" s="35"/>
      <c r="C1240" s="141"/>
      <c r="D1240" s="58"/>
      <c r="E1240" s="58"/>
      <c r="F1240" s="53"/>
      <c r="G1240" s="53"/>
      <c r="H1240" s="53"/>
      <c r="I1240" s="53"/>
      <c r="J1240" s="53"/>
      <c r="K1240" s="35"/>
    </row>
    <row r="1241" spans="1:11">
      <c r="A1241" s="35"/>
      <c r="B1241" s="35"/>
      <c r="C1241" s="141"/>
      <c r="D1241" s="58"/>
      <c r="E1241" s="53"/>
      <c r="F1241" s="53"/>
      <c r="G1241" s="53"/>
      <c r="H1241" s="53"/>
      <c r="I1241" s="53"/>
      <c r="J1241" s="53"/>
      <c r="K1241" s="35"/>
    </row>
    <row r="1242" spans="1:11">
      <c r="A1242" s="35"/>
      <c r="B1242" s="35"/>
      <c r="C1242" s="141"/>
      <c r="D1242" s="58"/>
      <c r="E1242" s="58"/>
      <c r="F1242" s="53"/>
      <c r="G1242" s="53"/>
      <c r="H1242" s="53"/>
      <c r="I1242" s="53"/>
      <c r="J1242" s="53"/>
      <c r="K1242" s="35"/>
    </row>
    <row r="1243" spans="1:11">
      <c r="A1243" s="35"/>
      <c r="B1243" s="35"/>
      <c r="C1243" s="141"/>
      <c r="D1243" s="58"/>
      <c r="E1243" s="58"/>
      <c r="F1243" s="53"/>
      <c r="G1243" s="53"/>
      <c r="H1243" s="53"/>
      <c r="I1243" s="53"/>
      <c r="J1243" s="53"/>
      <c r="K1243" s="35"/>
    </row>
    <row r="1244" spans="1:11">
      <c r="A1244" s="35"/>
      <c r="B1244" s="35"/>
      <c r="C1244" s="141"/>
      <c r="D1244" s="141"/>
      <c r="E1244" s="58"/>
      <c r="F1244" s="53"/>
      <c r="G1244" s="53"/>
      <c r="H1244" s="53"/>
      <c r="I1244" s="53"/>
      <c r="J1244" s="53"/>
      <c r="K1244" s="35"/>
    </row>
    <row r="1245" spans="1:11">
      <c r="A1245" s="35"/>
      <c r="B1245" s="35"/>
      <c r="C1245" s="58"/>
      <c r="D1245" s="53"/>
      <c r="E1245" s="53"/>
      <c r="F1245" s="53"/>
      <c r="G1245" s="53"/>
      <c r="H1245" s="53"/>
      <c r="I1245" s="53"/>
      <c r="J1245" s="85"/>
      <c r="K1245" s="35"/>
    </row>
    <row r="1246" spans="1:11">
      <c r="A1246" s="35"/>
      <c r="B1246" s="35"/>
      <c r="C1246" s="58"/>
      <c r="D1246" s="53"/>
      <c r="E1246" s="53"/>
      <c r="F1246" s="53"/>
      <c r="G1246" s="53"/>
      <c r="H1246" s="53"/>
      <c r="I1246" s="53"/>
      <c r="J1246" s="53"/>
      <c r="K1246" s="35"/>
    </row>
    <row r="1247" spans="1:11">
      <c r="A1247" s="35"/>
      <c r="B1247" s="35"/>
      <c r="C1247" s="58"/>
      <c r="D1247" s="53"/>
      <c r="E1247" s="53"/>
      <c r="F1247" s="53"/>
      <c r="G1247" s="53"/>
      <c r="H1247" s="53"/>
      <c r="I1247" s="53"/>
      <c r="J1247" s="85"/>
      <c r="K1247" s="35"/>
    </row>
    <row r="1248" spans="1:11">
      <c r="A1248" s="35"/>
      <c r="B1248" s="35"/>
      <c r="C1248" s="58"/>
      <c r="D1248" s="53"/>
      <c r="E1248" s="53"/>
      <c r="F1248" s="53"/>
      <c r="G1248" s="53"/>
      <c r="H1248" s="53"/>
      <c r="I1248" s="53"/>
      <c r="J1248" s="85"/>
      <c r="K1248" s="35"/>
    </row>
    <row r="1249" spans="1:11">
      <c r="A1249" s="35"/>
      <c r="B1249" s="35"/>
      <c r="C1249" s="58"/>
      <c r="D1249" s="53"/>
      <c r="E1249" s="53"/>
      <c r="F1249" s="53"/>
      <c r="G1249" s="53"/>
      <c r="H1249" s="53"/>
      <c r="I1249" s="53"/>
      <c r="J1249" s="85"/>
      <c r="K1249" s="35"/>
    </row>
    <row r="1250" spans="1:11">
      <c r="A1250" s="35"/>
      <c r="B1250" s="35"/>
      <c r="C1250" s="58"/>
      <c r="D1250" s="53"/>
      <c r="E1250" s="53"/>
      <c r="F1250" s="53"/>
      <c r="G1250" s="53"/>
      <c r="H1250" s="53"/>
      <c r="I1250" s="53"/>
      <c r="J1250" s="85"/>
      <c r="K1250" s="35"/>
    </row>
    <row r="1251" spans="1:11">
      <c r="A1251" s="35"/>
      <c r="B1251" s="35"/>
      <c r="C1251" s="58"/>
      <c r="D1251" s="53"/>
      <c r="E1251" s="53"/>
      <c r="F1251" s="53"/>
      <c r="G1251" s="53"/>
      <c r="H1251" s="53"/>
      <c r="I1251" s="53"/>
      <c r="J1251" s="85"/>
      <c r="K1251" s="35"/>
    </row>
    <row r="1252" spans="1:11">
      <c r="A1252" s="35"/>
      <c r="B1252" s="35"/>
      <c r="C1252" s="58"/>
      <c r="D1252" s="53"/>
      <c r="E1252" s="53"/>
      <c r="F1252" s="53"/>
      <c r="G1252" s="53"/>
      <c r="H1252" s="53"/>
      <c r="I1252" s="53"/>
      <c r="J1252" s="85"/>
      <c r="K1252" s="35"/>
    </row>
    <row r="1253" spans="1:11">
      <c r="A1253" s="35"/>
      <c r="B1253" s="35"/>
      <c r="C1253" s="58"/>
      <c r="D1253" s="53"/>
      <c r="E1253" s="53"/>
      <c r="F1253" s="53"/>
      <c r="G1253" s="53"/>
      <c r="H1253" s="53"/>
      <c r="I1253" s="53"/>
      <c r="J1253" s="85"/>
      <c r="K1253" s="35"/>
    </row>
    <row r="1254" spans="1:11">
      <c r="A1254" s="35"/>
      <c r="B1254" s="35"/>
      <c r="C1254" s="98"/>
      <c r="D1254" s="85"/>
      <c r="E1254" s="85"/>
      <c r="F1254" s="53"/>
      <c r="G1254" s="53"/>
      <c r="H1254" s="53"/>
      <c r="I1254" s="53"/>
      <c r="J1254" s="85"/>
      <c r="K1254" s="35"/>
    </row>
    <row r="1255" spans="1:11">
      <c r="A1255" s="35"/>
      <c r="B1255" s="35"/>
      <c r="C1255" s="98"/>
      <c r="D1255" s="85"/>
      <c r="E1255" s="85"/>
      <c r="F1255" s="53"/>
      <c r="G1255" s="53"/>
      <c r="H1255" s="53"/>
      <c r="I1255" s="53"/>
      <c r="J1255" s="85"/>
      <c r="K1255" s="35"/>
    </row>
    <row r="1256" spans="1:11">
      <c r="A1256" s="54"/>
      <c r="B1256" s="35"/>
      <c r="C1256" s="98"/>
      <c r="D1256" s="85"/>
      <c r="E1256" s="85"/>
      <c r="F1256" s="192"/>
      <c r="G1256" s="192"/>
      <c r="H1256" s="192"/>
      <c r="I1256" s="192"/>
      <c r="J1256" s="85"/>
      <c r="K1256" s="35"/>
    </row>
    <row r="1257" spans="1:11">
      <c r="A1257" s="35"/>
      <c r="B1257" s="35"/>
      <c r="C1257" s="98"/>
      <c r="D1257" s="85"/>
      <c r="E1257" s="85"/>
      <c r="F1257" s="53"/>
      <c r="G1257" s="53"/>
      <c r="H1257" s="53"/>
      <c r="I1257" s="53"/>
      <c r="J1257" s="85"/>
      <c r="K1257" s="35"/>
    </row>
    <row r="1258" spans="1:11">
      <c r="A1258" s="54"/>
      <c r="B1258" s="35"/>
      <c r="C1258" s="98"/>
      <c r="D1258" s="85"/>
      <c r="E1258" s="85"/>
      <c r="F1258" s="53"/>
      <c r="G1258" s="53"/>
      <c r="H1258" s="53"/>
      <c r="I1258" s="53"/>
      <c r="J1258" s="85"/>
      <c r="K1258" s="35"/>
    </row>
    <row r="1259" spans="1:11">
      <c r="A1259" s="35"/>
      <c r="B1259" s="35"/>
      <c r="C1259" s="98"/>
      <c r="D1259" s="85"/>
      <c r="E1259" s="85"/>
      <c r="F1259" s="53"/>
      <c r="G1259" s="53"/>
      <c r="H1259" s="53"/>
      <c r="I1259" s="53"/>
      <c r="J1259" s="85"/>
      <c r="K1259" s="35"/>
    </row>
    <row r="1260" spans="1:11">
      <c r="A1260" s="54"/>
      <c r="B1260" s="54"/>
      <c r="C1260" s="479"/>
      <c r="D1260" s="480"/>
      <c r="E1260" s="480"/>
      <c r="F1260" s="192"/>
      <c r="G1260" s="192"/>
      <c r="H1260" s="192"/>
      <c r="I1260" s="192"/>
      <c r="J1260" s="85"/>
      <c r="K1260" s="35"/>
    </row>
    <row r="1261" spans="1:11">
      <c r="A1261" s="35"/>
      <c r="B1261" s="35"/>
      <c r="C1261" s="98"/>
      <c r="D1261" s="85"/>
      <c r="E1261" s="387"/>
      <c r="F1261" s="85"/>
      <c r="G1261" s="85"/>
      <c r="H1261" s="85"/>
      <c r="I1261" s="85"/>
      <c r="J1261" s="85"/>
      <c r="K1261" s="35"/>
    </row>
    <row r="1262" spans="1:11">
      <c r="A1262" s="35"/>
      <c r="B1262" s="35"/>
      <c r="C1262" s="98"/>
      <c r="D1262" s="85"/>
      <c r="E1262" s="387"/>
      <c r="F1262" s="85"/>
      <c r="G1262" s="85"/>
      <c r="H1262" s="85"/>
      <c r="I1262" s="85"/>
      <c r="J1262" s="85"/>
      <c r="K1262" s="35"/>
    </row>
    <row r="1263" spans="1:11">
      <c r="A1263" s="35"/>
      <c r="B1263" s="35"/>
      <c r="C1263" s="98"/>
      <c r="D1263" s="85"/>
      <c r="E1263" s="85"/>
      <c r="F1263" s="85"/>
      <c r="G1263" s="85"/>
      <c r="H1263" s="85"/>
      <c r="I1263" s="85"/>
      <c r="J1263" s="85"/>
      <c r="K1263" s="35"/>
    </row>
    <row r="1264" spans="1:11">
      <c r="A1264" s="35"/>
      <c r="B1264" s="35"/>
      <c r="C1264" s="98"/>
      <c r="D1264" s="85"/>
      <c r="E1264" s="85"/>
      <c r="F1264" s="85"/>
      <c r="G1264" s="85"/>
      <c r="H1264" s="85"/>
      <c r="I1264" s="85"/>
      <c r="J1264" s="85"/>
      <c r="K1264" s="35"/>
    </row>
    <row r="1265" spans="1:11">
      <c r="A1265" s="35"/>
      <c r="B1265" s="35"/>
      <c r="C1265" s="98"/>
      <c r="D1265" s="85"/>
      <c r="E1265" s="85"/>
      <c r="F1265" s="85"/>
      <c r="G1265" s="85"/>
      <c r="H1265" s="85"/>
      <c r="I1265" s="85"/>
      <c r="J1265" s="85"/>
      <c r="K1265" s="35"/>
    </row>
    <row r="1266" spans="1:11">
      <c r="A1266" s="54"/>
      <c r="B1266" s="35"/>
      <c r="C1266" s="98"/>
      <c r="D1266" s="85"/>
      <c r="E1266" s="85"/>
      <c r="F1266" s="480"/>
      <c r="G1266" s="480"/>
      <c r="H1266" s="480"/>
      <c r="I1266" s="480"/>
      <c r="J1266" s="85"/>
      <c r="K1266" s="35"/>
    </row>
    <row r="1267" spans="1:11">
      <c r="A1267" s="35"/>
      <c r="B1267" s="35"/>
      <c r="C1267" s="98"/>
      <c r="D1267" s="85"/>
      <c r="E1267" s="85"/>
      <c r="F1267" s="85"/>
      <c r="G1267" s="85"/>
      <c r="H1267" s="85"/>
      <c r="I1267" s="85"/>
      <c r="J1267" s="85"/>
      <c r="K1267" s="35"/>
    </row>
    <row r="1268" spans="1:11">
      <c r="A1268" s="35"/>
      <c r="B1268" s="35"/>
      <c r="C1268" s="98"/>
      <c r="D1268" s="85"/>
      <c r="E1268" s="85"/>
      <c r="F1268" s="85"/>
      <c r="G1268" s="85"/>
      <c r="H1268" s="85"/>
      <c r="I1268" s="85"/>
      <c r="J1268" s="85"/>
      <c r="K1268" s="35"/>
    </row>
    <row r="1269" spans="1:11">
      <c r="A1269" s="35"/>
      <c r="B1269" s="35"/>
      <c r="C1269" s="98"/>
      <c r="D1269" s="85"/>
      <c r="E1269" s="85"/>
      <c r="F1269" s="85"/>
      <c r="G1269" s="85"/>
      <c r="H1269" s="85"/>
      <c r="I1269" s="85"/>
      <c r="J1269" s="85"/>
      <c r="K1269" s="35"/>
    </row>
    <row r="1270" spans="1:11">
      <c r="A1270" s="35"/>
      <c r="B1270" s="35"/>
      <c r="C1270" s="98"/>
      <c r="D1270" s="85"/>
      <c r="E1270" s="85"/>
      <c r="F1270" s="85"/>
      <c r="G1270" s="85"/>
      <c r="H1270" s="85"/>
      <c r="I1270" s="85"/>
      <c r="J1270" s="85"/>
      <c r="K1270" s="35"/>
    </row>
    <row r="1271" spans="1:11">
      <c r="A1271" s="35"/>
      <c r="B1271" s="35"/>
      <c r="C1271" s="98"/>
      <c r="D1271" s="85"/>
      <c r="E1271" s="85"/>
      <c r="F1271" s="85"/>
      <c r="G1271" s="85"/>
      <c r="H1271" s="85"/>
      <c r="I1271" s="85"/>
      <c r="J1271" s="85"/>
      <c r="K1271" s="35"/>
    </row>
    <row r="1272" spans="1:11">
      <c r="A1272" s="35"/>
      <c r="B1272" s="35"/>
      <c r="C1272" s="98"/>
      <c r="D1272" s="85"/>
      <c r="E1272" s="85"/>
      <c r="F1272" s="85"/>
      <c r="G1272" s="85"/>
      <c r="H1272" s="85"/>
      <c r="I1272" s="85"/>
      <c r="J1272" s="85"/>
      <c r="K1272" s="35"/>
    </row>
    <row r="1273" spans="1:11">
      <c r="A1273" s="35"/>
      <c r="B1273" s="35"/>
      <c r="C1273" s="98"/>
      <c r="D1273" s="85"/>
      <c r="E1273" s="85"/>
      <c r="F1273" s="85"/>
      <c r="G1273" s="85"/>
      <c r="H1273" s="85"/>
      <c r="I1273" s="85"/>
      <c r="J1273" s="85"/>
      <c r="K1273" s="35"/>
    </row>
    <row r="1274" spans="1:11">
      <c r="A1274" s="35"/>
      <c r="B1274" s="35"/>
      <c r="C1274" s="98"/>
      <c r="D1274" s="85"/>
      <c r="E1274" s="85"/>
      <c r="F1274" s="85"/>
      <c r="G1274" s="85"/>
      <c r="H1274" s="85"/>
      <c r="I1274" s="85"/>
      <c r="J1274" s="85"/>
      <c r="K1274" s="35"/>
    </row>
    <row r="1275" spans="1:11">
      <c r="A1275" s="35"/>
      <c r="B1275" s="35"/>
      <c r="C1275" s="98"/>
      <c r="D1275" s="85"/>
      <c r="E1275" s="85"/>
      <c r="F1275" s="85"/>
      <c r="G1275" s="85"/>
      <c r="H1275" s="85"/>
      <c r="I1275" s="85"/>
      <c r="J1275" s="85"/>
      <c r="K1275" s="35"/>
    </row>
    <row r="1276" spans="1:11">
      <c r="A1276" s="54"/>
      <c r="B1276" s="54"/>
      <c r="C1276" s="98"/>
      <c r="D1276" s="85"/>
      <c r="E1276" s="85"/>
      <c r="F1276" s="85"/>
      <c r="G1276" s="85"/>
      <c r="H1276" s="85"/>
      <c r="I1276" s="85"/>
      <c r="J1276" s="85"/>
      <c r="K1276" s="35"/>
    </row>
    <row r="1277" spans="1:11">
      <c r="A1277" s="35"/>
      <c r="B1277" s="35"/>
      <c r="C1277" s="98"/>
      <c r="D1277" s="85"/>
      <c r="E1277" s="85"/>
      <c r="F1277" s="85"/>
      <c r="G1277" s="85"/>
      <c r="H1277" s="85"/>
      <c r="I1277" s="85"/>
      <c r="J1277" s="85"/>
      <c r="K1277" s="35"/>
    </row>
    <row r="1278" spans="1:11">
      <c r="A1278" s="35"/>
      <c r="B1278" s="35"/>
      <c r="C1278" s="98"/>
      <c r="D1278" s="85"/>
      <c r="E1278" s="85"/>
      <c r="F1278" s="85"/>
      <c r="G1278" s="85"/>
      <c r="H1278" s="85"/>
      <c r="I1278" s="85"/>
      <c r="J1278" s="85"/>
      <c r="K1278" s="35"/>
    </row>
    <row r="1279" spans="1:11">
      <c r="A1279" s="54"/>
      <c r="B1279" s="54"/>
      <c r="C1279" s="479"/>
      <c r="D1279" s="480"/>
      <c r="E1279" s="480"/>
      <c r="F1279" s="480"/>
      <c r="G1279" s="480"/>
      <c r="H1279" s="480"/>
      <c r="I1279" s="480"/>
      <c r="J1279" s="85"/>
      <c r="K1279" s="35"/>
    </row>
    <row r="1280" spans="1:11">
      <c r="A1280" s="35"/>
      <c r="B1280" s="35"/>
      <c r="C1280" s="98"/>
      <c r="D1280" s="85"/>
      <c r="E1280" s="85"/>
      <c r="F1280" s="85"/>
      <c r="G1280" s="85"/>
      <c r="H1280" s="85"/>
      <c r="I1280" s="85"/>
      <c r="J1280" s="85"/>
      <c r="K1280" s="35"/>
    </row>
    <row r="1281" spans="1:11">
      <c r="A1281" s="54"/>
      <c r="B1281" s="54"/>
      <c r="C1281" s="479"/>
      <c r="D1281" s="480"/>
      <c r="E1281" s="480"/>
      <c r="F1281" s="480"/>
      <c r="G1281" s="480"/>
      <c r="H1281" s="480"/>
      <c r="I1281" s="85"/>
      <c r="J1281" s="85"/>
      <c r="K1281" s="35"/>
    </row>
    <row r="1282" spans="1:11">
      <c r="A1282" s="54"/>
      <c r="B1282" s="54"/>
      <c r="C1282" s="479"/>
      <c r="D1282" s="480"/>
      <c r="E1282" s="480"/>
      <c r="F1282" s="480"/>
      <c r="G1282" s="480"/>
      <c r="H1282" s="480"/>
      <c r="I1282" s="85"/>
      <c r="J1282" s="85"/>
      <c r="K1282" s="35"/>
    </row>
    <row r="1283" spans="1:11">
      <c r="A1283" s="54"/>
      <c r="B1283" s="54"/>
      <c r="C1283" s="479"/>
      <c r="D1283" s="480"/>
      <c r="E1283" s="480"/>
      <c r="F1283" s="480"/>
      <c r="G1283" s="480"/>
      <c r="H1283" s="480"/>
      <c r="I1283" s="85"/>
      <c r="J1283" s="85"/>
      <c r="K1283" s="35"/>
    </row>
    <row r="1284" spans="1:11">
      <c r="A1284" s="54"/>
      <c r="B1284" s="54"/>
      <c r="C1284" s="479"/>
      <c r="D1284" s="480"/>
      <c r="E1284" s="480"/>
      <c r="F1284" s="480"/>
      <c r="G1284" s="480"/>
      <c r="H1284" s="480"/>
      <c r="I1284" s="85"/>
      <c r="J1284" s="85"/>
      <c r="K1284" s="35"/>
    </row>
    <row r="1285" spans="1:11">
      <c r="A1285" s="54"/>
      <c r="B1285" s="54"/>
      <c r="C1285" s="479"/>
      <c r="D1285" s="480"/>
      <c r="E1285" s="480"/>
      <c r="F1285" s="480"/>
      <c r="G1285" s="480"/>
      <c r="H1285" s="480"/>
      <c r="I1285" s="85"/>
      <c r="J1285" s="85"/>
      <c r="K1285" s="35"/>
    </row>
    <row r="1286" spans="1:8">
      <c r="A1286" s="336"/>
      <c r="B1286" s="336"/>
      <c r="C1286" s="362"/>
      <c r="D1286" s="363"/>
      <c r="E1286" s="363"/>
      <c r="F1286" s="363"/>
      <c r="G1286" s="363"/>
      <c r="H1286" s="363"/>
    </row>
    <row r="1287" spans="1:8">
      <c r="A1287" s="334"/>
      <c r="B1287" s="335"/>
      <c r="C1287" s="481"/>
      <c r="D1287" s="482"/>
      <c r="E1287" s="482"/>
      <c r="F1287" s="482"/>
      <c r="G1287" s="482"/>
      <c r="H1287" s="482"/>
    </row>
    <row r="1288" spans="1:8">
      <c r="A1288" s="334"/>
      <c r="B1288" s="335"/>
      <c r="C1288" s="481"/>
      <c r="D1288" s="482"/>
      <c r="E1288" s="482"/>
      <c r="F1288" s="482"/>
      <c r="G1288" s="482"/>
      <c r="H1288" s="344"/>
    </row>
    <row r="1289" spans="1:9">
      <c r="A1289" s="54"/>
      <c r="B1289" s="54"/>
      <c r="C1289" s="479"/>
      <c r="D1289" s="480"/>
      <c r="E1289" s="480"/>
      <c r="F1289" s="480"/>
      <c r="G1289" s="480"/>
      <c r="H1289" s="480"/>
      <c r="I1289" s="480"/>
    </row>
    <row r="1290" spans="1:9">
      <c r="A1290" s="336"/>
      <c r="B1290" s="336"/>
      <c r="C1290" s="362"/>
      <c r="D1290" s="363"/>
      <c r="E1290" s="363"/>
      <c r="F1290" s="363"/>
      <c r="G1290" s="363"/>
      <c r="H1290" s="363"/>
      <c r="I1290" s="363"/>
    </row>
    <row r="1291" spans="1:9">
      <c r="A1291" s="336"/>
      <c r="B1291" s="336"/>
      <c r="C1291" s="362"/>
      <c r="D1291" s="363"/>
      <c r="E1291" s="363"/>
      <c r="F1291" s="363"/>
      <c r="G1291" s="363"/>
      <c r="H1291" s="363"/>
      <c r="I1291" s="363"/>
    </row>
    <row r="1292" spans="1:9">
      <c r="A1292" s="336"/>
      <c r="B1292" s="336"/>
      <c r="C1292" s="362"/>
      <c r="D1292" s="363"/>
      <c r="E1292" s="459"/>
      <c r="F1292" s="459"/>
      <c r="G1292" s="459"/>
      <c r="H1292" s="459"/>
      <c r="I1292" s="459"/>
    </row>
    <row r="1293" spans="1:8">
      <c r="A1293" s="336"/>
      <c r="B1293" s="336"/>
      <c r="C1293" s="362"/>
      <c r="D1293" s="363"/>
      <c r="E1293" s="363"/>
      <c r="F1293" s="483"/>
      <c r="G1293" s="483"/>
      <c r="H1293" s="483"/>
    </row>
    <row r="1294" spans="1:9">
      <c r="A1294" s="336"/>
      <c r="B1294" s="336"/>
      <c r="C1294" s="362"/>
      <c r="D1294" s="363"/>
      <c r="E1294" s="483"/>
      <c r="F1294" s="459"/>
      <c r="G1294" s="459"/>
      <c r="H1294" s="459"/>
      <c r="I1294" s="306"/>
    </row>
    <row r="1295" spans="5:9">
      <c r="E1295" s="337"/>
      <c r="F1295" s="306"/>
      <c r="G1295" s="306"/>
      <c r="H1295" s="306"/>
      <c r="I1295" s="306"/>
    </row>
    <row r="1296" spans="5:9">
      <c r="E1296" s="337"/>
      <c r="F1296" s="306"/>
      <c r="G1296" s="306"/>
      <c r="H1296" s="306"/>
      <c r="I1296" s="306"/>
    </row>
    <row r="1297" spans="5:9">
      <c r="E1297" s="337"/>
      <c r="F1297" s="306"/>
      <c r="G1297" s="306"/>
      <c r="H1297" s="306"/>
      <c r="I1297" s="306"/>
    </row>
    <row r="1298" spans="5:9">
      <c r="E1298" s="337"/>
      <c r="F1298" s="306"/>
      <c r="G1298" s="306"/>
      <c r="H1298" s="306"/>
      <c r="I1298" s="306"/>
    </row>
    <row r="1299" spans="5:9">
      <c r="E1299" s="337"/>
      <c r="F1299" s="306"/>
      <c r="G1299" s="306"/>
      <c r="H1299" s="306"/>
      <c r="I1299" s="306"/>
    </row>
    <row r="1300" spans="5:9">
      <c r="E1300" s="337"/>
      <c r="F1300" s="306"/>
      <c r="G1300" s="306"/>
      <c r="H1300" s="306"/>
      <c r="I1300" s="306"/>
    </row>
    <row r="1301" spans="1:9">
      <c r="A1301" s="336"/>
      <c r="B1301" s="336"/>
      <c r="C1301" s="362"/>
      <c r="D1301" s="363"/>
      <c r="E1301" s="483"/>
      <c r="F1301" s="459"/>
      <c r="G1301" s="459"/>
      <c r="H1301" s="459"/>
      <c r="I1301" s="459"/>
    </row>
    <row r="1302" spans="1:9">
      <c r="A1302" s="336"/>
      <c r="B1302" s="336"/>
      <c r="C1302" s="362"/>
      <c r="D1302" s="363"/>
      <c r="E1302" s="483"/>
      <c r="F1302" s="459"/>
      <c r="G1302" s="459"/>
      <c r="H1302" s="459"/>
      <c r="I1302" s="459"/>
    </row>
    <row r="1303" spans="1:9">
      <c r="A1303" s="336"/>
      <c r="B1303" s="336"/>
      <c r="C1303" s="362"/>
      <c r="D1303" s="363"/>
      <c r="E1303" s="483"/>
      <c r="F1303" s="459"/>
      <c r="G1303" s="459"/>
      <c r="H1303" s="459"/>
      <c r="I1303" s="459"/>
    </row>
    <row r="1304" spans="1:9">
      <c r="A1304" s="336"/>
      <c r="B1304" s="336"/>
      <c r="C1304" s="362"/>
      <c r="D1304" s="363"/>
      <c r="E1304" s="483"/>
      <c r="F1304" s="459"/>
      <c r="G1304" s="459"/>
      <c r="H1304" s="459"/>
      <c r="I1304" s="459"/>
    </row>
    <row r="1305" spans="1:9">
      <c r="A1305" s="336"/>
      <c r="B1305" s="336"/>
      <c r="C1305" s="362"/>
      <c r="D1305" s="363"/>
      <c r="E1305" s="483"/>
      <c r="F1305" s="459"/>
      <c r="G1305" s="459"/>
      <c r="H1305" s="459"/>
      <c r="I1305" s="459"/>
    </row>
    <row r="1306" spans="3:9">
      <c r="C1306" s="362"/>
      <c r="D1306" s="363"/>
      <c r="E1306" s="337"/>
      <c r="F1306" s="306"/>
      <c r="G1306" s="306"/>
      <c r="H1306" s="306"/>
      <c r="I1306" s="306"/>
    </row>
    <row r="1307" spans="3:9">
      <c r="C1307" s="362"/>
      <c r="D1307" s="363"/>
      <c r="E1307" s="337"/>
      <c r="F1307" s="306"/>
      <c r="G1307" s="306"/>
      <c r="H1307" s="306"/>
      <c r="I1307" s="306"/>
    </row>
    <row r="1308" spans="3:9">
      <c r="C1308" s="362"/>
      <c r="D1308" s="363"/>
      <c r="E1308" s="337"/>
      <c r="F1308" s="306"/>
      <c r="G1308" s="306"/>
      <c r="H1308" s="306"/>
      <c r="I1308" s="306"/>
    </row>
    <row r="1309" spans="5:9">
      <c r="E1309" s="337"/>
      <c r="F1309" s="306"/>
      <c r="G1309" s="306"/>
      <c r="H1309" s="306"/>
      <c r="I1309" s="306"/>
    </row>
    <row r="1310" spans="5:9">
      <c r="E1310" s="337"/>
      <c r="F1310" s="306"/>
      <c r="G1310" s="306"/>
      <c r="H1310" s="306"/>
      <c r="I1310" s="306"/>
    </row>
    <row r="1311" spans="5:9">
      <c r="E1311" s="337"/>
      <c r="F1311" s="306"/>
      <c r="G1311" s="306"/>
      <c r="H1311" s="306"/>
      <c r="I1311" s="306"/>
    </row>
    <row r="1312" spans="5:9">
      <c r="E1312" s="337"/>
      <c r="F1312" s="306"/>
      <c r="G1312" s="306"/>
      <c r="H1312" s="306"/>
      <c r="I1312" s="306"/>
    </row>
    <row r="1313" spans="5:9">
      <c r="E1313" s="337"/>
      <c r="F1313" s="306"/>
      <c r="G1313" s="306"/>
      <c r="H1313" s="306"/>
      <c r="I1313" s="306"/>
    </row>
    <row r="1314" spans="5:9">
      <c r="E1314" s="337"/>
      <c r="F1314" s="306"/>
      <c r="G1314" s="306"/>
      <c r="H1314" s="306"/>
      <c r="I1314" s="306"/>
    </row>
    <row r="1315" spans="1:9">
      <c r="A1315" s="336"/>
      <c r="B1315" s="336"/>
      <c r="C1315" s="362"/>
      <c r="D1315" s="363"/>
      <c r="E1315" s="483"/>
      <c r="F1315" s="459"/>
      <c r="G1315" s="459"/>
      <c r="H1315" s="459"/>
      <c r="I1315" s="459"/>
    </row>
    <row r="1316" spans="1:9">
      <c r="A1316" s="336"/>
      <c r="B1316" s="336"/>
      <c r="C1316" s="362"/>
      <c r="D1316" s="363"/>
      <c r="E1316" s="483"/>
      <c r="F1316" s="459"/>
      <c r="G1316" s="459"/>
      <c r="H1316" s="459"/>
      <c r="I1316" s="459"/>
    </row>
    <row r="1317" spans="1:9">
      <c r="A1317" s="336"/>
      <c r="B1317" s="336"/>
      <c r="C1317" s="362"/>
      <c r="D1317" s="363"/>
      <c r="E1317" s="483"/>
      <c r="F1317" s="459"/>
      <c r="G1317" s="459"/>
      <c r="H1317" s="459"/>
      <c r="I1317" s="459"/>
    </row>
    <row r="1318" spans="1:9">
      <c r="A1318" s="336"/>
      <c r="B1318" s="336"/>
      <c r="C1318" s="362"/>
      <c r="D1318" s="363"/>
      <c r="E1318" s="483"/>
      <c r="F1318" s="459"/>
      <c r="G1318" s="459"/>
      <c r="H1318" s="459"/>
      <c r="I1318" s="459"/>
    </row>
    <row r="1319" spans="1:9">
      <c r="A1319" s="336"/>
      <c r="B1319" s="336"/>
      <c r="C1319" s="362"/>
      <c r="D1319" s="363"/>
      <c r="E1319" s="483"/>
      <c r="F1319" s="459"/>
      <c r="G1319" s="459"/>
      <c r="H1319" s="459"/>
      <c r="I1319" s="459"/>
    </row>
    <row r="1320" spans="5:9">
      <c r="E1320" s="337"/>
      <c r="F1320" s="306"/>
      <c r="G1320" s="306"/>
      <c r="H1320" s="306"/>
      <c r="I1320" s="306"/>
    </row>
    <row r="1321" spans="5:9">
      <c r="E1321" s="337"/>
      <c r="F1321" s="306"/>
      <c r="G1321" s="306"/>
      <c r="H1321" s="306"/>
      <c r="I1321" s="306"/>
    </row>
    <row r="1322" spans="5:9">
      <c r="E1322" s="337"/>
      <c r="F1322" s="306"/>
      <c r="G1322" s="306"/>
      <c r="H1322" s="306"/>
      <c r="I1322" s="306"/>
    </row>
    <row r="1323" spans="1:11">
      <c r="A1323" s="336"/>
      <c r="B1323" s="336"/>
      <c r="C1323" s="362"/>
      <c r="D1323" s="363"/>
      <c r="E1323" s="483"/>
      <c r="F1323" s="459"/>
      <c r="G1323" s="459"/>
      <c r="H1323" s="459"/>
      <c r="I1323" s="459"/>
      <c r="K1323" s="484"/>
    </row>
    <row r="1324" spans="1:11">
      <c r="A1324" s="336"/>
      <c r="B1324" s="336"/>
      <c r="C1324" s="362"/>
      <c r="D1324" s="363"/>
      <c r="E1324" s="483"/>
      <c r="F1324" s="459"/>
      <c r="G1324" s="459"/>
      <c r="H1324" s="459"/>
      <c r="I1324" s="459"/>
      <c r="K1324" s="484"/>
    </row>
    <row r="1325" spans="1:11">
      <c r="A1325" s="336"/>
      <c r="E1325" s="337"/>
      <c r="F1325" s="459"/>
      <c r="G1325" s="459"/>
      <c r="H1325" s="459"/>
      <c r="I1325" s="459"/>
      <c r="K1325" s="484"/>
    </row>
    <row r="1326" spans="1:11">
      <c r="A1326" s="336"/>
      <c r="E1326" s="337"/>
      <c r="F1326" s="459"/>
      <c r="G1326" s="459"/>
      <c r="H1326" s="459"/>
      <c r="I1326" s="459"/>
      <c r="K1326" s="484"/>
    </row>
    <row r="1327" spans="1:11">
      <c r="A1327" s="336"/>
      <c r="E1327" s="337"/>
      <c r="F1327" s="459"/>
      <c r="G1327" s="459"/>
      <c r="H1327" s="459"/>
      <c r="I1327" s="459"/>
      <c r="K1327" s="484"/>
    </row>
    <row r="1328" spans="1:11">
      <c r="A1328" s="336"/>
      <c r="B1328" s="336"/>
      <c r="C1328" s="362"/>
      <c r="D1328" s="363"/>
      <c r="E1328" s="483"/>
      <c r="F1328" s="459"/>
      <c r="G1328" s="459"/>
      <c r="H1328" s="459"/>
      <c r="I1328" s="306"/>
      <c r="K1328" s="484"/>
    </row>
    <row r="1329" spans="1:11">
      <c r="A1329" s="336"/>
      <c r="B1329" s="336"/>
      <c r="C1329" s="362"/>
      <c r="D1329" s="363"/>
      <c r="E1329" s="483"/>
      <c r="F1329" s="459"/>
      <c r="G1329" s="459"/>
      <c r="H1329" s="459"/>
      <c r="I1329" s="306"/>
      <c r="K1329" s="484"/>
    </row>
    <row r="1330" spans="1:11">
      <c r="A1330" s="336"/>
      <c r="B1330" s="336"/>
      <c r="C1330" s="362"/>
      <c r="D1330" s="363"/>
      <c r="E1330" s="483"/>
      <c r="F1330" s="459"/>
      <c r="G1330" s="459"/>
      <c r="H1330" s="459"/>
      <c r="I1330" s="306"/>
      <c r="K1330" s="485"/>
    </row>
    <row r="1331" spans="1:11">
      <c r="A1331" s="336"/>
      <c r="B1331" s="336"/>
      <c r="C1331" s="362"/>
      <c r="D1331" s="363"/>
      <c r="E1331" s="483"/>
      <c r="F1331" s="459"/>
      <c r="G1331" s="459"/>
      <c r="H1331" s="459"/>
      <c r="I1331" s="306"/>
      <c r="K1331" s="485"/>
    </row>
    <row r="1332" spans="1:11">
      <c r="A1332" s="336"/>
      <c r="B1332" s="336"/>
      <c r="C1332" s="362"/>
      <c r="D1332" s="363"/>
      <c r="E1332" s="483"/>
      <c r="F1332" s="459"/>
      <c r="G1332" s="459"/>
      <c r="H1332" s="459"/>
      <c r="I1332" s="306"/>
      <c r="K1332" s="485"/>
    </row>
    <row r="1333" spans="1:11">
      <c r="A1333" s="336"/>
      <c r="B1333" s="336"/>
      <c r="C1333" s="362"/>
      <c r="D1333" s="363"/>
      <c r="E1333" s="483"/>
      <c r="F1333" s="459"/>
      <c r="G1333" s="459"/>
      <c r="H1333" s="459"/>
      <c r="I1333" s="306"/>
      <c r="K1333" s="484"/>
    </row>
    <row r="1334" spans="5:11">
      <c r="E1334" s="337"/>
      <c r="F1334" s="306"/>
      <c r="G1334" s="306"/>
      <c r="H1334" s="306"/>
      <c r="I1334" s="306"/>
      <c r="K1334" s="484"/>
    </row>
    <row r="1335" spans="5:11">
      <c r="E1335" s="337"/>
      <c r="F1335" s="306"/>
      <c r="G1335" s="306"/>
      <c r="H1335" s="306"/>
      <c r="I1335" s="306"/>
      <c r="K1335" s="486"/>
    </row>
    <row r="1336" spans="5:11">
      <c r="E1336" s="337"/>
      <c r="F1336" s="306"/>
      <c r="G1336" s="306"/>
      <c r="H1336" s="306"/>
      <c r="I1336" s="306"/>
      <c r="K1336" s="484"/>
    </row>
    <row r="1337" spans="5:11">
      <c r="E1337" s="337"/>
      <c r="F1337" s="306"/>
      <c r="G1337" s="306"/>
      <c r="H1337" s="306"/>
      <c r="I1337" s="306"/>
      <c r="K1337" s="484"/>
    </row>
    <row r="1338" spans="5:11">
      <c r="E1338" s="337"/>
      <c r="F1338" s="306"/>
      <c r="G1338" s="306"/>
      <c r="H1338" s="306"/>
      <c r="I1338" s="306"/>
      <c r="K1338" s="484"/>
    </row>
    <row r="1339" spans="5:11">
      <c r="E1339" s="337"/>
      <c r="F1339" s="306"/>
      <c r="G1339" s="306"/>
      <c r="H1339" s="306"/>
      <c r="I1339" s="306"/>
      <c r="K1339" s="484"/>
    </row>
    <row r="1340" spans="1:11">
      <c r="A1340" s="336"/>
      <c r="B1340" s="336"/>
      <c r="C1340" s="362"/>
      <c r="D1340" s="363"/>
      <c r="E1340" s="483"/>
      <c r="F1340" s="459"/>
      <c r="G1340" s="459"/>
      <c r="H1340" s="459"/>
      <c r="I1340" s="459"/>
      <c r="K1340" s="484"/>
    </row>
    <row r="1341" spans="1:11">
      <c r="A1341" s="336"/>
      <c r="B1341" s="336"/>
      <c r="C1341" s="362"/>
      <c r="D1341" s="363"/>
      <c r="E1341" s="483"/>
      <c r="F1341" s="459"/>
      <c r="G1341" s="459"/>
      <c r="H1341" s="459"/>
      <c r="I1341" s="459"/>
      <c r="K1341" s="484"/>
    </row>
    <row r="1342" spans="1:11">
      <c r="A1342" s="336"/>
      <c r="B1342" s="336"/>
      <c r="C1342" s="362"/>
      <c r="D1342" s="363"/>
      <c r="E1342" s="483"/>
      <c r="F1342" s="459"/>
      <c r="G1342" s="459"/>
      <c r="H1342" s="459"/>
      <c r="I1342" s="459"/>
      <c r="K1342" s="484"/>
    </row>
    <row r="1343" spans="1:11">
      <c r="A1343" s="336"/>
      <c r="B1343" s="336"/>
      <c r="C1343" s="362"/>
      <c r="D1343" s="363"/>
      <c r="E1343" s="483"/>
      <c r="F1343" s="459"/>
      <c r="G1343" s="459"/>
      <c r="H1343" s="459"/>
      <c r="I1343" s="459"/>
      <c r="K1343" s="484"/>
    </row>
    <row r="1344" spans="1:11">
      <c r="A1344" s="336"/>
      <c r="B1344" s="336"/>
      <c r="C1344" s="362"/>
      <c r="D1344" s="363"/>
      <c r="E1344" s="483"/>
      <c r="F1344" s="459"/>
      <c r="G1344" s="459"/>
      <c r="H1344" s="459"/>
      <c r="I1344" s="306"/>
      <c r="K1344" s="485"/>
    </row>
    <row r="1345" spans="5:11">
      <c r="E1345" s="337"/>
      <c r="F1345" s="306"/>
      <c r="G1345" s="306"/>
      <c r="H1345" s="306"/>
      <c r="I1345" s="306"/>
      <c r="K1345" s="485"/>
    </row>
    <row r="1346" spans="5:11">
      <c r="E1346" s="337"/>
      <c r="F1346" s="306"/>
      <c r="G1346" s="306"/>
      <c r="H1346" s="306"/>
      <c r="I1346" s="306"/>
      <c r="K1346" s="485"/>
    </row>
    <row r="1347" spans="5:11">
      <c r="E1347" s="337"/>
      <c r="F1347" s="306"/>
      <c r="G1347" s="306"/>
      <c r="H1347" s="306"/>
      <c r="I1347" s="306"/>
      <c r="K1347" s="484"/>
    </row>
    <row r="1348" spans="5:11">
      <c r="E1348" s="337"/>
      <c r="F1348" s="306"/>
      <c r="G1348" s="306"/>
      <c r="H1348" s="306"/>
      <c r="I1348" s="306"/>
      <c r="K1348" s="484"/>
    </row>
    <row r="1349" spans="5:11">
      <c r="E1349" s="337"/>
      <c r="F1349" s="306"/>
      <c r="G1349" s="306"/>
      <c r="H1349" s="306"/>
      <c r="I1349" s="306"/>
      <c r="K1349" s="484"/>
    </row>
    <row r="1350" spans="5:11">
      <c r="E1350" s="337"/>
      <c r="F1350" s="306"/>
      <c r="G1350" s="306"/>
      <c r="H1350" s="306"/>
      <c r="I1350" s="306"/>
      <c r="K1350" s="484"/>
    </row>
    <row r="1351" spans="5:11">
      <c r="E1351" s="337"/>
      <c r="F1351" s="306"/>
      <c r="G1351" s="306"/>
      <c r="H1351" s="306"/>
      <c r="I1351" s="306"/>
      <c r="K1351" s="484"/>
    </row>
    <row r="1352" spans="5:11">
      <c r="E1352" s="337"/>
      <c r="F1352" s="306"/>
      <c r="G1352" s="306"/>
      <c r="H1352" s="306"/>
      <c r="I1352" s="306"/>
      <c r="K1352" s="485"/>
    </row>
    <row r="1353" spans="5:11">
      <c r="E1353" s="337"/>
      <c r="F1353" s="306"/>
      <c r="G1353" s="306"/>
      <c r="H1353" s="306"/>
      <c r="I1353" s="306"/>
      <c r="K1353" s="484"/>
    </row>
    <row r="1354" spans="1:11">
      <c r="A1354" s="336"/>
      <c r="E1354" s="337"/>
      <c r="F1354" s="459"/>
      <c r="G1354" s="459"/>
      <c r="H1354" s="459"/>
      <c r="I1354" s="459"/>
      <c r="K1354" s="484"/>
    </row>
    <row r="1355" spans="1:11">
      <c r="A1355" s="336"/>
      <c r="E1355" s="337"/>
      <c r="F1355" s="459"/>
      <c r="G1355" s="459"/>
      <c r="H1355" s="459"/>
      <c r="I1355" s="459"/>
      <c r="K1355" s="484"/>
    </row>
    <row r="1356" spans="1:11">
      <c r="A1356" s="336"/>
      <c r="E1356" s="337"/>
      <c r="F1356" s="459"/>
      <c r="G1356" s="459"/>
      <c r="H1356" s="459"/>
      <c r="I1356" s="459"/>
      <c r="K1356" s="485"/>
    </row>
    <row r="1357" spans="1:11">
      <c r="A1357" s="336"/>
      <c r="E1357" s="337"/>
      <c r="F1357" s="459"/>
      <c r="G1357" s="459"/>
      <c r="H1357" s="459"/>
      <c r="I1357" s="459"/>
      <c r="K1357" s="484"/>
    </row>
    <row r="1358" spans="1:11">
      <c r="A1358" s="336"/>
      <c r="B1358" s="336"/>
      <c r="C1358" s="362"/>
      <c r="D1358" s="363"/>
      <c r="E1358" s="483"/>
      <c r="F1358" s="459"/>
      <c r="G1358" s="459"/>
      <c r="H1358" s="459"/>
      <c r="I1358" s="306"/>
      <c r="K1358" s="484"/>
    </row>
    <row r="1359" spans="5:9">
      <c r="E1359" s="337"/>
      <c r="F1359" s="306"/>
      <c r="G1359" s="306"/>
      <c r="H1359" s="306"/>
      <c r="I1359" s="306"/>
    </row>
    <row r="1360" spans="5:9">
      <c r="E1360" s="337"/>
      <c r="F1360" s="306"/>
      <c r="G1360" s="306"/>
      <c r="H1360" s="306"/>
      <c r="I1360" s="306"/>
    </row>
    <row r="1361" spans="5:9">
      <c r="E1361" s="337"/>
      <c r="F1361" s="306"/>
      <c r="G1361" s="306"/>
      <c r="H1361" s="306"/>
      <c r="I1361" s="306"/>
    </row>
    <row r="1362" spans="1:9">
      <c r="A1362" s="336"/>
      <c r="E1362" s="337"/>
      <c r="F1362" s="459"/>
      <c r="G1362" s="459"/>
      <c r="H1362" s="459"/>
      <c r="I1362" s="459"/>
    </row>
    <row r="1363" spans="1:9">
      <c r="A1363" s="336"/>
      <c r="E1363" s="337"/>
      <c r="F1363" s="459"/>
      <c r="G1363" s="459"/>
      <c r="H1363" s="459"/>
      <c r="I1363" s="459"/>
    </row>
    <row r="1364" spans="1:9">
      <c r="A1364" s="336"/>
      <c r="B1364" s="336"/>
      <c r="C1364" s="362"/>
      <c r="D1364" s="363"/>
      <c r="E1364" s="483"/>
      <c r="F1364" s="459"/>
      <c r="G1364" s="459"/>
      <c r="H1364" s="459"/>
      <c r="I1364" s="306"/>
    </row>
    <row r="1365" spans="1:9">
      <c r="A1365" s="336"/>
      <c r="E1365" s="337"/>
      <c r="F1365" s="459"/>
      <c r="G1365" s="459"/>
      <c r="H1365" s="459"/>
      <c r="I1365" s="459"/>
    </row>
    <row r="1366" spans="1:9">
      <c r="A1366" s="336"/>
      <c r="E1366" s="337"/>
      <c r="F1366" s="459"/>
      <c r="G1366" s="459"/>
      <c r="H1366" s="459"/>
      <c r="I1366" s="459"/>
    </row>
    <row r="1367" spans="1:9">
      <c r="A1367" s="336"/>
      <c r="E1367" s="337"/>
      <c r="F1367" s="306"/>
      <c r="G1367" s="459"/>
      <c r="H1367" s="459"/>
      <c r="I1367" s="306"/>
    </row>
    <row r="1368" spans="1:9">
      <c r="A1368" s="336"/>
      <c r="B1368" s="336"/>
      <c r="C1368" s="362"/>
      <c r="D1368" s="363"/>
      <c r="E1368" s="483"/>
      <c r="F1368" s="459"/>
      <c r="G1368" s="459"/>
      <c r="H1368" s="459"/>
      <c r="I1368" s="306"/>
    </row>
    <row r="1369" spans="1:9">
      <c r="A1369" s="336"/>
      <c r="B1369" s="336"/>
      <c r="C1369" s="362"/>
      <c r="D1369" s="363"/>
      <c r="E1369" s="483"/>
      <c r="F1369" s="459"/>
      <c r="G1369" s="459"/>
      <c r="H1369" s="459"/>
      <c r="I1369" s="306"/>
    </row>
    <row r="1370" spans="1:9">
      <c r="A1370" s="336"/>
      <c r="B1370" s="336"/>
      <c r="C1370" s="362"/>
      <c r="D1370" s="363"/>
      <c r="E1370" s="483"/>
      <c r="F1370" s="459"/>
      <c r="G1370" s="459"/>
      <c r="H1370" s="459"/>
      <c r="I1370" s="306"/>
    </row>
    <row r="1371" spans="1:9">
      <c r="A1371" s="336"/>
      <c r="B1371" s="336"/>
      <c r="C1371" s="362"/>
      <c r="D1371" s="363"/>
      <c r="E1371" s="483"/>
      <c r="F1371" s="459"/>
      <c r="G1371" s="459"/>
      <c r="H1371" s="459"/>
      <c r="I1371" s="306"/>
    </row>
    <row r="1372" spans="1:11">
      <c r="A1372" s="336"/>
      <c r="B1372" s="336"/>
      <c r="C1372" s="362"/>
      <c r="D1372" s="363"/>
      <c r="E1372" s="483"/>
      <c r="F1372" s="459"/>
      <c r="G1372" s="459"/>
      <c r="H1372" s="459"/>
      <c r="I1372" s="306"/>
      <c r="K1372" s="484"/>
    </row>
    <row r="1373" spans="1:11">
      <c r="A1373" s="336"/>
      <c r="B1373" s="336"/>
      <c r="C1373" s="362"/>
      <c r="D1373" s="363"/>
      <c r="E1373" s="483"/>
      <c r="F1373" s="459"/>
      <c r="G1373" s="459"/>
      <c r="H1373" s="459"/>
      <c r="I1373" s="306"/>
      <c r="K1373" s="484"/>
    </row>
    <row r="1374" spans="1:11">
      <c r="A1374" s="336"/>
      <c r="E1374" s="337"/>
      <c r="F1374" s="306"/>
      <c r="G1374" s="459"/>
      <c r="H1374" s="459"/>
      <c r="I1374" s="306"/>
      <c r="K1374" s="484"/>
    </row>
    <row r="1375" spans="1:11">
      <c r="A1375" s="336"/>
      <c r="E1375" s="337"/>
      <c r="F1375" s="306"/>
      <c r="G1375" s="459"/>
      <c r="H1375" s="459"/>
      <c r="I1375" s="306"/>
      <c r="K1375" s="484"/>
    </row>
    <row r="1376" spans="1:11">
      <c r="A1376" s="336"/>
      <c r="E1376" s="337"/>
      <c r="F1376" s="306"/>
      <c r="G1376" s="459"/>
      <c r="H1376" s="459"/>
      <c r="I1376" s="306"/>
      <c r="K1376" s="484"/>
    </row>
    <row r="1377" spans="1:11">
      <c r="A1377" s="336"/>
      <c r="E1377" s="337"/>
      <c r="F1377" s="306"/>
      <c r="G1377" s="459"/>
      <c r="H1377" s="459"/>
      <c r="I1377" s="306"/>
      <c r="K1377" s="484"/>
    </row>
    <row r="1378" spans="1:11">
      <c r="A1378" s="336"/>
      <c r="E1378" s="337"/>
      <c r="F1378" s="306"/>
      <c r="G1378" s="459"/>
      <c r="H1378" s="459"/>
      <c r="I1378" s="306"/>
      <c r="K1378" s="484"/>
    </row>
    <row r="1379" spans="1:11">
      <c r="A1379" s="336"/>
      <c r="E1379" s="337"/>
      <c r="F1379" s="306"/>
      <c r="G1379" s="459"/>
      <c r="H1379" s="459"/>
      <c r="I1379" s="306"/>
      <c r="K1379" s="485"/>
    </row>
    <row r="1380" spans="1:11">
      <c r="A1380" s="336"/>
      <c r="B1380" s="336"/>
      <c r="C1380" s="362"/>
      <c r="D1380" s="363"/>
      <c r="E1380" s="483"/>
      <c r="F1380" s="459"/>
      <c r="G1380" s="459"/>
      <c r="H1380" s="459"/>
      <c r="I1380" s="306"/>
      <c r="K1380" s="485"/>
    </row>
    <row r="1381" spans="1:11">
      <c r="A1381" s="336"/>
      <c r="B1381" s="336"/>
      <c r="C1381" s="362"/>
      <c r="D1381" s="363"/>
      <c r="E1381" s="483"/>
      <c r="F1381" s="459"/>
      <c r="G1381" s="459"/>
      <c r="H1381" s="459"/>
      <c r="I1381" s="306"/>
      <c r="K1381" s="485"/>
    </row>
    <row r="1382" spans="5:11">
      <c r="E1382" s="337"/>
      <c r="F1382" s="306"/>
      <c r="G1382" s="306"/>
      <c r="H1382" s="306"/>
      <c r="I1382" s="306"/>
      <c r="K1382" s="484"/>
    </row>
    <row r="1383" spans="5:11">
      <c r="E1383" s="337"/>
      <c r="F1383" s="306"/>
      <c r="G1383" s="306"/>
      <c r="H1383" s="306"/>
      <c r="I1383" s="306"/>
      <c r="K1383" s="484"/>
    </row>
    <row r="1384" spans="5:11">
      <c r="E1384" s="337"/>
      <c r="F1384" s="306"/>
      <c r="G1384" s="306"/>
      <c r="H1384" s="306"/>
      <c r="I1384" s="306"/>
      <c r="K1384" s="486"/>
    </row>
    <row r="1385" spans="5:11">
      <c r="E1385" s="337"/>
      <c r="F1385" s="306"/>
      <c r="G1385" s="306"/>
      <c r="H1385" s="306"/>
      <c r="I1385" s="306"/>
      <c r="K1385" s="484"/>
    </row>
    <row r="1386" spans="5:11">
      <c r="E1386" s="337"/>
      <c r="F1386" s="306"/>
      <c r="G1386" s="306"/>
      <c r="H1386" s="306"/>
      <c r="I1386" s="306"/>
      <c r="K1386" s="484"/>
    </row>
    <row r="1387" spans="5:11">
      <c r="E1387" s="337"/>
      <c r="F1387" s="306"/>
      <c r="G1387" s="306"/>
      <c r="H1387" s="306"/>
      <c r="I1387" s="306"/>
      <c r="K1387" s="484"/>
    </row>
    <row r="1388" spans="1:11">
      <c r="A1388" s="336"/>
      <c r="B1388" s="336"/>
      <c r="C1388" s="362"/>
      <c r="D1388" s="363"/>
      <c r="E1388" s="483"/>
      <c r="F1388" s="459"/>
      <c r="G1388" s="459"/>
      <c r="H1388" s="459"/>
      <c r="I1388" s="459"/>
      <c r="K1388" s="484"/>
    </row>
    <row r="1389" spans="1:11">
      <c r="A1389" s="336"/>
      <c r="B1389" s="336"/>
      <c r="C1389" s="362"/>
      <c r="D1389" s="363"/>
      <c r="E1389" s="483"/>
      <c r="F1389" s="459"/>
      <c r="G1389" s="459"/>
      <c r="H1389" s="459"/>
      <c r="I1389" s="459"/>
      <c r="K1389" s="484"/>
    </row>
    <row r="1390" spans="1:11">
      <c r="A1390" s="336"/>
      <c r="B1390" s="336"/>
      <c r="C1390" s="362"/>
      <c r="D1390" s="363"/>
      <c r="E1390" s="483"/>
      <c r="F1390" s="459"/>
      <c r="G1390" s="459"/>
      <c r="H1390" s="459"/>
      <c r="I1390" s="459"/>
      <c r="K1390" s="484"/>
    </row>
    <row r="1391" spans="1:11">
      <c r="A1391" s="336"/>
      <c r="B1391" s="336"/>
      <c r="C1391" s="362"/>
      <c r="D1391" s="363"/>
      <c r="E1391" s="483"/>
      <c r="F1391" s="459"/>
      <c r="G1391" s="459"/>
      <c r="H1391" s="459"/>
      <c r="I1391" s="459"/>
      <c r="K1391" s="484"/>
    </row>
    <row r="1392" spans="1:11">
      <c r="A1392" s="336"/>
      <c r="B1392" s="336"/>
      <c r="C1392" s="362"/>
      <c r="D1392" s="363"/>
      <c r="E1392" s="483"/>
      <c r="F1392" s="459"/>
      <c r="G1392" s="459"/>
      <c r="H1392" s="459"/>
      <c r="I1392" s="459"/>
      <c r="K1392" s="484"/>
    </row>
    <row r="1393" spans="5:11">
      <c r="E1393" s="337"/>
      <c r="F1393" s="306"/>
      <c r="G1393" s="306"/>
      <c r="H1393" s="306"/>
      <c r="I1393" s="306"/>
      <c r="K1393" s="485"/>
    </row>
    <row r="1394" spans="3:11">
      <c r="C1394" s="362"/>
      <c r="D1394" s="363"/>
      <c r="E1394" s="337"/>
      <c r="F1394" s="306"/>
      <c r="G1394" s="306"/>
      <c r="H1394" s="306"/>
      <c r="I1394" s="306"/>
      <c r="K1394" s="485"/>
    </row>
    <row r="1395" spans="5:11">
      <c r="E1395" s="337"/>
      <c r="F1395" s="306"/>
      <c r="G1395" s="306"/>
      <c r="H1395" s="306"/>
      <c r="I1395" s="306"/>
      <c r="K1395" s="485"/>
    </row>
    <row r="1396" spans="5:11">
      <c r="E1396" s="337"/>
      <c r="F1396" s="306"/>
      <c r="G1396" s="306"/>
      <c r="H1396" s="306"/>
      <c r="I1396" s="306"/>
      <c r="K1396" s="484"/>
    </row>
    <row r="1397" spans="5:11">
      <c r="E1397" s="337"/>
      <c r="F1397" s="306"/>
      <c r="G1397" s="306"/>
      <c r="H1397" s="306"/>
      <c r="I1397" s="306"/>
      <c r="K1397" s="484"/>
    </row>
    <row r="1398" spans="5:11">
      <c r="E1398" s="337"/>
      <c r="F1398" s="306"/>
      <c r="G1398" s="306"/>
      <c r="H1398" s="306"/>
      <c r="I1398" s="306"/>
      <c r="K1398" s="484"/>
    </row>
    <row r="1399" spans="5:11">
      <c r="E1399" s="337"/>
      <c r="F1399" s="306"/>
      <c r="G1399" s="306"/>
      <c r="H1399" s="306"/>
      <c r="I1399" s="306"/>
      <c r="K1399" s="484"/>
    </row>
    <row r="1400" spans="5:11">
      <c r="E1400" s="337"/>
      <c r="F1400" s="306"/>
      <c r="G1400" s="306"/>
      <c r="H1400" s="306"/>
      <c r="I1400" s="306"/>
      <c r="K1400" s="484"/>
    </row>
    <row r="1401" spans="1:11">
      <c r="A1401" s="336"/>
      <c r="E1401" s="337"/>
      <c r="F1401" s="459"/>
      <c r="G1401" s="459"/>
      <c r="H1401" s="459"/>
      <c r="I1401" s="459"/>
      <c r="K1401" s="485"/>
    </row>
    <row r="1402" spans="1:11">
      <c r="A1402" s="336"/>
      <c r="E1402" s="337"/>
      <c r="F1402" s="459"/>
      <c r="G1402" s="459"/>
      <c r="H1402" s="459"/>
      <c r="I1402" s="459"/>
      <c r="K1402" s="484"/>
    </row>
    <row r="1403" spans="1:11">
      <c r="A1403" s="336"/>
      <c r="E1403" s="337"/>
      <c r="F1403" s="459"/>
      <c r="G1403" s="459"/>
      <c r="H1403" s="459"/>
      <c r="I1403" s="459"/>
      <c r="K1403" s="484"/>
    </row>
    <row r="1404" spans="1:11">
      <c r="A1404" s="336"/>
      <c r="E1404" s="337"/>
      <c r="F1404" s="459"/>
      <c r="G1404" s="459"/>
      <c r="H1404" s="459"/>
      <c r="I1404" s="459"/>
      <c r="K1404" s="484"/>
    </row>
    <row r="1405" spans="1:11">
      <c r="A1405" s="336"/>
      <c r="E1405" s="337"/>
      <c r="F1405" s="459"/>
      <c r="G1405" s="459"/>
      <c r="H1405" s="459"/>
      <c r="I1405" s="459"/>
      <c r="K1405" s="485"/>
    </row>
    <row r="1406" spans="5:11">
      <c r="E1406" s="337"/>
      <c r="F1406" s="306"/>
      <c r="G1406" s="306"/>
      <c r="H1406" s="306"/>
      <c r="I1406" s="306"/>
      <c r="K1406" s="486"/>
    </row>
    <row r="1407" spans="5:11">
      <c r="E1407" s="337"/>
      <c r="F1407" s="306"/>
      <c r="G1407" s="306"/>
      <c r="H1407" s="306"/>
      <c r="I1407" s="306"/>
      <c r="K1407" s="486"/>
    </row>
    <row r="1408" spans="5:11">
      <c r="E1408" s="337"/>
      <c r="F1408" s="306"/>
      <c r="G1408" s="306"/>
      <c r="H1408" s="306"/>
      <c r="I1408" s="306"/>
      <c r="K1408" s="336"/>
    </row>
    <row r="1409" spans="1:9">
      <c r="A1409" s="336"/>
      <c r="B1409" s="336"/>
      <c r="C1409" s="362"/>
      <c r="D1409" s="363"/>
      <c r="E1409" s="483"/>
      <c r="F1409" s="459"/>
      <c r="G1409" s="459"/>
      <c r="H1409" s="459"/>
      <c r="I1409" s="459"/>
    </row>
    <row r="1410" spans="1:9">
      <c r="A1410" s="336"/>
      <c r="B1410" s="336"/>
      <c r="C1410" s="362"/>
      <c r="D1410" s="363"/>
      <c r="E1410" s="483"/>
      <c r="F1410" s="459"/>
      <c r="G1410" s="459"/>
      <c r="H1410" s="459"/>
      <c r="I1410" s="459"/>
    </row>
    <row r="1411" spans="1:9">
      <c r="A1411" s="336"/>
      <c r="E1411" s="337"/>
      <c r="F1411" s="459"/>
      <c r="G1411" s="459"/>
      <c r="H1411" s="459"/>
      <c r="I1411" s="459"/>
    </row>
    <row r="1412" spans="1:9">
      <c r="A1412" s="336"/>
      <c r="E1412" s="337"/>
      <c r="F1412" s="459"/>
      <c r="G1412" s="459"/>
      <c r="H1412" s="459"/>
      <c r="I1412" s="459"/>
    </row>
    <row r="1413" spans="1:9">
      <c r="A1413" s="336"/>
      <c r="E1413" s="337"/>
      <c r="F1413" s="459"/>
      <c r="G1413" s="459"/>
      <c r="H1413" s="459"/>
      <c r="I1413" s="459"/>
    </row>
    <row r="1414" spans="1:9">
      <c r="A1414" s="336"/>
      <c r="E1414" s="337"/>
      <c r="F1414" s="459"/>
      <c r="G1414" s="459"/>
      <c r="H1414" s="459"/>
      <c r="I1414" s="459"/>
    </row>
    <row r="1415" spans="1:9">
      <c r="A1415" s="336"/>
      <c r="E1415" s="337"/>
      <c r="F1415" s="459"/>
      <c r="G1415" s="459"/>
      <c r="H1415" s="459"/>
      <c r="I1415" s="459"/>
    </row>
    <row r="1416" spans="1:9">
      <c r="A1416" s="336"/>
      <c r="E1416" s="337"/>
      <c r="F1416" s="306"/>
      <c r="G1416" s="459"/>
      <c r="H1416" s="459"/>
      <c r="I1416" s="306"/>
    </row>
    <row r="1417" spans="1:9">
      <c r="A1417" s="336"/>
      <c r="E1417" s="337"/>
      <c r="F1417" s="306"/>
      <c r="G1417" s="459"/>
      <c r="H1417" s="459"/>
      <c r="I1417" s="306"/>
    </row>
    <row r="1418" spans="1:9">
      <c r="A1418" s="336"/>
      <c r="E1418" s="337"/>
      <c r="F1418" s="306"/>
      <c r="G1418" s="459"/>
      <c r="H1418" s="459"/>
      <c r="I1418" s="306"/>
    </row>
    <row r="1419" spans="1:9">
      <c r="A1419" s="336"/>
      <c r="E1419" s="337"/>
      <c r="F1419" s="306"/>
      <c r="G1419" s="459"/>
      <c r="H1419" s="459"/>
      <c r="I1419" s="306"/>
    </row>
    <row r="1420" spans="1:9">
      <c r="A1420" s="336"/>
      <c r="E1420" s="337"/>
      <c r="F1420" s="306"/>
      <c r="G1420" s="459"/>
      <c r="H1420" s="459"/>
      <c r="I1420" s="306"/>
    </row>
    <row r="1421" spans="1:9">
      <c r="A1421" s="336"/>
      <c r="E1421" s="337"/>
      <c r="F1421" s="306"/>
      <c r="G1421" s="459"/>
      <c r="H1421" s="459"/>
      <c r="I1421" s="306"/>
    </row>
    <row r="1422" spans="1:9">
      <c r="A1422" s="336"/>
      <c r="E1422" s="337"/>
      <c r="F1422" s="306"/>
      <c r="G1422" s="459"/>
      <c r="H1422" s="459"/>
      <c r="I1422" s="306"/>
    </row>
    <row r="1423" spans="1:9">
      <c r="A1423" s="336"/>
      <c r="E1423" s="337"/>
      <c r="F1423" s="306"/>
      <c r="G1423" s="459"/>
      <c r="H1423" s="459"/>
      <c r="I1423" s="306"/>
    </row>
    <row r="1424" spans="1:9">
      <c r="A1424" s="336"/>
      <c r="E1424" s="337"/>
      <c r="F1424" s="306"/>
      <c r="G1424" s="459"/>
      <c r="H1424" s="459"/>
      <c r="I1424" s="306"/>
    </row>
    <row r="1425" spans="1:9">
      <c r="A1425" s="336"/>
      <c r="E1425" s="337"/>
      <c r="F1425" s="306"/>
      <c r="G1425" s="459"/>
      <c r="H1425" s="459"/>
      <c r="I1425" s="306"/>
    </row>
    <row r="1426" spans="1:9">
      <c r="A1426" s="336"/>
      <c r="E1426" s="337"/>
      <c r="F1426" s="306"/>
      <c r="G1426" s="459"/>
      <c r="H1426" s="459"/>
      <c r="I1426" s="306"/>
    </row>
    <row r="1427" spans="1:9">
      <c r="A1427" s="336"/>
      <c r="E1427" s="337"/>
      <c r="F1427" s="306"/>
      <c r="G1427" s="459"/>
      <c r="H1427" s="459"/>
      <c r="I1427" s="306"/>
    </row>
    <row r="1428" spans="1:9">
      <c r="A1428" s="336"/>
      <c r="B1428" s="336"/>
      <c r="C1428" s="362"/>
      <c r="D1428" s="363"/>
      <c r="E1428" s="483"/>
      <c r="F1428" s="459"/>
      <c r="G1428" s="459"/>
      <c r="H1428" s="459"/>
      <c r="I1428" s="306"/>
    </row>
    <row r="1429" spans="1:9">
      <c r="A1429" s="336"/>
      <c r="B1429" s="336"/>
      <c r="C1429" s="362"/>
      <c r="D1429" s="363"/>
      <c r="E1429" s="483"/>
      <c r="F1429" s="459"/>
      <c r="G1429" s="459"/>
      <c r="H1429" s="459"/>
      <c r="I1429" s="306"/>
    </row>
    <row r="1430" spans="5:9">
      <c r="E1430" s="337"/>
      <c r="F1430" s="306"/>
      <c r="G1430" s="306"/>
      <c r="H1430" s="306"/>
      <c r="I1430" s="306"/>
    </row>
    <row r="1431" spans="5:9">
      <c r="E1431" s="337"/>
      <c r="F1431" s="306"/>
      <c r="G1431" s="306"/>
      <c r="H1431" s="306"/>
      <c r="I1431" s="306"/>
    </row>
    <row r="1432" spans="5:9">
      <c r="E1432" s="337"/>
      <c r="F1432" s="306"/>
      <c r="G1432" s="306"/>
      <c r="H1432" s="306"/>
      <c r="I1432" s="306"/>
    </row>
    <row r="1433" spans="5:9">
      <c r="E1433" s="337"/>
      <c r="F1433" s="306"/>
      <c r="G1433" s="306"/>
      <c r="H1433" s="306"/>
      <c r="I1433" s="306"/>
    </row>
    <row r="1434" spans="6:9">
      <c r="F1434" s="306"/>
      <c r="G1434" s="306"/>
      <c r="H1434" s="306"/>
      <c r="I1434" s="306"/>
    </row>
    <row r="1435" spans="6:9">
      <c r="F1435" s="306"/>
      <c r="G1435" s="306"/>
      <c r="H1435" s="306"/>
      <c r="I1435" s="306"/>
    </row>
    <row r="1436" spans="1:9">
      <c r="A1436" s="336"/>
      <c r="B1436" s="336"/>
      <c r="C1436" s="362"/>
      <c r="D1436" s="363"/>
      <c r="E1436" s="363"/>
      <c r="F1436" s="459"/>
      <c r="G1436" s="459"/>
      <c r="H1436" s="459"/>
      <c r="I1436" s="459"/>
    </row>
    <row r="1437" spans="1:9">
      <c r="A1437" s="336"/>
      <c r="B1437" s="336"/>
      <c r="C1437" s="362"/>
      <c r="D1437" s="363"/>
      <c r="E1437" s="363"/>
      <c r="F1437" s="459"/>
      <c r="G1437" s="459"/>
      <c r="H1437" s="459"/>
      <c r="I1437" s="459"/>
    </row>
    <row r="1438" spans="1:9">
      <c r="A1438" s="336"/>
      <c r="B1438" s="336"/>
      <c r="C1438" s="362"/>
      <c r="D1438" s="363"/>
      <c r="E1438" s="363"/>
      <c r="F1438" s="459"/>
      <c r="G1438" s="459"/>
      <c r="H1438" s="459"/>
      <c r="I1438" s="459"/>
    </row>
    <row r="1439" spans="1:9">
      <c r="A1439" s="336"/>
      <c r="B1439" s="336"/>
      <c r="C1439" s="362"/>
      <c r="D1439" s="363"/>
      <c r="E1439" s="363"/>
      <c r="F1439" s="459"/>
      <c r="G1439" s="459"/>
      <c r="H1439" s="459"/>
      <c r="I1439" s="459"/>
    </row>
    <row r="1440" spans="6:9">
      <c r="F1440" s="306"/>
      <c r="G1440" s="306"/>
      <c r="H1440" s="306"/>
      <c r="I1440" s="306"/>
    </row>
    <row r="1441" spans="1:9">
      <c r="A1441" s="336"/>
      <c r="F1441" s="306"/>
      <c r="G1441" s="306"/>
      <c r="H1441" s="306"/>
      <c r="I1441" s="306"/>
    </row>
    <row r="1442" spans="3:9">
      <c r="C1442" s="362"/>
      <c r="D1442" s="363"/>
      <c r="E1442" s="337"/>
      <c r="F1442" s="306"/>
      <c r="G1442" s="306"/>
      <c r="H1442" s="306"/>
      <c r="I1442" s="306"/>
    </row>
    <row r="1443" spans="3:9">
      <c r="C1443" s="362"/>
      <c r="D1443" s="363"/>
      <c r="E1443" s="337"/>
      <c r="F1443" s="306"/>
      <c r="G1443" s="306"/>
      <c r="H1443" s="306"/>
      <c r="I1443" s="306"/>
    </row>
    <row r="1444" spans="3:9">
      <c r="C1444" s="362"/>
      <c r="D1444" s="363"/>
      <c r="E1444" s="337"/>
      <c r="F1444" s="306"/>
      <c r="G1444" s="306"/>
      <c r="H1444" s="306"/>
      <c r="I1444" s="306"/>
    </row>
    <row r="1445" spans="5:9">
      <c r="E1445" s="337"/>
      <c r="F1445" s="306"/>
      <c r="G1445" s="306"/>
      <c r="H1445" s="306"/>
      <c r="I1445" s="306"/>
    </row>
    <row r="1446" spans="5:9">
      <c r="E1446" s="337"/>
      <c r="F1446" s="306"/>
      <c r="G1446" s="306"/>
      <c r="H1446" s="306"/>
      <c r="I1446" s="306"/>
    </row>
    <row r="1447" spans="5:9">
      <c r="E1447" s="337"/>
      <c r="F1447" s="306"/>
      <c r="G1447" s="306"/>
      <c r="H1447" s="306"/>
      <c r="I1447" s="306"/>
    </row>
    <row r="1448" spans="5:9">
      <c r="E1448" s="337"/>
      <c r="F1448" s="306"/>
      <c r="G1448" s="306"/>
      <c r="H1448" s="306"/>
      <c r="I1448" s="306"/>
    </row>
    <row r="1449" spans="5:9">
      <c r="E1449" s="337"/>
      <c r="F1449" s="306"/>
      <c r="G1449" s="306"/>
      <c r="H1449" s="306"/>
      <c r="I1449" s="306"/>
    </row>
    <row r="1450" spans="6:9">
      <c r="F1450" s="306"/>
      <c r="G1450" s="306"/>
      <c r="H1450" s="306"/>
      <c r="I1450" s="306"/>
    </row>
    <row r="1451" spans="1:9">
      <c r="A1451" s="336"/>
      <c r="F1451" s="459"/>
      <c r="G1451" s="459"/>
      <c r="H1451" s="459"/>
      <c r="I1451" s="459"/>
    </row>
    <row r="1452" spans="1:9">
      <c r="A1452" s="336"/>
      <c r="F1452" s="459"/>
      <c r="G1452" s="459"/>
      <c r="H1452" s="459"/>
      <c r="I1452" s="459"/>
    </row>
    <row r="1453" spans="1:9">
      <c r="A1453" s="336"/>
      <c r="F1453" s="459"/>
      <c r="G1453" s="459"/>
      <c r="H1453" s="459"/>
      <c r="I1453" s="459"/>
    </row>
    <row r="1454" spans="1:9">
      <c r="A1454" s="336"/>
      <c r="F1454" s="459"/>
      <c r="G1454" s="459"/>
      <c r="H1454" s="459"/>
      <c r="I1454" s="459"/>
    </row>
    <row r="1455" spans="6:9">
      <c r="F1455" s="306"/>
      <c r="G1455" s="306"/>
      <c r="H1455" s="306"/>
      <c r="I1455" s="306"/>
    </row>
    <row r="1456" spans="1:9">
      <c r="A1456" s="336"/>
      <c r="F1456" s="306"/>
      <c r="G1456" s="306"/>
      <c r="H1456" s="306"/>
      <c r="I1456" s="306"/>
    </row>
    <row r="1457" spans="5:9">
      <c r="E1457" s="337"/>
      <c r="F1457" s="306"/>
      <c r="G1457" s="306"/>
      <c r="H1457" s="306"/>
      <c r="I1457" s="306"/>
    </row>
    <row r="1458" spans="5:9">
      <c r="E1458" s="337"/>
      <c r="F1458" s="306"/>
      <c r="G1458" s="306"/>
      <c r="H1458" s="306"/>
      <c r="I1458" s="306"/>
    </row>
    <row r="1459" spans="6:9">
      <c r="F1459" s="306"/>
      <c r="G1459" s="306"/>
      <c r="H1459" s="306"/>
      <c r="I1459" s="306"/>
    </row>
    <row r="1460" spans="6:9">
      <c r="F1460" s="306"/>
      <c r="G1460" s="306"/>
      <c r="H1460" s="306"/>
      <c r="I1460" s="306"/>
    </row>
    <row r="1461" spans="1:9">
      <c r="A1461" s="336"/>
      <c r="F1461" s="459"/>
      <c r="G1461" s="459"/>
      <c r="H1461" s="459"/>
      <c r="I1461" s="459"/>
    </row>
    <row r="1462" spans="6:9">
      <c r="F1462" s="306"/>
      <c r="G1462" s="306"/>
      <c r="H1462" s="306"/>
      <c r="I1462" s="306"/>
    </row>
    <row r="1463" spans="1:9">
      <c r="A1463" s="336"/>
      <c r="F1463" s="306"/>
      <c r="G1463" s="306"/>
      <c r="H1463" s="306"/>
      <c r="I1463" s="306"/>
    </row>
    <row r="1464" spans="5:9">
      <c r="E1464" s="337"/>
      <c r="F1464" s="306"/>
      <c r="G1464" s="306"/>
      <c r="H1464" s="306"/>
      <c r="I1464" s="306"/>
    </row>
    <row r="1465" spans="1:9">
      <c r="A1465" s="336"/>
      <c r="B1465" s="336"/>
      <c r="C1465" s="362"/>
      <c r="D1465" s="363"/>
      <c r="E1465" s="483"/>
      <c r="F1465" s="459"/>
      <c r="G1465" s="459"/>
      <c r="H1465" s="459"/>
      <c r="I1465" s="459"/>
    </row>
    <row r="1466" spans="6:9">
      <c r="F1466" s="306"/>
      <c r="G1466" s="306"/>
      <c r="H1466" s="306"/>
      <c r="I1466" s="306"/>
    </row>
    <row r="1467" spans="1:9">
      <c r="A1467" s="336"/>
      <c r="E1467" s="337"/>
      <c r="F1467" s="459"/>
      <c r="G1467" s="459"/>
      <c r="H1467" s="459"/>
      <c r="I1467" s="459"/>
    </row>
    <row r="1468" spans="1:9">
      <c r="A1468" s="336"/>
      <c r="E1468" s="337"/>
      <c r="F1468" s="459"/>
      <c r="G1468" s="459"/>
      <c r="H1468" s="459"/>
      <c r="I1468" s="459"/>
    </row>
    <row r="1469" spans="1:9">
      <c r="A1469" s="336"/>
      <c r="E1469" s="337"/>
      <c r="F1469" s="459"/>
      <c r="G1469" s="459"/>
      <c r="H1469" s="459"/>
      <c r="I1469" s="459"/>
    </row>
    <row r="1470" spans="1:9">
      <c r="A1470" s="336"/>
      <c r="E1470" s="337"/>
      <c r="F1470" s="459"/>
      <c r="G1470" s="459"/>
      <c r="H1470" s="459"/>
      <c r="I1470" s="459"/>
    </row>
    <row r="1471" spans="1:9">
      <c r="A1471" s="336"/>
      <c r="E1471" s="337"/>
      <c r="F1471" s="459"/>
      <c r="G1471" s="459"/>
      <c r="H1471" s="459"/>
      <c r="I1471" s="459"/>
    </row>
    <row r="1472" spans="1:9">
      <c r="A1472" s="336"/>
      <c r="E1472" s="337"/>
      <c r="F1472" s="459"/>
      <c r="G1472" s="459"/>
      <c r="H1472" s="459"/>
      <c r="I1472" s="459"/>
    </row>
    <row r="1473" spans="1:9">
      <c r="A1473" s="336"/>
      <c r="E1473" s="337"/>
      <c r="F1473" s="459"/>
      <c r="G1473" s="459"/>
      <c r="H1473" s="459"/>
      <c r="I1473" s="459"/>
    </row>
    <row r="1474" spans="1:9">
      <c r="A1474" s="336"/>
      <c r="E1474" s="337"/>
      <c r="F1474" s="459"/>
      <c r="G1474" s="459"/>
      <c r="H1474" s="459"/>
      <c r="I1474" s="459"/>
    </row>
    <row r="1475" spans="1:9">
      <c r="A1475" s="336"/>
      <c r="E1475" s="337"/>
      <c r="F1475" s="459"/>
      <c r="G1475" s="459"/>
      <c r="H1475" s="459"/>
      <c r="I1475" s="459"/>
    </row>
    <row r="1476" spans="1:9">
      <c r="A1476" s="336"/>
      <c r="B1476" s="336"/>
      <c r="C1476" s="362"/>
      <c r="D1476" s="363"/>
      <c r="E1476" s="483"/>
      <c r="F1476" s="459"/>
      <c r="G1476" s="459"/>
      <c r="H1476" s="459"/>
      <c r="I1476" s="306"/>
    </row>
    <row r="1477" spans="1:9">
      <c r="A1477" s="336"/>
      <c r="B1477" s="336"/>
      <c r="C1477" s="362"/>
      <c r="D1477" s="363"/>
      <c r="E1477" s="483"/>
      <c r="F1477" s="459"/>
      <c r="G1477" s="459"/>
      <c r="H1477" s="459"/>
      <c r="I1477" s="306"/>
    </row>
    <row r="1478" spans="5:9">
      <c r="E1478" s="337"/>
      <c r="F1478" s="306"/>
      <c r="G1478" s="306"/>
      <c r="H1478" s="306"/>
      <c r="I1478" s="306"/>
    </row>
    <row r="1479" spans="5:9">
      <c r="E1479" s="337"/>
      <c r="F1479" s="306"/>
      <c r="G1479" s="306"/>
      <c r="H1479" s="306"/>
      <c r="I1479" s="306"/>
    </row>
    <row r="1480" spans="5:9">
      <c r="E1480" s="337"/>
      <c r="F1480" s="306"/>
      <c r="G1480" s="306"/>
      <c r="H1480" s="306"/>
      <c r="I1480" s="306"/>
    </row>
    <row r="1481" spans="6:9">
      <c r="F1481" s="306"/>
      <c r="G1481" s="306"/>
      <c r="H1481" s="306"/>
      <c r="I1481" s="306"/>
    </row>
    <row r="1482" spans="6:9">
      <c r="F1482" s="306"/>
      <c r="G1482" s="306"/>
      <c r="H1482" s="306"/>
      <c r="I1482" s="306"/>
    </row>
    <row r="1483" spans="5:9">
      <c r="E1483" s="337"/>
      <c r="F1483" s="306"/>
      <c r="G1483" s="306"/>
      <c r="H1483" s="306"/>
      <c r="I1483" s="306"/>
    </row>
    <row r="1484" spans="1:9">
      <c r="A1484" s="336"/>
      <c r="B1484" s="336"/>
      <c r="C1484" s="362"/>
      <c r="D1484" s="363"/>
      <c r="E1484" s="363"/>
      <c r="F1484" s="459"/>
      <c r="G1484" s="459"/>
      <c r="H1484" s="459"/>
      <c r="I1484" s="459"/>
    </row>
    <row r="1485" spans="1:9">
      <c r="A1485" s="336"/>
      <c r="B1485" s="336"/>
      <c r="C1485" s="362"/>
      <c r="D1485" s="363"/>
      <c r="E1485" s="363"/>
      <c r="F1485" s="459"/>
      <c r="G1485" s="459"/>
      <c r="H1485" s="459"/>
      <c r="I1485" s="459"/>
    </row>
    <row r="1486" spans="1:9">
      <c r="A1486" s="336"/>
      <c r="B1486" s="336"/>
      <c r="C1486" s="362"/>
      <c r="D1486" s="363"/>
      <c r="E1486" s="363"/>
      <c r="F1486" s="459"/>
      <c r="G1486" s="459"/>
      <c r="H1486" s="459"/>
      <c r="I1486" s="459"/>
    </row>
    <row r="1487" spans="6:9">
      <c r="F1487" s="306"/>
      <c r="G1487" s="306"/>
      <c r="H1487" s="306"/>
      <c r="I1487" s="306"/>
    </row>
    <row r="1488" spans="1:9">
      <c r="A1488" s="336"/>
      <c r="F1488" s="306"/>
      <c r="G1488" s="306"/>
      <c r="H1488" s="306"/>
      <c r="I1488" s="306"/>
    </row>
    <row r="1489" spans="6:9">
      <c r="F1489" s="306"/>
      <c r="G1489" s="306"/>
      <c r="H1489" s="306"/>
      <c r="I1489" s="306"/>
    </row>
    <row r="1490" spans="5:9">
      <c r="E1490" s="337"/>
      <c r="F1490" s="306"/>
      <c r="G1490" s="306"/>
      <c r="H1490" s="306"/>
      <c r="I1490" s="306"/>
    </row>
    <row r="1491" spans="5:9">
      <c r="E1491" s="337"/>
      <c r="F1491" s="306"/>
      <c r="G1491" s="306"/>
      <c r="H1491" s="306"/>
      <c r="I1491" s="306"/>
    </row>
    <row r="1492" spans="5:9">
      <c r="E1492" s="337"/>
      <c r="F1492" s="306"/>
      <c r="G1492" s="306"/>
      <c r="H1492" s="306"/>
      <c r="I1492" s="306"/>
    </row>
    <row r="1493" spans="5:9">
      <c r="E1493" s="337"/>
      <c r="F1493" s="306"/>
      <c r="G1493" s="306"/>
      <c r="H1493" s="306"/>
      <c r="I1493" s="306"/>
    </row>
    <row r="1494" spans="5:9">
      <c r="E1494" s="337"/>
      <c r="F1494" s="306"/>
      <c r="G1494" s="306"/>
      <c r="H1494" s="306"/>
      <c r="I1494" s="306"/>
    </row>
    <row r="1495" spans="5:9">
      <c r="E1495" s="337"/>
      <c r="F1495" s="306"/>
      <c r="G1495" s="306"/>
      <c r="H1495" s="306"/>
      <c r="I1495" s="306"/>
    </row>
    <row r="1496" spans="5:9">
      <c r="E1496" s="337"/>
      <c r="F1496" s="306"/>
      <c r="G1496" s="306"/>
      <c r="H1496" s="306"/>
      <c r="I1496" s="306"/>
    </row>
    <row r="1497" spans="5:9">
      <c r="E1497" s="337"/>
      <c r="F1497" s="306"/>
      <c r="G1497" s="306"/>
      <c r="H1497" s="306"/>
      <c r="I1497" s="306"/>
    </row>
    <row r="1498" spans="6:9">
      <c r="F1498" s="306"/>
      <c r="G1498" s="306"/>
      <c r="H1498" s="306"/>
      <c r="I1498" s="306"/>
    </row>
    <row r="1499" spans="1:9">
      <c r="A1499" s="336"/>
      <c r="F1499" s="459"/>
      <c r="G1499" s="459"/>
      <c r="H1499" s="459"/>
      <c r="I1499" s="459"/>
    </row>
    <row r="1500" spans="1:9">
      <c r="A1500" s="336"/>
      <c r="F1500" s="459"/>
      <c r="G1500" s="459"/>
      <c r="H1500" s="459"/>
      <c r="I1500" s="459"/>
    </row>
    <row r="1501" spans="1:9">
      <c r="A1501" s="336"/>
      <c r="F1501" s="459"/>
      <c r="G1501" s="459"/>
      <c r="H1501" s="459"/>
      <c r="I1501" s="459"/>
    </row>
    <row r="1502" spans="1:9">
      <c r="A1502" s="336"/>
      <c r="F1502" s="459"/>
      <c r="G1502" s="459"/>
      <c r="H1502" s="459"/>
      <c r="I1502" s="459"/>
    </row>
    <row r="1503" spans="6:9">
      <c r="F1503" s="306"/>
      <c r="G1503" s="306"/>
      <c r="H1503" s="306"/>
      <c r="I1503" s="306"/>
    </row>
    <row r="1504" spans="1:9">
      <c r="A1504" s="336"/>
      <c r="F1504" s="306"/>
      <c r="G1504" s="306"/>
      <c r="H1504" s="306"/>
      <c r="I1504" s="306"/>
    </row>
    <row r="1505" spans="5:9">
      <c r="E1505" s="337"/>
      <c r="F1505" s="306"/>
      <c r="G1505" s="306"/>
      <c r="H1505" s="306"/>
      <c r="I1505" s="306"/>
    </row>
    <row r="1506" spans="5:9">
      <c r="E1506" s="337"/>
      <c r="F1506" s="306"/>
      <c r="G1506" s="306"/>
      <c r="H1506" s="306"/>
      <c r="I1506" s="306"/>
    </row>
    <row r="1507" spans="6:9">
      <c r="F1507" s="306"/>
      <c r="G1507" s="306"/>
      <c r="H1507" s="306"/>
      <c r="I1507" s="306"/>
    </row>
    <row r="1508" spans="1:9">
      <c r="A1508" s="336"/>
      <c r="F1508" s="459"/>
      <c r="G1508" s="459"/>
      <c r="H1508" s="459"/>
      <c r="I1508" s="459"/>
    </row>
    <row r="1509" spans="6:9">
      <c r="F1509" s="306"/>
      <c r="G1509" s="306"/>
      <c r="H1509" s="306"/>
      <c r="I1509" s="306"/>
    </row>
    <row r="1510" spans="1:9">
      <c r="A1510" s="336"/>
      <c r="F1510" s="306"/>
      <c r="G1510" s="306"/>
      <c r="H1510" s="306"/>
      <c r="I1510" s="306"/>
    </row>
    <row r="1511" spans="5:9">
      <c r="E1511" s="337"/>
      <c r="F1511" s="306"/>
      <c r="G1511" s="306"/>
      <c r="H1511" s="306"/>
      <c r="I1511" s="306"/>
    </row>
    <row r="1512" spans="1:9">
      <c r="A1512" s="336"/>
      <c r="B1512" s="336"/>
      <c r="C1512" s="362"/>
      <c r="D1512" s="363"/>
      <c r="E1512" s="363"/>
      <c r="F1512" s="459"/>
      <c r="G1512" s="459"/>
      <c r="H1512" s="459"/>
      <c r="I1512" s="459"/>
    </row>
    <row r="1513" spans="6:9">
      <c r="F1513" s="306"/>
      <c r="G1513" s="306"/>
      <c r="H1513" s="306"/>
      <c r="I1513" s="306"/>
    </row>
    <row r="1514" spans="1:9">
      <c r="A1514" s="336"/>
      <c r="B1514" s="336"/>
      <c r="C1514" s="362"/>
      <c r="D1514" s="363"/>
      <c r="E1514" s="483"/>
      <c r="F1514" s="459"/>
      <c r="G1514" s="459"/>
      <c r="H1514" s="459"/>
      <c r="I1514" s="459"/>
    </row>
    <row r="1515" spans="1:9">
      <c r="A1515" s="336"/>
      <c r="B1515" s="336"/>
      <c r="C1515" s="362"/>
      <c r="D1515" s="363"/>
      <c r="E1515" s="483"/>
      <c r="F1515" s="483"/>
      <c r="G1515" s="363"/>
      <c r="H1515" s="483"/>
      <c r="I1515" s="363"/>
    </row>
    <row r="1516" spans="1:9">
      <c r="A1516" s="336"/>
      <c r="B1516" s="336"/>
      <c r="C1516" s="362"/>
      <c r="D1516" s="363"/>
      <c r="E1516" s="483"/>
      <c r="F1516" s="483"/>
      <c r="G1516" s="363"/>
      <c r="H1516" s="483"/>
      <c r="I1516" s="363"/>
    </row>
    <row r="1517" spans="1:9">
      <c r="A1517" s="336"/>
      <c r="B1517" s="336"/>
      <c r="C1517" s="362"/>
      <c r="D1517" s="363"/>
      <c r="E1517" s="483"/>
      <c r="F1517" s="483"/>
      <c r="G1517" s="363"/>
      <c r="H1517" s="483"/>
      <c r="I1517" s="363"/>
    </row>
    <row r="1518" spans="1:9">
      <c r="A1518" s="336"/>
      <c r="B1518" s="336"/>
      <c r="C1518" s="362"/>
      <c r="D1518" s="363"/>
      <c r="E1518" s="483"/>
      <c r="F1518" s="483"/>
      <c r="G1518" s="363"/>
      <c r="H1518" s="483"/>
      <c r="I1518" s="363"/>
    </row>
    <row r="1519" spans="1:9">
      <c r="A1519" s="336"/>
      <c r="B1519" s="336"/>
      <c r="C1519" s="362"/>
      <c r="D1519" s="363"/>
      <c r="E1519" s="483"/>
      <c r="F1519" s="483"/>
      <c r="G1519" s="363"/>
      <c r="H1519" s="483"/>
      <c r="I1519" s="363"/>
    </row>
    <row r="1520" spans="1:9">
      <c r="A1520" s="336"/>
      <c r="B1520" s="336"/>
      <c r="C1520" s="362"/>
      <c r="D1520" s="363"/>
      <c r="E1520" s="483"/>
      <c r="F1520" s="483"/>
      <c r="G1520" s="363"/>
      <c r="H1520" s="483"/>
      <c r="I1520" s="363"/>
    </row>
    <row r="1521" spans="1:9">
      <c r="A1521" s="336"/>
      <c r="B1521" s="336"/>
      <c r="C1521" s="362"/>
      <c r="D1521" s="363"/>
      <c r="E1521" s="483"/>
      <c r="F1521" s="483"/>
      <c r="G1521" s="363"/>
      <c r="H1521" s="483"/>
      <c r="I1521" s="363"/>
    </row>
    <row r="1522" spans="1:9">
      <c r="A1522" s="336"/>
      <c r="B1522" s="336"/>
      <c r="C1522" s="362"/>
      <c r="D1522" s="363"/>
      <c r="E1522" s="483"/>
      <c r="F1522" s="483"/>
      <c r="G1522" s="363"/>
      <c r="H1522" s="483"/>
      <c r="I1522" s="363"/>
    </row>
    <row r="1523" spans="1:9">
      <c r="A1523" s="336"/>
      <c r="B1523" s="336"/>
      <c r="C1523" s="362"/>
      <c r="D1523" s="363"/>
      <c r="E1523" s="483"/>
      <c r="F1523" s="483"/>
      <c r="G1523" s="363"/>
      <c r="H1523" s="483"/>
      <c r="I1523" s="363"/>
    </row>
    <row r="1524" spans="1:9">
      <c r="A1524" s="336"/>
      <c r="B1524" s="336"/>
      <c r="C1524" s="362"/>
      <c r="D1524" s="363"/>
      <c r="E1524" s="483"/>
      <c r="F1524" s="483"/>
      <c r="G1524" s="363"/>
      <c r="H1524" s="483"/>
      <c r="I1524" s="363"/>
    </row>
    <row r="1525" spans="1:9">
      <c r="A1525" s="336"/>
      <c r="B1525" s="336"/>
      <c r="C1525" s="362"/>
      <c r="D1525" s="363"/>
      <c r="E1525" s="483"/>
      <c r="F1525" s="483"/>
      <c r="G1525" s="363"/>
      <c r="H1525" s="483"/>
      <c r="I1525" s="363"/>
    </row>
    <row r="1526" spans="1:8">
      <c r="A1526" s="336"/>
      <c r="B1526" s="336"/>
      <c r="C1526" s="362"/>
      <c r="D1526" s="363"/>
      <c r="E1526" s="483"/>
      <c r="F1526" s="483"/>
      <c r="G1526" s="483"/>
      <c r="H1526" s="483"/>
    </row>
    <row r="1527" spans="1:8">
      <c r="A1527" s="336"/>
      <c r="B1527" s="336"/>
      <c r="C1527" s="362"/>
      <c r="D1527" s="363"/>
      <c r="E1527" s="483"/>
      <c r="F1527" s="483"/>
      <c r="G1527" s="483"/>
      <c r="H1527" s="483"/>
    </row>
    <row r="1528" spans="5:9">
      <c r="E1528" s="337"/>
      <c r="F1528" s="306"/>
      <c r="G1528" s="306"/>
      <c r="H1528" s="306"/>
      <c r="I1528" s="306"/>
    </row>
    <row r="1529" spans="5:9">
      <c r="E1529" s="337"/>
      <c r="F1529" s="306"/>
      <c r="G1529" s="306"/>
      <c r="H1529" s="306"/>
      <c r="I1529" s="306"/>
    </row>
    <row r="1530" spans="5:9">
      <c r="E1530" s="337"/>
      <c r="F1530" s="306"/>
      <c r="G1530" s="306"/>
      <c r="H1530" s="306"/>
      <c r="I1530" s="306"/>
    </row>
    <row r="1531" spans="6:9">
      <c r="F1531" s="306"/>
      <c r="G1531" s="306"/>
      <c r="H1531" s="306"/>
      <c r="I1531" s="306"/>
    </row>
    <row r="1532" spans="5:9">
      <c r="E1532" s="337"/>
      <c r="F1532" s="306"/>
      <c r="G1532" s="306"/>
      <c r="H1532" s="306"/>
      <c r="I1532" s="306"/>
    </row>
    <row r="1533" spans="6:9">
      <c r="F1533" s="306"/>
      <c r="G1533" s="306"/>
      <c r="H1533" s="306"/>
      <c r="I1533" s="306"/>
    </row>
    <row r="1534" spans="6:9">
      <c r="F1534" s="306"/>
      <c r="G1534" s="306"/>
      <c r="H1534" s="306"/>
      <c r="I1534" s="306"/>
    </row>
    <row r="1535" spans="1:9">
      <c r="A1535" s="336"/>
      <c r="B1535" s="336"/>
      <c r="C1535" s="362"/>
      <c r="D1535" s="363"/>
      <c r="E1535" s="363"/>
      <c r="F1535" s="459"/>
      <c r="G1535" s="459"/>
      <c r="H1535" s="459"/>
      <c r="I1535" s="459"/>
    </row>
    <row r="1536" spans="1:9">
      <c r="A1536" s="336"/>
      <c r="B1536" s="336"/>
      <c r="C1536" s="362"/>
      <c r="D1536" s="363"/>
      <c r="E1536" s="363"/>
      <c r="F1536" s="459"/>
      <c r="G1536" s="459"/>
      <c r="H1536" s="459"/>
      <c r="I1536" s="459"/>
    </row>
    <row r="1537" spans="1:9">
      <c r="A1537" s="336"/>
      <c r="B1537" s="336"/>
      <c r="C1537" s="362"/>
      <c r="D1537" s="363"/>
      <c r="E1537" s="363"/>
      <c r="F1537" s="459"/>
      <c r="G1537" s="459"/>
      <c r="H1537" s="459"/>
      <c r="I1537" s="459"/>
    </row>
    <row r="1538" spans="6:9">
      <c r="F1538" s="306"/>
      <c r="G1538" s="306"/>
      <c r="H1538" s="306"/>
      <c r="I1538" s="306"/>
    </row>
    <row r="1539" spans="1:9">
      <c r="A1539" s="336"/>
      <c r="F1539" s="306"/>
      <c r="G1539" s="306"/>
      <c r="H1539" s="306"/>
      <c r="I1539" s="306"/>
    </row>
    <row r="1540" spans="6:9">
      <c r="F1540" s="306"/>
      <c r="G1540" s="306"/>
      <c r="H1540" s="306"/>
      <c r="I1540" s="459"/>
    </row>
    <row r="1541" spans="5:9">
      <c r="E1541" s="337"/>
      <c r="F1541" s="306"/>
      <c r="G1541" s="306"/>
      <c r="H1541" s="306"/>
      <c r="I1541" s="459"/>
    </row>
    <row r="1542" spans="5:9">
      <c r="E1542" s="337"/>
      <c r="F1542" s="306"/>
      <c r="G1542" s="306"/>
      <c r="H1542" s="306"/>
      <c r="I1542" s="306"/>
    </row>
    <row r="1543" spans="5:9">
      <c r="E1543" s="337"/>
      <c r="F1543" s="306"/>
      <c r="G1543" s="306"/>
      <c r="H1543" s="306"/>
      <c r="I1543" s="306"/>
    </row>
    <row r="1544" spans="5:9">
      <c r="E1544" s="337"/>
      <c r="F1544" s="306"/>
      <c r="G1544" s="306"/>
      <c r="H1544" s="306"/>
      <c r="I1544" s="306"/>
    </row>
    <row r="1545" spans="5:9">
      <c r="E1545" s="337"/>
      <c r="F1545" s="306"/>
      <c r="G1545" s="306"/>
      <c r="H1545" s="306"/>
      <c r="I1545" s="306"/>
    </row>
    <row r="1546" spans="5:9">
      <c r="E1546" s="337"/>
      <c r="F1546" s="306"/>
      <c r="G1546" s="306"/>
      <c r="H1546" s="306"/>
      <c r="I1546" s="306"/>
    </row>
    <row r="1547" spans="6:9">
      <c r="F1547" s="306"/>
      <c r="G1547" s="306"/>
      <c r="H1547" s="306"/>
      <c r="I1547" s="306"/>
    </row>
    <row r="1548" spans="1:9">
      <c r="A1548" s="336"/>
      <c r="F1548" s="459"/>
      <c r="G1548" s="459"/>
      <c r="H1548" s="459"/>
      <c r="I1548" s="459"/>
    </row>
    <row r="1549" spans="1:9">
      <c r="A1549" s="336"/>
      <c r="F1549" s="459"/>
      <c r="G1549" s="459"/>
      <c r="H1549" s="459"/>
      <c r="I1549" s="459"/>
    </row>
    <row r="1550" spans="1:9">
      <c r="A1550" s="336"/>
      <c r="F1550" s="459"/>
      <c r="G1550" s="459"/>
      <c r="H1550" s="459"/>
      <c r="I1550" s="459"/>
    </row>
    <row r="1551" spans="1:9">
      <c r="A1551" s="336"/>
      <c r="F1551" s="459"/>
      <c r="G1551" s="459"/>
      <c r="H1551" s="459"/>
      <c r="I1551" s="459"/>
    </row>
    <row r="1552" spans="6:9">
      <c r="F1552" s="306"/>
      <c r="G1552" s="306"/>
      <c r="H1552" s="306"/>
      <c r="I1552" s="306"/>
    </row>
    <row r="1553" spans="1:9">
      <c r="A1553" s="336"/>
      <c r="F1553" s="306"/>
      <c r="G1553" s="306"/>
      <c r="H1553" s="306"/>
      <c r="I1553" s="306"/>
    </row>
    <row r="1554" spans="6:9">
      <c r="F1554" s="306"/>
      <c r="G1554" s="306"/>
      <c r="H1554" s="306"/>
      <c r="I1554" s="306"/>
    </row>
    <row r="1555" spans="6:9">
      <c r="F1555" s="306"/>
      <c r="G1555" s="306"/>
      <c r="H1555" s="306"/>
      <c r="I1555" s="306"/>
    </row>
    <row r="1556" spans="6:9">
      <c r="F1556" s="306"/>
      <c r="G1556" s="306"/>
      <c r="H1556" s="306"/>
      <c r="I1556" s="306"/>
    </row>
    <row r="1557" spans="1:9">
      <c r="A1557" s="336"/>
      <c r="F1557" s="459"/>
      <c r="G1557" s="459"/>
      <c r="H1557" s="459"/>
      <c r="I1557" s="459"/>
    </row>
    <row r="1558" spans="1:9">
      <c r="A1558" s="336"/>
      <c r="F1558" s="459"/>
      <c r="G1558" s="459"/>
      <c r="H1558" s="459"/>
      <c r="I1558" s="459"/>
    </row>
    <row r="1559" spans="1:9">
      <c r="A1559" s="336"/>
      <c r="F1559" s="459"/>
      <c r="G1559" s="459"/>
      <c r="H1559" s="459"/>
      <c r="I1559" s="459"/>
    </row>
    <row r="1560" spans="1:9">
      <c r="A1560" s="336"/>
      <c r="F1560" s="306"/>
      <c r="G1560" s="306"/>
      <c r="H1560" s="306"/>
      <c r="I1560" s="306"/>
    </row>
    <row r="1561" spans="1:9">
      <c r="A1561" s="336"/>
      <c r="B1561" s="336"/>
      <c r="C1561" s="362"/>
      <c r="D1561" s="363"/>
      <c r="E1561" s="363"/>
      <c r="F1561" s="459"/>
      <c r="G1561" s="459"/>
      <c r="H1561" s="459"/>
      <c r="I1561" s="459"/>
    </row>
    <row r="1562" spans="5:9">
      <c r="E1562" s="337"/>
      <c r="F1562" s="306"/>
      <c r="G1562" s="306"/>
      <c r="H1562" s="306"/>
      <c r="I1562" s="306"/>
    </row>
    <row r="1563" spans="1:9">
      <c r="A1563" s="336"/>
      <c r="E1563" s="337"/>
      <c r="F1563" s="459"/>
      <c r="G1563" s="459"/>
      <c r="H1563" s="459"/>
      <c r="I1563" s="459"/>
    </row>
    <row r="1564" spans="1:9">
      <c r="A1564" s="336"/>
      <c r="E1564" s="337"/>
      <c r="F1564" s="459"/>
      <c r="G1564" s="459"/>
      <c r="H1564" s="459"/>
      <c r="I1564" s="459"/>
    </row>
    <row r="1565" spans="1:9">
      <c r="A1565" s="336"/>
      <c r="E1565" s="337"/>
      <c r="F1565" s="459"/>
      <c r="G1565" s="459"/>
      <c r="H1565" s="459"/>
      <c r="I1565" s="459"/>
    </row>
    <row r="1566" spans="1:9">
      <c r="A1566" s="336"/>
      <c r="E1566" s="337"/>
      <c r="F1566" s="483"/>
      <c r="G1566" s="363"/>
      <c r="H1566" s="483"/>
      <c r="I1566" s="363"/>
    </row>
    <row r="1567" spans="1:9">
      <c r="A1567" s="336"/>
      <c r="E1567" s="337"/>
      <c r="F1567" s="483"/>
      <c r="G1567" s="363"/>
      <c r="H1567" s="483"/>
      <c r="I1567" s="363"/>
    </row>
    <row r="1568" spans="1:9">
      <c r="A1568" s="336"/>
      <c r="E1568" s="337"/>
      <c r="F1568" s="483"/>
      <c r="G1568" s="363"/>
      <c r="H1568" s="483"/>
      <c r="I1568" s="363"/>
    </row>
    <row r="1569" spans="1:9">
      <c r="A1569" s="336"/>
      <c r="E1569" s="337"/>
      <c r="F1569" s="483"/>
      <c r="G1569" s="363"/>
      <c r="H1569" s="483"/>
      <c r="I1569" s="363"/>
    </row>
    <row r="1570" spans="1:9">
      <c r="A1570" s="336"/>
      <c r="E1570" s="337"/>
      <c r="F1570" s="483"/>
      <c r="G1570" s="363"/>
      <c r="H1570" s="483"/>
      <c r="I1570" s="363"/>
    </row>
    <row r="1571" spans="1:9">
      <c r="A1571" s="336"/>
      <c r="E1571" s="337"/>
      <c r="F1571" s="483"/>
      <c r="G1571" s="363"/>
      <c r="H1571" s="483"/>
      <c r="I1571" s="363"/>
    </row>
    <row r="1572" spans="1:9">
      <c r="A1572" s="336"/>
      <c r="E1572" s="337"/>
      <c r="F1572" s="483"/>
      <c r="G1572" s="363"/>
      <c r="H1572" s="483"/>
      <c r="I1572" s="363"/>
    </row>
    <row r="1573" spans="1:9">
      <c r="A1573" s="336"/>
      <c r="E1573" s="337"/>
      <c r="F1573" s="483"/>
      <c r="G1573" s="363"/>
      <c r="H1573" s="483"/>
      <c r="I1573" s="363"/>
    </row>
    <row r="1574" spans="1:9">
      <c r="A1574" s="336"/>
      <c r="E1574" s="337"/>
      <c r="F1574" s="483"/>
      <c r="G1574" s="363"/>
      <c r="H1574" s="483"/>
      <c r="I1574" s="363"/>
    </row>
    <row r="1575" spans="1:8">
      <c r="A1575" s="336"/>
      <c r="B1575" s="336"/>
      <c r="C1575" s="362"/>
      <c r="D1575" s="363"/>
      <c r="E1575" s="483"/>
      <c r="F1575" s="483"/>
      <c r="G1575" s="483"/>
      <c r="H1575" s="483"/>
    </row>
    <row r="1576" spans="1:8">
      <c r="A1576" s="336"/>
      <c r="B1576" s="336"/>
      <c r="C1576" s="362"/>
      <c r="D1576" s="363"/>
      <c r="E1576" s="483"/>
      <c r="F1576" s="483"/>
      <c r="G1576" s="483"/>
      <c r="H1576" s="483"/>
    </row>
    <row r="1577" spans="5:9">
      <c r="E1577" s="337"/>
      <c r="F1577" s="306"/>
      <c r="G1577" s="306"/>
      <c r="H1577" s="306"/>
      <c r="I1577" s="306"/>
    </row>
    <row r="1578" spans="5:9">
      <c r="E1578" s="337"/>
      <c r="F1578" s="306"/>
      <c r="G1578" s="306"/>
      <c r="H1578" s="306"/>
      <c r="I1578" s="306"/>
    </row>
    <row r="1579" spans="5:9">
      <c r="E1579" s="337"/>
      <c r="F1579" s="306"/>
      <c r="G1579" s="306"/>
      <c r="H1579" s="306"/>
      <c r="I1579" s="306"/>
    </row>
    <row r="1580" spans="5:9">
      <c r="E1580" s="337"/>
      <c r="F1580" s="306"/>
      <c r="G1580" s="306"/>
      <c r="H1580" s="306"/>
      <c r="I1580" s="306"/>
    </row>
    <row r="1581" spans="6:9">
      <c r="F1581" s="306"/>
      <c r="G1581" s="306"/>
      <c r="H1581" s="306"/>
      <c r="I1581" s="306"/>
    </row>
    <row r="1582" spans="6:9">
      <c r="F1582" s="306"/>
      <c r="G1582" s="306"/>
      <c r="H1582" s="306"/>
      <c r="I1582" s="306"/>
    </row>
    <row r="1583" spans="6:9">
      <c r="F1583" s="306"/>
      <c r="G1583" s="306"/>
      <c r="H1583" s="306"/>
      <c r="I1583" s="306"/>
    </row>
    <row r="1584" spans="1:9">
      <c r="A1584" s="336"/>
      <c r="C1584" s="362"/>
      <c r="D1584" s="363"/>
      <c r="E1584" s="337"/>
      <c r="F1584" s="459"/>
      <c r="G1584" s="459"/>
      <c r="H1584" s="459"/>
      <c r="I1584" s="459"/>
    </row>
    <row r="1585" spans="1:9">
      <c r="A1585" s="336"/>
      <c r="C1585" s="362"/>
      <c r="D1585" s="363"/>
      <c r="E1585" s="337"/>
      <c r="F1585" s="459"/>
      <c r="G1585" s="459"/>
      <c r="H1585" s="459"/>
      <c r="I1585" s="459"/>
    </row>
    <row r="1586" spans="1:9">
      <c r="A1586" s="336"/>
      <c r="C1586" s="362"/>
      <c r="D1586" s="363"/>
      <c r="E1586" s="337"/>
      <c r="F1586" s="459"/>
      <c r="G1586" s="459"/>
      <c r="H1586" s="459"/>
      <c r="I1586" s="459"/>
    </row>
    <row r="1587" spans="1:9">
      <c r="A1587" s="336"/>
      <c r="B1587" s="336"/>
      <c r="C1587" s="362"/>
      <c r="D1587" s="363"/>
      <c r="E1587" s="483"/>
      <c r="F1587" s="459"/>
      <c r="G1587" s="459"/>
      <c r="H1587" s="459"/>
      <c r="I1587" s="459"/>
    </row>
    <row r="1588" spans="1:9">
      <c r="A1588" s="336"/>
      <c r="B1588" s="336"/>
      <c r="C1588" s="362"/>
      <c r="D1588" s="363"/>
      <c r="E1588" s="483"/>
      <c r="F1588" s="459"/>
      <c r="G1588" s="459"/>
      <c r="H1588" s="459"/>
      <c r="I1588" s="459"/>
    </row>
    <row r="1589" spans="5:9">
      <c r="E1589" s="337"/>
      <c r="F1589" s="306"/>
      <c r="G1589" s="306"/>
      <c r="H1589" s="306"/>
      <c r="I1589" s="306"/>
    </row>
    <row r="1590" spans="5:9">
      <c r="E1590" s="337"/>
      <c r="F1590" s="306"/>
      <c r="G1590" s="306"/>
      <c r="H1590" s="306"/>
      <c r="I1590" s="306"/>
    </row>
    <row r="1591" spans="3:9">
      <c r="C1591" s="362"/>
      <c r="D1591" s="363"/>
      <c r="E1591" s="337"/>
      <c r="F1591" s="306"/>
      <c r="G1591" s="306"/>
      <c r="H1591" s="306"/>
      <c r="I1591" s="306"/>
    </row>
    <row r="1592" spans="3:9">
      <c r="C1592" s="362"/>
      <c r="D1592" s="363"/>
      <c r="E1592" s="337"/>
      <c r="F1592" s="306"/>
      <c r="G1592" s="306"/>
      <c r="H1592" s="306"/>
      <c r="I1592" s="306"/>
    </row>
    <row r="1593" spans="5:9">
      <c r="E1593" s="337"/>
      <c r="F1593" s="306"/>
      <c r="G1593" s="306"/>
      <c r="H1593" s="306"/>
      <c r="I1593" s="306"/>
    </row>
    <row r="1594" spans="5:9">
      <c r="E1594" s="337"/>
      <c r="F1594" s="306"/>
      <c r="G1594" s="306"/>
      <c r="H1594" s="306"/>
      <c r="I1594" s="306"/>
    </row>
    <row r="1595" spans="5:9">
      <c r="E1595" s="337"/>
      <c r="F1595" s="306"/>
      <c r="G1595" s="306"/>
      <c r="H1595" s="306"/>
      <c r="I1595" s="306"/>
    </row>
    <row r="1596" spans="6:9">
      <c r="F1596" s="306"/>
      <c r="G1596" s="306"/>
      <c r="H1596" s="306"/>
      <c r="I1596" s="306"/>
    </row>
    <row r="1597" spans="6:9">
      <c r="F1597" s="306"/>
      <c r="G1597" s="306"/>
      <c r="H1597" s="306"/>
      <c r="I1597" s="306"/>
    </row>
    <row r="1598" spans="1:9">
      <c r="A1598" s="336"/>
      <c r="F1598" s="459"/>
      <c r="G1598" s="459"/>
      <c r="H1598" s="459"/>
      <c r="I1598" s="459"/>
    </row>
    <row r="1599" spans="1:9">
      <c r="A1599" s="336"/>
      <c r="F1599" s="459"/>
      <c r="G1599" s="459"/>
      <c r="H1599" s="459"/>
      <c r="I1599" s="459"/>
    </row>
    <row r="1600" spans="1:9">
      <c r="A1600" s="336"/>
      <c r="F1600" s="459"/>
      <c r="G1600" s="459"/>
      <c r="H1600" s="459"/>
      <c r="I1600" s="459"/>
    </row>
    <row r="1601" spans="1:9">
      <c r="A1601" s="336"/>
      <c r="F1601" s="459"/>
      <c r="G1601" s="459"/>
      <c r="H1601" s="459"/>
      <c r="I1601" s="459"/>
    </row>
    <row r="1602" spans="1:9">
      <c r="A1602" s="336"/>
      <c r="F1602" s="459"/>
      <c r="G1602" s="459"/>
      <c r="H1602" s="459"/>
      <c r="I1602" s="459"/>
    </row>
    <row r="1603" spans="5:9">
      <c r="E1603" s="337"/>
      <c r="F1603" s="306"/>
      <c r="G1603" s="306"/>
      <c r="H1603" s="306"/>
      <c r="I1603" s="306"/>
    </row>
    <row r="1604" spans="5:9">
      <c r="E1604" s="337"/>
      <c r="F1604" s="306"/>
      <c r="G1604" s="306"/>
      <c r="H1604" s="306"/>
      <c r="I1604" s="306"/>
    </row>
    <row r="1605" spans="5:9">
      <c r="E1605" s="337"/>
      <c r="F1605" s="306"/>
      <c r="G1605" s="306"/>
      <c r="H1605" s="306"/>
      <c r="I1605" s="306"/>
    </row>
    <row r="1606" spans="5:9">
      <c r="E1606" s="337"/>
      <c r="F1606" s="306"/>
      <c r="G1606" s="306"/>
      <c r="H1606" s="306"/>
      <c r="I1606" s="306"/>
    </row>
    <row r="1607" spans="1:9">
      <c r="A1607" s="336"/>
      <c r="B1607" s="336"/>
      <c r="C1607" s="362"/>
      <c r="D1607" s="363"/>
      <c r="E1607" s="483"/>
      <c r="F1607" s="459"/>
      <c r="G1607" s="459"/>
      <c r="H1607" s="459"/>
      <c r="I1607" s="459"/>
    </row>
    <row r="1608" spans="1:9">
      <c r="A1608" s="336"/>
      <c r="B1608" s="336"/>
      <c r="C1608" s="362"/>
      <c r="D1608" s="363"/>
      <c r="E1608" s="483"/>
      <c r="F1608" s="459"/>
      <c r="G1608" s="459"/>
      <c r="H1608" s="459"/>
      <c r="I1608" s="459"/>
    </row>
    <row r="1609" spans="1:9">
      <c r="A1609" s="336"/>
      <c r="F1609" s="459"/>
      <c r="G1609" s="459"/>
      <c r="H1609" s="459"/>
      <c r="I1609" s="459"/>
    </row>
    <row r="1610" spans="1:9">
      <c r="A1610" s="336"/>
      <c r="F1610" s="459"/>
      <c r="G1610" s="459"/>
      <c r="H1610" s="459"/>
      <c r="I1610" s="459"/>
    </row>
    <row r="1611" spans="1:9">
      <c r="A1611" s="336"/>
      <c r="E1611" s="363"/>
      <c r="F1611" s="459"/>
      <c r="G1611" s="459"/>
      <c r="H1611" s="459"/>
      <c r="I1611" s="459"/>
    </row>
    <row r="1612" spans="1:9">
      <c r="A1612" s="334"/>
      <c r="B1612" s="335"/>
      <c r="C1612" s="481"/>
      <c r="D1612" s="482"/>
      <c r="E1612" s="482"/>
      <c r="F1612" s="459"/>
      <c r="G1612" s="459"/>
      <c r="H1612" s="459"/>
      <c r="I1612" s="306"/>
    </row>
    <row r="1613" spans="1:9">
      <c r="A1613" s="334"/>
      <c r="B1613" s="335"/>
      <c r="C1613" s="481"/>
      <c r="D1613" s="482"/>
      <c r="E1613" s="482"/>
      <c r="F1613" s="459"/>
      <c r="G1613" s="459"/>
      <c r="H1613" s="459"/>
      <c r="I1613" s="306"/>
    </row>
    <row r="1614" spans="1:9">
      <c r="A1614" s="334"/>
      <c r="B1614" s="335"/>
      <c r="C1614" s="481"/>
      <c r="D1614" s="482"/>
      <c r="E1614" s="482"/>
      <c r="F1614" s="459"/>
      <c r="G1614" s="459"/>
      <c r="H1614" s="459"/>
      <c r="I1614" s="306"/>
    </row>
    <row r="1615" spans="1:9">
      <c r="A1615" s="334"/>
      <c r="B1615" s="335"/>
      <c r="C1615" s="481"/>
      <c r="D1615" s="482"/>
      <c r="E1615" s="482"/>
      <c r="F1615" s="459"/>
      <c r="G1615" s="459"/>
      <c r="H1615" s="459"/>
      <c r="I1615" s="306"/>
    </row>
    <row r="1616" spans="6:9">
      <c r="F1616" s="306"/>
      <c r="G1616" s="306"/>
      <c r="H1616" s="306"/>
      <c r="I1616" s="306"/>
    </row>
    <row r="1617" spans="3:9">
      <c r="C1617" s="362"/>
      <c r="D1617" s="363"/>
      <c r="F1617" s="306"/>
      <c r="G1617" s="306"/>
      <c r="H1617" s="306"/>
      <c r="I1617" s="306"/>
    </row>
    <row r="1618" spans="1:9">
      <c r="A1618" s="336"/>
      <c r="B1618" s="336"/>
      <c r="C1618" s="362"/>
      <c r="D1618" s="363"/>
      <c r="E1618" s="483"/>
      <c r="F1618" s="459"/>
      <c r="G1618" s="459"/>
      <c r="H1618" s="459"/>
      <c r="I1618" s="306"/>
    </row>
    <row r="1619" spans="5:9">
      <c r="E1619" s="337"/>
      <c r="F1619" s="306"/>
      <c r="G1619" s="306"/>
      <c r="H1619" s="306"/>
      <c r="I1619" s="306"/>
    </row>
    <row r="1620" spans="5:9">
      <c r="E1620" s="337"/>
      <c r="F1620" s="306"/>
      <c r="G1620" s="306"/>
      <c r="H1620" s="306"/>
      <c r="I1620" s="306"/>
    </row>
    <row r="1621" spans="5:9">
      <c r="E1621" s="337"/>
      <c r="F1621" s="306"/>
      <c r="G1621" s="306"/>
      <c r="H1621" s="306"/>
      <c r="I1621" s="306"/>
    </row>
    <row r="1622" spans="5:9">
      <c r="E1622" s="337"/>
      <c r="F1622" s="306"/>
      <c r="G1622" s="306"/>
      <c r="H1622" s="306"/>
      <c r="I1622" s="306"/>
    </row>
    <row r="1623" spans="6:9">
      <c r="F1623" s="306"/>
      <c r="G1623" s="306"/>
      <c r="H1623" s="306"/>
      <c r="I1623" s="306"/>
    </row>
    <row r="1624" spans="6:9">
      <c r="F1624" s="306"/>
      <c r="G1624" s="306"/>
      <c r="H1624" s="306"/>
      <c r="I1624" s="306"/>
    </row>
    <row r="1625" spans="1:9">
      <c r="A1625" s="336"/>
      <c r="B1625" s="336"/>
      <c r="C1625" s="362"/>
      <c r="D1625" s="363"/>
      <c r="E1625" s="363"/>
      <c r="F1625" s="459"/>
      <c r="G1625" s="459"/>
      <c r="H1625" s="459"/>
      <c r="I1625" s="459"/>
    </row>
    <row r="1626" spans="1:9">
      <c r="A1626" s="336"/>
      <c r="B1626" s="336"/>
      <c r="C1626" s="362"/>
      <c r="D1626" s="363"/>
      <c r="E1626" s="363"/>
      <c r="F1626" s="459"/>
      <c r="G1626" s="459"/>
      <c r="H1626" s="459"/>
      <c r="I1626" s="459"/>
    </row>
    <row r="1627" spans="1:9">
      <c r="A1627" s="336"/>
      <c r="B1627" s="336"/>
      <c r="C1627" s="362"/>
      <c r="D1627" s="363"/>
      <c r="E1627" s="363"/>
      <c r="F1627" s="459"/>
      <c r="G1627" s="459"/>
      <c r="H1627" s="459"/>
      <c r="I1627" s="459"/>
    </row>
    <row r="1628" spans="1:9">
      <c r="A1628" s="336"/>
      <c r="B1628" s="336"/>
      <c r="C1628" s="362"/>
      <c r="D1628" s="363"/>
      <c r="E1628" s="363"/>
      <c r="F1628" s="459"/>
      <c r="G1628" s="459"/>
      <c r="H1628" s="459"/>
      <c r="I1628" s="459"/>
    </row>
    <row r="1629" spans="6:9">
      <c r="F1629" s="306"/>
      <c r="G1629" s="306"/>
      <c r="H1629" s="306"/>
      <c r="I1629" s="306"/>
    </row>
    <row r="1630" spans="1:9">
      <c r="A1630" s="336"/>
      <c r="F1630" s="306"/>
      <c r="G1630" s="306"/>
      <c r="H1630" s="306"/>
      <c r="I1630" s="306"/>
    </row>
    <row r="1631" spans="5:9">
      <c r="E1631" s="337"/>
      <c r="F1631" s="306"/>
      <c r="G1631" s="306"/>
      <c r="H1631" s="306"/>
      <c r="I1631" s="306"/>
    </row>
    <row r="1632" spans="3:9">
      <c r="C1632" s="362"/>
      <c r="D1632" s="363"/>
      <c r="E1632" s="337"/>
      <c r="F1632" s="306"/>
      <c r="G1632" s="306"/>
      <c r="H1632" s="306"/>
      <c r="I1632" s="306"/>
    </row>
    <row r="1633" spans="3:9">
      <c r="C1633" s="362"/>
      <c r="D1633" s="363"/>
      <c r="E1633" s="337"/>
      <c r="F1633" s="306"/>
      <c r="G1633" s="306"/>
      <c r="H1633" s="306"/>
      <c r="I1633" s="306"/>
    </row>
    <row r="1634" spans="5:9">
      <c r="E1634" s="337"/>
      <c r="F1634" s="306"/>
      <c r="G1634" s="306"/>
      <c r="H1634" s="306"/>
      <c r="I1634" s="306"/>
    </row>
    <row r="1635" spans="5:9">
      <c r="E1635" s="337"/>
      <c r="F1635" s="306"/>
      <c r="G1635" s="306"/>
      <c r="H1635" s="306"/>
      <c r="I1635" s="306"/>
    </row>
    <row r="1636" spans="5:9">
      <c r="E1636" s="337"/>
      <c r="F1636" s="306"/>
      <c r="G1636" s="306"/>
      <c r="H1636" s="306"/>
      <c r="I1636" s="306"/>
    </row>
    <row r="1637" spans="5:9">
      <c r="E1637" s="337"/>
      <c r="F1637" s="306"/>
      <c r="G1637" s="306"/>
      <c r="H1637" s="306"/>
      <c r="I1637" s="306"/>
    </row>
    <row r="1638" spans="5:9">
      <c r="E1638" s="337"/>
      <c r="F1638" s="306"/>
      <c r="G1638" s="306"/>
      <c r="H1638" s="306"/>
      <c r="I1638" s="306"/>
    </row>
    <row r="1639" spans="6:9">
      <c r="F1639" s="306"/>
      <c r="G1639" s="306"/>
      <c r="H1639" s="306"/>
      <c r="I1639" s="306"/>
    </row>
    <row r="1640" spans="1:9">
      <c r="A1640" s="336"/>
      <c r="F1640" s="459"/>
      <c r="G1640" s="459"/>
      <c r="H1640" s="459"/>
      <c r="I1640" s="459"/>
    </row>
    <row r="1641" spans="1:9">
      <c r="A1641" s="336"/>
      <c r="F1641" s="459"/>
      <c r="G1641" s="459"/>
      <c r="H1641" s="459"/>
      <c r="I1641" s="459"/>
    </row>
    <row r="1642" spans="1:9">
      <c r="A1642" s="336"/>
      <c r="F1642" s="459"/>
      <c r="G1642" s="459"/>
      <c r="H1642" s="459"/>
      <c r="I1642" s="459"/>
    </row>
    <row r="1643" spans="1:9">
      <c r="A1643" s="336"/>
      <c r="F1643" s="459"/>
      <c r="G1643" s="459"/>
      <c r="H1643" s="459"/>
      <c r="I1643" s="459"/>
    </row>
    <row r="1644" spans="6:9">
      <c r="F1644" s="306"/>
      <c r="G1644" s="306"/>
      <c r="H1644" s="306"/>
      <c r="I1644" s="306"/>
    </row>
    <row r="1645" spans="1:9">
      <c r="A1645" s="336"/>
      <c r="F1645" s="306"/>
      <c r="G1645" s="306"/>
      <c r="H1645" s="306"/>
      <c r="I1645" s="306"/>
    </row>
    <row r="1646" spans="5:9">
      <c r="E1646" s="337"/>
      <c r="F1646" s="306"/>
      <c r="G1646" s="306"/>
      <c r="H1646" s="306"/>
      <c r="I1646" s="306"/>
    </row>
    <row r="1647" spans="5:9">
      <c r="E1647" s="337"/>
      <c r="F1647" s="306"/>
      <c r="G1647" s="306"/>
      <c r="H1647" s="306"/>
      <c r="I1647" s="306"/>
    </row>
    <row r="1648" spans="6:9">
      <c r="F1648" s="306"/>
      <c r="G1648" s="306"/>
      <c r="H1648" s="306"/>
      <c r="I1648" s="306"/>
    </row>
    <row r="1649" spans="6:9">
      <c r="F1649" s="306"/>
      <c r="G1649" s="306"/>
      <c r="H1649" s="306"/>
      <c r="I1649" s="306"/>
    </row>
    <row r="1650" spans="1:9">
      <c r="A1650" s="336"/>
      <c r="F1650" s="459"/>
      <c r="G1650" s="459"/>
      <c r="H1650" s="459"/>
      <c r="I1650" s="459"/>
    </row>
    <row r="1651" spans="6:9">
      <c r="F1651" s="306"/>
      <c r="G1651" s="306"/>
      <c r="H1651" s="306"/>
      <c r="I1651" s="306"/>
    </row>
    <row r="1652" spans="1:9">
      <c r="A1652" s="336"/>
      <c r="F1652" s="306"/>
      <c r="G1652" s="306"/>
      <c r="H1652" s="306"/>
      <c r="I1652" s="306"/>
    </row>
    <row r="1653" spans="5:9">
      <c r="E1653" s="337"/>
      <c r="F1653" s="306"/>
      <c r="G1653" s="306"/>
      <c r="H1653" s="306"/>
      <c r="I1653" s="306"/>
    </row>
    <row r="1654" spans="1:9">
      <c r="A1654" s="336"/>
      <c r="B1654" s="336"/>
      <c r="C1654" s="362"/>
      <c r="D1654" s="363"/>
      <c r="E1654" s="483"/>
      <c r="F1654" s="459"/>
      <c r="G1654" s="459"/>
      <c r="H1654" s="459"/>
      <c r="I1654" s="459"/>
    </row>
    <row r="1655" spans="6:9">
      <c r="F1655" s="306"/>
      <c r="G1655" s="306"/>
      <c r="H1655" s="306"/>
      <c r="I1655" s="306"/>
    </row>
    <row r="1656" spans="1:9">
      <c r="A1656" s="336"/>
      <c r="E1656" s="337"/>
      <c r="F1656" s="459"/>
      <c r="G1656" s="459"/>
      <c r="H1656" s="459"/>
      <c r="I1656" s="459"/>
    </row>
    <row r="1657" spans="1:9">
      <c r="A1657" s="336"/>
      <c r="E1657" s="337"/>
      <c r="F1657" s="459"/>
      <c r="G1657" s="459"/>
      <c r="H1657" s="459"/>
      <c r="I1657" s="459"/>
    </row>
    <row r="1666" spans="3:4">
      <c r="C1666" s="362"/>
      <c r="D1666" s="363"/>
    </row>
    <row r="1667" spans="1:1">
      <c r="A1667" s="336"/>
    </row>
    <row r="1668" spans="5:9">
      <c r="E1668" s="337"/>
      <c r="F1668" s="306"/>
      <c r="G1668" s="306"/>
      <c r="H1668" s="306"/>
      <c r="I1668" s="306"/>
    </row>
    <row r="1669" spans="5:9">
      <c r="E1669" s="337"/>
      <c r="F1669" s="306"/>
      <c r="G1669" s="306"/>
      <c r="H1669" s="306"/>
      <c r="I1669" s="306"/>
    </row>
    <row r="1670" spans="5:9">
      <c r="E1670" s="337"/>
      <c r="F1670" s="306"/>
      <c r="G1670" s="306"/>
      <c r="H1670" s="306"/>
      <c r="I1670" s="306"/>
    </row>
    <row r="1671" spans="6:9">
      <c r="F1671" s="306"/>
      <c r="G1671" s="306"/>
      <c r="H1671" s="306"/>
      <c r="I1671" s="306"/>
    </row>
    <row r="1672" spans="6:9">
      <c r="F1672" s="306"/>
      <c r="G1672" s="306"/>
      <c r="H1672" s="306"/>
      <c r="I1672" s="306"/>
    </row>
    <row r="1673" spans="6:9">
      <c r="F1673" s="306"/>
      <c r="G1673" s="306"/>
      <c r="H1673" s="306"/>
      <c r="I1673" s="306"/>
    </row>
    <row r="1674" spans="1:9">
      <c r="A1674" s="336"/>
      <c r="B1674" s="336"/>
      <c r="C1674" s="362"/>
      <c r="D1674" s="363"/>
      <c r="E1674" s="363"/>
      <c r="F1674" s="459"/>
      <c r="G1674" s="459"/>
      <c r="H1674" s="459"/>
      <c r="I1674" s="459"/>
    </row>
    <row r="1675" spans="1:10">
      <c r="A1675" s="336"/>
      <c r="B1675" s="336"/>
      <c r="C1675" s="362"/>
      <c r="D1675" s="363"/>
      <c r="E1675" s="363"/>
      <c r="F1675" s="459"/>
      <c r="G1675" s="459"/>
      <c r="H1675" s="459"/>
      <c r="I1675" s="459"/>
      <c r="J1675" s="363"/>
    </row>
    <row r="1676" spans="1:10">
      <c r="A1676" s="336"/>
      <c r="B1676" s="336"/>
      <c r="C1676" s="362"/>
      <c r="D1676" s="363"/>
      <c r="E1676" s="363"/>
      <c r="F1676" s="459"/>
      <c r="G1676" s="459"/>
      <c r="H1676" s="459"/>
      <c r="I1676" s="459"/>
      <c r="J1676" s="363"/>
    </row>
    <row r="1677" spans="1:10">
      <c r="A1677" s="336"/>
      <c r="B1677" s="336"/>
      <c r="C1677" s="362"/>
      <c r="D1677" s="363"/>
      <c r="E1677" s="363"/>
      <c r="F1677" s="459"/>
      <c r="G1677" s="459"/>
      <c r="H1677" s="459"/>
      <c r="I1677" s="459"/>
      <c r="J1677" s="363"/>
    </row>
    <row r="1678" spans="6:9">
      <c r="F1678" s="306"/>
      <c r="G1678" s="306"/>
      <c r="H1678" s="306"/>
      <c r="I1678" s="306"/>
    </row>
    <row r="1679" spans="1:9">
      <c r="A1679" s="336"/>
      <c r="F1679" s="306"/>
      <c r="G1679" s="306"/>
      <c r="H1679" s="306"/>
      <c r="I1679" s="306"/>
    </row>
    <row r="1680" spans="5:9">
      <c r="E1680" s="337"/>
      <c r="F1680" s="306"/>
      <c r="G1680" s="306"/>
      <c r="H1680" s="306"/>
      <c r="I1680" s="306"/>
    </row>
    <row r="1681" spans="5:9">
      <c r="E1681" s="337"/>
      <c r="F1681" s="306"/>
      <c r="G1681" s="306"/>
      <c r="H1681" s="306"/>
      <c r="I1681" s="306"/>
    </row>
    <row r="1682" spans="5:9">
      <c r="E1682" s="337"/>
      <c r="F1682" s="306"/>
      <c r="G1682" s="306"/>
      <c r="H1682" s="306"/>
      <c r="I1682" s="306"/>
    </row>
    <row r="1683" spans="5:9">
      <c r="E1683" s="337"/>
      <c r="F1683" s="306"/>
      <c r="G1683" s="306"/>
      <c r="H1683" s="306"/>
      <c r="I1683" s="306"/>
    </row>
    <row r="1684" spans="5:9">
      <c r="E1684" s="337"/>
      <c r="F1684" s="306"/>
      <c r="G1684" s="306"/>
      <c r="H1684" s="306"/>
      <c r="I1684" s="306"/>
    </row>
    <row r="1685" spans="5:9">
      <c r="E1685" s="337"/>
      <c r="F1685" s="306"/>
      <c r="G1685" s="306"/>
      <c r="H1685" s="306"/>
      <c r="I1685" s="306"/>
    </row>
    <row r="1686" spans="5:9">
      <c r="E1686" s="337"/>
      <c r="F1686" s="306"/>
      <c r="G1686" s="306"/>
      <c r="H1686" s="306"/>
      <c r="I1686" s="306"/>
    </row>
    <row r="1687" spans="6:9">
      <c r="F1687" s="306"/>
      <c r="G1687" s="306"/>
      <c r="H1687" s="306"/>
      <c r="I1687" s="306"/>
    </row>
    <row r="1688" spans="1:9">
      <c r="A1688" s="336"/>
      <c r="F1688" s="459"/>
      <c r="G1688" s="459"/>
      <c r="H1688" s="459"/>
      <c r="I1688" s="459"/>
    </row>
    <row r="1689" spans="1:9">
      <c r="A1689" s="336"/>
      <c r="F1689" s="459"/>
      <c r="G1689" s="459"/>
      <c r="H1689" s="459"/>
      <c r="I1689" s="459"/>
    </row>
    <row r="1690" spans="1:9">
      <c r="A1690" s="336"/>
      <c r="F1690" s="459"/>
      <c r="G1690" s="459"/>
      <c r="H1690" s="459"/>
      <c r="I1690" s="459"/>
    </row>
    <row r="1691" spans="1:9">
      <c r="A1691" s="336"/>
      <c r="F1691" s="459"/>
      <c r="G1691" s="459"/>
      <c r="H1691" s="459"/>
      <c r="I1691" s="459"/>
    </row>
    <row r="1692" spans="6:9">
      <c r="F1692" s="306"/>
      <c r="G1692" s="306"/>
      <c r="H1692" s="306"/>
      <c r="I1692" s="306"/>
    </row>
    <row r="1693" spans="1:9">
      <c r="A1693" s="336"/>
      <c r="F1693" s="306"/>
      <c r="G1693" s="306"/>
      <c r="H1693" s="306"/>
      <c r="I1693" s="306"/>
    </row>
    <row r="1694" spans="5:9">
      <c r="E1694" s="337"/>
      <c r="F1694" s="306"/>
      <c r="G1694" s="306"/>
      <c r="H1694" s="306"/>
      <c r="I1694" s="306"/>
    </row>
    <row r="1695" spans="5:9">
      <c r="E1695" s="337"/>
      <c r="F1695" s="306"/>
      <c r="G1695" s="306"/>
      <c r="H1695" s="306"/>
      <c r="I1695" s="306"/>
    </row>
    <row r="1696" spans="6:9">
      <c r="F1696" s="306"/>
      <c r="G1696" s="306"/>
      <c r="H1696" s="306"/>
      <c r="I1696" s="306"/>
    </row>
    <row r="1697" spans="1:9">
      <c r="A1697" s="336"/>
      <c r="F1697" s="459"/>
      <c r="G1697" s="459"/>
      <c r="H1697" s="459"/>
      <c r="I1697" s="459"/>
    </row>
    <row r="1698" spans="6:9">
      <c r="F1698" s="306"/>
      <c r="G1698" s="306"/>
      <c r="H1698" s="306"/>
      <c r="I1698" s="306"/>
    </row>
    <row r="1699" spans="5:9">
      <c r="E1699" s="337"/>
      <c r="F1699" s="306"/>
      <c r="G1699" s="306"/>
      <c r="H1699" s="306"/>
      <c r="I1699" s="306"/>
    </row>
    <row r="1700" spans="5:9">
      <c r="E1700" s="337"/>
      <c r="F1700" s="306"/>
      <c r="G1700" s="306"/>
      <c r="H1700" s="306"/>
      <c r="I1700" s="306"/>
    </row>
    <row r="1701" spans="1:9">
      <c r="A1701" s="336"/>
      <c r="B1701" s="336"/>
      <c r="C1701" s="362"/>
      <c r="D1701" s="363"/>
      <c r="E1701" s="363"/>
      <c r="F1701" s="459"/>
      <c r="G1701" s="459"/>
      <c r="H1701" s="459"/>
      <c r="I1701" s="459"/>
    </row>
    <row r="1702" spans="6:9">
      <c r="F1702" s="306"/>
      <c r="G1702" s="306"/>
      <c r="H1702" s="306"/>
      <c r="I1702" s="306"/>
    </row>
    <row r="1703" spans="6:9">
      <c r="F1703" s="306"/>
      <c r="G1703" s="306"/>
      <c r="H1703" s="306"/>
      <c r="I1703" s="306"/>
    </row>
    <row r="1704" spans="1:9">
      <c r="A1704" s="336"/>
      <c r="F1704" s="363"/>
      <c r="G1704" s="363"/>
      <c r="H1704" s="363"/>
      <c r="I1704" s="363"/>
    </row>
    <row r="1706" spans="1:2">
      <c r="A1706" s="336"/>
      <c r="B1706" s="336"/>
    </row>
    <row r="1710" spans="1:9">
      <c r="A1710" s="336"/>
      <c r="B1710" s="336"/>
      <c r="C1710" s="362"/>
      <c r="D1710" s="363"/>
      <c r="E1710" s="459"/>
      <c r="F1710" s="459"/>
      <c r="G1710" s="459"/>
      <c r="H1710" s="459"/>
      <c r="I1710" s="459"/>
    </row>
    <row r="1711" spans="1:9">
      <c r="A1711" s="336"/>
      <c r="B1711" s="336"/>
      <c r="C1711" s="362"/>
      <c r="D1711" s="363"/>
      <c r="E1711" s="459"/>
      <c r="F1711" s="459"/>
      <c r="G1711" s="459"/>
      <c r="H1711" s="459"/>
      <c r="I1711" s="459"/>
    </row>
    <row r="1712" spans="1:9">
      <c r="A1712" s="336"/>
      <c r="B1712" s="336"/>
      <c r="C1712" s="362"/>
      <c r="D1712" s="363"/>
      <c r="E1712" s="459"/>
      <c r="F1712" s="459"/>
      <c r="G1712" s="459"/>
      <c r="H1712" s="459"/>
      <c r="I1712" s="459"/>
    </row>
    <row r="1713" spans="1:9">
      <c r="A1713" s="336"/>
      <c r="B1713" s="336"/>
      <c r="C1713" s="362"/>
      <c r="D1713" s="363"/>
      <c r="E1713" s="459"/>
      <c r="F1713" s="459"/>
      <c r="G1713" s="459"/>
      <c r="H1713" s="459"/>
      <c r="I1713" s="459"/>
    </row>
    <row r="1715" spans="3:4">
      <c r="C1715" s="362"/>
      <c r="D1715" s="363"/>
    </row>
    <row r="1716" spans="1:2">
      <c r="A1716" s="336"/>
      <c r="B1716" s="336"/>
    </row>
    <row r="1717" spans="5:9">
      <c r="E1717" s="337"/>
      <c r="F1717" s="306"/>
      <c r="G1717" s="306"/>
      <c r="H1717" s="306"/>
      <c r="I1717" s="306"/>
    </row>
    <row r="1718" spans="5:9">
      <c r="E1718" s="337"/>
      <c r="F1718" s="306"/>
      <c r="G1718" s="306"/>
      <c r="H1718" s="306"/>
      <c r="I1718" s="306"/>
    </row>
    <row r="1719" spans="5:9">
      <c r="E1719" s="337"/>
      <c r="F1719" s="306"/>
      <c r="G1719" s="306"/>
      <c r="H1719" s="306"/>
      <c r="I1719" s="306"/>
    </row>
    <row r="1720" spans="5:9">
      <c r="E1720" s="337"/>
      <c r="F1720" s="306"/>
      <c r="G1720" s="306"/>
      <c r="H1720" s="306"/>
      <c r="I1720" s="306"/>
    </row>
    <row r="1721" spans="5:9">
      <c r="E1721" s="337"/>
      <c r="F1721" s="306"/>
      <c r="G1721" s="306"/>
      <c r="H1721" s="306"/>
      <c r="I1721" s="306"/>
    </row>
    <row r="1722" spans="5:9">
      <c r="E1722" s="337"/>
      <c r="F1722" s="306"/>
      <c r="G1722" s="306"/>
      <c r="H1722" s="306"/>
      <c r="I1722" s="306"/>
    </row>
    <row r="1723" spans="6:9">
      <c r="F1723" s="306"/>
      <c r="G1723" s="306"/>
      <c r="H1723" s="306"/>
      <c r="I1723" s="306"/>
    </row>
    <row r="1724" spans="1:10">
      <c r="A1724" s="336"/>
      <c r="B1724" s="336"/>
      <c r="C1724" s="362"/>
      <c r="D1724" s="363"/>
      <c r="E1724" s="363"/>
      <c r="F1724" s="459"/>
      <c r="G1724" s="459"/>
      <c r="H1724" s="459"/>
      <c r="I1724" s="459"/>
      <c r="J1724" s="363"/>
    </row>
    <row r="1725" spans="1:10">
      <c r="A1725" s="336"/>
      <c r="B1725" s="336"/>
      <c r="C1725" s="362"/>
      <c r="D1725" s="363"/>
      <c r="E1725" s="363"/>
      <c r="F1725" s="459"/>
      <c r="G1725" s="459"/>
      <c r="H1725" s="459"/>
      <c r="I1725" s="459"/>
      <c r="J1725" s="363"/>
    </row>
    <row r="1726" spans="1:10">
      <c r="A1726" s="336"/>
      <c r="B1726" s="336"/>
      <c r="C1726" s="362"/>
      <c r="D1726" s="363"/>
      <c r="E1726" s="363"/>
      <c r="F1726" s="459"/>
      <c r="G1726" s="459"/>
      <c r="H1726" s="459"/>
      <c r="I1726" s="459"/>
      <c r="J1726" s="363"/>
    </row>
    <row r="1727" spans="6:9">
      <c r="F1727" s="306"/>
      <c r="G1727" s="306"/>
      <c r="H1727" s="306"/>
      <c r="I1727" s="306"/>
    </row>
    <row r="1728" spans="1:9">
      <c r="A1728" s="336"/>
      <c r="F1728" s="306"/>
      <c r="G1728" s="306"/>
      <c r="H1728" s="306"/>
      <c r="I1728" s="306"/>
    </row>
    <row r="1729" spans="5:9">
      <c r="E1729" s="337"/>
      <c r="F1729" s="306"/>
      <c r="G1729" s="306"/>
      <c r="H1729" s="306"/>
      <c r="I1729" s="306"/>
    </row>
    <row r="1730" spans="5:9">
      <c r="E1730" s="337"/>
      <c r="F1730" s="306"/>
      <c r="G1730" s="306"/>
      <c r="H1730" s="306"/>
      <c r="I1730" s="306"/>
    </row>
    <row r="1731" spans="5:9">
      <c r="E1731" s="337"/>
      <c r="F1731" s="306"/>
      <c r="G1731" s="306"/>
      <c r="H1731" s="306"/>
      <c r="I1731" s="306"/>
    </row>
    <row r="1732" spans="5:9">
      <c r="E1732" s="337"/>
      <c r="F1732" s="306"/>
      <c r="G1732" s="306"/>
      <c r="H1732" s="306"/>
      <c r="I1732" s="306"/>
    </row>
    <row r="1733" spans="5:9">
      <c r="E1733" s="337"/>
      <c r="F1733" s="306"/>
      <c r="G1733" s="306"/>
      <c r="H1733" s="306"/>
      <c r="I1733" s="306"/>
    </row>
    <row r="1734" spans="5:9">
      <c r="E1734" s="337"/>
      <c r="F1734" s="306"/>
      <c r="G1734" s="306"/>
      <c r="H1734" s="306"/>
      <c r="I1734" s="306"/>
    </row>
    <row r="1735" spans="5:9">
      <c r="E1735" s="337"/>
      <c r="F1735" s="306"/>
      <c r="G1735" s="306"/>
      <c r="H1735" s="306"/>
      <c r="I1735" s="306"/>
    </row>
    <row r="1736" spans="5:9">
      <c r="E1736" s="337"/>
      <c r="F1736" s="306"/>
      <c r="G1736" s="306"/>
      <c r="H1736" s="306"/>
      <c r="I1736" s="306"/>
    </row>
    <row r="1737" spans="6:9">
      <c r="F1737" s="306"/>
      <c r="G1737" s="306"/>
      <c r="H1737" s="306"/>
      <c r="I1737" s="306"/>
    </row>
    <row r="1738" spans="1:9">
      <c r="A1738" s="336"/>
      <c r="F1738" s="459"/>
      <c r="G1738" s="459"/>
      <c r="H1738" s="459"/>
      <c r="I1738" s="459"/>
    </row>
    <row r="1739" spans="1:9">
      <c r="A1739" s="336"/>
      <c r="F1739" s="459"/>
      <c r="G1739" s="459"/>
      <c r="H1739" s="459"/>
      <c r="I1739" s="459"/>
    </row>
    <row r="1740" spans="1:9">
      <c r="A1740" s="336"/>
      <c r="F1740" s="459"/>
      <c r="G1740" s="459"/>
      <c r="H1740" s="459"/>
      <c r="I1740" s="459"/>
    </row>
    <row r="1741" spans="6:9">
      <c r="F1741" s="306"/>
      <c r="G1741" s="306"/>
      <c r="H1741" s="306"/>
      <c r="I1741" s="306"/>
    </row>
    <row r="1742" spans="1:9">
      <c r="A1742" s="336"/>
      <c r="F1742" s="306"/>
      <c r="G1742" s="306"/>
      <c r="H1742" s="306"/>
      <c r="I1742" s="306"/>
    </row>
    <row r="1743" spans="5:9">
      <c r="E1743" s="337"/>
      <c r="F1743" s="306"/>
      <c r="G1743" s="306"/>
      <c r="H1743" s="306"/>
      <c r="I1743" s="306"/>
    </row>
    <row r="1744" spans="5:9">
      <c r="E1744" s="337"/>
      <c r="F1744" s="306"/>
      <c r="G1744" s="306"/>
      <c r="H1744" s="306"/>
      <c r="I1744" s="306"/>
    </row>
    <row r="1745" spans="6:9">
      <c r="F1745" s="306"/>
      <c r="G1745" s="306"/>
      <c r="H1745" s="306"/>
      <c r="I1745" s="306"/>
    </row>
    <row r="1746" spans="1:9">
      <c r="A1746" s="336"/>
      <c r="F1746" s="459"/>
      <c r="G1746" s="459"/>
      <c r="H1746" s="459"/>
      <c r="I1746" s="459"/>
    </row>
    <row r="1747" spans="6:9">
      <c r="F1747" s="306"/>
      <c r="G1747" s="306"/>
      <c r="H1747" s="306"/>
      <c r="I1747" s="306"/>
    </row>
    <row r="1748" spans="6:9">
      <c r="F1748" s="306"/>
      <c r="G1748" s="306"/>
      <c r="H1748" s="306"/>
      <c r="I1748" s="306"/>
    </row>
    <row r="1749" spans="6:9">
      <c r="F1749" s="306"/>
      <c r="G1749" s="306"/>
      <c r="H1749" s="306"/>
      <c r="I1749" s="306"/>
    </row>
    <row r="1750" spans="1:9">
      <c r="A1750" s="336"/>
      <c r="F1750" s="459"/>
      <c r="G1750" s="459"/>
      <c r="H1750" s="459"/>
      <c r="I1750" s="459"/>
    </row>
    <row r="1751" spans="6:9">
      <c r="F1751" s="306"/>
      <c r="G1751" s="306"/>
      <c r="H1751" s="306"/>
      <c r="I1751" s="306"/>
    </row>
    <row r="1752" spans="6:9">
      <c r="F1752" s="306"/>
      <c r="G1752" s="306"/>
      <c r="H1752" s="306"/>
      <c r="I1752" s="306"/>
    </row>
    <row r="1753" spans="1:9">
      <c r="A1753" s="336"/>
      <c r="F1753" s="363"/>
      <c r="G1753" s="363"/>
      <c r="H1753" s="363"/>
      <c r="I1753" s="363"/>
    </row>
    <row r="1755" spans="1:2">
      <c r="A1755" s="336"/>
      <c r="B1755" s="336"/>
    </row>
    <row r="1757" spans="1:9">
      <c r="A1757" s="336"/>
      <c r="B1757" s="336"/>
      <c r="C1757" s="362"/>
      <c r="D1757" s="363"/>
      <c r="E1757" s="459"/>
      <c r="F1757" s="459"/>
      <c r="G1757" s="459"/>
      <c r="H1757" s="459"/>
      <c r="I1757" s="459"/>
    </row>
    <row r="1763" spans="3:4">
      <c r="C1763" s="362"/>
      <c r="D1763" s="363"/>
    </row>
    <row r="1764" spans="1:2">
      <c r="A1764" s="336"/>
      <c r="B1764" s="336"/>
    </row>
    <row r="1765" spans="5:9">
      <c r="E1765" s="337"/>
      <c r="F1765" s="306"/>
      <c r="G1765" s="306"/>
      <c r="H1765" s="306"/>
      <c r="I1765" s="306"/>
    </row>
    <row r="1766" spans="5:9">
      <c r="E1766" s="337"/>
      <c r="F1766" s="306"/>
      <c r="G1766" s="306"/>
      <c r="H1766" s="306"/>
      <c r="I1766" s="306"/>
    </row>
    <row r="1767" spans="5:9">
      <c r="E1767" s="337"/>
      <c r="F1767" s="306"/>
      <c r="G1767" s="306"/>
      <c r="H1767" s="306"/>
      <c r="I1767" s="306"/>
    </row>
    <row r="1768" spans="5:9">
      <c r="E1768" s="337"/>
      <c r="F1768" s="306"/>
      <c r="G1768" s="306"/>
      <c r="H1768" s="306"/>
      <c r="I1768" s="306"/>
    </row>
    <row r="1769" spans="5:9">
      <c r="E1769" s="337"/>
      <c r="F1769" s="306"/>
      <c r="G1769" s="306"/>
      <c r="H1769" s="306"/>
      <c r="I1769" s="306"/>
    </row>
    <row r="1770" spans="5:9">
      <c r="E1770" s="337"/>
      <c r="F1770" s="306"/>
      <c r="G1770" s="306"/>
      <c r="H1770" s="306"/>
      <c r="I1770" s="306"/>
    </row>
    <row r="1771" spans="5:9">
      <c r="E1771" s="337"/>
      <c r="F1771" s="306"/>
      <c r="G1771" s="306"/>
      <c r="H1771" s="306"/>
      <c r="I1771" s="306"/>
    </row>
    <row r="1772" spans="6:9">
      <c r="F1772" s="306"/>
      <c r="G1772" s="306"/>
      <c r="H1772" s="306"/>
      <c r="I1772" s="306"/>
    </row>
    <row r="1773" spans="6:9">
      <c r="F1773" s="306"/>
      <c r="G1773" s="306"/>
      <c r="H1773" s="306"/>
      <c r="I1773" s="306"/>
    </row>
    <row r="1774" spans="1:9">
      <c r="A1774" s="336"/>
      <c r="B1774" s="336"/>
      <c r="C1774" s="362"/>
      <c r="D1774" s="363"/>
      <c r="E1774" s="363"/>
      <c r="F1774" s="459"/>
      <c r="G1774" s="459"/>
      <c r="H1774" s="459"/>
      <c r="I1774" s="459"/>
    </row>
    <row r="1775" spans="1:9">
      <c r="A1775" s="336"/>
      <c r="B1775" s="336"/>
      <c r="C1775" s="362"/>
      <c r="D1775" s="363"/>
      <c r="E1775" s="363"/>
      <c r="F1775" s="459"/>
      <c r="G1775" s="459"/>
      <c r="H1775" s="459"/>
      <c r="I1775" s="459"/>
    </row>
    <row r="1776" spans="1:9">
      <c r="A1776" s="336"/>
      <c r="B1776" s="336"/>
      <c r="C1776" s="362"/>
      <c r="D1776" s="363"/>
      <c r="E1776" s="363"/>
      <c r="F1776" s="459"/>
      <c r="G1776" s="459"/>
      <c r="H1776" s="459"/>
      <c r="I1776" s="459"/>
    </row>
    <row r="1777" spans="1:9">
      <c r="A1777" s="336"/>
      <c r="B1777" s="336"/>
      <c r="C1777" s="362"/>
      <c r="D1777" s="363"/>
      <c r="E1777" s="363"/>
      <c r="F1777" s="459"/>
      <c r="G1777" s="459"/>
      <c r="H1777" s="459"/>
      <c r="I1777" s="459"/>
    </row>
    <row r="1778" spans="6:9">
      <c r="F1778" s="306"/>
      <c r="G1778" s="306"/>
      <c r="H1778" s="306"/>
      <c r="I1778" s="306"/>
    </row>
    <row r="1779" spans="1:9">
      <c r="A1779" s="336"/>
      <c r="F1779" s="306"/>
      <c r="G1779" s="306"/>
      <c r="H1779" s="306"/>
      <c r="I1779" s="306"/>
    </row>
    <row r="1780" spans="5:9">
      <c r="E1780" s="337"/>
      <c r="F1780" s="306"/>
      <c r="G1780" s="306"/>
      <c r="H1780" s="306"/>
      <c r="I1780" s="306"/>
    </row>
    <row r="1781" spans="3:9">
      <c r="C1781" s="362"/>
      <c r="D1781" s="363"/>
      <c r="E1781" s="337"/>
      <c r="F1781" s="306"/>
      <c r="G1781" s="306"/>
      <c r="H1781" s="306"/>
      <c r="I1781" s="306"/>
    </row>
    <row r="1782" spans="3:9">
      <c r="C1782" s="362"/>
      <c r="D1782" s="363"/>
      <c r="E1782" s="337"/>
      <c r="F1782" s="306"/>
      <c r="G1782" s="306"/>
      <c r="H1782" s="306"/>
      <c r="I1782" s="306"/>
    </row>
    <row r="1783" spans="5:9">
      <c r="E1783" s="337"/>
      <c r="F1783" s="306"/>
      <c r="G1783" s="306"/>
      <c r="H1783" s="306"/>
      <c r="I1783" s="306"/>
    </row>
    <row r="1784" spans="5:9">
      <c r="E1784" s="337"/>
      <c r="F1784" s="306"/>
      <c r="G1784" s="306"/>
      <c r="H1784" s="306"/>
      <c r="I1784" s="306"/>
    </row>
    <row r="1785" spans="5:9">
      <c r="E1785" s="337"/>
      <c r="F1785" s="306"/>
      <c r="G1785" s="306"/>
      <c r="H1785" s="306"/>
      <c r="I1785" s="306"/>
    </row>
    <row r="1786" spans="5:9">
      <c r="E1786" s="337"/>
      <c r="F1786" s="306"/>
      <c r="G1786" s="306"/>
      <c r="H1786" s="306"/>
      <c r="I1786" s="306"/>
    </row>
    <row r="1787" spans="5:9">
      <c r="E1787" s="337"/>
      <c r="F1787" s="306"/>
      <c r="G1787" s="306"/>
      <c r="H1787" s="306"/>
      <c r="I1787" s="306"/>
    </row>
    <row r="1788" spans="6:9">
      <c r="F1788" s="306"/>
      <c r="G1788" s="306"/>
      <c r="H1788" s="306"/>
      <c r="I1788" s="306"/>
    </row>
    <row r="1789" spans="1:9">
      <c r="A1789" s="336"/>
      <c r="F1789" s="459"/>
      <c r="G1789" s="459"/>
      <c r="H1789" s="459"/>
      <c r="I1789" s="459"/>
    </row>
    <row r="1790" spans="1:9">
      <c r="A1790" s="336"/>
      <c r="F1790" s="459"/>
      <c r="G1790" s="459"/>
      <c r="H1790" s="459"/>
      <c r="I1790" s="459"/>
    </row>
    <row r="1791" spans="1:9">
      <c r="A1791" s="336"/>
      <c r="F1791" s="459"/>
      <c r="G1791" s="459"/>
      <c r="H1791" s="459"/>
      <c r="I1791" s="459"/>
    </row>
    <row r="1792" spans="1:9">
      <c r="A1792" s="336"/>
      <c r="F1792" s="459"/>
      <c r="G1792" s="459"/>
      <c r="H1792" s="459"/>
      <c r="I1792" s="459"/>
    </row>
    <row r="1793" spans="6:9">
      <c r="F1793" s="306"/>
      <c r="G1793" s="306"/>
      <c r="H1793" s="306"/>
      <c r="I1793" s="306"/>
    </row>
    <row r="1794" spans="1:9">
      <c r="A1794" s="336"/>
      <c r="F1794" s="306"/>
      <c r="G1794" s="306"/>
      <c r="H1794" s="306"/>
      <c r="I1794" s="306"/>
    </row>
    <row r="1795" spans="5:9">
      <c r="E1795" s="337"/>
      <c r="F1795" s="306"/>
      <c r="G1795" s="306"/>
      <c r="H1795" s="306"/>
      <c r="I1795" s="306"/>
    </row>
    <row r="1796" spans="5:9">
      <c r="E1796" s="337"/>
      <c r="F1796" s="306"/>
      <c r="G1796" s="306"/>
      <c r="H1796" s="306"/>
      <c r="I1796" s="306"/>
    </row>
    <row r="1797" spans="6:9">
      <c r="F1797" s="306"/>
      <c r="G1797" s="306"/>
      <c r="H1797" s="306"/>
      <c r="I1797" s="306"/>
    </row>
    <row r="1798" spans="6:9">
      <c r="F1798" s="306"/>
      <c r="G1798" s="306"/>
      <c r="H1798" s="306"/>
      <c r="I1798" s="306"/>
    </row>
    <row r="1799" spans="1:9">
      <c r="A1799" s="336"/>
      <c r="F1799" s="459"/>
      <c r="G1799" s="459"/>
      <c r="H1799" s="459"/>
      <c r="I1799" s="459"/>
    </row>
    <row r="1800" spans="6:9">
      <c r="F1800" s="306"/>
      <c r="G1800" s="306"/>
      <c r="H1800" s="306"/>
      <c r="I1800" s="306"/>
    </row>
    <row r="1801" spans="1:9">
      <c r="A1801" s="336"/>
      <c r="F1801" s="306"/>
      <c r="G1801" s="306"/>
      <c r="H1801" s="306"/>
      <c r="I1801" s="306"/>
    </row>
    <row r="1802" spans="5:9">
      <c r="E1802" s="337"/>
      <c r="F1802" s="306"/>
      <c r="G1802" s="306"/>
      <c r="H1802" s="306"/>
      <c r="I1802" s="306"/>
    </row>
    <row r="1803" spans="1:9">
      <c r="A1803" s="336"/>
      <c r="B1803" s="336"/>
      <c r="C1803" s="362"/>
      <c r="D1803" s="363"/>
      <c r="E1803" s="483"/>
      <c r="F1803" s="459"/>
      <c r="G1803" s="459"/>
      <c r="H1803" s="459"/>
      <c r="I1803" s="459"/>
    </row>
    <row r="1804" spans="6:9">
      <c r="F1804" s="306"/>
      <c r="G1804" s="306"/>
      <c r="H1804" s="306"/>
      <c r="I1804" s="306"/>
    </row>
    <row r="1805" spans="1:9">
      <c r="A1805" s="336"/>
      <c r="B1805" s="336"/>
      <c r="C1805" s="362"/>
      <c r="D1805" s="363"/>
      <c r="E1805" s="363"/>
      <c r="F1805" s="363"/>
      <c r="G1805" s="363"/>
      <c r="H1805" s="363"/>
      <c r="I1805" s="363"/>
    </row>
    <row r="1806" spans="1:2">
      <c r="A1806" s="336"/>
      <c r="B1806" s="336"/>
    </row>
    <row r="1811" spans="3:4">
      <c r="C1811" s="362"/>
      <c r="D1811" s="363"/>
    </row>
    <row r="1812" spans="1:2">
      <c r="A1812" s="336"/>
      <c r="B1812" s="336"/>
    </row>
    <row r="1813" spans="5:9">
      <c r="E1813" s="337"/>
      <c r="F1813" s="306"/>
      <c r="G1813" s="306"/>
      <c r="H1813" s="306"/>
      <c r="I1813" s="306"/>
    </row>
    <row r="1814" spans="5:9">
      <c r="E1814" s="337"/>
      <c r="F1814" s="306"/>
      <c r="G1814" s="306"/>
      <c r="H1814" s="306"/>
      <c r="I1814" s="306"/>
    </row>
    <row r="1815" spans="5:9">
      <c r="E1815" s="337"/>
      <c r="F1815" s="306"/>
      <c r="G1815" s="306"/>
      <c r="H1815" s="306"/>
      <c r="I1815" s="306"/>
    </row>
    <row r="1816" spans="6:9">
      <c r="F1816" s="306"/>
      <c r="G1816" s="306"/>
      <c r="H1816" s="306"/>
      <c r="I1816" s="306"/>
    </row>
    <row r="1817" spans="6:9">
      <c r="F1817" s="306"/>
      <c r="G1817" s="306"/>
      <c r="H1817" s="306"/>
      <c r="I1817" s="306"/>
    </row>
    <row r="1818" spans="5:9">
      <c r="E1818" s="337"/>
      <c r="F1818" s="306"/>
      <c r="G1818" s="306"/>
      <c r="H1818" s="306"/>
      <c r="I1818" s="306"/>
    </row>
    <row r="1819" spans="1:9">
      <c r="A1819" s="336"/>
      <c r="B1819" s="336"/>
      <c r="C1819" s="362"/>
      <c r="D1819" s="363"/>
      <c r="E1819" s="363"/>
      <c r="F1819" s="459"/>
      <c r="G1819" s="459"/>
      <c r="H1819" s="459"/>
      <c r="I1819" s="459"/>
    </row>
    <row r="1820" spans="1:9">
      <c r="A1820" s="336"/>
      <c r="B1820" s="336"/>
      <c r="C1820" s="362"/>
      <c r="D1820" s="363"/>
      <c r="E1820" s="363"/>
      <c r="F1820" s="459"/>
      <c r="G1820" s="459"/>
      <c r="H1820" s="459"/>
      <c r="I1820" s="459"/>
    </row>
    <row r="1821" spans="1:9">
      <c r="A1821" s="336"/>
      <c r="B1821" s="336"/>
      <c r="C1821" s="362"/>
      <c r="D1821" s="363"/>
      <c r="E1821" s="363"/>
      <c r="F1821" s="459"/>
      <c r="G1821" s="459"/>
      <c r="H1821" s="459"/>
      <c r="I1821" s="459"/>
    </row>
    <row r="1822" spans="6:9">
      <c r="F1822" s="306"/>
      <c r="G1822" s="306"/>
      <c r="H1822" s="306"/>
      <c r="I1822" s="306"/>
    </row>
    <row r="1823" spans="1:9">
      <c r="A1823" s="336"/>
      <c r="F1823" s="306"/>
      <c r="G1823" s="306"/>
      <c r="H1823" s="306"/>
      <c r="I1823" s="306"/>
    </row>
    <row r="1824" spans="6:9">
      <c r="F1824" s="306"/>
      <c r="G1824" s="306"/>
      <c r="H1824" s="306"/>
      <c r="I1824" s="306"/>
    </row>
    <row r="1825" spans="5:9">
      <c r="E1825" s="337"/>
      <c r="F1825" s="306"/>
      <c r="G1825" s="306"/>
      <c r="H1825" s="306"/>
      <c r="I1825" s="306"/>
    </row>
    <row r="1826" spans="5:9">
      <c r="E1826" s="337"/>
      <c r="F1826" s="306"/>
      <c r="G1826" s="306"/>
      <c r="H1826" s="306"/>
      <c r="I1826" s="306"/>
    </row>
    <row r="1827" spans="5:9">
      <c r="E1827" s="337"/>
      <c r="F1827" s="306"/>
      <c r="G1827" s="306"/>
      <c r="H1827" s="306"/>
      <c r="I1827" s="306"/>
    </row>
    <row r="1828" spans="5:9">
      <c r="E1828" s="337"/>
      <c r="F1828" s="306"/>
      <c r="G1828" s="306"/>
      <c r="H1828" s="306"/>
      <c r="I1828" s="306"/>
    </row>
    <row r="1829" spans="5:9">
      <c r="E1829" s="337"/>
      <c r="F1829" s="306"/>
      <c r="G1829" s="306"/>
      <c r="H1829" s="306"/>
      <c r="I1829" s="306"/>
    </row>
    <row r="1830" spans="5:9">
      <c r="E1830" s="337"/>
      <c r="F1830" s="306"/>
      <c r="G1830" s="306"/>
      <c r="H1830" s="306"/>
      <c r="I1830" s="306"/>
    </row>
    <row r="1831" spans="5:9">
      <c r="E1831" s="337"/>
      <c r="F1831" s="306"/>
      <c r="G1831" s="306"/>
      <c r="H1831" s="306"/>
      <c r="I1831" s="306"/>
    </row>
    <row r="1832" spans="5:9">
      <c r="E1832" s="337"/>
      <c r="F1832" s="306"/>
      <c r="G1832" s="306"/>
      <c r="H1832" s="306"/>
      <c r="I1832" s="306"/>
    </row>
    <row r="1833" spans="6:9">
      <c r="F1833" s="306"/>
      <c r="G1833" s="306"/>
      <c r="H1833" s="306"/>
      <c r="I1833" s="306"/>
    </row>
    <row r="1834" spans="1:9">
      <c r="A1834" s="336"/>
      <c r="F1834" s="459"/>
      <c r="G1834" s="459"/>
      <c r="H1834" s="459"/>
      <c r="I1834" s="459"/>
    </row>
    <row r="1835" spans="1:9">
      <c r="A1835" s="336"/>
      <c r="F1835" s="459"/>
      <c r="G1835" s="459"/>
      <c r="H1835" s="459"/>
      <c r="I1835" s="459"/>
    </row>
    <row r="1836" spans="1:9">
      <c r="A1836" s="336"/>
      <c r="F1836" s="459"/>
      <c r="G1836" s="459"/>
      <c r="H1836" s="459"/>
      <c r="I1836" s="459"/>
    </row>
    <row r="1837" spans="1:9">
      <c r="A1837" s="336"/>
      <c r="F1837" s="459"/>
      <c r="G1837" s="459"/>
      <c r="H1837" s="459"/>
      <c r="I1837" s="459"/>
    </row>
    <row r="1838" spans="6:9">
      <c r="F1838" s="306"/>
      <c r="G1838" s="306"/>
      <c r="H1838" s="306"/>
      <c r="I1838" s="306"/>
    </row>
    <row r="1839" spans="1:9">
      <c r="A1839" s="336"/>
      <c r="F1839" s="306"/>
      <c r="G1839" s="306"/>
      <c r="H1839" s="306"/>
      <c r="I1839" s="306"/>
    </row>
    <row r="1840" spans="5:9">
      <c r="E1840" s="337"/>
      <c r="F1840" s="306"/>
      <c r="G1840" s="306"/>
      <c r="H1840" s="306"/>
      <c r="I1840" s="306"/>
    </row>
    <row r="1841" spans="5:9">
      <c r="E1841" s="337"/>
      <c r="F1841" s="306"/>
      <c r="G1841" s="306"/>
      <c r="H1841" s="306"/>
      <c r="I1841" s="306"/>
    </row>
    <row r="1842" spans="6:9">
      <c r="F1842" s="306"/>
      <c r="G1842" s="306"/>
      <c r="H1842" s="306"/>
      <c r="I1842" s="306"/>
    </row>
    <row r="1843" spans="1:9">
      <c r="A1843" s="336"/>
      <c r="F1843" s="459"/>
      <c r="G1843" s="459"/>
      <c r="H1843" s="459"/>
      <c r="I1843" s="459"/>
    </row>
    <row r="1844" spans="6:9">
      <c r="F1844" s="306"/>
      <c r="G1844" s="306"/>
      <c r="H1844" s="306"/>
      <c r="I1844" s="306"/>
    </row>
    <row r="1845" spans="1:9">
      <c r="A1845" s="336"/>
      <c r="F1845" s="306"/>
      <c r="G1845" s="306"/>
      <c r="H1845" s="306"/>
      <c r="I1845" s="306"/>
    </row>
    <row r="1846" spans="5:9">
      <c r="E1846" s="337"/>
      <c r="F1846" s="306"/>
      <c r="G1846" s="306"/>
      <c r="H1846" s="306"/>
      <c r="I1846" s="306"/>
    </row>
    <row r="1847" spans="1:9">
      <c r="A1847" s="336"/>
      <c r="B1847" s="336"/>
      <c r="C1847" s="362"/>
      <c r="D1847" s="363"/>
      <c r="E1847" s="363"/>
      <c r="F1847" s="459"/>
      <c r="G1847" s="459"/>
      <c r="H1847" s="459"/>
      <c r="I1847" s="459"/>
    </row>
    <row r="1848" spans="6:9">
      <c r="F1848" s="306"/>
      <c r="G1848" s="306"/>
      <c r="H1848" s="306"/>
      <c r="I1848" s="306"/>
    </row>
    <row r="1849" spans="6:9">
      <c r="F1849" s="306"/>
      <c r="G1849" s="306"/>
      <c r="H1849" s="306"/>
      <c r="I1849" s="306"/>
    </row>
    <row r="1850" spans="1:9">
      <c r="A1850" s="336"/>
      <c r="F1850" s="459"/>
      <c r="G1850" s="459"/>
      <c r="H1850" s="459"/>
      <c r="I1850" s="459"/>
    </row>
    <row r="1852" spans="1:2">
      <c r="A1852" s="336"/>
      <c r="B1852" s="336"/>
    </row>
    <row r="1853" spans="1:2">
      <c r="A1853" s="336"/>
      <c r="B1853" s="336"/>
    </row>
    <row r="1854" spans="1:2">
      <c r="A1854" s="336"/>
      <c r="B1854" s="336"/>
    </row>
    <row r="1855" spans="1:2">
      <c r="A1855" s="336"/>
      <c r="B1855" s="336"/>
    </row>
    <row r="1856" spans="1:2">
      <c r="A1856" s="336"/>
      <c r="B1856" s="336"/>
    </row>
    <row r="1859" spans="3:4">
      <c r="C1859" s="362"/>
      <c r="D1859" s="363"/>
    </row>
    <row r="1860" spans="1:2">
      <c r="A1860" s="336"/>
      <c r="B1860" s="336"/>
    </row>
    <row r="1861" spans="5:9">
      <c r="E1861" s="337"/>
      <c r="F1861" s="306"/>
      <c r="G1861" s="306"/>
      <c r="H1861" s="306"/>
      <c r="I1861" s="306"/>
    </row>
    <row r="1862" spans="5:9">
      <c r="E1862" s="337"/>
      <c r="F1862" s="306"/>
      <c r="G1862" s="306"/>
      <c r="H1862" s="306"/>
      <c r="I1862" s="306"/>
    </row>
    <row r="1863" spans="5:9">
      <c r="E1863" s="337"/>
      <c r="F1863" s="306"/>
      <c r="G1863" s="306"/>
      <c r="H1863" s="306"/>
      <c r="I1863" s="306"/>
    </row>
    <row r="1864" spans="6:9">
      <c r="F1864" s="306"/>
      <c r="G1864" s="306"/>
      <c r="H1864" s="306"/>
      <c r="I1864" s="306"/>
    </row>
    <row r="1865" spans="5:9">
      <c r="E1865" s="337"/>
      <c r="F1865" s="306"/>
      <c r="G1865" s="306"/>
      <c r="H1865" s="306"/>
      <c r="I1865" s="306"/>
    </row>
    <row r="1866" spans="6:9">
      <c r="F1866" s="306"/>
      <c r="G1866" s="306"/>
      <c r="H1866" s="306"/>
      <c r="I1866" s="306"/>
    </row>
    <row r="1867" spans="6:9">
      <c r="F1867" s="306"/>
      <c r="G1867" s="306"/>
      <c r="H1867" s="306"/>
      <c r="I1867" s="306"/>
    </row>
    <row r="1868" spans="1:9">
      <c r="A1868" s="336"/>
      <c r="B1868" s="336"/>
      <c r="C1868" s="362"/>
      <c r="D1868" s="363"/>
      <c r="E1868" s="363"/>
      <c r="F1868" s="459"/>
      <c r="G1868" s="459"/>
      <c r="H1868" s="459"/>
      <c r="I1868" s="459"/>
    </row>
    <row r="1869" spans="1:9">
      <c r="A1869" s="336"/>
      <c r="B1869" s="336"/>
      <c r="C1869" s="362"/>
      <c r="D1869" s="363"/>
      <c r="E1869" s="363"/>
      <c r="F1869" s="459"/>
      <c r="G1869" s="459"/>
      <c r="H1869" s="459"/>
      <c r="I1869" s="459"/>
    </row>
    <row r="1870" spans="1:9">
      <c r="A1870" s="336"/>
      <c r="B1870" s="336"/>
      <c r="C1870" s="362"/>
      <c r="D1870" s="363"/>
      <c r="E1870" s="363"/>
      <c r="F1870" s="459"/>
      <c r="G1870" s="459"/>
      <c r="H1870" s="459"/>
      <c r="I1870" s="459"/>
    </row>
    <row r="1871" spans="6:9">
      <c r="F1871" s="306"/>
      <c r="G1871" s="306"/>
      <c r="H1871" s="306"/>
      <c r="I1871" s="306"/>
    </row>
    <row r="1872" spans="1:9">
      <c r="A1872" s="336"/>
      <c r="F1872" s="306"/>
      <c r="G1872" s="306"/>
      <c r="H1872" s="306"/>
      <c r="I1872" s="306"/>
    </row>
    <row r="1873" spans="6:9">
      <c r="F1873" s="306"/>
      <c r="G1873" s="306"/>
      <c r="H1873" s="306"/>
      <c r="I1873" s="459"/>
    </row>
    <row r="1874" spans="5:9">
      <c r="E1874" s="337"/>
      <c r="F1874" s="306"/>
      <c r="G1874" s="306"/>
      <c r="H1874" s="306"/>
      <c r="I1874" s="306"/>
    </row>
    <row r="1875" spans="5:9">
      <c r="E1875" s="337"/>
      <c r="F1875" s="306"/>
      <c r="G1875" s="306"/>
      <c r="H1875" s="306"/>
      <c r="I1875" s="306"/>
    </row>
    <row r="1876" spans="5:9">
      <c r="E1876" s="337"/>
      <c r="F1876" s="306"/>
      <c r="G1876" s="306"/>
      <c r="H1876" s="306"/>
      <c r="I1876" s="306"/>
    </row>
    <row r="1877" spans="5:9">
      <c r="E1877" s="337"/>
      <c r="F1877" s="306"/>
      <c r="G1877" s="306"/>
      <c r="H1877" s="306"/>
      <c r="I1877" s="306"/>
    </row>
    <row r="1878" spans="5:9">
      <c r="E1878" s="337"/>
      <c r="F1878" s="306"/>
      <c r="G1878" s="306"/>
      <c r="H1878" s="306"/>
      <c r="I1878" s="306"/>
    </row>
    <row r="1879" spans="5:9">
      <c r="E1879" s="337"/>
      <c r="F1879" s="306"/>
      <c r="G1879" s="306"/>
      <c r="H1879" s="306"/>
      <c r="I1879" s="306"/>
    </row>
    <row r="1880" spans="6:9">
      <c r="F1880" s="306"/>
      <c r="G1880" s="306"/>
      <c r="H1880" s="306"/>
      <c r="I1880" s="306"/>
    </row>
    <row r="1881" spans="1:9">
      <c r="A1881" s="336"/>
      <c r="F1881" s="459"/>
      <c r="G1881" s="459"/>
      <c r="H1881" s="459"/>
      <c r="I1881" s="459"/>
    </row>
    <row r="1882" spans="1:9">
      <c r="A1882" s="336"/>
      <c r="F1882" s="459"/>
      <c r="G1882" s="459"/>
      <c r="H1882" s="459"/>
      <c r="I1882" s="459"/>
    </row>
    <row r="1883" spans="1:9">
      <c r="A1883" s="336"/>
      <c r="F1883" s="459"/>
      <c r="G1883" s="459"/>
      <c r="H1883" s="459"/>
      <c r="I1883" s="459"/>
    </row>
    <row r="1884" spans="1:9">
      <c r="A1884" s="336"/>
      <c r="F1884" s="459"/>
      <c r="G1884" s="459"/>
      <c r="H1884" s="459"/>
      <c r="I1884" s="459"/>
    </row>
    <row r="1885" spans="6:9">
      <c r="F1885" s="306"/>
      <c r="G1885" s="306"/>
      <c r="H1885" s="306"/>
      <c r="I1885" s="306"/>
    </row>
    <row r="1886" spans="1:9">
      <c r="A1886" s="336"/>
      <c r="F1886" s="306"/>
      <c r="G1886" s="306"/>
      <c r="H1886" s="306"/>
      <c r="I1886" s="306"/>
    </row>
    <row r="1887" spans="6:9">
      <c r="F1887" s="306"/>
      <c r="G1887" s="306"/>
      <c r="H1887" s="306"/>
      <c r="I1887" s="306"/>
    </row>
    <row r="1888" spans="6:9">
      <c r="F1888" s="306"/>
      <c r="G1888" s="306"/>
      <c r="H1888" s="306"/>
      <c r="I1888" s="306"/>
    </row>
    <row r="1889" spans="6:9">
      <c r="F1889" s="306"/>
      <c r="G1889" s="306"/>
      <c r="H1889" s="306"/>
      <c r="I1889" s="306"/>
    </row>
    <row r="1890" spans="1:9">
      <c r="A1890" s="336"/>
      <c r="F1890" s="459"/>
      <c r="G1890" s="459"/>
      <c r="H1890" s="459"/>
      <c r="I1890" s="459"/>
    </row>
    <row r="1891" spans="1:9">
      <c r="A1891" s="336"/>
      <c r="F1891" s="459"/>
      <c r="G1891" s="459"/>
      <c r="H1891" s="459"/>
      <c r="I1891" s="459"/>
    </row>
    <row r="1892" spans="1:9">
      <c r="A1892" s="336"/>
      <c r="F1892" s="459"/>
      <c r="G1892" s="459"/>
      <c r="H1892" s="459"/>
      <c r="I1892" s="459"/>
    </row>
    <row r="1893" spans="1:9">
      <c r="A1893" s="336"/>
      <c r="F1893" s="306"/>
      <c r="G1893" s="306"/>
      <c r="H1893" s="306"/>
      <c r="I1893" s="306"/>
    </row>
    <row r="1894" spans="1:9">
      <c r="A1894" s="336"/>
      <c r="B1894" s="336"/>
      <c r="C1894" s="362"/>
      <c r="D1894" s="363"/>
      <c r="E1894" s="363"/>
      <c r="F1894" s="459"/>
      <c r="G1894" s="459"/>
      <c r="H1894" s="459"/>
      <c r="I1894" s="459"/>
    </row>
    <row r="1895" spans="5:9">
      <c r="E1895" s="337"/>
      <c r="F1895" s="306"/>
      <c r="G1895" s="306"/>
      <c r="H1895" s="306"/>
      <c r="I1895" s="306"/>
    </row>
    <row r="1896" spans="6:9">
      <c r="F1896" s="306"/>
      <c r="G1896" s="306"/>
      <c r="H1896" s="306"/>
      <c r="I1896" s="306"/>
    </row>
    <row r="1897" spans="6:9">
      <c r="F1897" s="306"/>
      <c r="G1897" s="306"/>
      <c r="H1897" s="306"/>
      <c r="I1897" s="306"/>
    </row>
    <row r="1898" spans="6:9">
      <c r="F1898" s="306"/>
      <c r="G1898" s="306"/>
      <c r="H1898" s="306"/>
      <c r="I1898" s="306"/>
    </row>
    <row r="1900" spans="1:9">
      <c r="A1900" s="336"/>
      <c r="F1900" s="363"/>
      <c r="G1900" s="363"/>
      <c r="H1900" s="363"/>
      <c r="I1900" s="363"/>
    </row>
    <row r="1907" spans="3:4">
      <c r="C1907" s="362"/>
      <c r="D1907" s="363"/>
    </row>
    <row r="1908" spans="1:2">
      <c r="A1908" s="336"/>
      <c r="B1908" s="336"/>
    </row>
    <row r="1909" spans="5:9">
      <c r="E1909" s="337"/>
      <c r="F1909" s="306"/>
      <c r="G1909" s="306"/>
      <c r="H1909" s="306"/>
      <c r="I1909" s="306"/>
    </row>
    <row r="1910" spans="5:9">
      <c r="E1910" s="337"/>
      <c r="F1910" s="306"/>
      <c r="G1910" s="306"/>
      <c r="H1910" s="306"/>
      <c r="I1910" s="306"/>
    </row>
    <row r="1911" spans="5:9">
      <c r="E1911" s="337"/>
      <c r="F1911" s="306"/>
      <c r="G1911" s="306"/>
      <c r="H1911" s="306"/>
      <c r="I1911" s="306"/>
    </row>
    <row r="1912" spans="5:9">
      <c r="E1912" s="337"/>
      <c r="F1912" s="306"/>
      <c r="G1912" s="306"/>
      <c r="H1912" s="306"/>
      <c r="I1912" s="306"/>
    </row>
    <row r="1913" spans="6:9">
      <c r="F1913" s="306"/>
      <c r="G1913" s="306"/>
      <c r="H1913" s="306"/>
      <c r="I1913" s="306"/>
    </row>
    <row r="1914" spans="6:9">
      <c r="F1914" s="306"/>
      <c r="G1914" s="306"/>
      <c r="H1914" s="306"/>
      <c r="I1914" s="306"/>
    </row>
    <row r="1915" spans="1:9">
      <c r="A1915" s="336"/>
      <c r="B1915" s="336"/>
      <c r="C1915" s="362"/>
      <c r="D1915" s="363"/>
      <c r="E1915" s="363"/>
      <c r="F1915" s="459"/>
      <c r="G1915" s="459"/>
      <c r="H1915" s="459"/>
      <c r="I1915" s="459"/>
    </row>
    <row r="1916" spans="1:9">
      <c r="A1916" s="336"/>
      <c r="B1916" s="336"/>
      <c r="C1916" s="362"/>
      <c r="D1916" s="363"/>
      <c r="E1916" s="363"/>
      <c r="F1916" s="459"/>
      <c r="G1916" s="459"/>
      <c r="H1916" s="459"/>
      <c r="I1916" s="459"/>
    </row>
    <row r="1917" spans="6:9">
      <c r="F1917" s="306"/>
      <c r="G1917" s="306"/>
      <c r="H1917" s="306"/>
      <c r="I1917" s="306"/>
    </row>
    <row r="1918" spans="1:9">
      <c r="A1918" s="336"/>
      <c r="F1918" s="306"/>
      <c r="G1918" s="306"/>
      <c r="H1918" s="306"/>
      <c r="I1918" s="306"/>
    </row>
    <row r="1919" spans="5:9">
      <c r="E1919" s="337"/>
      <c r="F1919" s="306"/>
      <c r="G1919" s="306"/>
      <c r="H1919" s="306"/>
      <c r="I1919" s="306"/>
    </row>
    <row r="1920" spans="5:9">
      <c r="E1920" s="337"/>
      <c r="F1920" s="306"/>
      <c r="G1920" s="306"/>
      <c r="H1920" s="306"/>
      <c r="I1920" s="306"/>
    </row>
    <row r="1921" spans="5:9">
      <c r="E1921" s="337"/>
      <c r="F1921" s="306"/>
      <c r="G1921" s="306"/>
      <c r="H1921" s="306"/>
      <c r="I1921" s="306"/>
    </row>
    <row r="1922" spans="5:9">
      <c r="E1922" s="337"/>
      <c r="F1922" s="306"/>
      <c r="G1922" s="306"/>
      <c r="H1922" s="306"/>
      <c r="I1922" s="306"/>
    </row>
    <row r="1923" spans="5:9">
      <c r="E1923" s="337"/>
      <c r="F1923" s="306"/>
      <c r="G1923" s="306"/>
      <c r="H1923" s="306"/>
      <c r="I1923" s="306"/>
    </row>
    <row r="1924" spans="5:9">
      <c r="E1924" s="337"/>
      <c r="F1924" s="306"/>
      <c r="G1924" s="306"/>
      <c r="H1924" s="306"/>
      <c r="I1924" s="306"/>
    </row>
    <row r="1925" spans="5:9">
      <c r="E1925" s="337"/>
      <c r="F1925" s="306"/>
      <c r="G1925" s="306"/>
      <c r="H1925" s="306"/>
      <c r="I1925" s="306"/>
    </row>
    <row r="1926" spans="6:9">
      <c r="F1926" s="306"/>
      <c r="G1926" s="306"/>
      <c r="H1926" s="306"/>
      <c r="I1926" s="306"/>
    </row>
    <row r="1927" spans="1:9">
      <c r="A1927" s="336"/>
      <c r="F1927" s="459"/>
      <c r="G1927" s="459"/>
      <c r="H1927" s="459"/>
      <c r="I1927" s="459"/>
    </row>
    <row r="1928" spans="1:9">
      <c r="A1928" s="336"/>
      <c r="F1928" s="459"/>
      <c r="G1928" s="459"/>
      <c r="H1928" s="459"/>
      <c r="I1928" s="459"/>
    </row>
    <row r="1929" spans="6:9">
      <c r="F1929" s="306"/>
      <c r="G1929" s="306"/>
      <c r="H1929" s="306"/>
      <c r="I1929" s="306"/>
    </row>
    <row r="1930" spans="1:9">
      <c r="A1930" s="336"/>
      <c r="F1930" s="306"/>
      <c r="G1930" s="306"/>
      <c r="H1930" s="306"/>
      <c r="I1930" s="306"/>
    </row>
    <row r="1931" spans="6:9">
      <c r="F1931" s="306"/>
      <c r="G1931" s="306"/>
      <c r="H1931" s="306"/>
      <c r="I1931" s="306"/>
    </row>
    <row r="1932" spans="6:9">
      <c r="F1932" s="306"/>
      <c r="G1932" s="306"/>
      <c r="H1932" s="306"/>
      <c r="I1932" s="306"/>
    </row>
    <row r="1933" spans="6:9">
      <c r="F1933" s="306"/>
      <c r="G1933" s="306"/>
      <c r="H1933" s="306"/>
      <c r="I1933" s="306"/>
    </row>
    <row r="1934" spans="1:9">
      <c r="A1934" s="336"/>
      <c r="F1934" s="459"/>
      <c r="G1934" s="459"/>
      <c r="H1934" s="459"/>
      <c r="I1934" s="459"/>
    </row>
    <row r="1935" spans="6:9">
      <c r="F1935" s="306"/>
      <c r="G1935" s="306"/>
      <c r="H1935" s="306"/>
      <c r="I1935" s="306"/>
    </row>
    <row r="1936" spans="1:9">
      <c r="A1936" s="336"/>
      <c r="F1936" s="306"/>
      <c r="G1936" s="306"/>
      <c r="H1936" s="306"/>
      <c r="I1936" s="306"/>
    </row>
    <row r="1937" spans="6:9">
      <c r="F1937" s="306"/>
      <c r="G1937" s="306"/>
      <c r="H1937" s="306"/>
      <c r="I1937" s="306"/>
    </row>
    <row r="1938" spans="1:9">
      <c r="A1938" s="336"/>
      <c r="B1938" s="336"/>
      <c r="C1938" s="362"/>
      <c r="D1938" s="363"/>
      <c r="E1938" s="363"/>
      <c r="F1938" s="459"/>
      <c r="G1938" s="459"/>
      <c r="H1938" s="459"/>
      <c r="I1938" s="459"/>
    </row>
    <row r="1939" spans="5:5">
      <c r="E1939" s="337"/>
    </row>
    <row r="1940" spans="5:5">
      <c r="E1940" s="337"/>
    </row>
    <row r="1944" spans="1:9">
      <c r="A1944" s="336"/>
      <c r="F1944" s="363"/>
      <c r="G1944" s="363"/>
      <c r="H1944" s="363"/>
      <c r="I1944" s="363"/>
    </row>
    <row r="1946" spans="1:2">
      <c r="A1946" s="336"/>
      <c r="B1946" s="336"/>
    </row>
    <row r="1949" spans="1:9">
      <c r="A1949" s="336"/>
      <c r="B1949" s="336"/>
      <c r="C1949" s="362"/>
      <c r="D1949" s="363"/>
      <c r="E1949" s="363"/>
      <c r="F1949" s="363"/>
      <c r="G1949" s="363"/>
      <c r="H1949" s="363"/>
      <c r="I1949" s="363"/>
    </row>
    <row r="1953" spans="3:3">
      <c r="C1953" s="4"/>
    </row>
    <row r="1957" spans="3:3">
      <c r="C1957" s="4"/>
    </row>
    <row r="1962" spans="5:5">
      <c r="E1962" s="3"/>
    </row>
  </sheetData>
  <autoFilter ref="A1:K1962">
    <extLst/>
  </autoFilter>
  <mergeCells count="31">
    <mergeCell ref="F427:H427"/>
    <mergeCell ref="F531:H531"/>
    <mergeCell ref="C629:E629"/>
    <mergeCell ref="A994:B994"/>
    <mergeCell ref="A995:B995"/>
    <mergeCell ref="F1100:H1100"/>
    <mergeCell ref="A1183:K1183"/>
    <mergeCell ref="A1184:K1184"/>
    <mergeCell ref="A1185:K1185"/>
    <mergeCell ref="A1186:K1186"/>
    <mergeCell ref="A1187:K1187"/>
    <mergeCell ref="A1188:K1188"/>
    <mergeCell ref="A1189:K1189"/>
    <mergeCell ref="A1190:K1190"/>
    <mergeCell ref="A1191:K1191"/>
    <mergeCell ref="A1192:K1192"/>
    <mergeCell ref="A1193:K1193"/>
    <mergeCell ref="A1194:K1194"/>
    <mergeCell ref="A1195:K1195"/>
    <mergeCell ref="A1196:K1196"/>
    <mergeCell ref="A1197:K1197"/>
    <mergeCell ref="A1198:K1198"/>
    <mergeCell ref="A1199:K1199"/>
    <mergeCell ref="A1200:K1200"/>
    <mergeCell ref="A1201:K1201"/>
    <mergeCell ref="A1202:K1202"/>
    <mergeCell ref="A1203:K1203"/>
    <mergeCell ref="A1204:K1204"/>
    <mergeCell ref="A1205:K1205"/>
    <mergeCell ref="A1206:K1206"/>
    <mergeCell ref="K998:K999"/>
  </mergeCells>
  <pageMargins left="0.7" right="0.7" top="0.75" bottom="0.75" header="0.3" footer="0.3"/>
  <pageSetup paperSize="9" scale="56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1972"/>
  <sheetViews>
    <sheetView tabSelected="1" topLeftCell="A25" workbookViewId="0">
      <selection activeCell="E1108" sqref="E1108"/>
    </sheetView>
  </sheetViews>
  <sheetFormatPr defaultColWidth="9" defaultRowHeight="15"/>
  <cols>
    <col min="1" max="1" width="23" style="1" customWidth="1"/>
    <col min="2" max="2" width="24.4285714285714" style="1" customWidth="1"/>
    <col min="3" max="3" width="8.71428571428571" style="2" customWidth="1"/>
    <col min="4" max="4" width="8.28571428571429" style="2" customWidth="1"/>
    <col min="5" max="5" width="8" style="3" customWidth="1"/>
    <col min="6" max="6" width="10.1428571428571" style="4" customWidth="1"/>
    <col min="7" max="7" width="9.71428571428571" style="4" customWidth="1"/>
    <col min="8" max="8" width="10.2857142857143" style="4" customWidth="1"/>
    <col min="9" max="9" width="10" style="4" customWidth="1"/>
    <col min="10" max="10" width="11.1428571428571" style="4" customWidth="1"/>
    <col min="11" max="11" width="11.5714285714286" style="5" customWidth="1"/>
  </cols>
  <sheetData>
    <row r="1" spans="1:11">
      <c r="A1" s="6"/>
      <c r="B1" s="7"/>
      <c r="C1" s="8"/>
      <c r="D1" s="9"/>
      <c r="E1" s="10"/>
      <c r="F1" s="11"/>
      <c r="G1" s="11"/>
      <c r="H1" s="11" t="s">
        <v>0</v>
      </c>
      <c r="I1" s="87"/>
      <c r="J1" s="16"/>
      <c r="K1" s="88"/>
    </row>
    <row r="2" customHeight="1" spans="1:11">
      <c r="A2" s="6"/>
      <c r="B2" s="7"/>
      <c r="C2" s="8"/>
      <c r="D2" s="9"/>
      <c r="E2" s="10"/>
      <c r="F2" s="11"/>
      <c r="G2" s="11"/>
      <c r="H2" s="11" t="s">
        <v>1</v>
      </c>
      <c r="I2" s="87"/>
      <c r="J2" s="16"/>
      <c r="K2" s="88"/>
    </row>
    <row r="3" customHeight="1" spans="1:11">
      <c r="A3" s="6"/>
      <c r="B3" s="7"/>
      <c r="C3" s="8"/>
      <c r="D3" s="9"/>
      <c r="E3" s="10"/>
      <c r="F3" s="11"/>
      <c r="G3" s="11"/>
      <c r="H3" s="11" t="s">
        <v>2</v>
      </c>
      <c r="I3" s="11"/>
      <c r="J3" s="16"/>
      <c r="K3" s="88"/>
    </row>
    <row r="4" customHeight="1" spans="1:11">
      <c r="A4" s="6"/>
      <c r="B4" s="7"/>
      <c r="C4" s="8"/>
      <c r="D4" s="9"/>
      <c r="E4" s="10"/>
      <c r="F4" s="11"/>
      <c r="G4" s="11"/>
      <c r="H4" s="11"/>
      <c r="I4" s="11"/>
      <c r="J4" s="16"/>
      <c r="K4" s="88"/>
    </row>
    <row r="5" customHeight="1" spans="1:11">
      <c r="A5" s="12"/>
      <c r="B5" s="13"/>
      <c r="C5" s="14"/>
      <c r="D5" s="15"/>
      <c r="E5" s="15"/>
      <c r="F5" s="11"/>
      <c r="G5" s="11"/>
      <c r="H5" s="16"/>
      <c r="I5" s="16"/>
      <c r="J5" s="89"/>
      <c r="K5" s="90"/>
    </row>
    <row r="6" customHeight="1" spans="1:11">
      <c r="A6" s="6"/>
      <c r="B6" s="7"/>
      <c r="C6" s="6"/>
      <c r="D6" s="6"/>
      <c r="E6" s="17" t="s">
        <v>3</v>
      </c>
      <c r="F6" s="17"/>
      <c r="G6" s="17"/>
      <c r="H6" s="17"/>
      <c r="I6" s="17"/>
      <c r="J6" s="89"/>
      <c r="K6" s="90"/>
    </row>
    <row r="7" customHeight="1" spans="1:11">
      <c r="A7" s="6"/>
      <c r="B7" s="7"/>
      <c r="C7" s="6"/>
      <c r="D7" s="6"/>
      <c r="E7" s="18" t="s">
        <v>4</v>
      </c>
      <c r="F7" s="18"/>
      <c r="G7" s="18"/>
      <c r="H7" s="18"/>
      <c r="I7" s="18"/>
      <c r="J7" s="89"/>
      <c r="K7" s="90"/>
    </row>
    <row r="8" customHeight="1" spans="1:11">
      <c r="A8" s="12"/>
      <c r="B8" s="19"/>
      <c r="C8" s="20"/>
      <c r="D8" s="20"/>
      <c r="E8" s="21" t="s">
        <v>499</v>
      </c>
      <c r="F8" s="21"/>
      <c r="G8" s="21"/>
      <c r="H8" s="21"/>
      <c r="I8" s="18"/>
      <c r="J8" s="89"/>
      <c r="K8" s="13"/>
    </row>
    <row r="9" customHeight="1" spans="1:11">
      <c r="A9" s="12"/>
      <c r="B9" s="13"/>
      <c r="C9" s="22"/>
      <c r="D9" s="23"/>
      <c r="E9" s="15"/>
      <c r="F9" s="11"/>
      <c r="G9" s="11"/>
      <c r="H9" s="16"/>
      <c r="I9" s="16"/>
      <c r="J9" s="89"/>
      <c r="K9" s="90"/>
    </row>
    <row r="10" ht="15.75" customHeight="1" spans="1:11">
      <c r="A10" s="24" t="s">
        <v>7</v>
      </c>
      <c r="B10" s="25"/>
      <c r="C10" s="26"/>
      <c r="D10" s="24"/>
      <c r="E10" s="1"/>
      <c r="K10" s="3"/>
    </row>
    <row r="11" ht="23.25" customHeight="1" spans="1:11">
      <c r="A11" s="27" t="s">
        <v>8</v>
      </c>
      <c r="B11" s="28"/>
      <c r="C11" s="29" t="s">
        <v>9</v>
      </c>
      <c r="D11" s="30" t="s">
        <v>10</v>
      </c>
      <c r="E11" s="29" t="s">
        <v>10</v>
      </c>
      <c r="F11" s="31" t="s">
        <v>11</v>
      </c>
      <c r="G11" s="32"/>
      <c r="H11" s="33"/>
      <c r="I11" s="73" t="s">
        <v>12</v>
      </c>
      <c r="J11" s="91" t="s">
        <v>500</v>
      </c>
      <c r="K11" s="30" t="s">
        <v>113</v>
      </c>
    </row>
    <row r="12" ht="15.75" customHeight="1" spans="1:11">
      <c r="A12" s="34" t="s">
        <v>15</v>
      </c>
      <c r="B12" s="35"/>
      <c r="C12" s="36" t="s">
        <v>16</v>
      </c>
      <c r="D12" s="37" t="s">
        <v>17</v>
      </c>
      <c r="E12" s="38" t="s">
        <v>17</v>
      </c>
      <c r="F12" s="39"/>
      <c r="G12" s="40"/>
      <c r="H12" s="40"/>
      <c r="I12" s="48" t="s">
        <v>304</v>
      </c>
      <c r="J12" s="85"/>
      <c r="K12" s="37" t="s">
        <v>114</v>
      </c>
    </row>
    <row r="13" ht="15.75" customHeight="1" spans="1:11">
      <c r="A13" s="41"/>
      <c r="B13" s="42"/>
      <c r="C13" s="38"/>
      <c r="D13" s="43" t="s">
        <v>19</v>
      </c>
      <c r="E13" s="38" t="s">
        <v>20</v>
      </c>
      <c r="F13" s="44" t="s">
        <v>21</v>
      </c>
      <c r="G13" s="44" t="s">
        <v>22</v>
      </c>
      <c r="H13" s="45" t="s">
        <v>23</v>
      </c>
      <c r="I13" s="44" t="s">
        <v>24</v>
      </c>
      <c r="J13" s="92" t="s">
        <v>25</v>
      </c>
      <c r="K13" s="93"/>
    </row>
    <row r="14" customHeight="1" spans="1:11">
      <c r="A14" s="27"/>
      <c r="B14" s="46" t="s">
        <v>6</v>
      </c>
      <c r="C14" s="29"/>
      <c r="D14" s="37"/>
      <c r="E14" s="47"/>
      <c r="F14" s="48"/>
      <c r="G14" s="48"/>
      <c r="H14" s="49"/>
      <c r="I14" s="48"/>
      <c r="J14" s="94"/>
      <c r="K14" s="27"/>
    </row>
    <row r="15" ht="23.25" customHeight="1" spans="1:11">
      <c r="A15" s="50" t="s">
        <v>27</v>
      </c>
      <c r="B15" s="35"/>
      <c r="C15" s="36" t="s">
        <v>501</v>
      </c>
      <c r="D15" s="37"/>
      <c r="E15" s="36"/>
      <c r="F15" s="51">
        <v>3.6</v>
      </c>
      <c r="G15" s="52">
        <v>5.3</v>
      </c>
      <c r="H15" s="52">
        <v>17</v>
      </c>
      <c r="I15" s="51">
        <v>130</v>
      </c>
      <c r="J15" s="51">
        <v>0.21375</v>
      </c>
      <c r="K15" s="34" t="s">
        <v>29</v>
      </c>
    </row>
    <row r="16" customHeight="1" spans="1:11">
      <c r="A16" s="34"/>
      <c r="B16" s="35" t="s">
        <v>30</v>
      </c>
      <c r="C16" s="36"/>
      <c r="D16" s="37">
        <v>11</v>
      </c>
      <c r="E16" s="36">
        <v>11</v>
      </c>
      <c r="F16" s="52"/>
      <c r="G16" s="52"/>
      <c r="H16" s="52"/>
      <c r="I16" s="51"/>
      <c r="J16" s="51"/>
      <c r="K16" s="34"/>
    </row>
    <row r="17" customHeight="1" spans="1:11">
      <c r="A17" s="34"/>
      <c r="B17" s="35" t="s">
        <v>31</v>
      </c>
      <c r="C17" s="36"/>
      <c r="D17" s="37">
        <v>8</v>
      </c>
      <c r="E17" s="36">
        <v>8</v>
      </c>
      <c r="F17" s="52"/>
      <c r="G17" s="53"/>
      <c r="H17" s="52"/>
      <c r="I17" s="53"/>
      <c r="J17" s="51"/>
      <c r="K17" s="34"/>
    </row>
    <row r="18" customHeight="1" spans="1:11">
      <c r="A18" s="34"/>
      <c r="B18" s="35" t="s">
        <v>32</v>
      </c>
      <c r="C18" s="36"/>
      <c r="D18" s="37">
        <v>80</v>
      </c>
      <c r="E18" s="36">
        <v>80</v>
      </c>
      <c r="F18" s="52"/>
      <c r="G18" s="53"/>
      <c r="H18" s="52"/>
      <c r="I18" s="53"/>
      <c r="J18" s="51"/>
      <c r="K18" s="34"/>
    </row>
    <row r="19" customHeight="1" spans="1:11">
      <c r="A19" s="34"/>
      <c r="B19" s="35" t="s">
        <v>33</v>
      </c>
      <c r="C19" s="36"/>
      <c r="D19" s="37">
        <v>52</v>
      </c>
      <c r="E19" s="36">
        <v>52</v>
      </c>
      <c r="F19" s="52"/>
      <c r="G19" s="53"/>
      <c r="H19" s="52"/>
      <c r="I19" s="53"/>
      <c r="J19" s="51"/>
      <c r="K19" s="34"/>
    </row>
    <row r="20" customHeight="1" spans="1:11">
      <c r="A20" s="34"/>
      <c r="B20" s="35" t="s">
        <v>34</v>
      </c>
      <c r="C20" s="36"/>
      <c r="D20" s="37">
        <v>4</v>
      </c>
      <c r="E20" s="36">
        <v>4</v>
      </c>
      <c r="F20" s="52"/>
      <c r="G20" s="53"/>
      <c r="H20" s="52"/>
      <c r="I20" s="53"/>
      <c r="J20" s="51"/>
      <c r="K20" s="34"/>
    </row>
    <row r="21" customHeight="1" spans="1:11">
      <c r="A21" s="34"/>
      <c r="B21" s="54" t="s">
        <v>35</v>
      </c>
      <c r="C21" s="36"/>
      <c r="D21" s="37">
        <v>0.8</v>
      </c>
      <c r="E21" s="36">
        <v>0.8</v>
      </c>
      <c r="F21" s="52"/>
      <c r="G21" s="53"/>
      <c r="H21" s="52"/>
      <c r="I21" s="53"/>
      <c r="J21" s="51"/>
      <c r="K21" s="34"/>
    </row>
    <row r="22" customHeight="1" spans="1:11">
      <c r="A22" s="34"/>
      <c r="B22" s="35" t="s">
        <v>36</v>
      </c>
      <c r="C22" s="36"/>
      <c r="D22" s="37">
        <v>4</v>
      </c>
      <c r="E22" s="36">
        <v>4</v>
      </c>
      <c r="F22" s="52"/>
      <c r="G22" s="53"/>
      <c r="H22" s="52"/>
      <c r="I22" s="53"/>
      <c r="J22" s="51"/>
      <c r="K22" s="34"/>
    </row>
    <row r="23" ht="23.25" customHeight="1" spans="1:11">
      <c r="A23" s="50" t="s">
        <v>37</v>
      </c>
      <c r="B23" s="35"/>
      <c r="C23" s="36">
        <v>165</v>
      </c>
      <c r="D23" s="55"/>
      <c r="E23" s="55"/>
      <c r="F23" s="56">
        <v>2.57</v>
      </c>
      <c r="G23" s="57">
        <v>2.2</v>
      </c>
      <c r="H23" s="57">
        <v>11.69</v>
      </c>
      <c r="I23" s="57">
        <v>77</v>
      </c>
      <c r="J23" s="56">
        <v>0.16</v>
      </c>
      <c r="K23" s="34" t="s">
        <v>502</v>
      </c>
    </row>
    <row r="24" customHeight="1" spans="1:11">
      <c r="A24" s="34"/>
      <c r="B24" s="35" t="s">
        <v>39</v>
      </c>
      <c r="C24" s="36"/>
      <c r="D24" s="57">
        <v>2</v>
      </c>
      <c r="E24" s="57">
        <v>2</v>
      </c>
      <c r="F24" s="56"/>
      <c r="G24" s="56"/>
      <c r="H24" s="56"/>
      <c r="I24" s="56"/>
      <c r="J24" s="56"/>
      <c r="K24" s="34"/>
    </row>
    <row r="25" customHeight="1" spans="1:11">
      <c r="A25" s="34"/>
      <c r="B25" s="35" t="s">
        <v>34</v>
      </c>
      <c r="C25" s="36"/>
      <c r="D25" s="57">
        <v>7.7</v>
      </c>
      <c r="E25" s="57">
        <v>7.7</v>
      </c>
      <c r="F25" s="56"/>
      <c r="G25" s="57"/>
      <c r="H25" s="57"/>
      <c r="I25" s="57"/>
      <c r="J25" s="56"/>
      <c r="K25" s="34"/>
    </row>
    <row r="26" customHeight="1" spans="1:11">
      <c r="A26" s="37"/>
      <c r="B26" s="35" t="s">
        <v>32</v>
      </c>
      <c r="C26" s="36"/>
      <c r="D26" s="57">
        <v>75</v>
      </c>
      <c r="E26" s="57">
        <v>75</v>
      </c>
      <c r="F26" s="56"/>
      <c r="G26" s="57"/>
      <c r="H26" s="57"/>
      <c r="I26" s="57"/>
      <c r="J26" s="56"/>
      <c r="K26" s="34"/>
    </row>
    <row r="27" customHeight="1" spans="1:11">
      <c r="A27" s="37"/>
      <c r="B27" s="35" t="s">
        <v>118</v>
      </c>
      <c r="C27" s="36"/>
      <c r="D27" s="56">
        <v>106</v>
      </c>
      <c r="E27" s="57">
        <v>106</v>
      </c>
      <c r="F27" s="56"/>
      <c r="G27" s="57"/>
      <c r="H27" s="58"/>
      <c r="I27" s="57"/>
      <c r="J27" s="58"/>
      <c r="K27" s="34"/>
    </row>
    <row r="28" ht="23.25" customHeight="1" spans="1:11">
      <c r="A28" s="50" t="s">
        <v>266</v>
      </c>
      <c r="B28" s="35"/>
      <c r="C28" s="59" t="s">
        <v>503</v>
      </c>
      <c r="D28" s="60"/>
      <c r="E28" s="55"/>
      <c r="F28" s="56">
        <v>1.9</v>
      </c>
      <c r="G28" s="57">
        <v>4.4</v>
      </c>
      <c r="H28" s="58">
        <v>13</v>
      </c>
      <c r="I28" s="57">
        <v>99</v>
      </c>
      <c r="J28" s="58"/>
      <c r="K28" s="34" t="s">
        <v>42</v>
      </c>
    </row>
    <row r="29" customHeight="1" spans="1:11">
      <c r="A29" s="34"/>
      <c r="B29" s="35" t="s">
        <v>43</v>
      </c>
      <c r="C29" s="36"/>
      <c r="D29" s="56">
        <v>25</v>
      </c>
      <c r="E29" s="57">
        <v>25</v>
      </c>
      <c r="F29" s="56"/>
      <c r="G29" s="57"/>
      <c r="H29" s="57"/>
      <c r="I29" s="57"/>
      <c r="J29" s="56"/>
      <c r="K29" s="34"/>
    </row>
    <row r="30" customHeight="1" spans="1:11">
      <c r="A30" s="34"/>
      <c r="B30" s="35" t="s">
        <v>36</v>
      </c>
      <c r="C30" s="36"/>
      <c r="D30" s="56">
        <v>5</v>
      </c>
      <c r="E30" s="57">
        <v>5</v>
      </c>
      <c r="F30" s="56" t="s">
        <v>6</v>
      </c>
      <c r="G30" s="57"/>
      <c r="H30" s="57"/>
      <c r="I30" s="57"/>
      <c r="J30" s="56"/>
      <c r="K30" s="34"/>
    </row>
    <row r="31" ht="15.75" customHeight="1" spans="1:11">
      <c r="A31" s="61" t="s">
        <v>44</v>
      </c>
      <c r="B31" s="62"/>
      <c r="C31" s="63">
        <v>349</v>
      </c>
      <c r="D31" s="64"/>
      <c r="E31" s="43"/>
      <c r="F31" s="65">
        <f>F15+F23+F28</f>
        <v>8.07</v>
      </c>
      <c r="G31" s="65">
        <f t="shared" ref="G31:J31" si="0">G15+G23+G28</f>
        <v>11.9</v>
      </c>
      <c r="H31" s="65">
        <f t="shared" si="0"/>
        <v>41.69</v>
      </c>
      <c r="I31" s="65">
        <f t="shared" si="0"/>
        <v>306</v>
      </c>
      <c r="J31" s="65">
        <f t="shared" si="0"/>
        <v>0.37375</v>
      </c>
      <c r="K31" s="95"/>
    </row>
    <row r="32" customHeight="1" spans="1:11">
      <c r="A32" s="27"/>
      <c r="B32" s="46" t="s">
        <v>45</v>
      </c>
      <c r="C32" s="36"/>
      <c r="D32" s="37"/>
      <c r="E32" s="36"/>
      <c r="F32" s="52"/>
      <c r="G32" s="52"/>
      <c r="H32" s="52"/>
      <c r="I32" s="52"/>
      <c r="J32" s="51"/>
      <c r="K32" s="27"/>
    </row>
    <row r="33" ht="24" customHeight="1" spans="1:11">
      <c r="A33" s="50" t="s">
        <v>504</v>
      </c>
      <c r="B33" s="35"/>
      <c r="C33" s="36">
        <v>200</v>
      </c>
      <c r="D33" s="66">
        <v>200</v>
      </c>
      <c r="E33" s="36">
        <v>200</v>
      </c>
      <c r="F33" s="51">
        <v>1</v>
      </c>
      <c r="G33" s="52">
        <v>0</v>
      </c>
      <c r="H33" s="53">
        <v>20.2</v>
      </c>
      <c r="I33" s="52">
        <v>85.34</v>
      </c>
      <c r="J33" s="51">
        <v>4</v>
      </c>
      <c r="K33" s="34" t="s">
        <v>47</v>
      </c>
    </row>
    <row r="34" ht="15.75" customHeight="1" spans="1:11">
      <c r="A34" s="34" t="s">
        <v>505</v>
      </c>
      <c r="B34" s="35"/>
      <c r="C34" s="36"/>
      <c r="D34" s="58"/>
      <c r="E34" s="57"/>
      <c r="F34" s="51"/>
      <c r="G34" s="52"/>
      <c r="H34" s="53"/>
      <c r="I34" s="52"/>
      <c r="J34" s="51"/>
      <c r="K34" s="34"/>
    </row>
    <row r="35" ht="15.75" customHeight="1" spans="1:11">
      <c r="A35" s="61" t="s">
        <v>44</v>
      </c>
      <c r="B35" s="62"/>
      <c r="C35" s="67">
        <v>200</v>
      </c>
      <c r="D35" s="68"/>
      <c r="E35" s="69"/>
      <c r="F35" s="70">
        <f>F33</f>
        <v>1</v>
      </c>
      <c r="G35" s="70">
        <f t="shared" ref="G35:J35" si="1">G33</f>
        <v>0</v>
      </c>
      <c r="H35" s="70">
        <f t="shared" si="1"/>
        <v>20.2</v>
      </c>
      <c r="I35" s="70">
        <f t="shared" si="1"/>
        <v>85.34</v>
      </c>
      <c r="J35" s="70">
        <f t="shared" si="1"/>
        <v>4</v>
      </c>
      <c r="K35" s="95"/>
    </row>
    <row r="36" customHeight="1" spans="1:11">
      <c r="A36" s="27"/>
      <c r="B36" s="46" t="s">
        <v>49</v>
      </c>
      <c r="C36" s="71"/>
      <c r="D36" s="71"/>
      <c r="E36" s="72"/>
      <c r="F36" s="73"/>
      <c r="G36" s="74"/>
      <c r="H36" s="73"/>
      <c r="I36" s="74"/>
      <c r="J36" s="94"/>
      <c r="K36" s="96"/>
    </row>
    <row r="37" ht="26.25" customHeight="1" spans="1:11">
      <c r="A37" s="50" t="s">
        <v>50</v>
      </c>
      <c r="B37" s="54"/>
      <c r="C37" s="57">
        <v>40</v>
      </c>
      <c r="D37" s="53"/>
      <c r="E37" s="52"/>
      <c r="F37" s="75">
        <v>0.5</v>
      </c>
      <c r="G37" s="53">
        <v>0.04</v>
      </c>
      <c r="H37" s="76">
        <v>4.65</v>
      </c>
      <c r="I37" s="53">
        <v>20.93</v>
      </c>
      <c r="J37" s="52"/>
      <c r="K37" s="34" t="s">
        <v>51</v>
      </c>
    </row>
    <row r="38" customHeight="1" spans="1:11">
      <c r="A38" s="34"/>
      <c r="B38" s="54" t="s">
        <v>52</v>
      </c>
      <c r="C38" s="57"/>
      <c r="D38" s="53">
        <v>47.5</v>
      </c>
      <c r="E38" s="52">
        <v>38</v>
      </c>
      <c r="F38" s="75"/>
      <c r="G38" s="53"/>
      <c r="H38" s="76"/>
      <c r="I38" s="53"/>
      <c r="J38" s="52"/>
      <c r="K38" s="34"/>
    </row>
    <row r="39" customHeight="1" spans="1:11">
      <c r="A39" s="34"/>
      <c r="B39" s="54" t="s">
        <v>53</v>
      </c>
      <c r="C39" s="57"/>
      <c r="D39" s="53">
        <v>2</v>
      </c>
      <c r="E39" s="52">
        <v>2</v>
      </c>
      <c r="F39" s="75"/>
      <c r="G39" s="53"/>
      <c r="H39" s="76"/>
      <c r="I39" s="53"/>
      <c r="J39" s="52"/>
      <c r="K39" s="34"/>
    </row>
    <row r="40" ht="34.5" customHeight="1" spans="1:11">
      <c r="A40" s="50" t="s">
        <v>54</v>
      </c>
      <c r="B40" s="35"/>
      <c r="C40" s="57" t="s">
        <v>413</v>
      </c>
      <c r="D40" s="53"/>
      <c r="E40" s="52"/>
      <c r="F40" s="53">
        <v>5.01</v>
      </c>
      <c r="G40" s="52">
        <v>22.51</v>
      </c>
      <c r="H40" s="53">
        <v>13.83</v>
      </c>
      <c r="I40" s="51">
        <v>109.39</v>
      </c>
      <c r="J40" s="52">
        <v>5.28</v>
      </c>
      <c r="K40" s="34" t="s">
        <v>506</v>
      </c>
    </row>
    <row r="41" customHeight="1" spans="1:11">
      <c r="A41" s="34"/>
      <c r="B41" s="35" t="s">
        <v>57</v>
      </c>
      <c r="C41" s="59"/>
      <c r="D41" s="57">
        <v>11.9</v>
      </c>
      <c r="E41" s="58">
        <v>114</v>
      </c>
      <c r="F41" s="52"/>
      <c r="G41" s="52"/>
      <c r="H41" s="53"/>
      <c r="I41" s="52"/>
      <c r="J41" s="51"/>
      <c r="K41" s="34"/>
    </row>
    <row r="42" customHeight="1" spans="1:11">
      <c r="A42" s="34"/>
      <c r="B42" s="35" t="s">
        <v>58</v>
      </c>
      <c r="C42" s="59"/>
      <c r="D42" s="57">
        <v>1.19</v>
      </c>
      <c r="E42" s="58">
        <v>1</v>
      </c>
      <c r="F42" s="52"/>
      <c r="G42" s="52"/>
      <c r="H42" s="53"/>
      <c r="I42" s="52"/>
      <c r="J42" s="51"/>
      <c r="K42" s="34"/>
    </row>
    <row r="43" customHeight="1" spans="1:11">
      <c r="A43" s="34"/>
      <c r="B43" s="35" t="s">
        <v>59</v>
      </c>
      <c r="C43" s="59"/>
      <c r="D43" s="57">
        <v>0.96</v>
      </c>
      <c r="E43" s="58">
        <v>0.8</v>
      </c>
      <c r="F43" s="52"/>
      <c r="G43" s="52"/>
      <c r="H43" s="53"/>
      <c r="I43" s="52"/>
      <c r="J43" s="51"/>
      <c r="K43" s="34"/>
    </row>
    <row r="44" customHeight="1" spans="1:11">
      <c r="A44" s="34"/>
      <c r="B44" s="35" t="s">
        <v>60</v>
      </c>
      <c r="C44" s="59"/>
      <c r="D44" s="57">
        <v>1</v>
      </c>
      <c r="E44" s="58">
        <v>1</v>
      </c>
      <c r="F44" s="52"/>
      <c r="G44" s="52"/>
      <c r="H44" s="53"/>
      <c r="I44" s="52"/>
      <c r="J44" s="51"/>
      <c r="K44" s="34"/>
    </row>
    <row r="45" customHeight="1" spans="1:11">
      <c r="A45" s="34"/>
      <c r="B45" s="54" t="s">
        <v>35</v>
      </c>
      <c r="C45" s="59"/>
      <c r="D45" s="57">
        <v>1</v>
      </c>
      <c r="E45" s="58">
        <v>1</v>
      </c>
      <c r="F45" s="52"/>
      <c r="G45" s="52"/>
      <c r="H45" s="53"/>
      <c r="I45" s="52"/>
      <c r="J45" s="51"/>
      <c r="K45" s="34"/>
    </row>
    <row r="46" customHeight="1" spans="1:11">
      <c r="A46" s="34"/>
      <c r="B46" s="35" t="s">
        <v>61</v>
      </c>
      <c r="C46" s="59"/>
      <c r="D46" s="59"/>
      <c r="E46" s="58">
        <v>14.3</v>
      </c>
      <c r="F46" s="52"/>
      <c r="G46" s="52"/>
      <c r="H46" s="53"/>
      <c r="I46" s="52"/>
      <c r="J46" s="51"/>
      <c r="K46" s="34"/>
    </row>
    <row r="47" customHeight="1" spans="1:11">
      <c r="A47" s="34"/>
      <c r="B47" s="35" t="s">
        <v>62</v>
      </c>
      <c r="C47" s="59"/>
      <c r="D47" s="77"/>
      <c r="E47" s="78">
        <v>10</v>
      </c>
      <c r="F47" s="53"/>
      <c r="G47" s="52"/>
      <c r="H47" s="53"/>
      <c r="I47" s="51"/>
      <c r="J47" s="51"/>
      <c r="K47" s="34"/>
    </row>
    <row r="48" customHeight="1" spans="1:11">
      <c r="A48" s="34"/>
      <c r="B48" s="35" t="s">
        <v>63</v>
      </c>
      <c r="C48" s="57"/>
      <c r="D48" s="53">
        <v>59.9</v>
      </c>
      <c r="E48" s="52">
        <v>45</v>
      </c>
      <c r="F48" s="53"/>
      <c r="G48" s="52"/>
      <c r="H48" s="53"/>
      <c r="I48" s="51"/>
      <c r="J48" s="52"/>
      <c r="K48" s="34"/>
    </row>
    <row r="49" customHeight="1" spans="1:11">
      <c r="A49" s="34"/>
      <c r="B49" s="35" t="s">
        <v>64</v>
      </c>
      <c r="C49" s="57"/>
      <c r="D49" s="53">
        <v>7.5</v>
      </c>
      <c r="E49" s="52">
        <v>6</v>
      </c>
      <c r="F49" s="53"/>
      <c r="G49" s="52"/>
      <c r="H49" s="53"/>
      <c r="I49" s="51"/>
      <c r="J49" s="52"/>
      <c r="K49" s="34"/>
    </row>
    <row r="50" customHeight="1" spans="1:11">
      <c r="A50" s="34"/>
      <c r="B50" s="35" t="s">
        <v>58</v>
      </c>
      <c r="C50" s="57"/>
      <c r="D50" s="53">
        <v>7.14</v>
      </c>
      <c r="E50" s="52">
        <v>6</v>
      </c>
      <c r="F50" s="53"/>
      <c r="G50" s="52"/>
      <c r="H50" s="53"/>
      <c r="I50" s="51"/>
      <c r="J50" s="52"/>
      <c r="K50" s="34"/>
    </row>
    <row r="51" customHeight="1" spans="1:11">
      <c r="A51" s="34"/>
      <c r="B51" s="35" t="s">
        <v>65</v>
      </c>
      <c r="C51" s="57"/>
      <c r="D51" s="53">
        <v>6</v>
      </c>
      <c r="E51" s="52">
        <v>6</v>
      </c>
      <c r="F51" s="53"/>
      <c r="G51" s="52"/>
      <c r="H51" s="53"/>
      <c r="I51" s="51"/>
      <c r="J51" s="52"/>
      <c r="K51" s="34"/>
    </row>
    <row r="52" customHeight="1" spans="1:11">
      <c r="A52" s="34"/>
      <c r="B52" s="35" t="s">
        <v>66</v>
      </c>
      <c r="C52" s="57"/>
      <c r="D52" s="53">
        <v>3</v>
      </c>
      <c r="E52" s="52">
        <v>3</v>
      </c>
      <c r="F52" s="53"/>
      <c r="G52" s="52"/>
      <c r="H52" s="53"/>
      <c r="I52" s="51"/>
      <c r="J52" s="52"/>
      <c r="K52" s="34"/>
    </row>
    <row r="53" customHeight="1" spans="1:11">
      <c r="A53" s="34"/>
      <c r="B53" s="54" t="s">
        <v>35</v>
      </c>
      <c r="C53" s="57"/>
      <c r="D53" s="53">
        <v>1</v>
      </c>
      <c r="E53" s="52">
        <v>1</v>
      </c>
      <c r="F53" s="53"/>
      <c r="G53" s="52"/>
      <c r="H53" s="53"/>
      <c r="I53" s="51"/>
      <c r="J53" s="48"/>
      <c r="K53" s="34"/>
    </row>
    <row r="54" customHeight="1" spans="1:11">
      <c r="A54" s="34"/>
      <c r="B54" s="35" t="s">
        <v>33</v>
      </c>
      <c r="C54" s="57"/>
      <c r="D54" s="53">
        <v>114</v>
      </c>
      <c r="E54" s="52">
        <v>114</v>
      </c>
      <c r="F54" s="53"/>
      <c r="G54" s="52"/>
      <c r="H54" s="53"/>
      <c r="I54" s="51"/>
      <c r="J54" s="48"/>
      <c r="K54" s="34"/>
    </row>
    <row r="55" ht="23.25" customHeight="1" spans="1:11">
      <c r="A55" s="50" t="s">
        <v>507</v>
      </c>
      <c r="B55" s="35"/>
      <c r="C55" s="57">
        <v>50</v>
      </c>
      <c r="D55" s="79"/>
      <c r="E55" s="75"/>
      <c r="F55" s="80">
        <v>7.45</v>
      </c>
      <c r="G55" s="76">
        <v>5.5</v>
      </c>
      <c r="H55" s="53">
        <v>7.28</v>
      </c>
      <c r="I55" s="75">
        <v>108.13</v>
      </c>
      <c r="J55" s="79"/>
      <c r="K55" s="34" t="s">
        <v>68</v>
      </c>
    </row>
    <row r="56" ht="23.25" customHeight="1" spans="1:11">
      <c r="A56" s="34"/>
      <c r="B56" s="81" t="s">
        <v>57</v>
      </c>
      <c r="C56" s="82"/>
      <c r="D56" s="83">
        <v>36.57</v>
      </c>
      <c r="E56" s="84">
        <v>35</v>
      </c>
      <c r="F56" s="80"/>
      <c r="G56" s="80"/>
      <c r="H56" s="80"/>
      <c r="I56" s="80"/>
      <c r="J56" s="79"/>
      <c r="K56" s="34"/>
    </row>
    <row r="57" ht="23.25" customHeight="1" spans="1:11">
      <c r="A57" s="34"/>
      <c r="B57" s="81" t="s">
        <v>174</v>
      </c>
      <c r="C57" s="82"/>
      <c r="D57" s="83">
        <v>10.4</v>
      </c>
      <c r="E57" s="84">
        <v>8.75</v>
      </c>
      <c r="F57" s="80"/>
      <c r="G57" s="80"/>
      <c r="H57" s="53"/>
      <c r="I57" s="75"/>
      <c r="J57" s="79"/>
      <c r="K57" s="51"/>
    </row>
    <row r="58" customHeight="1" spans="1:11">
      <c r="A58" s="34"/>
      <c r="B58" s="81" t="s">
        <v>69</v>
      </c>
      <c r="C58" s="82"/>
      <c r="D58" s="83">
        <v>8.13</v>
      </c>
      <c r="E58" s="84">
        <v>8.13</v>
      </c>
      <c r="F58" s="80"/>
      <c r="G58" s="80"/>
      <c r="H58" s="85"/>
      <c r="I58" s="86"/>
      <c r="J58" s="49"/>
      <c r="K58" s="97"/>
    </row>
    <row r="59" customHeight="1" spans="1:11">
      <c r="A59" s="34"/>
      <c r="B59" s="81" t="s">
        <v>33</v>
      </c>
      <c r="C59" s="82"/>
      <c r="D59" s="83">
        <v>5.2</v>
      </c>
      <c r="E59" s="84">
        <v>5.2</v>
      </c>
      <c r="F59" s="80"/>
      <c r="G59" s="80"/>
      <c r="H59" s="53"/>
      <c r="I59" s="75"/>
      <c r="J59" s="79"/>
      <c r="K59" s="51"/>
    </row>
    <row r="60" customHeight="1" spans="1:11">
      <c r="A60" s="34"/>
      <c r="B60" s="81" t="s">
        <v>199</v>
      </c>
      <c r="C60" s="82"/>
      <c r="D60" s="83">
        <v>2.8</v>
      </c>
      <c r="E60" s="84">
        <v>2.8</v>
      </c>
      <c r="F60" s="80"/>
      <c r="G60" s="80"/>
      <c r="H60" s="53"/>
      <c r="I60" s="75"/>
      <c r="J60" s="79"/>
      <c r="K60" s="51"/>
    </row>
    <row r="61" customHeight="1" spans="1:11">
      <c r="A61" s="35"/>
      <c r="B61" s="54" t="s">
        <v>35</v>
      </c>
      <c r="C61" s="82"/>
      <c r="D61" s="83">
        <v>0.4</v>
      </c>
      <c r="E61" s="84">
        <v>0.4</v>
      </c>
      <c r="F61" s="80"/>
      <c r="G61" s="80"/>
      <c r="H61" s="79"/>
      <c r="I61" s="76"/>
      <c r="J61" s="79"/>
      <c r="K61" s="51"/>
    </row>
    <row r="62" customHeight="1" spans="1:11">
      <c r="A62" s="35"/>
      <c r="B62" s="81" t="s">
        <v>71</v>
      </c>
      <c r="C62" s="82"/>
      <c r="D62" s="83"/>
      <c r="E62" s="84">
        <v>61.9</v>
      </c>
      <c r="F62" s="80"/>
      <c r="G62" s="80"/>
      <c r="H62" s="79"/>
      <c r="I62" s="76"/>
      <c r="J62" s="76"/>
      <c r="K62" s="51"/>
    </row>
    <row r="63" customHeight="1" spans="1:11">
      <c r="A63" s="34"/>
      <c r="B63" s="35" t="s">
        <v>66</v>
      </c>
      <c r="C63" s="57"/>
      <c r="D63" s="75">
        <v>0.6</v>
      </c>
      <c r="E63" s="76">
        <v>0.6</v>
      </c>
      <c r="F63" s="80"/>
      <c r="G63" s="80"/>
      <c r="H63" s="86"/>
      <c r="I63" s="76"/>
      <c r="J63" s="79"/>
      <c r="K63" s="51"/>
    </row>
    <row r="64" ht="23.25" customHeight="1" spans="1:11">
      <c r="A64" s="50" t="s">
        <v>72</v>
      </c>
      <c r="B64" s="35"/>
      <c r="C64" s="57">
        <v>120</v>
      </c>
      <c r="D64" s="57"/>
      <c r="E64" s="58"/>
      <c r="F64" s="57">
        <v>2.48</v>
      </c>
      <c r="G64" s="58">
        <v>3.88</v>
      </c>
      <c r="H64" s="57">
        <v>11.31</v>
      </c>
      <c r="I64" s="58">
        <v>90.12</v>
      </c>
      <c r="J64" s="56">
        <v>20.59</v>
      </c>
      <c r="K64" s="34" t="s">
        <v>508</v>
      </c>
    </row>
    <row r="65" customHeight="1" spans="1:11">
      <c r="A65" s="34"/>
      <c r="B65" s="35" t="s">
        <v>74</v>
      </c>
      <c r="C65" s="57"/>
      <c r="D65" s="57">
        <v>172</v>
      </c>
      <c r="E65" s="58">
        <v>137.5</v>
      </c>
      <c r="F65" s="57"/>
      <c r="G65" s="58"/>
      <c r="H65" s="57"/>
      <c r="I65" s="58"/>
      <c r="J65" s="56"/>
      <c r="K65" s="34"/>
    </row>
    <row r="66" customHeight="1" spans="1:11">
      <c r="A66" s="34"/>
      <c r="B66" s="35" t="s">
        <v>58</v>
      </c>
      <c r="C66" s="57"/>
      <c r="D66" s="57">
        <v>6</v>
      </c>
      <c r="E66" s="58">
        <v>5</v>
      </c>
      <c r="F66" s="57"/>
      <c r="G66" s="58"/>
      <c r="H66" s="57"/>
      <c r="I66" s="58"/>
      <c r="J66" s="56"/>
      <c r="K66" s="34"/>
    </row>
    <row r="67" customHeight="1" spans="1:11">
      <c r="A67" s="34"/>
      <c r="B67" s="35" t="s">
        <v>64</v>
      </c>
      <c r="C67" s="57"/>
      <c r="D67" s="57">
        <v>5</v>
      </c>
      <c r="E67" s="58">
        <v>4</v>
      </c>
      <c r="F67" s="57"/>
      <c r="G67" s="58"/>
      <c r="H67" s="57"/>
      <c r="I67" s="58"/>
      <c r="J67" s="56"/>
      <c r="K67" s="34"/>
    </row>
    <row r="68" customHeight="1" spans="1:11">
      <c r="A68" s="34"/>
      <c r="B68" s="35" t="s">
        <v>509</v>
      </c>
      <c r="C68" s="57"/>
      <c r="D68" s="57">
        <v>1</v>
      </c>
      <c r="E68" s="58">
        <v>1</v>
      </c>
      <c r="F68" s="57"/>
      <c r="G68" s="58"/>
      <c r="H68" s="57"/>
      <c r="I68" s="58"/>
      <c r="J68" s="56"/>
      <c r="K68" s="34" t="s">
        <v>6</v>
      </c>
    </row>
    <row r="69" customHeight="1" spans="1:11">
      <c r="A69" s="34"/>
      <c r="B69" s="35" t="s">
        <v>75</v>
      </c>
      <c r="C69" s="59"/>
      <c r="D69" s="57">
        <v>1.44</v>
      </c>
      <c r="E69" s="58">
        <v>1.44</v>
      </c>
      <c r="F69" s="57"/>
      <c r="G69" s="58"/>
      <c r="H69" s="57"/>
      <c r="I69" s="58"/>
      <c r="J69" s="56"/>
      <c r="K69" s="34"/>
    </row>
    <row r="70" customHeight="1" spans="1:11">
      <c r="A70" s="34"/>
      <c r="B70" s="35" t="s">
        <v>66</v>
      </c>
      <c r="C70" s="59"/>
      <c r="D70" s="57">
        <v>1.5</v>
      </c>
      <c r="E70" s="58">
        <v>1.5</v>
      </c>
      <c r="F70" s="57"/>
      <c r="G70" s="58"/>
      <c r="H70" s="57"/>
      <c r="I70" s="58"/>
      <c r="J70" s="56"/>
      <c r="K70" s="34"/>
    </row>
    <row r="71" customHeight="1" spans="1:11">
      <c r="A71" s="34"/>
      <c r="B71" s="35" t="s">
        <v>36</v>
      </c>
      <c r="C71" s="59"/>
      <c r="D71" s="57">
        <v>2.5</v>
      </c>
      <c r="E71" s="58">
        <v>2.5</v>
      </c>
      <c r="F71" s="57"/>
      <c r="G71" s="58"/>
      <c r="H71" s="57"/>
      <c r="I71" s="58"/>
      <c r="J71" s="56"/>
      <c r="K71" s="34"/>
    </row>
    <row r="72" customHeight="1" spans="1:11">
      <c r="A72" s="34"/>
      <c r="B72" s="35" t="s">
        <v>34</v>
      </c>
      <c r="C72" s="59"/>
      <c r="D72" s="57">
        <v>3.6</v>
      </c>
      <c r="E72" s="58">
        <v>3.6</v>
      </c>
      <c r="F72" s="57"/>
      <c r="G72" s="58"/>
      <c r="H72" s="57"/>
      <c r="I72" s="58"/>
      <c r="J72" s="56"/>
      <c r="K72" s="34"/>
    </row>
    <row r="73" customHeight="1" spans="1:11">
      <c r="A73" s="34"/>
      <c r="B73" s="54" t="s">
        <v>35</v>
      </c>
      <c r="C73" s="59"/>
      <c r="D73" s="57">
        <v>0.8</v>
      </c>
      <c r="E73" s="58">
        <v>0.8</v>
      </c>
      <c r="F73" s="57"/>
      <c r="G73" s="98"/>
      <c r="H73" s="55"/>
      <c r="I73" s="58"/>
      <c r="J73" s="56"/>
      <c r="K73" s="34"/>
    </row>
    <row r="74" ht="23.25" customHeight="1" spans="1:11">
      <c r="A74" s="50" t="s">
        <v>77</v>
      </c>
      <c r="B74" s="35"/>
      <c r="C74" s="57">
        <v>150</v>
      </c>
      <c r="D74" s="57"/>
      <c r="E74" s="58"/>
      <c r="F74" s="52">
        <v>0.33</v>
      </c>
      <c r="G74" s="53">
        <v>0.02</v>
      </c>
      <c r="H74" s="52">
        <v>20.83</v>
      </c>
      <c r="I74" s="53">
        <v>84.75</v>
      </c>
      <c r="J74" s="51">
        <v>0.24</v>
      </c>
      <c r="K74" s="34" t="s">
        <v>466</v>
      </c>
    </row>
    <row r="75" customHeight="1" spans="1:11">
      <c r="A75" s="34"/>
      <c r="B75" s="35" t="s">
        <v>79</v>
      </c>
      <c r="C75" s="57"/>
      <c r="D75" s="57">
        <v>15</v>
      </c>
      <c r="E75" s="58">
        <v>15</v>
      </c>
      <c r="F75" s="52"/>
      <c r="G75" s="53"/>
      <c r="H75" s="52"/>
      <c r="I75" s="53"/>
      <c r="J75" s="51"/>
      <c r="K75" s="34"/>
    </row>
    <row r="76" customHeight="1" spans="1:11">
      <c r="A76" s="34"/>
      <c r="B76" s="35" t="s">
        <v>80</v>
      </c>
      <c r="C76" s="57"/>
      <c r="D76" s="57"/>
      <c r="E76" s="58">
        <v>37.5</v>
      </c>
      <c r="F76" s="52"/>
      <c r="G76" s="53"/>
      <c r="H76" s="52"/>
      <c r="I76" s="53"/>
      <c r="J76" s="51"/>
      <c r="K76" s="34"/>
    </row>
    <row r="77" customHeight="1" spans="1:11">
      <c r="A77" s="34"/>
      <c r="B77" s="35" t="s">
        <v>118</v>
      </c>
      <c r="C77" s="57"/>
      <c r="D77" s="57">
        <v>153</v>
      </c>
      <c r="E77" s="58">
        <v>153</v>
      </c>
      <c r="F77" s="52"/>
      <c r="G77" s="53"/>
      <c r="H77" s="52"/>
      <c r="I77" s="53"/>
      <c r="J77" s="51"/>
      <c r="K77" s="34"/>
    </row>
    <row r="78" customHeight="1" spans="1:11">
      <c r="A78" s="34"/>
      <c r="B78" s="35" t="s">
        <v>34</v>
      </c>
      <c r="C78" s="57"/>
      <c r="D78" s="57">
        <v>8</v>
      </c>
      <c r="E78" s="58">
        <v>8</v>
      </c>
      <c r="F78" s="52"/>
      <c r="G78" s="53"/>
      <c r="H78" s="52"/>
      <c r="I78" s="53"/>
      <c r="J78" s="51"/>
      <c r="K78" s="34"/>
    </row>
    <row r="79" customHeight="1" spans="1:11">
      <c r="A79" s="99" t="s">
        <v>81</v>
      </c>
      <c r="B79" s="100"/>
      <c r="C79" s="82">
        <v>35</v>
      </c>
      <c r="D79" s="101"/>
      <c r="E79" s="102"/>
      <c r="F79" s="103">
        <v>2.73</v>
      </c>
      <c r="G79" s="104">
        <v>4.9</v>
      </c>
      <c r="H79" s="105">
        <v>18.25</v>
      </c>
      <c r="I79" s="104">
        <v>126.7</v>
      </c>
      <c r="J79" s="145"/>
      <c r="K79" s="146" t="s">
        <v>82</v>
      </c>
    </row>
    <row r="80" customHeight="1" spans="1:11">
      <c r="A80" s="106"/>
      <c r="B80" s="100" t="s">
        <v>75</v>
      </c>
      <c r="C80" s="82"/>
      <c r="D80" s="107">
        <v>21.35</v>
      </c>
      <c r="E80" s="102">
        <v>21</v>
      </c>
      <c r="F80" s="103"/>
      <c r="G80" s="104"/>
      <c r="H80" s="105"/>
      <c r="I80" s="104"/>
      <c r="J80" s="145"/>
      <c r="K80" s="108"/>
    </row>
    <row r="81" customHeight="1" spans="1:11">
      <c r="A81" s="106"/>
      <c r="B81" s="100" t="s">
        <v>83</v>
      </c>
      <c r="C81" s="82"/>
      <c r="D81" s="107">
        <v>0.7</v>
      </c>
      <c r="E81" s="102">
        <v>0.7</v>
      </c>
      <c r="F81" s="103"/>
      <c r="G81" s="104"/>
      <c r="H81" s="105"/>
      <c r="I81" s="104"/>
      <c r="J81" s="145"/>
      <c r="K81" s="108"/>
    </row>
    <row r="82" customHeight="1" spans="1:11">
      <c r="A82" s="106"/>
      <c r="B82" s="108" t="s">
        <v>34</v>
      </c>
      <c r="C82" s="82"/>
      <c r="D82" s="107">
        <v>4.2</v>
      </c>
      <c r="E82" s="102">
        <v>4.2</v>
      </c>
      <c r="F82" s="103"/>
      <c r="G82" s="104"/>
      <c r="H82" s="105"/>
      <c r="I82" s="104"/>
      <c r="J82" s="145"/>
      <c r="K82" s="108"/>
    </row>
    <row r="83" customHeight="1" spans="1:11">
      <c r="A83" s="106"/>
      <c r="B83" s="100" t="s">
        <v>36</v>
      </c>
      <c r="C83" s="82"/>
      <c r="D83" s="107">
        <v>4.55</v>
      </c>
      <c r="E83" s="102">
        <v>4.55</v>
      </c>
      <c r="F83" s="103"/>
      <c r="G83" s="104"/>
      <c r="H83" s="105"/>
      <c r="I83" s="104"/>
      <c r="J83" s="145"/>
      <c r="K83" s="108"/>
    </row>
    <row r="84" customHeight="1" spans="1:11">
      <c r="A84" s="106"/>
      <c r="B84" s="100" t="s">
        <v>35</v>
      </c>
      <c r="C84" s="82"/>
      <c r="D84" s="107">
        <v>0.21</v>
      </c>
      <c r="E84" s="102">
        <v>0.21</v>
      </c>
      <c r="F84" s="103"/>
      <c r="G84" s="104"/>
      <c r="H84" s="105"/>
      <c r="I84" s="104"/>
      <c r="J84" s="145"/>
      <c r="K84" s="108"/>
    </row>
    <row r="85" customHeight="1" spans="1:11">
      <c r="A85" s="106"/>
      <c r="B85" s="100" t="s">
        <v>84</v>
      </c>
      <c r="C85" s="82"/>
      <c r="D85" s="107">
        <v>0.14</v>
      </c>
      <c r="E85" s="102">
        <v>0.14</v>
      </c>
      <c r="F85" s="103"/>
      <c r="G85" s="104"/>
      <c r="H85" s="105"/>
      <c r="I85" s="104"/>
      <c r="J85" s="104"/>
      <c r="K85" s="108"/>
    </row>
    <row r="86" customHeight="1" spans="1:11">
      <c r="A86" s="106"/>
      <c r="B86" s="100" t="s">
        <v>85</v>
      </c>
      <c r="C86" s="82"/>
      <c r="D86" s="107">
        <v>10.7</v>
      </c>
      <c r="E86" s="102">
        <v>10.7</v>
      </c>
      <c r="F86" s="103"/>
      <c r="G86" s="104"/>
      <c r="H86" s="105"/>
      <c r="I86" s="104"/>
      <c r="J86" s="104"/>
      <c r="K86" s="108"/>
    </row>
    <row r="87" customHeight="1" spans="1:11">
      <c r="A87" s="106"/>
      <c r="B87" s="100" t="s">
        <v>71</v>
      </c>
      <c r="C87" s="82"/>
      <c r="D87" s="107"/>
      <c r="E87" s="102">
        <v>39.9</v>
      </c>
      <c r="F87" s="103"/>
      <c r="G87" s="104"/>
      <c r="H87" s="105"/>
      <c r="I87" s="104"/>
      <c r="J87" s="104"/>
      <c r="K87" s="108"/>
    </row>
    <row r="88" customHeight="1" spans="1:11">
      <c r="A88" s="106"/>
      <c r="B88" s="100" t="s">
        <v>86</v>
      </c>
      <c r="C88" s="82"/>
      <c r="D88" s="107"/>
      <c r="E88" s="102"/>
      <c r="F88" s="103"/>
      <c r="G88" s="104"/>
      <c r="H88" s="105"/>
      <c r="I88" s="104"/>
      <c r="J88" s="104"/>
      <c r="K88" s="108"/>
    </row>
    <row r="89" customHeight="1" spans="1:11">
      <c r="A89" s="106"/>
      <c r="B89" s="100" t="s">
        <v>87</v>
      </c>
      <c r="C89" s="82"/>
      <c r="D89" s="107">
        <v>0.84</v>
      </c>
      <c r="E89" s="102">
        <v>0.84</v>
      </c>
      <c r="F89" s="103"/>
      <c r="G89" s="104"/>
      <c r="H89" s="105"/>
      <c r="I89" s="104"/>
      <c r="J89" s="104"/>
      <c r="K89" s="108"/>
    </row>
    <row r="90" customHeight="1" spans="1:11">
      <c r="A90" s="106"/>
      <c r="B90" s="100" t="s">
        <v>88</v>
      </c>
      <c r="C90" s="82"/>
      <c r="D90" s="107">
        <v>0.7</v>
      </c>
      <c r="E90" s="102">
        <v>0.7</v>
      </c>
      <c r="F90" s="103"/>
      <c r="G90" s="104"/>
      <c r="H90" s="105"/>
      <c r="I90" s="104"/>
      <c r="J90" s="104"/>
      <c r="K90" s="108"/>
    </row>
    <row r="91" customHeight="1" spans="1:11">
      <c r="A91" s="106"/>
      <c r="B91" s="100" t="s">
        <v>89</v>
      </c>
      <c r="C91" s="82"/>
      <c r="D91" s="107"/>
      <c r="E91" s="102">
        <v>1.4</v>
      </c>
      <c r="F91" s="103"/>
      <c r="G91" s="104"/>
      <c r="H91" s="105"/>
      <c r="I91" s="104"/>
      <c r="J91" s="104"/>
      <c r="K91" s="108"/>
    </row>
    <row r="92" customHeight="1" spans="1:11">
      <c r="A92" s="106"/>
      <c r="B92" s="100" t="s">
        <v>90</v>
      </c>
      <c r="C92" s="82"/>
      <c r="D92" s="107">
        <v>0.7</v>
      </c>
      <c r="E92" s="102">
        <v>0.7</v>
      </c>
      <c r="F92" s="103"/>
      <c r="G92" s="104"/>
      <c r="H92" s="105"/>
      <c r="I92" s="104"/>
      <c r="J92" s="104"/>
      <c r="K92" s="108"/>
    </row>
    <row r="93" ht="37.5" customHeight="1" spans="1:11">
      <c r="A93" s="50" t="s">
        <v>467</v>
      </c>
      <c r="B93" s="35"/>
      <c r="C93" s="57">
        <v>40</v>
      </c>
      <c r="D93" s="57">
        <v>40</v>
      </c>
      <c r="E93" s="58">
        <v>40</v>
      </c>
      <c r="F93" s="57">
        <v>2.64</v>
      </c>
      <c r="G93" s="58">
        <v>0.48</v>
      </c>
      <c r="H93" s="57">
        <v>15.84</v>
      </c>
      <c r="I93" s="58">
        <v>79.2</v>
      </c>
      <c r="J93" s="56"/>
      <c r="K93" s="41" t="s">
        <v>92</v>
      </c>
    </row>
    <row r="94" ht="15.75" customHeight="1" spans="1:11">
      <c r="A94" s="61" t="s">
        <v>44</v>
      </c>
      <c r="B94" s="62"/>
      <c r="C94" s="65">
        <v>595</v>
      </c>
      <c r="D94" s="109"/>
      <c r="E94" s="110"/>
      <c r="F94" s="111">
        <f>F37+F40+F55+F64+F74+F79+F93</f>
        <v>21.14</v>
      </c>
      <c r="G94" s="111">
        <f t="shared" ref="G94:J94" si="2">G37+G40+G55+G64+G74+G79+G93</f>
        <v>37.33</v>
      </c>
      <c r="H94" s="111">
        <f t="shared" si="2"/>
        <v>91.99</v>
      </c>
      <c r="I94" s="111">
        <f t="shared" si="2"/>
        <v>619.22</v>
      </c>
      <c r="J94" s="111">
        <f t="shared" si="2"/>
        <v>26.11</v>
      </c>
      <c r="K94" s="95"/>
    </row>
    <row r="95" ht="23.25" customHeight="1" spans="1:11">
      <c r="A95" s="34"/>
      <c r="B95" s="112" t="s">
        <v>93</v>
      </c>
      <c r="C95" s="57"/>
      <c r="D95" s="58"/>
      <c r="E95" s="56"/>
      <c r="F95" s="113"/>
      <c r="G95" s="114"/>
      <c r="H95" s="58"/>
      <c r="I95" s="57"/>
      <c r="J95" s="58"/>
      <c r="K95" s="34"/>
    </row>
    <row r="96" ht="24" customHeight="1" spans="1:11">
      <c r="A96" s="115" t="s">
        <v>94</v>
      </c>
      <c r="B96" s="116"/>
      <c r="C96" s="117" t="s">
        <v>510</v>
      </c>
      <c r="D96" s="118"/>
      <c r="E96" s="119"/>
      <c r="F96" s="120">
        <v>11.23</v>
      </c>
      <c r="G96" s="121">
        <v>6.77</v>
      </c>
      <c r="H96" s="122">
        <v>8.12</v>
      </c>
      <c r="I96" s="124">
        <v>136.84</v>
      </c>
      <c r="J96" s="147"/>
      <c r="K96" s="34" t="s">
        <v>96</v>
      </c>
    </row>
    <row r="97" ht="19.5" customHeight="1" spans="1:11">
      <c r="A97" s="123"/>
      <c r="B97" s="116" t="s">
        <v>292</v>
      </c>
      <c r="C97" s="124"/>
      <c r="D97" s="118">
        <v>69</v>
      </c>
      <c r="E97" s="119">
        <v>50.25</v>
      </c>
      <c r="F97" s="125"/>
      <c r="G97" s="124"/>
      <c r="H97" s="122"/>
      <c r="I97" s="124"/>
      <c r="J97" s="147"/>
      <c r="K97" s="34"/>
    </row>
    <row r="98" ht="20.25" customHeight="1" spans="1:11">
      <c r="A98" s="123"/>
      <c r="B98" s="116" t="s">
        <v>98</v>
      </c>
      <c r="C98" s="124"/>
      <c r="D98" s="118"/>
      <c r="E98" s="119">
        <v>39.75</v>
      </c>
      <c r="F98" s="125"/>
      <c r="G98" s="124"/>
      <c r="H98" s="122"/>
      <c r="I98" s="124"/>
      <c r="J98" s="147"/>
      <c r="K98" s="34"/>
    </row>
    <row r="99" ht="19.5" customHeight="1" spans="1:11">
      <c r="A99" s="123"/>
      <c r="B99" s="81" t="s">
        <v>69</v>
      </c>
      <c r="C99" s="124"/>
      <c r="D99" s="118">
        <v>8.25</v>
      </c>
      <c r="E99" s="119">
        <v>8.25</v>
      </c>
      <c r="F99" s="125"/>
      <c r="G99" s="124"/>
      <c r="H99" s="122"/>
      <c r="I99" s="124"/>
      <c r="J99" s="147"/>
      <c r="K99" s="34"/>
    </row>
    <row r="100" ht="18.75" customHeight="1" spans="1:11">
      <c r="A100" s="123"/>
      <c r="B100" s="116" t="s">
        <v>99</v>
      </c>
      <c r="C100" s="124"/>
      <c r="D100" s="118">
        <v>6.3</v>
      </c>
      <c r="E100" s="119">
        <v>5.25</v>
      </c>
      <c r="F100" s="125"/>
      <c r="G100" s="124"/>
      <c r="H100" s="122"/>
      <c r="I100" s="124"/>
      <c r="J100" s="147"/>
      <c r="K100" s="34"/>
    </row>
    <row r="101" ht="17.25" customHeight="1" spans="1:11">
      <c r="A101" s="123"/>
      <c r="B101" s="116" t="s">
        <v>100</v>
      </c>
      <c r="C101" s="124"/>
      <c r="D101" s="118">
        <v>12</v>
      </c>
      <c r="E101" s="119">
        <v>12</v>
      </c>
      <c r="F101" s="125"/>
      <c r="G101" s="124"/>
      <c r="H101" s="122"/>
      <c r="I101" s="124"/>
      <c r="J101" s="147"/>
      <c r="K101" s="34"/>
    </row>
    <row r="102" ht="18" customHeight="1" spans="1:11">
      <c r="A102" s="123"/>
      <c r="B102" s="116" t="s">
        <v>88</v>
      </c>
      <c r="C102" s="124"/>
      <c r="D102" s="118">
        <v>2.25</v>
      </c>
      <c r="E102" s="119">
        <v>2.25</v>
      </c>
      <c r="F102" s="125"/>
      <c r="G102" s="124"/>
      <c r="H102" s="122"/>
      <c r="I102" s="124"/>
      <c r="J102" s="147"/>
      <c r="K102" s="34"/>
    </row>
    <row r="103" ht="24" customHeight="1" spans="1:11">
      <c r="A103" s="123"/>
      <c r="B103" s="54" t="s">
        <v>35</v>
      </c>
      <c r="C103" s="124"/>
      <c r="D103" s="118">
        <v>0.4</v>
      </c>
      <c r="E103" s="119">
        <v>0.4</v>
      </c>
      <c r="F103" s="125"/>
      <c r="G103" s="124"/>
      <c r="H103" s="122"/>
      <c r="I103" s="124"/>
      <c r="J103" s="147"/>
      <c r="K103" s="34"/>
    </row>
    <row r="104" ht="15.75" customHeight="1" spans="1:11">
      <c r="A104" s="123"/>
      <c r="B104" s="116" t="s">
        <v>66</v>
      </c>
      <c r="C104" s="124"/>
      <c r="D104" s="118">
        <v>1</v>
      </c>
      <c r="E104" s="119">
        <v>1</v>
      </c>
      <c r="F104" s="125"/>
      <c r="G104" s="124"/>
      <c r="H104" s="122"/>
      <c r="I104" s="124"/>
      <c r="J104" s="147"/>
      <c r="K104" s="34"/>
    </row>
    <row r="105" ht="15.75" customHeight="1" spans="1:11">
      <c r="A105" s="123"/>
      <c r="B105" s="116" t="s">
        <v>511</v>
      </c>
      <c r="C105" s="124"/>
      <c r="D105" s="118"/>
      <c r="E105" s="119">
        <v>60</v>
      </c>
      <c r="F105" s="125"/>
      <c r="G105" s="124"/>
      <c r="H105" s="122"/>
      <c r="I105" s="124"/>
      <c r="J105" s="147"/>
      <c r="K105" s="34"/>
    </row>
    <row r="106" ht="18" customHeight="1" spans="1:11">
      <c r="A106" s="123"/>
      <c r="B106" s="123" t="s">
        <v>101</v>
      </c>
      <c r="C106" s="126"/>
      <c r="D106" s="118"/>
      <c r="E106" s="119"/>
      <c r="F106" s="125"/>
      <c r="G106" s="124"/>
      <c r="H106" s="122"/>
      <c r="I106" s="124"/>
      <c r="J106" s="147"/>
      <c r="K106" s="34"/>
    </row>
    <row r="107" ht="18" customHeight="1" spans="1:11">
      <c r="A107" s="123"/>
      <c r="B107" s="127" t="s">
        <v>100</v>
      </c>
      <c r="C107" s="126"/>
      <c r="D107" s="118">
        <v>10</v>
      </c>
      <c r="E107" s="119">
        <v>10</v>
      </c>
      <c r="F107" s="125"/>
      <c r="G107" s="124"/>
      <c r="H107" s="122"/>
      <c r="I107" s="124"/>
      <c r="J107" s="147"/>
      <c r="K107" s="34"/>
    </row>
    <row r="108" customHeight="1" spans="1:11">
      <c r="A108" s="123"/>
      <c r="B108" s="127" t="s">
        <v>88</v>
      </c>
      <c r="C108" s="126"/>
      <c r="D108" s="118">
        <v>1.1</v>
      </c>
      <c r="E108" s="119">
        <v>1.1</v>
      </c>
      <c r="F108" s="125"/>
      <c r="G108" s="124"/>
      <c r="H108" s="122"/>
      <c r="I108" s="124"/>
      <c r="J108" s="147"/>
      <c r="K108" s="34"/>
    </row>
    <row r="109" ht="18.75" customHeight="1" spans="1:11">
      <c r="A109" s="123"/>
      <c r="B109" s="127" t="s">
        <v>75</v>
      </c>
      <c r="C109" s="126"/>
      <c r="D109" s="118">
        <v>1.1</v>
      </c>
      <c r="E109" s="119">
        <v>1.1</v>
      </c>
      <c r="F109" s="125"/>
      <c r="G109" s="124"/>
      <c r="H109" s="122"/>
      <c r="I109" s="124"/>
      <c r="J109" s="147"/>
      <c r="K109" s="34"/>
    </row>
    <row r="110" ht="19.5" customHeight="1" spans="1:11">
      <c r="A110" s="123"/>
      <c r="B110" s="127" t="s">
        <v>33</v>
      </c>
      <c r="C110" s="126"/>
      <c r="D110" s="118">
        <v>10</v>
      </c>
      <c r="E110" s="119">
        <v>10</v>
      </c>
      <c r="F110" s="125"/>
      <c r="G110" s="124"/>
      <c r="H110" s="122"/>
      <c r="I110" s="124"/>
      <c r="J110" s="147"/>
      <c r="K110" s="34"/>
    </row>
    <row r="111" ht="19.5" customHeight="1" spans="1:11">
      <c r="A111" s="123"/>
      <c r="B111" s="127" t="s">
        <v>34</v>
      </c>
      <c r="C111" s="126"/>
      <c r="D111" s="118">
        <v>0.2</v>
      </c>
      <c r="E111" s="119">
        <v>0.2</v>
      </c>
      <c r="F111" s="125"/>
      <c r="G111" s="124"/>
      <c r="H111" s="122"/>
      <c r="I111" s="124"/>
      <c r="J111" s="147"/>
      <c r="K111" s="34"/>
    </row>
    <row r="112" ht="19.5" customHeight="1" spans="1:11">
      <c r="A112" s="123"/>
      <c r="B112" s="54" t="s">
        <v>35</v>
      </c>
      <c r="C112" s="126"/>
      <c r="D112" s="118">
        <v>0.13</v>
      </c>
      <c r="E112" s="119">
        <v>0.13</v>
      </c>
      <c r="F112" s="125"/>
      <c r="G112" s="124"/>
      <c r="H112" s="122"/>
      <c r="I112" s="124"/>
      <c r="J112" s="147"/>
      <c r="K112" s="34"/>
    </row>
    <row r="113" ht="19.5" customHeight="1" spans="1:11">
      <c r="A113" s="123"/>
      <c r="B113" s="127" t="s">
        <v>102</v>
      </c>
      <c r="C113" s="126"/>
      <c r="D113" s="128"/>
      <c r="E113" s="119">
        <v>20</v>
      </c>
      <c r="F113" s="129"/>
      <c r="G113" s="124"/>
      <c r="H113" s="122"/>
      <c r="I113" s="125"/>
      <c r="J113" s="148"/>
      <c r="K113" s="34"/>
    </row>
    <row r="114" ht="23.25" customHeight="1" spans="1:11">
      <c r="A114" s="50" t="s">
        <v>103</v>
      </c>
      <c r="B114" s="35"/>
      <c r="C114" s="57">
        <v>120</v>
      </c>
      <c r="D114" s="53"/>
      <c r="E114" s="52"/>
      <c r="F114" s="53">
        <v>2.46</v>
      </c>
      <c r="G114" s="52">
        <v>3.84</v>
      </c>
      <c r="H114" s="53">
        <v>16.35</v>
      </c>
      <c r="I114" s="51">
        <v>109.8</v>
      </c>
      <c r="J114" s="52">
        <v>0.2</v>
      </c>
      <c r="K114" s="34" t="s">
        <v>104</v>
      </c>
    </row>
    <row r="115" ht="23.25" customHeight="1" spans="1:11">
      <c r="A115" s="34"/>
      <c r="B115" s="35" t="s">
        <v>63</v>
      </c>
      <c r="C115" s="57"/>
      <c r="D115" s="53">
        <v>136.8</v>
      </c>
      <c r="E115" s="52">
        <v>102.6</v>
      </c>
      <c r="F115" s="53"/>
      <c r="G115" s="52"/>
      <c r="H115" s="53"/>
      <c r="I115" s="51"/>
      <c r="J115" s="52"/>
      <c r="K115" s="34"/>
    </row>
    <row r="116" ht="23.25" customHeight="1" spans="1:11">
      <c r="A116" s="34"/>
      <c r="B116" s="35" t="s">
        <v>32</v>
      </c>
      <c r="C116" s="57"/>
      <c r="D116" s="53">
        <v>18.96</v>
      </c>
      <c r="E116" s="52">
        <v>18</v>
      </c>
      <c r="F116" s="53"/>
      <c r="G116" s="52"/>
      <c r="H116" s="53"/>
      <c r="I116" s="51"/>
      <c r="J116" s="52"/>
      <c r="K116" s="34"/>
    </row>
    <row r="117" customHeight="1" spans="1:11">
      <c r="A117" s="34"/>
      <c r="B117" s="35" t="s">
        <v>36</v>
      </c>
      <c r="C117" s="57"/>
      <c r="D117" s="53">
        <v>4.2</v>
      </c>
      <c r="E117" s="52">
        <v>4.2</v>
      </c>
      <c r="F117" s="53"/>
      <c r="G117" s="52"/>
      <c r="H117" s="53"/>
      <c r="I117" s="51"/>
      <c r="J117" s="52"/>
      <c r="K117" s="34"/>
    </row>
    <row r="118" customHeight="1" spans="1:11">
      <c r="A118" s="34"/>
      <c r="B118" s="54" t="s">
        <v>35</v>
      </c>
      <c r="C118" s="57"/>
      <c r="D118" s="53">
        <v>0.45</v>
      </c>
      <c r="E118" s="52">
        <v>0.45</v>
      </c>
      <c r="F118" s="53"/>
      <c r="G118" s="52"/>
      <c r="H118" s="53"/>
      <c r="I118" s="51"/>
      <c r="J118" s="52"/>
      <c r="K118" s="34"/>
    </row>
    <row r="119" ht="23.25" customHeight="1" spans="1:11">
      <c r="A119" s="50" t="s">
        <v>105</v>
      </c>
      <c r="B119" s="35"/>
      <c r="C119" s="57" t="s">
        <v>512</v>
      </c>
      <c r="D119" s="58"/>
      <c r="E119" s="56"/>
      <c r="F119" s="78">
        <v>4.35</v>
      </c>
      <c r="G119" s="114">
        <v>3.75</v>
      </c>
      <c r="H119" s="58">
        <v>10.99</v>
      </c>
      <c r="I119" s="57">
        <v>94.95</v>
      </c>
      <c r="J119" s="114">
        <v>1.05</v>
      </c>
      <c r="K119" s="34" t="s">
        <v>471</v>
      </c>
    </row>
    <row r="120" ht="35.25" customHeight="1" spans="1:11">
      <c r="A120" s="35" t="s">
        <v>108</v>
      </c>
      <c r="B120" s="35" t="s">
        <v>109</v>
      </c>
      <c r="C120" s="57"/>
      <c r="D120" s="58">
        <v>155</v>
      </c>
      <c r="E120" s="130">
        <v>150</v>
      </c>
      <c r="F120" s="113"/>
      <c r="G120" s="114"/>
      <c r="H120" s="58"/>
      <c r="I120" s="57"/>
      <c r="J120" s="114"/>
      <c r="K120" s="34"/>
    </row>
    <row r="121" customHeight="1" spans="1:11">
      <c r="A121" s="34"/>
      <c r="B121" s="35" t="s">
        <v>53</v>
      </c>
      <c r="C121" s="57"/>
      <c r="D121" s="58">
        <v>5</v>
      </c>
      <c r="E121" s="130">
        <v>5</v>
      </c>
      <c r="F121" s="113"/>
      <c r="G121" s="114"/>
      <c r="H121" s="58"/>
      <c r="I121" s="57"/>
      <c r="J121" s="58"/>
      <c r="K121" s="34"/>
    </row>
    <row r="122" customHeight="1" spans="1:11">
      <c r="A122" s="34"/>
      <c r="B122" s="35" t="s">
        <v>33</v>
      </c>
      <c r="C122" s="57"/>
      <c r="D122" s="57">
        <v>150</v>
      </c>
      <c r="E122" s="57">
        <v>150</v>
      </c>
      <c r="F122" s="57"/>
      <c r="G122" s="58"/>
      <c r="H122" s="57"/>
      <c r="I122" s="58"/>
      <c r="J122" s="57"/>
      <c r="K122" s="34"/>
    </row>
    <row r="123" ht="41.25" customHeight="1" spans="1:11">
      <c r="A123" s="50" t="s">
        <v>69</v>
      </c>
      <c r="B123" s="35"/>
      <c r="C123" s="57">
        <v>35</v>
      </c>
      <c r="D123" s="52">
        <v>35</v>
      </c>
      <c r="E123" s="52">
        <v>35</v>
      </c>
      <c r="F123" s="52">
        <v>2.66</v>
      </c>
      <c r="G123" s="53">
        <v>0.28</v>
      </c>
      <c r="H123" s="52">
        <v>17.22</v>
      </c>
      <c r="I123" s="53">
        <v>82.25</v>
      </c>
      <c r="J123" s="52">
        <v>0</v>
      </c>
      <c r="K123" s="41" t="s">
        <v>110</v>
      </c>
    </row>
    <row r="124" ht="15.75" customHeight="1" spans="1:11">
      <c r="A124" s="131" t="s">
        <v>44</v>
      </c>
      <c r="B124" s="132"/>
      <c r="C124" s="133">
        <v>390</v>
      </c>
      <c r="D124" s="134"/>
      <c r="E124" s="135"/>
      <c r="F124" s="136">
        <f>F96+F114+F119+F123</f>
        <v>20.7</v>
      </c>
      <c r="G124" s="136">
        <f t="shared" ref="G124:J124" si="3">G96+G114+G119+G123</f>
        <v>14.64</v>
      </c>
      <c r="H124" s="136">
        <f t="shared" si="3"/>
        <v>52.68</v>
      </c>
      <c r="I124" s="136">
        <f t="shared" si="3"/>
        <v>423.84</v>
      </c>
      <c r="J124" s="136">
        <f t="shared" si="3"/>
        <v>1.25</v>
      </c>
      <c r="K124" s="95"/>
    </row>
    <row r="125" ht="15.75" customHeight="1" spans="1:11">
      <c r="A125" s="61" t="s">
        <v>111</v>
      </c>
      <c r="B125" s="137"/>
      <c r="C125" s="138">
        <f>C31+C35+C94+C124</f>
        <v>1534</v>
      </c>
      <c r="D125" s="138">
        <f t="shared" ref="D125:J125" si="4">D31+D35+D94+D124</f>
        <v>0</v>
      </c>
      <c r="E125" s="138">
        <f t="shared" si="4"/>
        <v>0</v>
      </c>
      <c r="F125" s="138">
        <f t="shared" si="4"/>
        <v>50.91</v>
      </c>
      <c r="G125" s="138">
        <f t="shared" si="4"/>
        <v>63.87</v>
      </c>
      <c r="H125" s="138">
        <f t="shared" si="4"/>
        <v>206.56</v>
      </c>
      <c r="I125" s="138">
        <f t="shared" si="4"/>
        <v>1434.4</v>
      </c>
      <c r="J125" s="138">
        <f t="shared" si="4"/>
        <v>31.73375</v>
      </c>
      <c r="K125" s="27"/>
    </row>
    <row r="126" customHeight="1" spans="1:11">
      <c r="A126" s="35"/>
      <c r="B126" s="35"/>
      <c r="C126" s="139"/>
      <c r="D126" s="140"/>
      <c r="E126" s="141"/>
      <c r="F126" s="53"/>
      <c r="G126" s="53"/>
      <c r="H126" s="53"/>
      <c r="I126" s="53"/>
      <c r="J126" s="85"/>
      <c r="K126" s="28"/>
    </row>
    <row r="127" ht="15.75" customHeight="1" spans="1:11">
      <c r="A127" s="24" t="s">
        <v>112</v>
      </c>
      <c r="B127" s="24"/>
      <c r="C127" s="26"/>
      <c r="D127" s="24"/>
      <c r="E127" s="1"/>
      <c r="K127" s="26"/>
    </row>
    <row r="128" ht="22.5" customHeight="1" spans="1:11">
      <c r="A128" s="27" t="s">
        <v>8</v>
      </c>
      <c r="B128" s="28"/>
      <c r="C128" s="29" t="s">
        <v>9</v>
      </c>
      <c r="D128" s="142" t="s">
        <v>10</v>
      </c>
      <c r="E128" s="142" t="s">
        <v>10</v>
      </c>
      <c r="F128" s="143" t="s">
        <v>11</v>
      </c>
      <c r="G128" s="74"/>
      <c r="H128" s="144"/>
      <c r="I128" s="149" t="s">
        <v>12</v>
      </c>
      <c r="J128" s="91" t="s">
        <v>13</v>
      </c>
      <c r="K128" s="30" t="s">
        <v>113</v>
      </c>
    </row>
    <row r="129" ht="15.75" customHeight="1" spans="1:11">
      <c r="A129" s="34" t="s">
        <v>15</v>
      </c>
      <c r="B129" s="35"/>
      <c r="C129" s="36" t="s">
        <v>16</v>
      </c>
      <c r="D129" s="150" t="s">
        <v>17</v>
      </c>
      <c r="E129" s="150" t="s">
        <v>17</v>
      </c>
      <c r="F129" s="39"/>
      <c r="G129" s="40"/>
      <c r="H129" s="40"/>
      <c r="I129" s="48" t="s">
        <v>304</v>
      </c>
      <c r="J129" s="85"/>
      <c r="K129" s="37" t="s">
        <v>114</v>
      </c>
    </row>
    <row r="130" ht="15.75" customHeight="1" spans="1:11">
      <c r="A130" s="41"/>
      <c r="B130" s="42"/>
      <c r="C130" s="38"/>
      <c r="D130" s="43" t="s">
        <v>19</v>
      </c>
      <c r="E130" s="43" t="s">
        <v>20</v>
      </c>
      <c r="F130" s="44" t="s">
        <v>21</v>
      </c>
      <c r="G130" s="92" t="s">
        <v>22</v>
      </c>
      <c r="H130" s="44" t="s">
        <v>23</v>
      </c>
      <c r="I130" s="44" t="s">
        <v>24</v>
      </c>
      <c r="J130" s="92" t="s">
        <v>25</v>
      </c>
      <c r="K130" s="93"/>
    </row>
    <row r="131" customHeight="1" spans="1:11">
      <c r="A131" s="27"/>
      <c r="B131" s="46" t="s">
        <v>26</v>
      </c>
      <c r="C131" s="29"/>
      <c r="D131" s="29"/>
      <c r="E131" s="47"/>
      <c r="F131" s="94"/>
      <c r="G131" s="151"/>
      <c r="H131" s="151"/>
      <c r="I131" s="94"/>
      <c r="J131" s="94"/>
      <c r="K131" s="27"/>
    </row>
    <row r="132" ht="23.25" customHeight="1" spans="1:11">
      <c r="A132" s="50" t="s">
        <v>513</v>
      </c>
      <c r="B132" s="35"/>
      <c r="C132" s="36" t="s">
        <v>501</v>
      </c>
      <c r="D132" s="36"/>
      <c r="E132" s="36"/>
      <c r="F132" s="51">
        <v>4.2</v>
      </c>
      <c r="G132" s="52">
        <v>3.8</v>
      </c>
      <c r="H132" s="52">
        <v>18</v>
      </c>
      <c r="I132" s="51">
        <v>123</v>
      </c>
      <c r="J132" s="51">
        <v>0.16</v>
      </c>
      <c r="K132" s="34" t="s">
        <v>116</v>
      </c>
    </row>
    <row r="133" customHeight="1" spans="1:11">
      <c r="A133" s="34"/>
      <c r="B133" s="35" t="s">
        <v>117</v>
      </c>
      <c r="C133" s="36"/>
      <c r="D133" s="36">
        <v>19</v>
      </c>
      <c r="E133" s="36">
        <v>19</v>
      </c>
      <c r="F133" s="52"/>
      <c r="G133" s="53"/>
      <c r="H133" s="52"/>
      <c r="I133" s="53"/>
      <c r="J133" s="51"/>
      <c r="K133" s="34"/>
    </row>
    <row r="134" customHeight="1" spans="1:11">
      <c r="A134" s="34"/>
      <c r="B134" s="35" t="s">
        <v>32</v>
      </c>
      <c r="C134" s="36"/>
      <c r="D134" s="36">
        <v>80</v>
      </c>
      <c r="E134" s="36">
        <v>80</v>
      </c>
      <c r="F134" s="52"/>
      <c r="G134" s="53"/>
      <c r="H134" s="52"/>
      <c r="I134" s="53"/>
      <c r="J134" s="51"/>
      <c r="K134" s="34"/>
    </row>
    <row r="135" customHeight="1" spans="1:11">
      <c r="A135" s="34"/>
      <c r="B135" s="35" t="s">
        <v>118</v>
      </c>
      <c r="C135" s="36"/>
      <c r="D135" s="36">
        <v>52</v>
      </c>
      <c r="E135" s="36">
        <v>52</v>
      </c>
      <c r="F135" s="52"/>
      <c r="G135" s="53"/>
      <c r="H135" s="52"/>
      <c r="I135" s="53"/>
      <c r="J135" s="51"/>
      <c r="K135" s="34"/>
    </row>
    <row r="136" customHeight="1" spans="1:11">
      <c r="A136" s="34"/>
      <c r="B136" s="35" t="s">
        <v>34</v>
      </c>
      <c r="C136" s="36"/>
      <c r="D136" s="36">
        <v>4</v>
      </c>
      <c r="E136" s="36">
        <v>4</v>
      </c>
      <c r="F136" s="52"/>
      <c r="G136" s="53"/>
      <c r="H136" s="52"/>
      <c r="I136" s="53"/>
      <c r="J136" s="51"/>
      <c r="K136" s="34"/>
    </row>
    <row r="137" customHeight="1" spans="1:11">
      <c r="A137" s="34"/>
      <c r="B137" s="54" t="s">
        <v>35</v>
      </c>
      <c r="C137" s="36"/>
      <c r="D137" s="36">
        <v>0.8</v>
      </c>
      <c r="E137" s="36">
        <v>0.8</v>
      </c>
      <c r="F137" s="52"/>
      <c r="G137" s="53"/>
      <c r="H137" s="52"/>
      <c r="I137" s="53"/>
      <c r="J137" s="51"/>
      <c r="K137" s="34"/>
    </row>
    <row r="138" customHeight="1" spans="1:11">
      <c r="A138" s="34"/>
      <c r="B138" s="35" t="s">
        <v>36</v>
      </c>
      <c r="C138" s="36"/>
      <c r="D138" s="36">
        <v>4</v>
      </c>
      <c r="E138" s="36">
        <v>4</v>
      </c>
      <c r="F138" s="52"/>
      <c r="G138" s="53"/>
      <c r="H138" s="52"/>
      <c r="I138" s="53"/>
      <c r="J138" s="51"/>
      <c r="K138" s="34"/>
    </row>
    <row r="139" ht="23.25" customHeight="1" spans="1:11">
      <c r="A139" s="50" t="s">
        <v>119</v>
      </c>
      <c r="B139" s="35"/>
      <c r="C139" s="57">
        <v>160</v>
      </c>
      <c r="D139" s="60"/>
      <c r="E139" s="55"/>
      <c r="F139" s="51">
        <v>3.47</v>
      </c>
      <c r="G139" s="52">
        <v>2.99</v>
      </c>
      <c r="H139" s="52">
        <v>14.26</v>
      </c>
      <c r="I139" s="51">
        <v>97.9</v>
      </c>
      <c r="J139" s="51">
        <v>0.32</v>
      </c>
      <c r="K139" s="34" t="s">
        <v>120</v>
      </c>
    </row>
    <row r="140" customHeight="1" spans="1:11">
      <c r="A140" s="34"/>
      <c r="B140" s="35" t="s">
        <v>121</v>
      </c>
      <c r="C140" s="57"/>
      <c r="D140" s="56">
        <v>1.7</v>
      </c>
      <c r="E140" s="57">
        <v>1.7</v>
      </c>
      <c r="F140" s="51"/>
      <c r="G140" s="52"/>
      <c r="H140" s="52"/>
      <c r="I140" s="51"/>
      <c r="J140" s="51"/>
      <c r="K140" s="34"/>
    </row>
    <row r="141" customHeight="1" spans="1:11">
      <c r="A141" s="35"/>
      <c r="B141" s="35" t="s">
        <v>34</v>
      </c>
      <c r="C141" s="57"/>
      <c r="D141" s="56">
        <v>9</v>
      </c>
      <c r="E141" s="57">
        <v>9</v>
      </c>
      <c r="F141" s="51"/>
      <c r="G141" s="52"/>
      <c r="H141" s="52"/>
      <c r="I141" s="51"/>
      <c r="J141" s="51"/>
      <c r="K141" s="34"/>
    </row>
    <row r="142" customHeight="1" spans="1:11">
      <c r="A142" s="37"/>
      <c r="B142" s="35" t="s">
        <v>32</v>
      </c>
      <c r="C142" s="57"/>
      <c r="D142" s="56">
        <v>92</v>
      </c>
      <c r="E142" s="57">
        <v>92</v>
      </c>
      <c r="F142" s="51"/>
      <c r="G142" s="52"/>
      <c r="H142" s="52"/>
      <c r="I142" s="51"/>
      <c r="J142" s="51"/>
      <c r="K142" s="34"/>
    </row>
    <row r="143" customHeight="1" spans="1:11">
      <c r="A143" s="37"/>
      <c r="B143" s="35" t="s">
        <v>118</v>
      </c>
      <c r="C143" s="57"/>
      <c r="D143" s="56">
        <v>77</v>
      </c>
      <c r="E143" s="57">
        <v>77</v>
      </c>
      <c r="F143" s="51"/>
      <c r="G143" s="52"/>
      <c r="H143" s="53"/>
      <c r="I143" s="51"/>
      <c r="J143" s="51"/>
      <c r="K143" s="34"/>
    </row>
    <row r="144" ht="23.25" customHeight="1" spans="1:11">
      <c r="A144" s="50" t="s">
        <v>514</v>
      </c>
      <c r="B144" s="35"/>
      <c r="C144" s="59" t="s">
        <v>515</v>
      </c>
      <c r="D144" s="34"/>
      <c r="E144" s="152"/>
      <c r="F144" s="51">
        <v>3.5</v>
      </c>
      <c r="G144" s="52">
        <v>5.95</v>
      </c>
      <c r="H144" s="53">
        <v>12.9</v>
      </c>
      <c r="I144" s="51">
        <v>119.6</v>
      </c>
      <c r="J144" s="51">
        <v>0.04</v>
      </c>
      <c r="K144" s="34" t="s">
        <v>516</v>
      </c>
    </row>
    <row r="145" customHeight="1" spans="1:11">
      <c r="A145" s="34"/>
      <c r="B145" s="35" t="s">
        <v>43</v>
      </c>
      <c r="C145" s="36"/>
      <c r="D145" s="37">
        <v>25</v>
      </c>
      <c r="E145" s="36">
        <v>25</v>
      </c>
      <c r="F145" s="51"/>
      <c r="G145" s="52"/>
      <c r="H145" s="52"/>
      <c r="I145" s="51"/>
      <c r="J145" s="51"/>
      <c r="K145" s="34"/>
    </row>
    <row r="146" customHeight="1" spans="1:11">
      <c r="A146" s="34"/>
      <c r="B146" s="35" t="s">
        <v>125</v>
      </c>
      <c r="C146" s="36"/>
      <c r="D146" s="37">
        <v>5.1</v>
      </c>
      <c r="E146" s="36">
        <v>5</v>
      </c>
      <c r="F146" s="51"/>
      <c r="G146" s="52"/>
      <c r="H146" s="52"/>
      <c r="I146" s="51"/>
      <c r="J146" s="51"/>
      <c r="K146" s="34"/>
    </row>
    <row r="147" ht="15.75" customHeight="1" spans="1:11">
      <c r="A147" s="34"/>
      <c r="B147" s="35" t="s">
        <v>36</v>
      </c>
      <c r="C147" s="36"/>
      <c r="D147" s="37">
        <v>5</v>
      </c>
      <c r="E147" s="36">
        <v>5</v>
      </c>
      <c r="F147" s="51" t="s">
        <v>6</v>
      </c>
      <c r="G147" s="52"/>
      <c r="H147" s="52"/>
      <c r="I147" s="51"/>
      <c r="J147" s="51"/>
      <c r="K147" s="34"/>
    </row>
    <row r="148" ht="15.75" customHeight="1" spans="1:11">
      <c r="A148" s="61" t="s">
        <v>44</v>
      </c>
      <c r="B148" s="137"/>
      <c r="C148" s="63">
        <v>349</v>
      </c>
      <c r="D148" s="153"/>
      <c r="E148" s="63"/>
      <c r="F148" s="111">
        <f>F132+F139+F144</f>
        <v>11.17</v>
      </c>
      <c r="G148" s="111">
        <f t="shared" ref="G148:J148" si="5">G132+G139+G144</f>
        <v>12.74</v>
      </c>
      <c r="H148" s="111">
        <f t="shared" si="5"/>
        <v>45.16</v>
      </c>
      <c r="I148" s="111">
        <f t="shared" si="5"/>
        <v>340.5</v>
      </c>
      <c r="J148" s="111">
        <f t="shared" si="5"/>
        <v>0.52</v>
      </c>
      <c r="K148" s="61"/>
    </row>
    <row r="149" customHeight="1" spans="1:11">
      <c r="A149" s="34"/>
      <c r="B149" s="25" t="s">
        <v>45</v>
      </c>
      <c r="C149" s="59"/>
      <c r="D149" s="141"/>
      <c r="E149" s="36"/>
      <c r="F149" s="52"/>
      <c r="G149" s="52"/>
      <c r="H149" s="52"/>
      <c r="I149" s="51"/>
      <c r="J149" s="51"/>
      <c r="K149" s="34"/>
    </row>
    <row r="150" ht="36" customHeight="1" spans="1:11">
      <c r="A150" s="115" t="s">
        <v>126</v>
      </c>
      <c r="B150" s="127"/>
      <c r="C150" s="126">
        <v>95</v>
      </c>
      <c r="D150" s="128">
        <v>108.3</v>
      </c>
      <c r="E150" s="126">
        <v>95</v>
      </c>
      <c r="F150" s="125">
        <v>0.38</v>
      </c>
      <c r="G150" s="124">
        <v>0.38</v>
      </c>
      <c r="H150" s="122">
        <v>9.31</v>
      </c>
      <c r="I150" s="124">
        <v>41.8</v>
      </c>
      <c r="J150" s="124">
        <v>9.5</v>
      </c>
      <c r="K150" s="34" t="s">
        <v>127</v>
      </c>
    </row>
    <row r="151" ht="14.25" customHeight="1" spans="1:11">
      <c r="A151" s="123" t="s">
        <v>128</v>
      </c>
      <c r="B151" s="116"/>
      <c r="C151" s="124"/>
      <c r="D151" s="118"/>
      <c r="E151" s="119"/>
      <c r="F151" s="125"/>
      <c r="G151" s="124"/>
      <c r="H151" s="122"/>
      <c r="I151" s="124"/>
      <c r="J151" s="147"/>
      <c r="K151" s="34" t="s">
        <v>129</v>
      </c>
    </row>
    <row r="152" ht="15.75" customHeight="1" spans="1:11">
      <c r="A152" s="61" t="s">
        <v>44</v>
      </c>
      <c r="B152" s="62"/>
      <c r="C152" s="67">
        <v>95</v>
      </c>
      <c r="D152" s="68"/>
      <c r="E152" s="69"/>
      <c r="F152" s="65">
        <f>F150</f>
        <v>0.38</v>
      </c>
      <c r="G152" s="65">
        <f t="shared" ref="G152:J152" si="6">G150</f>
        <v>0.38</v>
      </c>
      <c r="H152" s="65">
        <f t="shared" si="6"/>
        <v>9.31</v>
      </c>
      <c r="I152" s="65">
        <f t="shared" si="6"/>
        <v>41.8</v>
      </c>
      <c r="J152" s="65">
        <f t="shared" si="6"/>
        <v>9.5</v>
      </c>
      <c r="K152" s="61"/>
    </row>
    <row r="153" customHeight="1" spans="1:11">
      <c r="A153" s="27"/>
      <c r="B153" s="46" t="s">
        <v>49</v>
      </c>
      <c r="C153" s="154"/>
      <c r="D153" s="71"/>
      <c r="E153" s="155"/>
      <c r="F153" s="143"/>
      <c r="G153" s="143"/>
      <c r="H153" s="73"/>
      <c r="I153" s="143"/>
      <c r="J153" s="94"/>
      <c r="K153" s="96"/>
    </row>
    <row r="154" ht="30" customHeight="1" spans="1:11">
      <c r="A154" s="50" t="s">
        <v>130</v>
      </c>
      <c r="B154" s="156"/>
      <c r="C154" s="57">
        <v>40</v>
      </c>
      <c r="D154" s="53"/>
      <c r="E154" s="157"/>
      <c r="F154" s="53">
        <v>0.74</v>
      </c>
      <c r="G154" s="52">
        <v>2.12</v>
      </c>
      <c r="H154" s="53">
        <v>4.33</v>
      </c>
      <c r="I154" s="51">
        <v>39.36</v>
      </c>
      <c r="J154" s="52">
        <v>4.8</v>
      </c>
      <c r="K154" s="34" t="s">
        <v>517</v>
      </c>
    </row>
    <row r="155" customHeight="1" spans="1:11">
      <c r="A155" s="34"/>
      <c r="B155" s="54" t="s">
        <v>132</v>
      </c>
      <c r="C155" s="57"/>
      <c r="D155" s="53">
        <v>4.2</v>
      </c>
      <c r="E155" s="52">
        <v>4.2</v>
      </c>
      <c r="F155" s="53"/>
      <c r="G155" s="52"/>
      <c r="H155" s="53"/>
      <c r="I155" s="51"/>
      <c r="J155" s="48"/>
      <c r="K155" s="34"/>
    </row>
    <row r="156" customHeight="1" spans="1:11">
      <c r="A156" s="34"/>
      <c r="B156" s="54" t="s">
        <v>133</v>
      </c>
      <c r="C156" s="57"/>
      <c r="D156" s="53"/>
      <c r="E156" s="52">
        <v>26</v>
      </c>
      <c r="F156" s="53"/>
      <c r="G156" s="52"/>
      <c r="H156" s="53"/>
      <c r="I156" s="51"/>
      <c r="J156" s="48"/>
      <c r="K156" s="34"/>
    </row>
    <row r="157" customHeight="1" spans="1:11">
      <c r="A157" s="34"/>
      <c r="B157" s="54" t="s">
        <v>52</v>
      </c>
      <c r="C157" s="57"/>
      <c r="D157" s="53">
        <v>8.75</v>
      </c>
      <c r="E157" s="52">
        <v>7</v>
      </c>
      <c r="F157" s="53"/>
      <c r="G157" s="52"/>
      <c r="H157" s="53"/>
      <c r="I157" s="51"/>
      <c r="J157" s="48"/>
      <c r="K157" s="34"/>
    </row>
    <row r="158" customHeight="1" spans="1:11">
      <c r="A158" s="34"/>
      <c r="B158" s="54" t="s">
        <v>134</v>
      </c>
      <c r="C158" s="57"/>
      <c r="D158" s="53">
        <v>8.35</v>
      </c>
      <c r="E158" s="52">
        <v>5</v>
      </c>
      <c r="F158" s="53"/>
      <c r="G158" s="52"/>
      <c r="H158" s="53"/>
      <c r="I158" s="51"/>
      <c r="J158" s="48"/>
      <c r="K158" s="34"/>
    </row>
    <row r="159" customHeight="1" spans="1:11">
      <c r="A159" s="34"/>
      <c r="B159" s="54" t="s">
        <v>135</v>
      </c>
      <c r="C159" s="57"/>
      <c r="D159" s="53">
        <v>2</v>
      </c>
      <c r="E159" s="52">
        <v>2</v>
      </c>
      <c r="F159" s="53"/>
      <c r="G159" s="52"/>
      <c r="H159" s="53"/>
      <c r="I159" s="51"/>
      <c r="J159" s="48"/>
      <c r="K159" s="34"/>
    </row>
    <row r="160" ht="38.25" customHeight="1" spans="1:11">
      <c r="A160" s="50" t="s">
        <v>518</v>
      </c>
      <c r="B160" s="35"/>
      <c r="C160" s="57" t="s">
        <v>519</v>
      </c>
      <c r="D160" s="158"/>
      <c r="E160" s="159"/>
      <c r="F160" s="51">
        <v>1.1</v>
      </c>
      <c r="G160" s="52">
        <v>3.2</v>
      </c>
      <c r="H160" s="53">
        <v>7.2</v>
      </c>
      <c r="I160" s="51">
        <v>62</v>
      </c>
      <c r="J160" s="51">
        <v>4.8</v>
      </c>
      <c r="K160" s="34" t="s">
        <v>520</v>
      </c>
    </row>
    <row r="161" customHeight="1" spans="1:11">
      <c r="A161" s="34"/>
      <c r="B161" s="35" t="s">
        <v>74</v>
      </c>
      <c r="C161" s="57"/>
      <c r="D161" s="158">
        <v>15</v>
      </c>
      <c r="E161" s="159">
        <v>12</v>
      </c>
      <c r="F161" s="51"/>
      <c r="G161" s="52"/>
      <c r="H161" s="51"/>
      <c r="I161" s="51"/>
      <c r="J161" s="51"/>
      <c r="K161" s="34"/>
    </row>
    <row r="162" customHeight="1" spans="1:11">
      <c r="A162" s="34"/>
      <c r="B162" s="35" t="s">
        <v>63</v>
      </c>
      <c r="C162" s="57"/>
      <c r="D162" s="58">
        <v>15.96</v>
      </c>
      <c r="E162" s="159">
        <v>12</v>
      </c>
      <c r="F162" s="51"/>
      <c r="G162" s="52"/>
      <c r="H162" s="53"/>
      <c r="I162" s="51"/>
      <c r="J162" s="51"/>
      <c r="K162" s="34"/>
    </row>
    <row r="163" customHeight="1" spans="1:11">
      <c r="A163" s="34"/>
      <c r="B163" s="35" t="s">
        <v>64</v>
      </c>
      <c r="C163" s="57"/>
      <c r="D163" s="158">
        <v>7.5</v>
      </c>
      <c r="E163" s="159">
        <v>6</v>
      </c>
      <c r="F163" s="51"/>
      <c r="G163" s="52"/>
      <c r="H163" s="53"/>
      <c r="I163" s="51"/>
      <c r="J163" s="97"/>
      <c r="K163" s="34"/>
    </row>
    <row r="164" customHeight="1" spans="1:11">
      <c r="A164" s="34"/>
      <c r="B164" s="35" t="s">
        <v>58</v>
      </c>
      <c r="C164" s="57"/>
      <c r="D164" s="53">
        <v>7.14</v>
      </c>
      <c r="E164" s="159">
        <v>6</v>
      </c>
      <c r="F164" s="51"/>
      <c r="G164" s="52"/>
      <c r="H164" s="53"/>
      <c r="I164" s="51"/>
      <c r="J164" s="97"/>
      <c r="K164" s="34"/>
    </row>
    <row r="165" customHeight="1" spans="1:11">
      <c r="A165" s="34"/>
      <c r="B165" s="35" t="s">
        <v>139</v>
      </c>
      <c r="C165" s="57"/>
      <c r="D165" s="58">
        <v>30.72</v>
      </c>
      <c r="E165" s="159">
        <v>24</v>
      </c>
      <c r="F165" s="51"/>
      <c r="G165" s="52"/>
      <c r="H165" s="53"/>
      <c r="I165" s="51"/>
      <c r="J165" s="97"/>
      <c r="K165" s="34"/>
    </row>
    <row r="166" customHeight="1" spans="1:11">
      <c r="A166" s="34"/>
      <c r="B166" s="35" t="s">
        <v>34</v>
      </c>
      <c r="C166" s="57"/>
      <c r="D166" s="58">
        <v>1.8</v>
      </c>
      <c r="E166" s="159">
        <v>1.8</v>
      </c>
      <c r="F166" s="51"/>
      <c r="G166" s="52"/>
      <c r="H166" s="53"/>
      <c r="I166" s="51"/>
      <c r="J166" s="97"/>
      <c r="K166" s="34"/>
    </row>
    <row r="167" customHeight="1" spans="1:11">
      <c r="A167" s="34"/>
      <c r="B167" s="35" t="s">
        <v>66</v>
      </c>
      <c r="C167" s="57"/>
      <c r="D167" s="158">
        <v>3</v>
      </c>
      <c r="E167" s="159">
        <v>3</v>
      </c>
      <c r="F167" s="51"/>
      <c r="G167" s="52"/>
      <c r="H167" s="53"/>
      <c r="I167" s="51"/>
      <c r="J167" s="97"/>
      <c r="K167" s="34"/>
    </row>
    <row r="168" customHeight="1" spans="1:11">
      <c r="A168" s="34"/>
      <c r="B168" s="54" t="s">
        <v>35</v>
      </c>
      <c r="C168" s="57"/>
      <c r="D168" s="58">
        <v>1.5</v>
      </c>
      <c r="E168" s="159">
        <v>1.5</v>
      </c>
      <c r="F168" s="51"/>
      <c r="G168" s="52"/>
      <c r="H168" s="53"/>
      <c r="I168" s="51"/>
      <c r="J168" s="97"/>
      <c r="K168" s="34"/>
    </row>
    <row r="169" customHeight="1" spans="1:11">
      <c r="A169" s="34"/>
      <c r="B169" s="35" t="s">
        <v>140</v>
      </c>
      <c r="C169" s="57"/>
      <c r="D169" s="58">
        <v>120</v>
      </c>
      <c r="E169" s="159">
        <v>120</v>
      </c>
      <c r="F169" s="51"/>
      <c r="G169" s="52"/>
      <c r="H169" s="53"/>
      <c r="I169" s="51"/>
      <c r="J169" s="97"/>
      <c r="K169" s="34"/>
    </row>
    <row r="170" customHeight="1" spans="1:11">
      <c r="A170" s="34"/>
      <c r="B170" s="35" t="s">
        <v>141</v>
      </c>
      <c r="C170" s="57"/>
      <c r="D170" s="158">
        <v>6</v>
      </c>
      <c r="E170" s="159">
        <v>6</v>
      </c>
      <c r="F170" s="53"/>
      <c r="G170" s="52"/>
      <c r="H170" s="53"/>
      <c r="I170" s="51"/>
      <c r="J170" s="85"/>
      <c r="K170" s="34"/>
    </row>
    <row r="171" ht="23.25" customHeight="1" spans="1:11">
      <c r="A171" s="50" t="s">
        <v>521</v>
      </c>
      <c r="B171" s="35"/>
      <c r="C171" s="57">
        <v>150</v>
      </c>
      <c r="D171" s="158"/>
      <c r="E171" s="159"/>
      <c r="F171" s="53">
        <v>11.7</v>
      </c>
      <c r="G171" s="52">
        <v>11.7</v>
      </c>
      <c r="H171" s="53">
        <v>24</v>
      </c>
      <c r="I171" s="52">
        <v>248.3</v>
      </c>
      <c r="J171" s="53">
        <v>0.48</v>
      </c>
      <c r="K171" s="34" t="s">
        <v>522</v>
      </c>
    </row>
    <row r="172" customHeight="1" spans="1:11">
      <c r="A172" s="34"/>
      <c r="B172" s="35" t="s">
        <v>523</v>
      </c>
      <c r="C172" s="59"/>
      <c r="D172" s="53">
        <v>39</v>
      </c>
      <c r="E172" s="159">
        <v>39</v>
      </c>
      <c r="F172" s="53"/>
      <c r="G172" s="52"/>
      <c r="H172" s="53"/>
      <c r="I172" s="52"/>
      <c r="J172" s="53"/>
      <c r="K172" s="34"/>
    </row>
    <row r="173" customHeight="1" spans="1:11">
      <c r="A173" s="34"/>
      <c r="B173" s="35" t="s">
        <v>524</v>
      </c>
      <c r="C173" s="59"/>
      <c r="D173" s="53"/>
      <c r="E173" s="159">
        <v>24</v>
      </c>
      <c r="F173" s="53"/>
      <c r="G173" s="52"/>
      <c r="H173" s="53"/>
      <c r="I173" s="52"/>
      <c r="J173" s="53"/>
      <c r="K173" s="34"/>
    </row>
    <row r="174" customHeight="1" spans="1:11">
      <c r="A174" s="34"/>
      <c r="B174" s="35" t="s">
        <v>88</v>
      </c>
      <c r="C174" s="59"/>
      <c r="D174" s="158">
        <v>5</v>
      </c>
      <c r="E174" s="159">
        <v>5</v>
      </c>
      <c r="F174" s="53"/>
      <c r="G174" s="52"/>
      <c r="H174" s="53"/>
      <c r="I174" s="52"/>
      <c r="J174" s="53"/>
      <c r="K174" s="34"/>
    </row>
    <row r="175" customHeight="1" spans="1:11">
      <c r="A175" s="34"/>
      <c r="B175" s="35" t="s">
        <v>58</v>
      </c>
      <c r="C175" s="59"/>
      <c r="D175" s="158">
        <v>8.93</v>
      </c>
      <c r="E175" s="159">
        <v>7.5</v>
      </c>
      <c r="F175" s="53"/>
      <c r="G175" s="52"/>
      <c r="H175" s="53"/>
      <c r="I175" s="52"/>
      <c r="J175" s="85"/>
      <c r="K175" s="34"/>
    </row>
    <row r="176" customHeight="1" spans="1:11">
      <c r="A176" s="34"/>
      <c r="B176" s="35" t="s">
        <v>64</v>
      </c>
      <c r="C176" s="59"/>
      <c r="D176" s="158">
        <v>12.5</v>
      </c>
      <c r="E176" s="159">
        <v>10</v>
      </c>
      <c r="F176" s="53"/>
      <c r="G176" s="52"/>
      <c r="H176" s="53"/>
      <c r="I176" s="52"/>
      <c r="J176" s="85"/>
      <c r="K176" s="34"/>
    </row>
    <row r="177" customHeight="1" spans="1:11">
      <c r="A177" s="34"/>
      <c r="B177" s="35" t="s">
        <v>30</v>
      </c>
      <c r="C177" s="59"/>
      <c r="D177" s="158">
        <v>32</v>
      </c>
      <c r="E177" s="159">
        <v>32</v>
      </c>
      <c r="F177" s="51"/>
      <c r="G177" s="52"/>
      <c r="H177" s="53"/>
      <c r="I177" s="52"/>
      <c r="J177" s="53"/>
      <c r="K177" s="34"/>
    </row>
    <row r="178" customHeight="1" spans="1:11">
      <c r="A178" s="34"/>
      <c r="B178" s="35" t="s">
        <v>118</v>
      </c>
      <c r="C178" s="59"/>
      <c r="D178" s="158">
        <v>65</v>
      </c>
      <c r="E178" s="159">
        <v>65</v>
      </c>
      <c r="F178" s="53"/>
      <c r="G178" s="52"/>
      <c r="H178" s="53"/>
      <c r="I178" s="52"/>
      <c r="J178" s="85"/>
      <c r="K178" s="34"/>
    </row>
    <row r="179" customHeight="1" spans="1:11">
      <c r="A179" s="34"/>
      <c r="B179" s="54" t="s">
        <v>35</v>
      </c>
      <c r="C179" s="59"/>
      <c r="D179" s="159">
        <v>1.3</v>
      </c>
      <c r="E179" s="159">
        <v>1.3</v>
      </c>
      <c r="F179" s="52"/>
      <c r="G179" s="52"/>
      <c r="H179" s="52"/>
      <c r="I179" s="52"/>
      <c r="J179" s="97"/>
      <c r="K179" s="34"/>
    </row>
    <row r="180" customHeight="1" spans="1:11">
      <c r="A180" s="34"/>
      <c r="B180" s="35" t="s">
        <v>146</v>
      </c>
      <c r="C180" s="59"/>
      <c r="D180" s="158"/>
      <c r="E180" s="159">
        <v>126</v>
      </c>
      <c r="F180" s="53"/>
      <c r="G180" s="52"/>
      <c r="H180" s="53"/>
      <c r="I180" s="51"/>
      <c r="J180" s="97"/>
      <c r="K180" s="34"/>
    </row>
    <row r="181" ht="23.25" customHeight="1" spans="1:11">
      <c r="A181" s="50" t="s">
        <v>147</v>
      </c>
      <c r="B181" s="35"/>
      <c r="C181" s="57">
        <v>150</v>
      </c>
      <c r="D181" s="53"/>
      <c r="E181" s="52"/>
      <c r="F181" s="51"/>
      <c r="G181" s="52"/>
      <c r="H181" s="53">
        <v>15</v>
      </c>
      <c r="I181" s="51">
        <v>60</v>
      </c>
      <c r="J181" s="52"/>
      <c r="K181" s="34" t="s">
        <v>525</v>
      </c>
    </row>
    <row r="182" customHeight="1" spans="1:11">
      <c r="A182" s="34"/>
      <c r="B182" s="35" t="s">
        <v>149</v>
      </c>
      <c r="C182" s="57"/>
      <c r="D182" s="53">
        <v>17.5</v>
      </c>
      <c r="E182" s="52">
        <v>17.5</v>
      </c>
      <c r="F182" s="51"/>
      <c r="G182" s="52"/>
      <c r="H182" s="53"/>
      <c r="I182" s="51"/>
      <c r="J182" s="52"/>
      <c r="K182" s="34"/>
    </row>
    <row r="183" customHeight="1" spans="1:11">
      <c r="A183" s="34"/>
      <c r="B183" s="35" t="s">
        <v>34</v>
      </c>
      <c r="C183" s="57"/>
      <c r="D183" s="53">
        <v>7</v>
      </c>
      <c r="E183" s="52">
        <v>7</v>
      </c>
      <c r="F183" s="51"/>
      <c r="G183" s="52"/>
      <c r="H183" s="53"/>
      <c r="I183" s="51"/>
      <c r="J183" s="52"/>
      <c r="K183" s="34"/>
    </row>
    <row r="184" customHeight="1" spans="1:11">
      <c r="A184" s="34"/>
      <c r="B184" s="35" t="s">
        <v>118</v>
      </c>
      <c r="C184" s="57"/>
      <c r="D184" s="52">
        <v>150</v>
      </c>
      <c r="E184" s="52">
        <v>150</v>
      </c>
      <c r="F184" s="52"/>
      <c r="G184" s="52"/>
      <c r="H184" s="52"/>
      <c r="I184" s="52"/>
      <c r="J184" s="52"/>
      <c r="K184" s="34"/>
    </row>
    <row r="185" ht="39.75" customHeight="1" spans="1:11">
      <c r="A185" s="50" t="s">
        <v>467</v>
      </c>
      <c r="B185" s="35"/>
      <c r="C185" s="57">
        <v>40</v>
      </c>
      <c r="D185" s="57">
        <v>40</v>
      </c>
      <c r="E185" s="58">
        <v>40</v>
      </c>
      <c r="F185" s="57">
        <v>2.64</v>
      </c>
      <c r="G185" s="58">
        <v>0.48</v>
      </c>
      <c r="H185" s="57">
        <v>15.84</v>
      </c>
      <c r="I185" s="58">
        <v>79.2</v>
      </c>
      <c r="J185" s="56"/>
      <c r="K185" s="41" t="s">
        <v>92</v>
      </c>
    </row>
    <row r="186" ht="15.75" customHeight="1" spans="1:11">
      <c r="A186" s="61" t="s">
        <v>44</v>
      </c>
      <c r="B186" s="137"/>
      <c r="C186" s="160">
        <v>516</v>
      </c>
      <c r="D186" s="161"/>
      <c r="E186" s="67"/>
      <c r="F186" s="111">
        <f>F154+F160+F171+F181+F185</f>
        <v>16.18</v>
      </c>
      <c r="G186" s="111">
        <f t="shared" ref="G186:J186" si="7">G154+G160+G171+G181+G185</f>
        <v>17.5</v>
      </c>
      <c r="H186" s="111">
        <f t="shared" si="7"/>
        <v>66.37</v>
      </c>
      <c r="I186" s="111">
        <f t="shared" si="7"/>
        <v>488.86</v>
      </c>
      <c r="J186" s="111">
        <f t="shared" si="7"/>
        <v>10.08</v>
      </c>
      <c r="K186" s="61"/>
    </row>
    <row r="187" ht="23.25" customHeight="1" spans="1:11">
      <c r="A187" s="35"/>
      <c r="B187" s="112" t="s">
        <v>93</v>
      </c>
      <c r="C187" s="126"/>
      <c r="D187" s="128"/>
      <c r="E187" s="126"/>
      <c r="F187" s="162"/>
      <c r="G187" s="163"/>
      <c r="H187" s="163"/>
      <c r="I187" s="122"/>
      <c r="J187" s="125"/>
      <c r="K187" s="34"/>
    </row>
    <row r="188" ht="23.25" customHeight="1" spans="1:11">
      <c r="A188" s="50" t="s">
        <v>526</v>
      </c>
      <c r="B188" s="35"/>
      <c r="C188" s="59" t="s">
        <v>527</v>
      </c>
      <c r="D188" s="58"/>
      <c r="E188" s="57"/>
      <c r="F188" s="51">
        <v>19.37</v>
      </c>
      <c r="G188" s="52">
        <v>13.26</v>
      </c>
      <c r="H188" s="53">
        <v>31.87</v>
      </c>
      <c r="I188" s="52">
        <v>321.7</v>
      </c>
      <c r="J188" s="51">
        <v>0.36</v>
      </c>
      <c r="K188" s="34" t="s">
        <v>528</v>
      </c>
    </row>
    <row r="189" ht="23.25" customHeight="1" spans="1:11">
      <c r="A189" s="34"/>
      <c r="B189" s="35" t="s">
        <v>153</v>
      </c>
      <c r="C189" s="59"/>
      <c r="D189" s="58">
        <v>103.2</v>
      </c>
      <c r="E189" s="57">
        <v>101.2</v>
      </c>
      <c r="F189" s="51"/>
      <c r="G189" s="52"/>
      <c r="H189" s="53"/>
      <c r="I189" s="52"/>
      <c r="J189" s="51"/>
      <c r="K189" s="34"/>
    </row>
    <row r="190" ht="23.25" customHeight="1" spans="1:11">
      <c r="A190" s="34"/>
      <c r="B190" s="35" t="s">
        <v>354</v>
      </c>
      <c r="C190" s="59"/>
      <c r="D190" s="58">
        <v>6.6</v>
      </c>
      <c r="E190" s="57">
        <v>6.6</v>
      </c>
      <c r="F190" s="51"/>
      <c r="G190" s="52"/>
      <c r="H190" s="53"/>
      <c r="I190" s="52"/>
      <c r="J190" s="51"/>
      <c r="K190" s="34"/>
    </row>
    <row r="191" ht="23.25" customHeight="1" spans="1:11">
      <c r="A191" s="34"/>
      <c r="B191" s="35" t="s">
        <v>59</v>
      </c>
      <c r="C191" s="59"/>
      <c r="D191" s="58">
        <v>5.28</v>
      </c>
      <c r="E191" s="57">
        <v>4.4</v>
      </c>
      <c r="F191" s="51"/>
      <c r="G191" s="52"/>
      <c r="H191" s="53"/>
      <c r="I191" s="52"/>
      <c r="J191" s="51"/>
      <c r="K191" s="34"/>
    </row>
    <row r="192" customHeight="1" spans="1:11">
      <c r="A192" s="34"/>
      <c r="B192" s="35" t="s">
        <v>34</v>
      </c>
      <c r="C192" s="59"/>
      <c r="D192" s="58">
        <v>8.8</v>
      </c>
      <c r="E192" s="57">
        <v>8.8</v>
      </c>
      <c r="F192" s="51"/>
      <c r="G192" s="52"/>
      <c r="H192" s="53"/>
      <c r="I192" s="52"/>
      <c r="J192" s="97"/>
      <c r="K192" s="34"/>
    </row>
    <row r="193" customHeight="1" spans="1:11">
      <c r="A193" s="34"/>
      <c r="B193" s="35" t="s">
        <v>141</v>
      </c>
      <c r="C193" s="59"/>
      <c r="D193" s="58">
        <v>4.4</v>
      </c>
      <c r="E193" s="57">
        <v>4.4</v>
      </c>
      <c r="F193" s="51"/>
      <c r="G193" s="52"/>
      <c r="H193" s="53"/>
      <c r="I193" s="52"/>
      <c r="J193" s="97"/>
      <c r="K193" s="34"/>
    </row>
    <row r="194" customHeight="1" spans="1:11">
      <c r="A194" s="34"/>
      <c r="B194" s="35" t="s">
        <v>36</v>
      </c>
      <c r="C194" s="59"/>
      <c r="D194" s="58">
        <v>4.4</v>
      </c>
      <c r="E194" s="159">
        <v>4.4</v>
      </c>
      <c r="F194" s="51"/>
      <c r="G194" s="52"/>
      <c r="H194" s="53"/>
      <c r="I194" s="52"/>
      <c r="J194" s="97"/>
      <c r="K194" s="34"/>
    </row>
    <row r="195" ht="16.5" customHeight="1" spans="1:11">
      <c r="A195" s="34"/>
      <c r="B195" s="35" t="s">
        <v>70</v>
      </c>
      <c r="C195" s="59"/>
      <c r="D195" s="58">
        <v>4.4</v>
      </c>
      <c r="E195" s="57">
        <v>4.4</v>
      </c>
      <c r="F195" s="51"/>
      <c r="G195" s="52"/>
      <c r="H195" s="53"/>
      <c r="I195" s="52"/>
      <c r="J195" s="97"/>
      <c r="K195" s="34"/>
    </row>
    <row r="196" customHeight="1" spans="1:11">
      <c r="A196" s="34"/>
      <c r="B196" s="54" t="s">
        <v>35</v>
      </c>
      <c r="C196" s="59"/>
      <c r="D196" s="58">
        <v>0.55</v>
      </c>
      <c r="E196" s="57">
        <v>0.55</v>
      </c>
      <c r="F196" s="51"/>
      <c r="G196" s="52"/>
      <c r="H196" s="53"/>
      <c r="I196" s="52"/>
      <c r="J196" s="97"/>
      <c r="K196" s="34"/>
    </row>
    <row r="197" customHeight="1" spans="1:11">
      <c r="A197" s="35"/>
      <c r="B197" s="35" t="s">
        <v>155</v>
      </c>
      <c r="C197" s="59"/>
      <c r="D197" s="58">
        <v>20</v>
      </c>
      <c r="E197" s="57">
        <v>20</v>
      </c>
      <c r="F197" s="53"/>
      <c r="G197" s="52"/>
      <c r="H197" s="53"/>
      <c r="I197" s="52"/>
      <c r="J197" s="85"/>
      <c r="K197" s="34"/>
    </row>
    <row r="198" customHeight="1" spans="1:11">
      <c r="A198" s="115" t="s">
        <v>105</v>
      </c>
      <c r="B198" s="127"/>
      <c r="C198" s="126">
        <v>150</v>
      </c>
      <c r="D198" s="119"/>
      <c r="E198" s="126"/>
      <c r="F198" s="124">
        <v>4.35</v>
      </c>
      <c r="G198" s="124">
        <v>3.75</v>
      </c>
      <c r="H198" s="124">
        <v>6.3</v>
      </c>
      <c r="I198" s="124">
        <v>76</v>
      </c>
      <c r="J198" s="124">
        <v>0.45</v>
      </c>
      <c r="K198" s="34" t="s">
        <v>471</v>
      </c>
    </row>
    <row r="199" ht="28.5" customHeight="1" spans="1:11">
      <c r="A199" s="35" t="s">
        <v>472</v>
      </c>
      <c r="B199" s="35" t="s">
        <v>109</v>
      </c>
      <c r="C199" s="126"/>
      <c r="D199" s="119">
        <v>155</v>
      </c>
      <c r="E199" s="126">
        <v>150</v>
      </c>
      <c r="F199" s="124"/>
      <c r="G199" s="122"/>
      <c r="H199" s="124"/>
      <c r="I199" s="122"/>
      <c r="J199" s="125"/>
      <c r="K199" s="34"/>
    </row>
    <row r="200" customHeight="1" spans="1:11">
      <c r="A200" s="50" t="s">
        <v>157</v>
      </c>
      <c r="B200" s="164" t="s">
        <v>158</v>
      </c>
      <c r="C200" s="165">
        <v>13</v>
      </c>
      <c r="D200" s="166">
        <v>13</v>
      </c>
      <c r="E200" s="167">
        <v>13</v>
      </c>
      <c r="F200" s="168">
        <v>0</v>
      </c>
      <c r="G200" s="169">
        <v>0</v>
      </c>
      <c r="H200" s="170">
        <v>11.2</v>
      </c>
      <c r="I200" s="169">
        <v>42.25</v>
      </c>
      <c r="J200" s="170"/>
      <c r="K200" s="34" t="s">
        <v>529</v>
      </c>
    </row>
    <row r="201" ht="35.25" customHeight="1" spans="1:11">
      <c r="A201" s="171" t="s">
        <v>69</v>
      </c>
      <c r="B201" s="127"/>
      <c r="C201" s="172">
        <v>20</v>
      </c>
      <c r="D201" s="126">
        <v>20</v>
      </c>
      <c r="E201" s="118">
        <v>20</v>
      </c>
      <c r="F201" s="125">
        <v>1.52</v>
      </c>
      <c r="G201" s="124">
        <v>0.16</v>
      </c>
      <c r="H201" s="122">
        <v>9.84</v>
      </c>
      <c r="I201" s="124">
        <v>47</v>
      </c>
      <c r="J201" s="122">
        <v>0</v>
      </c>
      <c r="K201" s="41" t="s">
        <v>110</v>
      </c>
    </row>
    <row r="202" ht="15.75" customHeight="1" spans="1:11">
      <c r="A202" s="131" t="s">
        <v>44</v>
      </c>
      <c r="B202" s="132"/>
      <c r="C202" s="173">
        <v>313</v>
      </c>
      <c r="D202" s="174"/>
      <c r="E202" s="135"/>
      <c r="F202" s="136">
        <f>F188+F198+F200+F201</f>
        <v>25.24</v>
      </c>
      <c r="G202" s="136">
        <f t="shared" ref="G202:J202" si="8">G188+G198+G200+G201</f>
        <v>17.17</v>
      </c>
      <c r="H202" s="136">
        <f t="shared" si="8"/>
        <v>59.21</v>
      </c>
      <c r="I202" s="136">
        <f t="shared" si="8"/>
        <v>486.95</v>
      </c>
      <c r="J202" s="136">
        <f t="shared" si="8"/>
        <v>0.81</v>
      </c>
      <c r="K202" s="161"/>
    </row>
    <row r="203" ht="15.75" customHeight="1" spans="1:11">
      <c r="A203" s="61" t="s">
        <v>111</v>
      </c>
      <c r="B203" s="137"/>
      <c r="C203" s="65">
        <f>C148+C152+C186+C202</f>
        <v>1273</v>
      </c>
      <c r="D203" s="65">
        <f t="shared" ref="D203:J203" si="9">D148+D152+D186+D202</f>
        <v>0</v>
      </c>
      <c r="E203" s="65">
        <f t="shared" si="9"/>
        <v>0</v>
      </c>
      <c r="F203" s="65">
        <f t="shared" si="9"/>
        <v>52.97</v>
      </c>
      <c r="G203" s="65">
        <f t="shared" si="9"/>
        <v>47.79</v>
      </c>
      <c r="H203" s="65">
        <f t="shared" si="9"/>
        <v>180.05</v>
      </c>
      <c r="I203" s="65">
        <f t="shared" si="9"/>
        <v>1358.11</v>
      </c>
      <c r="J203" s="65">
        <f t="shared" si="9"/>
        <v>20.91</v>
      </c>
      <c r="K203" s="61"/>
    </row>
    <row r="204" customHeight="1" spans="1:11">
      <c r="A204" s="25"/>
      <c r="B204" s="46"/>
      <c r="C204" s="139"/>
      <c r="D204" s="140"/>
      <c r="E204" s="141"/>
      <c r="F204" s="175"/>
      <c r="G204" s="175"/>
      <c r="H204" s="175"/>
      <c r="I204" s="175"/>
      <c r="J204" s="175"/>
      <c r="K204" s="28"/>
    </row>
    <row r="205" ht="15.75" customHeight="1" spans="1:11">
      <c r="A205" s="24" t="s">
        <v>159</v>
      </c>
      <c r="B205" s="25"/>
      <c r="C205" s="26"/>
      <c r="D205" s="24"/>
      <c r="E205" s="1"/>
      <c r="K205" s="26"/>
    </row>
    <row r="206" ht="23.25" customHeight="1" spans="1:11">
      <c r="A206" s="27" t="s">
        <v>8</v>
      </c>
      <c r="B206" s="28"/>
      <c r="C206" s="29" t="s">
        <v>9</v>
      </c>
      <c r="D206" s="29" t="s">
        <v>10</v>
      </c>
      <c r="E206" s="29" t="s">
        <v>10</v>
      </c>
      <c r="F206" s="143" t="s">
        <v>11</v>
      </c>
      <c r="G206" s="74"/>
      <c r="H206" s="144"/>
      <c r="I206" s="73" t="s">
        <v>12</v>
      </c>
      <c r="J206" s="91" t="s">
        <v>13</v>
      </c>
      <c r="K206" s="30" t="s">
        <v>113</v>
      </c>
    </row>
    <row r="207" ht="15.75" customHeight="1" spans="1:11">
      <c r="A207" s="34" t="s">
        <v>15</v>
      </c>
      <c r="B207" s="35"/>
      <c r="C207" s="36" t="s">
        <v>16</v>
      </c>
      <c r="D207" s="36" t="s">
        <v>17</v>
      </c>
      <c r="E207" s="36" t="s">
        <v>17</v>
      </c>
      <c r="F207" s="39"/>
      <c r="G207" s="40"/>
      <c r="H207" s="40"/>
      <c r="I207" s="48" t="s">
        <v>304</v>
      </c>
      <c r="J207" s="85"/>
      <c r="K207" s="37" t="s">
        <v>114</v>
      </c>
    </row>
    <row r="208" ht="15.75" customHeight="1" spans="1:11">
      <c r="A208" s="34"/>
      <c r="B208" s="35"/>
      <c r="C208" s="36"/>
      <c r="D208" s="43" t="s">
        <v>19</v>
      </c>
      <c r="E208" s="43" t="s">
        <v>20</v>
      </c>
      <c r="F208" s="73" t="s">
        <v>21</v>
      </c>
      <c r="G208" s="73" t="s">
        <v>22</v>
      </c>
      <c r="H208" s="74" t="s">
        <v>23</v>
      </c>
      <c r="I208" s="73" t="s">
        <v>24</v>
      </c>
      <c r="J208" s="143" t="s">
        <v>25</v>
      </c>
      <c r="K208" s="37"/>
    </row>
    <row r="209" customHeight="1" spans="1:11">
      <c r="A209" s="27"/>
      <c r="B209" s="46" t="s">
        <v>26</v>
      </c>
      <c r="C209" s="71"/>
      <c r="D209" s="176"/>
      <c r="E209" s="177"/>
      <c r="F209" s="94"/>
      <c r="G209" s="151"/>
      <c r="H209" s="178"/>
      <c r="I209" s="151"/>
      <c r="J209" s="94"/>
      <c r="K209" s="27"/>
    </row>
    <row r="210" ht="23.25" customHeight="1" spans="1:11">
      <c r="A210" s="50" t="s">
        <v>530</v>
      </c>
      <c r="B210" s="35"/>
      <c r="C210" s="36" t="s">
        <v>501</v>
      </c>
      <c r="D210" s="58"/>
      <c r="E210" s="57"/>
      <c r="F210" s="56">
        <v>4.4</v>
      </c>
      <c r="G210" s="56">
        <v>4.1</v>
      </c>
      <c r="H210" s="57">
        <v>19.4</v>
      </c>
      <c r="I210" s="57">
        <v>132</v>
      </c>
      <c r="J210" s="56">
        <v>0.16</v>
      </c>
      <c r="K210" s="34" t="s">
        <v>531</v>
      </c>
    </row>
    <row r="211" customHeight="1" spans="1:11">
      <c r="A211" s="34"/>
      <c r="B211" s="35" t="s">
        <v>162</v>
      </c>
      <c r="C211" s="36"/>
      <c r="D211" s="56">
        <v>19</v>
      </c>
      <c r="E211" s="57">
        <v>19</v>
      </c>
      <c r="F211" s="56"/>
      <c r="G211" s="56"/>
      <c r="H211" s="56"/>
      <c r="I211" s="56"/>
      <c r="J211" s="56"/>
      <c r="K211" s="34"/>
    </row>
    <row r="212" customHeight="1" spans="1:11">
      <c r="A212" s="34"/>
      <c r="B212" s="35" t="s">
        <v>32</v>
      </c>
      <c r="C212" s="36"/>
      <c r="D212" s="56">
        <v>80</v>
      </c>
      <c r="E212" s="57">
        <v>80</v>
      </c>
      <c r="F212" s="56"/>
      <c r="G212" s="56"/>
      <c r="H212" s="57"/>
      <c r="I212" s="56"/>
      <c r="J212" s="56"/>
      <c r="K212" s="34"/>
    </row>
    <row r="213" customHeight="1" spans="1:11">
      <c r="A213" s="34"/>
      <c r="B213" s="35" t="s">
        <v>33</v>
      </c>
      <c r="C213" s="36"/>
      <c r="D213" s="56">
        <v>52</v>
      </c>
      <c r="E213" s="57">
        <v>52</v>
      </c>
      <c r="F213" s="56"/>
      <c r="G213" s="56"/>
      <c r="H213" s="57"/>
      <c r="I213" s="56"/>
      <c r="J213" s="56"/>
      <c r="K213" s="34"/>
    </row>
    <row r="214" customHeight="1" spans="1:11">
      <c r="A214" s="34"/>
      <c r="B214" s="35" t="s">
        <v>34</v>
      </c>
      <c r="C214" s="36"/>
      <c r="D214" s="56">
        <v>4</v>
      </c>
      <c r="E214" s="57">
        <v>4</v>
      </c>
      <c r="F214" s="56"/>
      <c r="G214" s="56"/>
      <c r="H214" s="57"/>
      <c r="I214" s="57"/>
      <c r="J214" s="56"/>
      <c r="K214" s="34"/>
    </row>
    <row r="215" customHeight="1" spans="1:11">
      <c r="A215" s="34"/>
      <c r="B215" s="54" t="s">
        <v>35</v>
      </c>
      <c r="C215" s="36"/>
      <c r="D215" s="56">
        <v>0.8</v>
      </c>
      <c r="E215" s="57">
        <v>0.8</v>
      </c>
      <c r="F215" s="56"/>
      <c r="G215" s="56"/>
      <c r="H215" s="57"/>
      <c r="I215" s="57"/>
      <c r="J215" s="56"/>
      <c r="K215" s="34"/>
    </row>
    <row r="216" customHeight="1" spans="1:11">
      <c r="A216" s="34"/>
      <c r="B216" s="35" t="s">
        <v>36</v>
      </c>
      <c r="C216" s="36"/>
      <c r="D216" s="56">
        <v>4</v>
      </c>
      <c r="E216" s="57">
        <v>4</v>
      </c>
      <c r="F216" s="56"/>
      <c r="G216" s="56"/>
      <c r="H216" s="57"/>
      <c r="I216" s="57"/>
      <c r="J216" s="56"/>
      <c r="K216" s="34"/>
    </row>
    <row r="217" ht="23.25" customHeight="1" spans="1:11">
      <c r="A217" s="115" t="s">
        <v>163</v>
      </c>
      <c r="B217" s="127"/>
      <c r="C217" s="126" t="s">
        <v>532</v>
      </c>
      <c r="D217" s="179"/>
      <c r="E217" s="180"/>
      <c r="F217" s="125">
        <v>2.83</v>
      </c>
      <c r="G217" s="124">
        <v>2.49</v>
      </c>
      <c r="H217" s="122">
        <v>12.06</v>
      </c>
      <c r="I217" s="124">
        <v>82.13</v>
      </c>
      <c r="J217" s="125">
        <v>1.27</v>
      </c>
      <c r="K217" s="34" t="s">
        <v>533</v>
      </c>
    </row>
    <row r="218" customHeight="1" spans="1:11">
      <c r="A218" s="123"/>
      <c r="B218" s="127" t="s">
        <v>166</v>
      </c>
      <c r="C218" s="117"/>
      <c r="D218" s="128">
        <v>0.45</v>
      </c>
      <c r="E218" s="126">
        <v>0.45</v>
      </c>
      <c r="F218" s="125"/>
      <c r="G218" s="125"/>
      <c r="H218" s="124"/>
      <c r="I218" s="124"/>
      <c r="J218" s="125"/>
      <c r="K218" s="34"/>
    </row>
    <row r="219" customHeight="1" spans="1:11">
      <c r="A219" s="123"/>
      <c r="B219" s="127" t="s">
        <v>34</v>
      </c>
      <c r="C219" s="117"/>
      <c r="D219" s="128">
        <v>8</v>
      </c>
      <c r="E219" s="126">
        <v>8</v>
      </c>
      <c r="F219" s="125"/>
      <c r="G219" s="125"/>
      <c r="H219" s="124"/>
      <c r="I219" s="125"/>
      <c r="J219" s="125"/>
      <c r="K219" s="34"/>
    </row>
    <row r="220" customHeight="1" spans="1:11">
      <c r="A220" s="123"/>
      <c r="B220" s="127" t="s">
        <v>32</v>
      </c>
      <c r="C220" s="117"/>
      <c r="D220" s="128">
        <v>92</v>
      </c>
      <c r="E220" s="126">
        <v>90</v>
      </c>
      <c r="F220" s="125"/>
      <c r="G220" s="125"/>
      <c r="H220" s="124"/>
      <c r="I220" s="125"/>
      <c r="J220" s="125"/>
      <c r="K220" s="34"/>
    </row>
    <row r="221" customHeight="1" spans="1:11">
      <c r="A221" s="123"/>
      <c r="B221" s="127" t="s">
        <v>33</v>
      </c>
      <c r="C221" s="117"/>
      <c r="D221" s="128">
        <v>70</v>
      </c>
      <c r="E221" s="126">
        <v>70</v>
      </c>
      <c r="F221" s="125"/>
      <c r="G221" s="125"/>
      <c r="H221" s="124"/>
      <c r="I221" s="125"/>
      <c r="J221" s="125"/>
      <c r="K221" s="34"/>
    </row>
    <row r="222" ht="23.25" customHeight="1" spans="1:11">
      <c r="A222" s="50" t="s">
        <v>40</v>
      </c>
      <c r="B222" s="35"/>
      <c r="C222" s="59" t="s">
        <v>503</v>
      </c>
      <c r="D222" s="34"/>
      <c r="E222" s="152"/>
      <c r="F222" s="51">
        <v>3.5</v>
      </c>
      <c r="G222" s="52">
        <v>5.95</v>
      </c>
      <c r="H222" s="53">
        <v>12.9</v>
      </c>
      <c r="I222" s="51">
        <v>119.6</v>
      </c>
      <c r="J222" s="51">
        <v>0.04</v>
      </c>
      <c r="K222" s="34" t="s">
        <v>516</v>
      </c>
    </row>
    <row r="223" customHeight="1" spans="1:11">
      <c r="A223" s="34"/>
      <c r="B223" s="35" t="s">
        <v>43</v>
      </c>
      <c r="C223" s="36"/>
      <c r="D223" s="37">
        <v>25</v>
      </c>
      <c r="E223" s="36">
        <v>25</v>
      </c>
      <c r="F223" s="51"/>
      <c r="G223" s="52"/>
      <c r="H223" s="52"/>
      <c r="I223" s="51"/>
      <c r="J223" s="51"/>
      <c r="K223" s="34"/>
    </row>
    <row r="224" ht="15.75" customHeight="1" spans="1:11">
      <c r="A224" s="34"/>
      <c r="B224" s="35" t="s">
        <v>36</v>
      </c>
      <c r="C224" s="36"/>
      <c r="D224" s="37">
        <v>5</v>
      </c>
      <c r="E224" s="36">
        <v>5</v>
      </c>
      <c r="F224" s="51" t="s">
        <v>6</v>
      </c>
      <c r="G224" s="52"/>
      <c r="H224" s="52"/>
      <c r="I224" s="51"/>
      <c r="J224" s="51"/>
      <c r="K224" s="34"/>
    </row>
    <row r="225" ht="15.75" customHeight="1" spans="1:11">
      <c r="A225" s="61" t="s">
        <v>44</v>
      </c>
      <c r="B225" s="62"/>
      <c r="C225" s="67">
        <v>352</v>
      </c>
      <c r="D225" s="68"/>
      <c r="E225" s="110"/>
      <c r="F225" s="65">
        <f>F210+F217+F222</f>
        <v>10.73</v>
      </c>
      <c r="G225" s="65">
        <f t="shared" ref="G225:J225" si="10">G210+G217+G222</f>
        <v>12.54</v>
      </c>
      <c r="H225" s="65">
        <f t="shared" si="10"/>
        <v>44.36</v>
      </c>
      <c r="I225" s="65">
        <f t="shared" si="10"/>
        <v>333.73</v>
      </c>
      <c r="J225" s="65">
        <f t="shared" si="10"/>
        <v>1.47</v>
      </c>
      <c r="K225" s="95"/>
    </row>
    <row r="226" customHeight="1" spans="1:11">
      <c r="A226" s="34"/>
      <c r="B226" s="25" t="s">
        <v>45</v>
      </c>
      <c r="C226" s="71"/>
      <c r="D226" s="58"/>
      <c r="E226" s="57"/>
      <c r="F226" s="73"/>
      <c r="G226" s="53"/>
      <c r="H226" s="73"/>
      <c r="I226" s="79"/>
      <c r="J226" s="94"/>
      <c r="K226" s="34"/>
    </row>
    <row r="227" ht="24" customHeight="1" spans="1:11">
      <c r="A227" s="50" t="s">
        <v>504</v>
      </c>
      <c r="B227" s="35"/>
      <c r="C227" s="36">
        <v>200</v>
      </c>
      <c r="D227" s="66">
        <v>200</v>
      </c>
      <c r="E227" s="36">
        <v>200</v>
      </c>
      <c r="F227" s="51">
        <v>1</v>
      </c>
      <c r="G227" s="52">
        <v>0</v>
      </c>
      <c r="H227" s="53">
        <v>20.2</v>
      </c>
      <c r="I227" s="52">
        <v>85.34</v>
      </c>
      <c r="J227" s="51">
        <v>4</v>
      </c>
      <c r="K227" s="34" t="s">
        <v>47</v>
      </c>
    </row>
    <row r="228" ht="15.75" customHeight="1" spans="1:11">
      <c r="A228" s="34" t="s">
        <v>505</v>
      </c>
      <c r="B228" s="35"/>
      <c r="C228" s="36"/>
      <c r="D228" s="58"/>
      <c r="E228" s="57"/>
      <c r="F228" s="51"/>
      <c r="G228" s="52"/>
      <c r="H228" s="53"/>
      <c r="I228" s="52"/>
      <c r="J228" s="51"/>
      <c r="K228" s="34"/>
    </row>
    <row r="229" ht="15.75" customHeight="1" spans="1:11">
      <c r="A229" s="61" t="s">
        <v>44</v>
      </c>
      <c r="B229" s="62"/>
      <c r="C229" s="67">
        <v>200</v>
      </c>
      <c r="D229" s="68"/>
      <c r="E229" s="69"/>
      <c r="F229" s="70">
        <f>F227</f>
        <v>1</v>
      </c>
      <c r="G229" s="70">
        <f t="shared" ref="G229:J229" si="11">G227</f>
        <v>0</v>
      </c>
      <c r="H229" s="70">
        <f t="shared" si="11"/>
        <v>20.2</v>
      </c>
      <c r="I229" s="70">
        <f t="shared" si="11"/>
        <v>85.34</v>
      </c>
      <c r="J229" s="70">
        <f t="shared" si="11"/>
        <v>4</v>
      </c>
      <c r="K229" s="95"/>
    </row>
    <row r="230" customHeight="1" spans="1:11">
      <c r="A230" s="27"/>
      <c r="B230" s="46" t="s">
        <v>49</v>
      </c>
      <c r="C230" s="71"/>
      <c r="D230" s="71"/>
      <c r="E230" s="181"/>
      <c r="F230" s="73"/>
      <c r="G230" s="73"/>
      <c r="H230" s="74"/>
      <c r="I230" s="73"/>
      <c r="J230" s="94"/>
      <c r="K230" s="96"/>
    </row>
    <row r="231" ht="30" customHeight="1" spans="1:11">
      <c r="A231" s="50" t="s">
        <v>169</v>
      </c>
      <c r="B231" s="182"/>
      <c r="C231" s="183">
        <v>40</v>
      </c>
      <c r="D231" s="166"/>
      <c r="E231" s="170"/>
      <c r="F231" s="169">
        <v>0.66</v>
      </c>
      <c r="G231" s="167">
        <v>1.65</v>
      </c>
      <c r="H231" s="184">
        <v>3.28</v>
      </c>
      <c r="I231" s="166">
        <v>30.84</v>
      </c>
      <c r="J231" s="170">
        <v>3.92</v>
      </c>
      <c r="K231" s="51" t="s">
        <v>170</v>
      </c>
    </row>
    <row r="232" customHeight="1" spans="2:11">
      <c r="B232" s="185" t="s">
        <v>171</v>
      </c>
      <c r="C232" s="114"/>
      <c r="D232" s="53">
        <v>25.6</v>
      </c>
      <c r="E232" s="52">
        <v>20</v>
      </c>
      <c r="F232" s="53"/>
      <c r="G232" s="75"/>
      <c r="H232" s="53"/>
      <c r="I232" s="51"/>
      <c r="J232" s="52"/>
      <c r="K232" s="51"/>
    </row>
    <row r="233" customHeight="1" spans="2:11">
      <c r="B233" s="185" t="s">
        <v>172</v>
      </c>
      <c r="C233" s="114"/>
      <c r="D233" s="53">
        <v>16.7</v>
      </c>
      <c r="E233" s="52">
        <v>10</v>
      </c>
      <c r="F233" s="53"/>
      <c r="G233" s="75"/>
      <c r="H233" s="53"/>
      <c r="I233" s="51"/>
      <c r="J233" s="52"/>
      <c r="K233" s="51"/>
    </row>
    <row r="234" customHeight="1" spans="2:11">
      <c r="B234" s="185" t="s">
        <v>173</v>
      </c>
      <c r="C234" s="114"/>
      <c r="D234" s="53">
        <v>8</v>
      </c>
      <c r="E234" s="52">
        <v>7</v>
      </c>
      <c r="F234" s="53"/>
      <c r="G234" s="75"/>
      <c r="H234" s="53"/>
      <c r="I234" s="51"/>
      <c r="J234" s="52"/>
      <c r="K234" s="51"/>
    </row>
    <row r="235" customHeight="1" spans="2:11">
      <c r="B235" s="185" t="s">
        <v>174</v>
      </c>
      <c r="C235" s="114"/>
      <c r="D235" s="53">
        <v>2.4</v>
      </c>
      <c r="E235" s="52">
        <v>2</v>
      </c>
      <c r="F235" s="53"/>
      <c r="G235" s="75"/>
      <c r="H235" s="53"/>
      <c r="I235" s="51"/>
      <c r="J235" s="52"/>
      <c r="K235" s="51"/>
    </row>
    <row r="236" customHeight="1" spans="2:11">
      <c r="B236" s="185" t="s">
        <v>135</v>
      </c>
      <c r="C236" s="114"/>
      <c r="D236" s="53">
        <v>1.5</v>
      </c>
      <c r="E236" s="52">
        <v>1.5</v>
      </c>
      <c r="F236" s="53"/>
      <c r="G236" s="75"/>
      <c r="H236" s="53"/>
      <c r="I236" s="51"/>
      <c r="J236" s="52"/>
      <c r="K236" s="51"/>
    </row>
    <row r="237" ht="23.25" customHeight="1" spans="1:11">
      <c r="A237" s="50" t="s">
        <v>534</v>
      </c>
      <c r="B237" s="186"/>
      <c r="C237" s="187" t="s">
        <v>413</v>
      </c>
      <c r="D237" s="188"/>
      <c r="E237" s="189"/>
      <c r="F237" s="190">
        <v>6.8</v>
      </c>
      <c r="G237" s="191">
        <v>5.94</v>
      </c>
      <c r="H237" s="192">
        <v>9.97</v>
      </c>
      <c r="I237" s="196">
        <v>130.97</v>
      </c>
      <c r="J237" s="199">
        <v>12.8</v>
      </c>
      <c r="K237" s="200" t="s">
        <v>535</v>
      </c>
    </row>
    <row r="238" ht="23.25" customHeight="1" spans="1:11">
      <c r="A238" s="34"/>
      <c r="B238" s="186" t="s">
        <v>63</v>
      </c>
      <c r="C238" s="193"/>
      <c r="D238" s="194">
        <v>40.05</v>
      </c>
      <c r="E238" s="195">
        <v>30</v>
      </c>
      <c r="F238" s="196"/>
      <c r="G238" s="191"/>
      <c r="H238" s="192"/>
      <c r="I238" s="196"/>
      <c r="J238" s="199"/>
      <c r="K238" s="200"/>
    </row>
    <row r="239" customHeight="1" spans="1:11">
      <c r="A239" s="34"/>
      <c r="B239" s="186" t="s">
        <v>536</v>
      </c>
      <c r="C239" s="193"/>
      <c r="D239" s="194">
        <v>12.15</v>
      </c>
      <c r="E239" s="195">
        <v>12</v>
      </c>
      <c r="F239" s="196"/>
      <c r="G239" s="191"/>
      <c r="H239" s="192"/>
      <c r="I239" s="196"/>
      <c r="J239" s="199"/>
      <c r="K239" s="200"/>
    </row>
    <row r="240" customHeight="1" spans="1:11">
      <c r="A240" s="34"/>
      <c r="B240" s="186" t="s">
        <v>537</v>
      </c>
      <c r="C240" s="193"/>
      <c r="D240" s="194">
        <v>7.2</v>
      </c>
      <c r="E240" s="195">
        <v>6</v>
      </c>
      <c r="F240" s="196"/>
      <c r="G240" s="191"/>
      <c r="H240" s="192"/>
      <c r="I240" s="196"/>
      <c r="J240" s="199"/>
      <c r="K240" s="200"/>
    </row>
    <row r="241" customHeight="1" spans="1:11">
      <c r="A241" s="34"/>
      <c r="B241" s="186" t="s">
        <v>64</v>
      </c>
      <c r="C241" s="193"/>
      <c r="D241" s="194">
        <v>9.6</v>
      </c>
      <c r="E241" s="195">
        <v>7.5</v>
      </c>
      <c r="F241" s="196"/>
      <c r="G241" s="191"/>
      <c r="H241" s="192"/>
      <c r="I241" s="196"/>
      <c r="J241" s="199"/>
      <c r="K241" s="200"/>
    </row>
    <row r="242" customHeight="1" spans="1:11">
      <c r="A242" s="34"/>
      <c r="B242" s="54" t="s">
        <v>35</v>
      </c>
      <c r="C242" s="188"/>
      <c r="D242" s="188" t="s">
        <v>538</v>
      </c>
      <c r="E242" s="195">
        <v>0.15</v>
      </c>
      <c r="F242" s="196"/>
      <c r="G242" s="196"/>
      <c r="H242" s="192"/>
      <c r="I242" s="196"/>
      <c r="J242" s="199"/>
      <c r="K242" s="200"/>
    </row>
    <row r="243" customHeight="1" spans="1:11">
      <c r="A243" s="34"/>
      <c r="B243" s="54" t="s">
        <v>66</v>
      </c>
      <c r="C243" s="188"/>
      <c r="D243" s="197">
        <v>3</v>
      </c>
      <c r="E243" s="198">
        <v>3</v>
      </c>
      <c r="F243" s="196"/>
      <c r="G243" s="196"/>
      <c r="H243" s="192"/>
      <c r="I243" s="196"/>
      <c r="J243" s="199"/>
      <c r="K243" s="200"/>
    </row>
    <row r="244" customHeight="1" spans="1:11">
      <c r="A244" s="34"/>
      <c r="B244" s="54" t="s">
        <v>539</v>
      </c>
      <c r="C244" s="188"/>
      <c r="D244" s="197">
        <v>105</v>
      </c>
      <c r="E244" s="198">
        <v>105</v>
      </c>
      <c r="F244" s="196"/>
      <c r="G244" s="196"/>
      <c r="H244" s="192"/>
      <c r="I244" s="196"/>
      <c r="J244" s="199"/>
      <c r="K244" s="200"/>
    </row>
    <row r="245" customHeight="1" spans="1:11">
      <c r="A245" s="34"/>
      <c r="B245" s="54" t="s">
        <v>179</v>
      </c>
      <c r="C245" s="188"/>
      <c r="D245" s="196">
        <v>29.5</v>
      </c>
      <c r="E245" s="198">
        <v>26.2</v>
      </c>
      <c r="F245" s="196"/>
      <c r="G245" s="196"/>
      <c r="H245" s="192"/>
      <c r="I245" s="196"/>
      <c r="J245" s="199"/>
      <c r="K245" s="200"/>
    </row>
    <row r="246" customHeight="1" spans="1:11">
      <c r="A246" s="34"/>
      <c r="B246" s="54" t="s">
        <v>180</v>
      </c>
      <c r="C246" s="188"/>
      <c r="D246" s="197"/>
      <c r="E246" s="198">
        <v>10</v>
      </c>
      <c r="F246" s="196"/>
      <c r="G246" s="196"/>
      <c r="H246" s="192"/>
      <c r="I246" s="196"/>
      <c r="J246" s="199"/>
      <c r="K246" s="200"/>
    </row>
    <row r="247" ht="23.25" customHeight="1" spans="1:11">
      <c r="A247" s="50" t="s">
        <v>181</v>
      </c>
      <c r="B247" s="35"/>
      <c r="C247" s="57" t="s">
        <v>182</v>
      </c>
      <c r="D247" s="53"/>
      <c r="E247" s="52"/>
      <c r="F247" s="53">
        <v>7.7</v>
      </c>
      <c r="G247" s="52">
        <v>7.6</v>
      </c>
      <c r="H247" s="53">
        <v>6.4</v>
      </c>
      <c r="I247" s="51">
        <v>125</v>
      </c>
      <c r="J247" s="52">
        <v>0.07</v>
      </c>
      <c r="K247" s="34" t="s">
        <v>183</v>
      </c>
    </row>
    <row r="248" customHeight="1" spans="1:11">
      <c r="A248" s="34"/>
      <c r="B248" s="35" t="s">
        <v>57</v>
      </c>
      <c r="C248" s="57"/>
      <c r="D248" s="53">
        <v>39.7</v>
      </c>
      <c r="E248" s="52">
        <v>38</v>
      </c>
      <c r="F248" s="53"/>
      <c r="G248" s="52"/>
      <c r="H248" s="53"/>
      <c r="I248" s="51"/>
      <c r="J248" s="52"/>
      <c r="K248" s="34"/>
    </row>
    <row r="249" customHeight="1" spans="1:11">
      <c r="A249" s="34"/>
      <c r="B249" s="81" t="s">
        <v>69</v>
      </c>
      <c r="C249" s="57"/>
      <c r="D249" s="53">
        <v>8</v>
      </c>
      <c r="E249" s="52">
        <v>8</v>
      </c>
      <c r="F249" s="53"/>
      <c r="G249" s="52"/>
      <c r="H249" s="53"/>
      <c r="I249" s="51"/>
      <c r="J249" s="52"/>
      <c r="K249" s="34"/>
    </row>
    <row r="250" customHeight="1" spans="1:11">
      <c r="A250" s="34"/>
      <c r="B250" s="35" t="s">
        <v>33</v>
      </c>
      <c r="C250" s="57"/>
      <c r="D250" s="53">
        <v>10</v>
      </c>
      <c r="E250" s="52">
        <v>10</v>
      </c>
      <c r="F250" s="53"/>
      <c r="G250" s="52"/>
      <c r="H250" s="53"/>
      <c r="I250" s="51"/>
      <c r="J250" s="52"/>
      <c r="K250" s="34"/>
    </row>
    <row r="251" customHeight="1" spans="1:11">
      <c r="A251" s="34"/>
      <c r="B251" s="35" t="s">
        <v>174</v>
      </c>
      <c r="C251" s="57"/>
      <c r="D251" s="53">
        <v>4.2</v>
      </c>
      <c r="E251" s="52">
        <v>3.5</v>
      </c>
      <c r="F251" s="53"/>
      <c r="G251" s="52"/>
      <c r="H251" s="53"/>
      <c r="I251" s="51"/>
      <c r="J251" s="52"/>
      <c r="K251" s="34"/>
    </row>
    <row r="252" customHeight="1" spans="1:11">
      <c r="A252" s="34"/>
      <c r="B252" s="35" t="s">
        <v>61</v>
      </c>
      <c r="C252" s="57"/>
      <c r="D252" s="53"/>
      <c r="E252" s="52">
        <v>59</v>
      </c>
      <c r="F252" s="53"/>
      <c r="G252" s="52"/>
      <c r="H252" s="53"/>
      <c r="I252" s="51"/>
      <c r="J252" s="52"/>
      <c r="K252" s="34"/>
    </row>
    <row r="253" customHeight="1" spans="1:11">
      <c r="A253" s="34"/>
      <c r="B253" s="35" t="s">
        <v>36</v>
      </c>
      <c r="C253" s="57"/>
      <c r="D253" s="53">
        <v>2</v>
      </c>
      <c r="E253" s="52">
        <v>2</v>
      </c>
      <c r="F253" s="53"/>
      <c r="G253" s="52"/>
      <c r="H253" s="53"/>
      <c r="I253" s="51"/>
      <c r="J253" s="52"/>
      <c r="K253" s="34"/>
    </row>
    <row r="254" customHeight="1" spans="1:11">
      <c r="A254" s="34"/>
      <c r="B254" s="35" t="s">
        <v>184</v>
      </c>
      <c r="C254" s="57"/>
      <c r="D254" s="53"/>
      <c r="E254" s="52"/>
      <c r="F254" s="53"/>
      <c r="G254" s="52"/>
      <c r="H254" s="53"/>
      <c r="I254" s="51"/>
      <c r="J254" s="52"/>
      <c r="K254" s="34"/>
    </row>
    <row r="255" customHeight="1" spans="1:11">
      <c r="A255" s="34"/>
      <c r="B255" s="35" t="s">
        <v>32</v>
      </c>
      <c r="C255" s="57"/>
      <c r="D255" s="53">
        <v>12.5</v>
      </c>
      <c r="E255" s="52">
        <v>12.5</v>
      </c>
      <c r="F255" s="53"/>
      <c r="G255" s="52"/>
      <c r="H255" s="53"/>
      <c r="I255" s="51"/>
      <c r="J255" s="52"/>
      <c r="K255" s="34"/>
    </row>
    <row r="256" customHeight="1" spans="1:11">
      <c r="A256" s="34"/>
      <c r="B256" s="35" t="s">
        <v>36</v>
      </c>
      <c r="C256" s="57"/>
      <c r="D256" s="53">
        <v>1.3</v>
      </c>
      <c r="E256" s="52">
        <v>1.3</v>
      </c>
      <c r="F256" s="53"/>
      <c r="G256" s="52"/>
      <c r="H256" s="53"/>
      <c r="I256" s="51"/>
      <c r="J256" s="52"/>
      <c r="K256" s="34"/>
    </row>
    <row r="257" customHeight="1" spans="1:11">
      <c r="A257" s="34"/>
      <c r="B257" s="35" t="s">
        <v>75</v>
      </c>
      <c r="C257" s="57"/>
      <c r="D257" s="53">
        <v>1.3</v>
      </c>
      <c r="E257" s="52">
        <v>1.3</v>
      </c>
      <c r="F257" s="53"/>
      <c r="G257" s="52"/>
      <c r="H257" s="53"/>
      <c r="I257" s="51"/>
      <c r="J257" s="52"/>
      <c r="K257" s="34"/>
    </row>
    <row r="258" customHeight="1" spans="1:11">
      <c r="A258" s="34"/>
      <c r="B258" s="35" t="s">
        <v>33</v>
      </c>
      <c r="C258" s="57"/>
      <c r="D258" s="53">
        <v>12.5</v>
      </c>
      <c r="E258" s="52">
        <v>12.5</v>
      </c>
      <c r="F258" s="53"/>
      <c r="G258" s="52"/>
      <c r="H258" s="53"/>
      <c r="I258" s="51"/>
      <c r="J258" s="52"/>
      <c r="K258" s="34"/>
    </row>
    <row r="259" customHeight="1" spans="1:11">
      <c r="A259" s="34"/>
      <c r="B259" s="35" t="s">
        <v>34</v>
      </c>
      <c r="C259" s="57"/>
      <c r="D259" s="53">
        <v>0.3</v>
      </c>
      <c r="E259" s="52">
        <v>0.3</v>
      </c>
      <c r="F259" s="53"/>
      <c r="G259" s="52"/>
      <c r="H259" s="53"/>
      <c r="I259" s="51"/>
      <c r="J259" s="52"/>
      <c r="K259" s="34"/>
    </row>
    <row r="260" customHeight="1" spans="1:11">
      <c r="A260" s="34"/>
      <c r="B260" s="54" t="s">
        <v>35</v>
      </c>
      <c r="C260" s="57"/>
      <c r="D260" s="53">
        <v>0.3</v>
      </c>
      <c r="E260" s="52">
        <v>0.3</v>
      </c>
      <c r="F260" s="53"/>
      <c r="G260" s="52"/>
      <c r="H260" s="53"/>
      <c r="I260" s="51"/>
      <c r="J260" s="52"/>
      <c r="K260" s="34"/>
    </row>
    <row r="261" ht="30.75" customHeight="1" spans="1:11">
      <c r="A261" s="50" t="s">
        <v>407</v>
      </c>
      <c r="B261" s="201"/>
      <c r="C261" s="113" t="s">
        <v>540</v>
      </c>
      <c r="D261" s="202"/>
      <c r="E261" s="202"/>
      <c r="F261" s="80">
        <v>4.25</v>
      </c>
      <c r="G261" s="203">
        <v>2.77</v>
      </c>
      <c r="H261" s="80">
        <v>22.88</v>
      </c>
      <c r="I261" s="80">
        <v>133.54</v>
      </c>
      <c r="J261" s="202"/>
      <c r="K261" s="35" t="s">
        <v>541</v>
      </c>
    </row>
    <row r="262" customHeight="1" spans="1:11">
      <c r="A262" s="204"/>
      <c r="B262" s="35" t="s">
        <v>409</v>
      </c>
      <c r="C262" s="205"/>
      <c r="D262" s="53">
        <v>38.5</v>
      </c>
      <c r="E262" s="52">
        <v>38.5</v>
      </c>
      <c r="F262" s="206"/>
      <c r="G262" s="207"/>
      <c r="H262" s="206"/>
      <c r="I262" s="219"/>
      <c r="J262" s="220"/>
      <c r="K262" s="204"/>
    </row>
    <row r="263" customHeight="1" spans="1:11">
      <c r="A263" s="204"/>
      <c r="B263" s="35" t="s">
        <v>85</v>
      </c>
      <c r="C263" s="205"/>
      <c r="D263" s="53">
        <v>231</v>
      </c>
      <c r="E263" s="52">
        <v>231</v>
      </c>
      <c r="F263" s="206"/>
      <c r="G263" s="207"/>
      <c r="H263" s="206"/>
      <c r="I263" s="219"/>
      <c r="J263" s="220"/>
      <c r="K263" s="204"/>
    </row>
    <row r="264" customHeight="1" spans="1:11">
      <c r="A264" s="204"/>
      <c r="B264" s="54" t="s">
        <v>35</v>
      </c>
      <c r="C264" s="208"/>
      <c r="D264" s="53">
        <v>1.1</v>
      </c>
      <c r="E264" s="52">
        <v>1.1</v>
      </c>
      <c r="F264" s="209"/>
      <c r="G264" s="210"/>
      <c r="H264" s="206"/>
      <c r="I264" s="219"/>
      <c r="J264" s="219"/>
      <c r="K264" s="204"/>
    </row>
    <row r="265" customHeight="1" spans="1:11">
      <c r="A265" s="204"/>
      <c r="B265" s="185" t="s">
        <v>88</v>
      </c>
      <c r="C265" s="208"/>
      <c r="D265" s="80">
        <v>3</v>
      </c>
      <c r="E265" s="76">
        <v>3</v>
      </c>
      <c r="F265" s="209"/>
      <c r="G265" s="211"/>
      <c r="H265" s="202"/>
      <c r="I265" s="206"/>
      <c r="J265" s="219"/>
      <c r="K265" s="204"/>
    </row>
    <row r="266" ht="23.25" customHeight="1" spans="1:11">
      <c r="A266" s="50" t="s">
        <v>189</v>
      </c>
      <c r="B266" s="35"/>
      <c r="C266" s="57">
        <v>150</v>
      </c>
      <c r="D266" s="57"/>
      <c r="E266" s="58"/>
      <c r="F266" s="56">
        <v>0.58</v>
      </c>
      <c r="G266" s="52">
        <v>0.033</v>
      </c>
      <c r="H266" s="158">
        <v>20.75</v>
      </c>
      <c r="I266" s="221">
        <v>85.83</v>
      </c>
      <c r="J266" s="57">
        <v>0.45</v>
      </c>
      <c r="K266" s="34" t="s">
        <v>542</v>
      </c>
    </row>
    <row r="267" customHeight="1" spans="1:11">
      <c r="A267" s="34"/>
      <c r="B267" s="35" t="s">
        <v>191</v>
      </c>
      <c r="C267" s="57"/>
      <c r="D267" s="57">
        <v>18.75</v>
      </c>
      <c r="E267" s="58">
        <v>18.75</v>
      </c>
      <c r="F267" s="52"/>
      <c r="G267" s="53"/>
      <c r="H267" s="52"/>
      <c r="I267" s="53"/>
      <c r="J267" s="51"/>
      <c r="K267" s="34"/>
    </row>
    <row r="268" customHeight="1" spans="1:11">
      <c r="A268" s="34"/>
      <c r="B268" s="35" t="s">
        <v>543</v>
      </c>
      <c r="C268" s="57"/>
      <c r="D268" s="57"/>
      <c r="E268" s="58">
        <v>34.5</v>
      </c>
      <c r="F268" s="53"/>
      <c r="G268" s="53"/>
      <c r="H268" s="53"/>
      <c r="I268" s="53"/>
      <c r="J268" s="53"/>
      <c r="K268" s="34"/>
    </row>
    <row r="269" customHeight="1" spans="1:11">
      <c r="A269" s="34"/>
      <c r="B269" s="35" t="s">
        <v>118</v>
      </c>
      <c r="C269" s="152"/>
      <c r="D269" s="57">
        <v>152</v>
      </c>
      <c r="E269" s="57">
        <v>152</v>
      </c>
      <c r="G269" s="57"/>
      <c r="H269" s="58"/>
      <c r="I269" s="57"/>
      <c r="J269" s="58"/>
      <c r="K269" s="56"/>
    </row>
    <row r="270" customHeight="1" spans="1:11">
      <c r="A270" s="34"/>
      <c r="B270" s="35" t="s">
        <v>34</v>
      </c>
      <c r="C270" s="152"/>
      <c r="D270" s="57">
        <v>8</v>
      </c>
      <c r="E270" s="57">
        <v>8</v>
      </c>
      <c r="G270" s="57"/>
      <c r="H270" s="58"/>
      <c r="I270" s="57"/>
      <c r="J270" s="58"/>
      <c r="K270" s="56"/>
    </row>
    <row r="271" ht="36.75" customHeight="1" spans="1:11">
      <c r="A271" s="50" t="s">
        <v>467</v>
      </c>
      <c r="B271" s="35"/>
      <c r="C271" s="57">
        <v>40</v>
      </c>
      <c r="D271" s="57">
        <v>40</v>
      </c>
      <c r="E271" s="58">
        <v>40</v>
      </c>
      <c r="F271" s="57">
        <v>2.64</v>
      </c>
      <c r="G271" s="58">
        <v>0.48</v>
      </c>
      <c r="H271" s="57">
        <v>15.84</v>
      </c>
      <c r="I271" s="58">
        <v>79.2</v>
      </c>
      <c r="J271" s="56"/>
      <c r="K271" s="41" t="s">
        <v>92</v>
      </c>
    </row>
    <row r="272" ht="15.75" customHeight="1" spans="1:11">
      <c r="A272" s="61" t="s">
        <v>44</v>
      </c>
      <c r="B272" s="62"/>
      <c r="C272" s="67">
        <v>578</v>
      </c>
      <c r="D272" s="110"/>
      <c r="E272" s="212"/>
      <c r="F272" s="65">
        <f>F231+F237+F247+F261+F266+F271</f>
        <v>22.63</v>
      </c>
      <c r="G272" s="65">
        <f t="shared" ref="G272:J272" si="12">G231+G237+G247+G261+G266+G271</f>
        <v>18.473</v>
      </c>
      <c r="H272" s="65">
        <f t="shared" si="12"/>
        <v>79.12</v>
      </c>
      <c r="I272" s="65">
        <f t="shared" si="12"/>
        <v>585.38</v>
      </c>
      <c r="J272" s="65">
        <f t="shared" si="12"/>
        <v>17.24</v>
      </c>
      <c r="K272" s="95"/>
    </row>
    <row r="273" ht="21.75" customHeight="1" spans="1:11">
      <c r="A273" s="34"/>
      <c r="B273" s="112" t="s">
        <v>93</v>
      </c>
      <c r="C273" s="57"/>
      <c r="D273" s="58"/>
      <c r="E273" s="56"/>
      <c r="F273" s="58"/>
      <c r="G273" s="58"/>
      <c r="H273" s="58"/>
      <c r="I273" s="58"/>
      <c r="J273" s="114"/>
      <c r="K273" s="34"/>
    </row>
    <row r="274" ht="30" customHeight="1" spans="1:11">
      <c r="A274" s="115" t="s">
        <v>126</v>
      </c>
      <c r="B274" s="127"/>
      <c r="C274" s="126">
        <v>95</v>
      </c>
      <c r="D274" s="128">
        <v>158.65</v>
      </c>
      <c r="E274" s="126">
        <v>95</v>
      </c>
      <c r="F274" s="125">
        <v>1.43</v>
      </c>
      <c r="G274" s="124">
        <v>0.48</v>
      </c>
      <c r="H274" s="122">
        <v>20</v>
      </c>
      <c r="I274" s="124">
        <v>91.2</v>
      </c>
      <c r="J274" s="124">
        <v>9.5</v>
      </c>
      <c r="K274" s="34" t="s">
        <v>167</v>
      </c>
    </row>
    <row r="275" ht="30" customHeight="1" spans="1:11">
      <c r="A275" s="123" t="s">
        <v>168</v>
      </c>
      <c r="B275" s="116"/>
      <c r="C275" s="126"/>
      <c r="D275" s="128"/>
      <c r="E275" s="126"/>
      <c r="F275" s="125"/>
      <c r="G275" s="124"/>
      <c r="H275" s="122"/>
      <c r="I275" s="125"/>
      <c r="J275" s="124"/>
      <c r="K275" s="34"/>
    </row>
    <row r="276" ht="23.25" customHeight="1" spans="1:11">
      <c r="A276" s="50" t="s">
        <v>192</v>
      </c>
      <c r="B276" s="213"/>
      <c r="C276" s="214">
        <v>70</v>
      </c>
      <c r="D276" s="215"/>
      <c r="E276" s="216"/>
      <c r="F276" s="217">
        <v>8.52</v>
      </c>
      <c r="G276" s="216">
        <v>5.33</v>
      </c>
      <c r="H276" s="215">
        <v>12.12</v>
      </c>
      <c r="I276" s="217">
        <v>130.38</v>
      </c>
      <c r="J276" s="216"/>
      <c r="K276" s="34" t="s">
        <v>193</v>
      </c>
    </row>
    <row r="277" customHeight="1" spans="1:11">
      <c r="A277" s="34"/>
      <c r="B277" s="35" t="s">
        <v>97</v>
      </c>
      <c r="C277" s="57"/>
      <c r="D277" s="53">
        <v>28.5</v>
      </c>
      <c r="E277" s="52">
        <v>22.8</v>
      </c>
      <c r="F277" s="51"/>
      <c r="G277" s="52"/>
      <c r="H277" s="53"/>
      <c r="I277" s="51"/>
      <c r="J277" s="52"/>
      <c r="K277" s="34" t="s">
        <v>194</v>
      </c>
    </row>
    <row r="278" customHeight="1" spans="1:11">
      <c r="A278" s="34"/>
      <c r="B278" s="35" t="s">
        <v>195</v>
      </c>
      <c r="C278" s="57"/>
      <c r="D278" s="53">
        <v>48.75</v>
      </c>
      <c r="E278" s="52">
        <v>39</v>
      </c>
      <c r="F278" s="51"/>
      <c r="G278" s="75"/>
      <c r="H278" s="53"/>
      <c r="I278" s="51"/>
      <c r="J278" s="52"/>
      <c r="K278" s="34"/>
    </row>
    <row r="279" customHeight="1" spans="1:11">
      <c r="A279" s="34"/>
      <c r="B279" s="35" t="s">
        <v>196</v>
      </c>
      <c r="C279" s="57"/>
      <c r="D279" s="53"/>
      <c r="E279" s="52">
        <v>35</v>
      </c>
      <c r="F279" s="51"/>
      <c r="G279" s="75"/>
      <c r="H279" s="53"/>
      <c r="I279" s="51"/>
      <c r="J279" s="52"/>
      <c r="K279" s="34"/>
    </row>
    <row r="280" customHeight="1" spans="1:11">
      <c r="A280" s="34"/>
      <c r="B280" s="35" t="s">
        <v>58</v>
      </c>
      <c r="C280" s="57"/>
      <c r="D280" s="53">
        <v>13.3</v>
      </c>
      <c r="E280" s="52">
        <v>11.2</v>
      </c>
      <c r="F280" s="51"/>
      <c r="G280" s="75"/>
      <c r="H280" s="53"/>
      <c r="I280" s="51"/>
      <c r="J280" s="52"/>
      <c r="K280" s="34"/>
    </row>
    <row r="281" customHeight="1" spans="1:11">
      <c r="A281" s="34"/>
      <c r="B281" s="35" t="s">
        <v>66</v>
      </c>
      <c r="C281" s="57"/>
      <c r="D281" s="53">
        <v>1.75</v>
      </c>
      <c r="E281" s="52">
        <v>1.75</v>
      </c>
      <c r="F281" s="51"/>
      <c r="G281" s="51"/>
      <c r="H281" s="51"/>
      <c r="I281" s="51"/>
      <c r="J281" s="52"/>
      <c r="K281" s="34"/>
    </row>
    <row r="282" customHeight="1" spans="1:11">
      <c r="A282" s="34"/>
      <c r="B282" s="35" t="s">
        <v>197</v>
      </c>
      <c r="C282" s="57"/>
      <c r="D282" s="53"/>
      <c r="E282" s="52">
        <v>5.6</v>
      </c>
      <c r="F282" s="51"/>
      <c r="G282" s="51"/>
      <c r="H282" s="53"/>
      <c r="I282" s="51"/>
      <c r="J282" s="52"/>
      <c r="K282" s="34"/>
    </row>
    <row r="283" customHeight="1" spans="1:11">
      <c r="A283" s="34"/>
      <c r="B283" s="35" t="s">
        <v>99</v>
      </c>
      <c r="C283" s="57"/>
      <c r="D283" s="53">
        <v>12.6</v>
      </c>
      <c r="E283" s="52">
        <v>10.5</v>
      </c>
      <c r="F283" s="51"/>
      <c r="G283" s="52"/>
      <c r="H283" s="53"/>
      <c r="I283" s="51"/>
      <c r="J283" s="48"/>
      <c r="K283" s="34"/>
    </row>
    <row r="284" customHeight="1" spans="1:11">
      <c r="A284" s="34"/>
      <c r="B284" s="35" t="s">
        <v>198</v>
      </c>
      <c r="C284" s="57"/>
      <c r="D284" s="53">
        <v>0.7</v>
      </c>
      <c r="E284" s="52">
        <v>0.7</v>
      </c>
      <c r="F284" s="51"/>
      <c r="G284" s="52"/>
      <c r="H284" s="53"/>
      <c r="I284" s="51"/>
      <c r="J284" s="48"/>
      <c r="K284" s="34"/>
    </row>
    <row r="285" customHeight="1" spans="1:11">
      <c r="A285" s="34"/>
      <c r="B285" s="35" t="s">
        <v>199</v>
      </c>
      <c r="C285" s="57"/>
      <c r="D285" s="53">
        <v>5.25</v>
      </c>
      <c r="E285" s="52">
        <v>5.25</v>
      </c>
      <c r="F285" s="53"/>
      <c r="G285" s="52"/>
      <c r="H285" s="53"/>
      <c r="I285" s="51"/>
      <c r="J285" s="48"/>
      <c r="K285" s="34"/>
    </row>
    <row r="286" ht="23.25" customHeight="1" spans="1:11">
      <c r="A286" s="34"/>
      <c r="B286" s="35" t="s">
        <v>66</v>
      </c>
      <c r="C286" s="57"/>
      <c r="D286" s="53">
        <v>2.5</v>
      </c>
      <c r="E286" s="52">
        <v>2.5</v>
      </c>
      <c r="F286" s="53"/>
      <c r="G286" s="52"/>
      <c r="H286" s="53"/>
      <c r="I286" s="51"/>
      <c r="J286" s="48"/>
      <c r="K286" s="34"/>
    </row>
    <row r="287" customHeight="1" spans="1:11">
      <c r="A287" s="34"/>
      <c r="B287" s="35" t="s">
        <v>200</v>
      </c>
      <c r="C287" s="57"/>
      <c r="D287" s="53"/>
      <c r="E287" s="52">
        <v>70</v>
      </c>
      <c r="F287" s="53"/>
      <c r="G287" s="52"/>
      <c r="H287" s="53"/>
      <c r="I287" s="51"/>
      <c r="J287" s="48"/>
      <c r="K287" s="34"/>
    </row>
    <row r="288" ht="23.25" customHeight="1" spans="1:11">
      <c r="A288" s="50" t="s">
        <v>201</v>
      </c>
      <c r="B288" s="35"/>
      <c r="C288" s="57">
        <v>120</v>
      </c>
      <c r="D288" s="79"/>
      <c r="E288" s="51"/>
      <c r="F288" s="51">
        <v>2.57</v>
      </c>
      <c r="G288" s="52">
        <v>7.11</v>
      </c>
      <c r="H288" s="53">
        <v>18.63</v>
      </c>
      <c r="I288" s="51">
        <v>148.8</v>
      </c>
      <c r="J288" s="52">
        <v>8.73</v>
      </c>
      <c r="K288" s="34" t="s">
        <v>202</v>
      </c>
    </row>
    <row r="289" customHeight="1" spans="1:11">
      <c r="A289" s="34"/>
      <c r="B289" s="35" t="s">
        <v>63</v>
      </c>
      <c r="C289" s="57"/>
      <c r="D289" s="79">
        <v>146.3</v>
      </c>
      <c r="E289" s="51">
        <v>110</v>
      </c>
      <c r="F289" s="51"/>
      <c r="G289" s="52"/>
      <c r="H289" s="53"/>
      <c r="I289" s="51"/>
      <c r="J289" s="52"/>
      <c r="K289" s="34"/>
    </row>
    <row r="290" customHeight="1" spans="1:11">
      <c r="A290" s="34"/>
      <c r="B290" s="35" t="s">
        <v>135</v>
      </c>
      <c r="C290" s="57"/>
      <c r="D290" s="79">
        <v>4.5</v>
      </c>
      <c r="E290" s="51">
        <v>4.5</v>
      </c>
      <c r="F290" s="51"/>
      <c r="G290" s="52"/>
      <c r="H290" s="53"/>
      <c r="I290" s="51"/>
      <c r="J290" s="52"/>
      <c r="K290" s="34"/>
    </row>
    <row r="291" customHeight="1" spans="1:11">
      <c r="A291" s="34"/>
      <c r="B291" s="35" t="s">
        <v>58</v>
      </c>
      <c r="C291" s="57"/>
      <c r="D291" s="79">
        <v>7.2</v>
      </c>
      <c r="E291" s="51">
        <v>6</v>
      </c>
      <c r="F291" s="51"/>
      <c r="G291" s="52"/>
      <c r="H291" s="53"/>
      <c r="I291" s="51"/>
      <c r="J291" s="48"/>
      <c r="K291" s="34"/>
    </row>
    <row r="292" customHeight="1" spans="1:11">
      <c r="A292" s="34"/>
      <c r="B292" s="35" t="s">
        <v>64</v>
      </c>
      <c r="C292" s="57"/>
      <c r="D292" s="79">
        <v>10.63</v>
      </c>
      <c r="E292" s="51">
        <v>8.5</v>
      </c>
      <c r="F292" s="51"/>
      <c r="G292" s="52"/>
      <c r="H292" s="53"/>
      <c r="I292" s="51"/>
      <c r="J292" s="48"/>
      <c r="K292" s="34"/>
    </row>
    <row r="293" customHeight="1" spans="1:11">
      <c r="A293" s="34"/>
      <c r="B293" s="35" t="s">
        <v>35</v>
      </c>
      <c r="C293" s="57"/>
      <c r="D293" s="79">
        <v>0.34</v>
      </c>
      <c r="E293" s="51">
        <v>0.34</v>
      </c>
      <c r="F293" s="51"/>
      <c r="G293" s="52"/>
      <c r="H293" s="53"/>
      <c r="I293" s="51"/>
      <c r="J293" s="48"/>
      <c r="K293" s="34"/>
    </row>
    <row r="294" customHeight="1" spans="1:11">
      <c r="A294" s="34"/>
      <c r="B294" s="35" t="s">
        <v>203</v>
      </c>
      <c r="C294" s="57"/>
      <c r="D294" s="79"/>
      <c r="E294" s="51">
        <v>20</v>
      </c>
      <c r="F294" s="51"/>
      <c r="G294" s="52"/>
      <c r="H294" s="53"/>
      <c r="I294" s="51"/>
      <c r="J294" s="48"/>
      <c r="K294" s="34"/>
    </row>
    <row r="295" customHeight="1" spans="1:11">
      <c r="A295" s="34"/>
      <c r="B295" s="35" t="s">
        <v>204</v>
      </c>
      <c r="C295" s="57"/>
      <c r="D295" s="79">
        <v>5</v>
      </c>
      <c r="E295" s="51">
        <v>5</v>
      </c>
      <c r="F295" s="51"/>
      <c r="G295" s="52"/>
      <c r="H295" s="53"/>
      <c r="I295" s="51"/>
      <c r="J295" s="48"/>
      <c r="K295" s="34"/>
    </row>
    <row r="296" customHeight="1" spans="1:11">
      <c r="A296" s="34"/>
      <c r="B296" s="35" t="s">
        <v>75</v>
      </c>
      <c r="C296" s="57"/>
      <c r="D296" s="79">
        <v>1.5</v>
      </c>
      <c r="E296" s="51">
        <v>1.5</v>
      </c>
      <c r="F296" s="51"/>
      <c r="G296" s="52"/>
      <c r="H296" s="53"/>
      <c r="I296" s="51"/>
      <c r="J296" s="48"/>
      <c r="K296" s="34"/>
    </row>
    <row r="297" customHeight="1" spans="1:11">
      <c r="A297" s="34"/>
      <c r="B297" s="35" t="s">
        <v>118</v>
      </c>
      <c r="C297" s="57"/>
      <c r="D297" s="79">
        <v>15</v>
      </c>
      <c r="E297" s="51">
        <v>15</v>
      </c>
      <c r="F297" s="51"/>
      <c r="G297" s="52"/>
      <c r="H297" s="53"/>
      <c r="I297" s="51"/>
      <c r="J297" s="48"/>
      <c r="K297" s="34"/>
    </row>
    <row r="298" customHeight="1" spans="1:11">
      <c r="A298" s="34"/>
      <c r="B298" s="54" t="s">
        <v>35</v>
      </c>
      <c r="C298" s="57"/>
      <c r="D298" s="79">
        <v>0.16</v>
      </c>
      <c r="E298" s="51">
        <v>0.16</v>
      </c>
      <c r="F298" s="51"/>
      <c r="G298" s="52"/>
      <c r="H298" s="53"/>
      <c r="I298" s="51"/>
      <c r="J298" s="48"/>
      <c r="K298" s="34"/>
    </row>
    <row r="299" ht="23.25" customHeight="1" spans="1:11">
      <c r="A299" s="50" t="s">
        <v>205</v>
      </c>
      <c r="B299" s="185"/>
      <c r="C299" s="78">
        <v>150</v>
      </c>
      <c r="D299" s="78"/>
      <c r="E299" s="78"/>
      <c r="F299" s="124">
        <v>4.58</v>
      </c>
      <c r="G299" s="124">
        <v>4.08</v>
      </c>
      <c r="H299" s="124">
        <v>7.58</v>
      </c>
      <c r="I299" s="124">
        <v>85</v>
      </c>
      <c r="J299" s="124">
        <v>2.05</v>
      </c>
      <c r="K299" s="222" t="s">
        <v>544</v>
      </c>
    </row>
    <row r="300" customHeight="1" spans="1:11">
      <c r="A300" s="35" t="s">
        <v>207</v>
      </c>
      <c r="B300" s="185" t="s">
        <v>100</v>
      </c>
      <c r="C300" s="78"/>
      <c r="D300" s="78">
        <v>158</v>
      </c>
      <c r="E300" s="78">
        <v>150</v>
      </c>
      <c r="F300" s="78"/>
      <c r="G300" s="78"/>
      <c r="H300" s="78"/>
      <c r="I300" s="78"/>
      <c r="J300" s="78"/>
      <c r="K300" s="222"/>
    </row>
    <row r="301" customHeight="1" spans="1:11">
      <c r="A301" s="50" t="s">
        <v>208</v>
      </c>
      <c r="B301" s="186" t="s">
        <v>209</v>
      </c>
      <c r="C301" s="78">
        <v>10</v>
      </c>
      <c r="D301" s="80">
        <v>10</v>
      </c>
      <c r="E301" s="80">
        <v>10</v>
      </c>
      <c r="F301" s="80">
        <v>0.75</v>
      </c>
      <c r="G301" s="80">
        <v>0.98</v>
      </c>
      <c r="H301" s="80">
        <v>7.44</v>
      </c>
      <c r="I301" s="80">
        <v>41.7</v>
      </c>
      <c r="J301" s="80"/>
      <c r="K301" s="222" t="s">
        <v>210</v>
      </c>
    </row>
    <row r="302" ht="42" customHeight="1" spans="1:11">
      <c r="A302" s="171" t="s">
        <v>69</v>
      </c>
      <c r="B302" s="127"/>
      <c r="C302" s="172">
        <v>20</v>
      </c>
      <c r="D302" s="126">
        <v>20</v>
      </c>
      <c r="E302" s="118">
        <v>20</v>
      </c>
      <c r="F302" s="125">
        <v>1.52</v>
      </c>
      <c r="G302" s="124">
        <v>0.16</v>
      </c>
      <c r="H302" s="122">
        <v>9.84</v>
      </c>
      <c r="I302" s="124">
        <v>47</v>
      </c>
      <c r="J302" s="122">
        <v>0</v>
      </c>
      <c r="K302" s="41" t="s">
        <v>110</v>
      </c>
    </row>
    <row r="303" ht="15.75" customHeight="1" spans="1:11">
      <c r="A303" s="131" t="s">
        <v>44</v>
      </c>
      <c r="B303" s="132"/>
      <c r="C303" s="173">
        <v>465</v>
      </c>
      <c r="D303" s="174"/>
      <c r="E303" s="135"/>
      <c r="F303" s="133">
        <f>F274+F276+F288+F299+F301+F302</f>
        <v>19.37</v>
      </c>
      <c r="G303" s="133">
        <f t="shared" ref="G303:J303" si="13">G274+G276+G288+G299+G301+G302</f>
        <v>18.14</v>
      </c>
      <c r="H303" s="133">
        <f t="shared" si="13"/>
        <v>75.61</v>
      </c>
      <c r="I303" s="133">
        <f t="shared" si="13"/>
        <v>544.08</v>
      </c>
      <c r="J303" s="133">
        <f t="shared" si="13"/>
        <v>20.28</v>
      </c>
      <c r="K303" s="95"/>
    </row>
    <row r="304" ht="15.75" customHeight="1" spans="1:11">
      <c r="A304" s="61" t="s">
        <v>111</v>
      </c>
      <c r="B304" s="137"/>
      <c r="C304" s="67">
        <f>C225+C229+C272+C303</f>
        <v>1595</v>
      </c>
      <c r="D304" s="67"/>
      <c r="E304" s="67"/>
      <c r="F304" s="67">
        <f>F225+F229+F272+F303</f>
        <v>53.73</v>
      </c>
      <c r="G304" s="67">
        <f>G225+G229+G272+G303</f>
        <v>49.153</v>
      </c>
      <c r="H304" s="67">
        <f>H225+H229+H272+H303</f>
        <v>219.29</v>
      </c>
      <c r="I304" s="67">
        <f>I225+I229+I272+I303</f>
        <v>1548.53</v>
      </c>
      <c r="J304" s="67">
        <f>J225+J229+J272+J303</f>
        <v>42.99</v>
      </c>
      <c r="K304" s="27"/>
    </row>
    <row r="305" customHeight="1" spans="1:11">
      <c r="A305" s="25"/>
      <c r="B305" s="25"/>
      <c r="C305" s="139"/>
      <c r="D305" s="141"/>
      <c r="E305" s="141"/>
      <c r="F305" s="175"/>
      <c r="G305" s="175"/>
      <c r="H305" s="175"/>
      <c r="I305" s="175"/>
      <c r="J305" s="175"/>
      <c r="K305" s="28"/>
    </row>
    <row r="306" ht="15.75" customHeight="1" spans="1:11">
      <c r="A306" s="24" t="s">
        <v>212</v>
      </c>
      <c r="B306" s="24"/>
      <c r="C306" s="26"/>
      <c r="D306" s="24"/>
      <c r="E306" s="1"/>
      <c r="K306" s="26"/>
    </row>
    <row r="307" ht="23.25" customHeight="1" spans="1:11">
      <c r="A307" s="27" t="s">
        <v>8</v>
      </c>
      <c r="B307" s="28"/>
      <c r="C307" s="29" t="s">
        <v>9</v>
      </c>
      <c r="D307" s="142" t="s">
        <v>10</v>
      </c>
      <c r="E307" s="29" t="s">
        <v>10</v>
      </c>
      <c r="F307" s="143" t="s">
        <v>11</v>
      </c>
      <c r="G307" s="74"/>
      <c r="H307" s="144"/>
      <c r="I307" s="73" t="s">
        <v>12</v>
      </c>
      <c r="J307" s="91" t="s">
        <v>13</v>
      </c>
      <c r="K307" s="30" t="s">
        <v>113</v>
      </c>
    </row>
    <row r="308" ht="15.75" customHeight="1" spans="1:11">
      <c r="A308" s="34" t="s">
        <v>15</v>
      </c>
      <c r="B308" s="35"/>
      <c r="C308" s="36" t="s">
        <v>16</v>
      </c>
      <c r="D308" s="38" t="s">
        <v>17</v>
      </c>
      <c r="E308" s="36" t="s">
        <v>17</v>
      </c>
      <c r="F308" s="39"/>
      <c r="G308" s="40"/>
      <c r="H308" s="40"/>
      <c r="I308" s="48" t="s">
        <v>304</v>
      </c>
      <c r="J308" s="85"/>
      <c r="K308" s="37" t="s">
        <v>114</v>
      </c>
    </row>
    <row r="309" ht="15.75" customHeight="1" spans="1:11">
      <c r="A309" s="41"/>
      <c r="B309" s="42"/>
      <c r="C309" s="38"/>
      <c r="D309" s="218" t="s">
        <v>19</v>
      </c>
      <c r="E309" s="43" t="s">
        <v>20</v>
      </c>
      <c r="F309" s="44" t="s">
        <v>21</v>
      </c>
      <c r="G309" s="44" t="s">
        <v>22</v>
      </c>
      <c r="H309" s="45" t="s">
        <v>23</v>
      </c>
      <c r="I309" s="44" t="s">
        <v>24</v>
      </c>
      <c r="J309" s="92" t="s">
        <v>25</v>
      </c>
      <c r="K309" s="93"/>
    </row>
    <row r="310" customHeight="1" spans="1:11">
      <c r="A310" s="34"/>
      <c r="B310" s="46" t="s">
        <v>26</v>
      </c>
      <c r="C310" s="29"/>
      <c r="D310" s="66"/>
      <c r="E310" s="47"/>
      <c r="F310" s="151"/>
      <c r="G310" s="178"/>
      <c r="H310" s="151"/>
      <c r="I310" s="223"/>
      <c r="J310" s="94"/>
      <c r="K310" s="34"/>
    </row>
    <row r="311" ht="23.25" customHeight="1" spans="1:11">
      <c r="A311" s="115" t="s">
        <v>213</v>
      </c>
      <c r="B311" s="116"/>
      <c r="C311" s="117" t="s">
        <v>214</v>
      </c>
      <c r="D311" s="128"/>
      <c r="E311" s="126"/>
      <c r="F311" s="122">
        <v>11.33</v>
      </c>
      <c r="G311" s="124">
        <v>14.7</v>
      </c>
      <c r="H311" s="122">
        <v>9.33</v>
      </c>
      <c r="I311" s="120">
        <v>215</v>
      </c>
      <c r="J311" s="122">
        <v>1.25</v>
      </c>
      <c r="K311" s="34" t="s">
        <v>215</v>
      </c>
    </row>
    <row r="312" customHeight="1" spans="1:11">
      <c r="A312" s="123"/>
      <c r="B312" s="35" t="s">
        <v>99</v>
      </c>
      <c r="C312" s="117"/>
      <c r="D312" s="128">
        <v>90</v>
      </c>
      <c r="E312" s="126">
        <v>75</v>
      </c>
      <c r="F312" s="122"/>
      <c r="G312" s="124"/>
      <c r="H312" s="122"/>
      <c r="I312" s="120"/>
      <c r="J312" s="122"/>
      <c r="K312" s="34"/>
    </row>
    <row r="313" customHeight="1" spans="1:11">
      <c r="A313" s="123"/>
      <c r="B313" s="116" t="s">
        <v>100</v>
      </c>
      <c r="C313" s="117"/>
      <c r="D313" s="128">
        <v>60</v>
      </c>
      <c r="E313" s="126">
        <v>60</v>
      </c>
      <c r="F313" s="122"/>
      <c r="G313" s="124"/>
      <c r="H313" s="122"/>
      <c r="I313" s="120"/>
      <c r="J313" s="122"/>
      <c r="K313" s="34"/>
    </row>
    <row r="314" customHeight="1" spans="1:11">
      <c r="A314" s="123"/>
      <c r="B314" s="116" t="s">
        <v>87</v>
      </c>
      <c r="C314" s="117"/>
      <c r="D314" s="128">
        <v>7.5</v>
      </c>
      <c r="E314" s="126">
        <v>7.5</v>
      </c>
      <c r="F314" s="122"/>
      <c r="G314" s="124"/>
      <c r="H314" s="122"/>
      <c r="I314" s="120"/>
      <c r="J314" s="122"/>
      <c r="K314" s="34"/>
    </row>
    <row r="315" customHeight="1" spans="1:11">
      <c r="A315" s="123"/>
      <c r="B315" s="116" t="s">
        <v>216</v>
      </c>
      <c r="C315" s="117"/>
      <c r="D315" s="128"/>
      <c r="E315" s="126">
        <v>140</v>
      </c>
      <c r="F315" s="122"/>
      <c r="G315" s="124"/>
      <c r="H315" s="122"/>
      <c r="I315" s="120"/>
      <c r="J315" s="122"/>
      <c r="K315" s="34"/>
    </row>
    <row r="316" customHeight="1" spans="1:11">
      <c r="A316" s="123"/>
      <c r="B316" s="116" t="s">
        <v>172</v>
      </c>
      <c r="C316" s="117"/>
      <c r="D316" s="128">
        <v>25</v>
      </c>
      <c r="E316" s="126">
        <v>15</v>
      </c>
      <c r="F316" s="122"/>
      <c r="G316" s="124"/>
      <c r="H316" s="122"/>
      <c r="I316" s="120"/>
      <c r="J316" s="122"/>
      <c r="K316" s="34"/>
    </row>
    <row r="317" customHeight="1" spans="1:11">
      <c r="A317" s="123"/>
      <c r="B317" s="116" t="s">
        <v>88</v>
      </c>
      <c r="C317" s="117"/>
      <c r="D317" s="128">
        <v>5</v>
      </c>
      <c r="E317" s="126">
        <v>5</v>
      </c>
      <c r="F317" s="122"/>
      <c r="G317" s="124"/>
      <c r="H317" s="122"/>
      <c r="I317" s="120"/>
      <c r="J317" s="122"/>
      <c r="K317" s="34"/>
    </row>
    <row r="318" customHeight="1" spans="1:11">
      <c r="A318" s="123"/>
      <c r="B318" s="116" t="s">
        <v>217</v>
      </c>
      <c r="C318" s="117"/>
      <c r="D318" s="128"/>
      <c r="E318" s="126">
        <v>150</v>
      </c>
      <c r="F318" s="122"/>
      <c r="G318" s="124"/>
      <c r="H318" s="122"/>
      <c r="I318" s="120"/>
      <c r="J318" s="122"/>
      <c r="K318" s="34"/>
    </row>
    <row r="319" ht="23.25" customHeight="1" spans="1:11">
      <c r="A319" s="50" t="s">
        <v>37</v>
      </c>
      <c r="B319" s="35"/>
      <c r="C319" s="36">
        <v>165</v>
      </c>
      <c r="D319" s="55"/>
      <c r="E319" s="55"/>
      <c r="F319" s="56">
        <v>2.57</v>
      </c>
      <c r="G319" s="57">
        <v>2.2</v>
      </c>
      <c r="H319" s="57">
        <v>11.69</v>
      </c>
      <c r="I319" s="57">
        <v>77</v>
      </c>
      <c r="J319" s="56">
        <v>0.16</v>
      </c>
      <c r="K319" s="34" t="s">
        <v>502</v>
      </c>
    </row>
    <row r="320" customHeight="1" spans="1:11">
      <c r="A320" s="34"/>
      <c r="B320" s="35" t="s">
        <v>39</v>
      </c>
      <c r="C320" s="36"/>
      <c r="D320" s="57">
        <v>2</v>
      </c>
      <c r="E320" s="57">
        <v>2</v>
      </c>
      <c r="F320" s="56"/>
      <c r="G320" s="56"/>
      <c r="H320" s="56"/>
      <c r="I320" s="56"/>
      <c r="J320" s="56"/>
      <c r="K320" s="34"/>
    </row>
    <row r="321" customHeight="1" spans="1:11">
      <c r="A321" s="34"/>
      <c r="B321" s="35" t="s">
        <v>34</v>
      </c>
      <c r="C321" s="36"/>
      <c r="D321" s="57">
        <v>7.7</v>
      </c>
      <c r="E321" s="57">
        <v>7.7</v>
      </c>
      <c r="F321" s="56"/>
      <c r="G321" s="57"/>
      <c r="H321" s="57"/>
      <c r="I321" s="57"/>
      <c r="J321" s="56"/>
      <c r="K321" s="34"/>
    </row>
    <row r="322" customHeight="1" spans="1:11">
      <c r="A322" s="37"/>
      <c r="B322" s="35" t="s">
        <v>32</v>
      </c>
      <c r="C322" s="36"/>
      <c r="D322" s="57">
        <v>75</v>
      </c>
      <c r="E322" s="57">
        <v>75</v>
      </c>
      <c r="F322" s="56"/>
      <c r="G322" s="57"/>
      <c r="H322" s="57"/>
      <c r="I322" s="57"/>
      <c r="J322" s="56"/>
      <c r="K322" s="34"/>
    </row>
    <row r="323" customHeight="1" spans="1:11">
      <c r="A323" s="37"/>
      <c r="B323" s="35" t="s">
        <v>118</v>
      </c>
      <c r="C323" s="36"/>
      <c r="D323" s="56">
        <v>106</v>
      </c>
      <c r="E323" s="57">
        <v>106</v>
      </c>
      <c r="F323" s="56"/>
      <c r="G323" s="57"/>
      <c r="H323" s="58"/>
      <c r="I323" s="57"/>
      <c r="J323" s="58"/>
      <c r="K323" s="34"/>
    </row>
    <row r="324" ht="23.25" customHeight="1" spans="1:11">
      <c r="A324" s="50" t="s">
        <v>514</v>
      </c>
      <c r="B324" s="35"/>
      <c r="C324" s="59" t="s">
        <v>515</v>
      </c>
      <c r="D324" s="34"/>
      <c r="E324" s="152"/>
      <c r="F324" s="51">
        <v>3.5</v>
      </c>
      <c r="G324" s="52">
        <v>5.95</v>
      </c>
      <c r="H324" s="53">
        <v>12.9</v>
      </c>
      <c r="I324" s="51">
        <v>119.6</v>
      </c>
      <c r="J324" s="51">
        <v>0.04</v>
      </c>
      <c r="K324" s="34" t="s">
        <v>516</v>
      </c>
    </row>
    <row r="325" customHeight="1" spans="1:11">
      <c r="A325" s="34"/>
      <c r="B325" s="35" t="s">
        <v>43</v>
      </c>
      <c r="C325" s="36"/>
      <c r="D325" s="37">
        <v>25</v>
      </c>
      <c r="E325" s="36">
        <v>25</v>
      </c>
      <c r="F325" s="51"/>
      <c r="G325" s="52"/>
      <c r="H325" s="52"/>
      <c r="I325" s="51"/>
      <c r="J325" s="51"/>
      <c r="K325" s="34"/>
    </row>
    <row r="326" customHeight="1" spans="1:11">
      <c r="A326" s="34"/>
      <c r="B326" s="35" t="s">
        <v>125</v>
      </c>
      <c r="C326" s="36"/>
      <c r="D326" s="37">
        <v>5.1</v>
      </c>
      <c r="E326" s="36">
        <v>5</v>
      </c>
      <c r="F326" s="51"/>
      <c r="G326" s="52"/>
      <c r="H326" s="52"/>
      <c r="I326" s="51"/>
      <c r="J326" s="51"/>
      <c r="K326" s="34"/>
    </row>
    <row r="327" ht="15.75" customHeight="1" spans="1:11">
      <c r="A327" s="34"/>
      <c r="B327" s="35" t="s">
        <v>36</v>
      </c>
      <c r="C327" s="36"/>
      <c r="D327" s="37">
        <v>5</v>
      </c>
      <c r="E327" s="36">
        <v>5</v>
      </c>
      <c r="F327" s="51" t="s">
        <v>6</v>
      </c>
      <c r="G327" s="52"/>
      <c r="H327" s="52"/>
      <c r="I327" s="51"/>
      <c r="J327" s="51"/>
      <c r="K327" s="34"/>
    </row>
    <row r="328" ht="15.75" customHeight="1" spans="1:11">
      <c r="A328" s="61" t="s">
        <v>44</v>
      </c>
      <c r="B328" s="62"/>
      <c r="C328" s="67">
        <v>350</v>
      </c>
      <c r="D328" s="64"/>
      <c r="E328" s="43"/>
      <c r="F328" s="65">
        <f>F311+F319+F324</f>
        <v>17.4</v>
      </c>
      <c r="G328" s="65">
        <f>G311+G319+G324</f>
        <v>22.85</v>
      </c>
      <c r="H328" s="65">
        <f>H311+H319+H324</f>
        <v>33.92</v>
      </c>
      <c r="I328" s="65">
        <f>I311+I319+I324</f>
        <v>411.6</v>
      </c>
      <c r="J328" s="65">
        <f>J311+J319+J324</f>
        <v>1.45</v>
      </c>
      <c r="K328" s="95"/>
    </row>
    <row r="329" customHeight="1" spans="1:11">
      <c r="A329" s="34"/>
      <c r="B329" s="25" t="s">
        <v>45</v>
      </c>
      <c r="C329" s="59"/>
      <c r="D329" s="37"/>
      <c r="E329" s="36"/>
      <c r="F329" s="52"/>
      <c r="G329" s="53"/>
      <c r="H329" s="52"/>
      <c r="I329" s="53"/>
      <c r="J329" s="51"/>
      <c r="K329" s="34"/>
    </row>
    <row r="330" ht="33" customHeight="1" spans="1:11">
      <c r="A330" s="115" t="s">
        <v>126</v>
      </c>
      <c r="B330" s="127"/>
      <c r="C330" s="126">
        <v>95</v>
      </c>
      <c r="D330" s="128">
        <v>141.55</v>
      </c>
      <c r="E330" s="126">
        <v>95</v>
      </c>
      <c r="F330" s="125">
        <v>0.86</v>
      </c>
      <c r="G330" s="124">
        <v>0.19</v>
      </c>
      <c r="H330" s="122">
        <v>7.7</v>
      </c>
      <c r="I330" s="124">
        <v>40.85</v>
      </c>
      <c r="J330" s="124">
        <v>51</v>
      </c>
      <c r="K330" s="34" t="s">
        <v>218</v>
      </c>
    </row>
    <row r="331" ht="15.75" customHeight="1" spans="1:11">
      <c r="A331" s="123" t="s">
        <v>219</v>
      </c>
      <c r="B331" s="127"/>
      <c r="C331" s="126"/>
      <c r="D331" s="128"/>
      <c r="E331" s="126"/>
      <c r="F331" s="122"/>
      <c r="G331" s="124"/>
      <c r="H331" s="122"/>
      <c r="I331" s="125"/>
      <c r="J331" s="124"/>
      <c r="K331" s="34"/>
    </row>
    <row r="332" ht="15.75" customHeight="1" spans="1:11">
      <c r="A332" s="61" t="s">
        <v>44</v>
      </c>
      <c r="B332" s="62"/>
      <c r="C332" s="67">
        <v>95</v>
      </c>
      <c r="D332" s="68"/>
      <c r="E332" s="69"/>
      <c r="F332" s="65">
        <f>F330</f>
        <v>0.86</v>
      </c>
      <c r="G332" s="65">
        <f t="shared" ref="G332:J332" si="14">G330</f>
        <v>0.19</v>
      </c>
      <c r="H332" s="65">
        <f t="shared" si="14"/>
        <v>7.7</v>
      </c>
      <c r="I332" s="65">
        <f t="shared" si="14"/>
        <v>40.85</v>
      </c>
      <c r="J332" s="65">
        <f t="shared" si="14"/>
        <v>51</v>
      </c>
      <c r="K332" s="95"/>
    </row>
    <row r="333" customHeight="1" spans="1:11">
      <c r="A333" s="96"/>
      <c r="B333" s="46" t="s">
        <v>49</v>
      </c>
      <c r="C333" s="29"/>
      <c r="D333" s="29"/>
      <c r="E333" s="28"/>
      <c r="F333" s="224"/>
      <c r="G333" s="225"/>
      <c r="H333" s="225"/>
      <c r="I333" s="225"/>
      <c r="J333" s="225"/>
      <c r="K333" s="28"/>
    </row>
    <row r="334" ht="24" customHeight="1" spans="1:11">
      <c r="A334" s="226" t="s">
        <v>545</v>
      </c>
      <c r="B334" s="35"/>
      <c r="C334" s="57">
        <v>40</v>
      </c>
      <c r="D334" s="53"/>
      <c r="E334" s="52"/>
      <c r="F334" s="76">
        <v>0.36</v>
      </c>
      <c r="G334" s="80">
        <v>1.88</v>
      </c>
      <c r="H334" s="80">
        <v>2.37</v>
      </c>
      <c r="I334" s="80">
        <v>27.84</v>
      </c>
      <c r="J334" s="80">
        <v>2.21</v>
      </c>
      <c r="K334" s="35" t="s">
        <v>546</v>
      </c>
    </row>
    <row r="335" ht="24" customHeight="1" spans="1:11">
      <c r="A335" s="227"/>
      <c r="B335" s="35" t="s">
        <v>547</v>
      </c>
      <c r="C335" s="57"/>
      <c r="D335" s="53">
        <v>0.86</v>
      </c>
      <c r="E335" s="52">
        <v>0.86</v>
      </c>
      <c r="F335" s="76"/>
      <c r="G335" s="80"/>
      <c r="H335" s="80"/>
      <c r="I335" s="80"/>
      <c r="J335" s="80"/>
      <c r="K335" s="35"/>
    </row>
    <row r="336" ht="24" customHeight="1" spans="1:11">
      <c r="A336" s="227"/>
      <c r="B336" s="35" t="s">
        <v>133</v>
      </c>
      <c r="C336" s="57"/>
      <c r="D336" s="53"/>
      <c r="E336" s="52">
        <v>5.4</v>
      </c>
      <c r="F336" s="76"/>
      <c r="G336" s="80"/>
      <c r="H336" s="80"/>
      <c r="I336" s="80"/>
      <c r="J336" s="80"/>
      <c r="K336" s="35"/>
    </row>
    <row r="337" ht="27.75" customHeight="1" spans="1:11">
      <c r="A337" s="35"/>
      <c r="B337" s="35" t="s">
        <v>427</v>
      </c>
      <c r="C337" s="57"/>
      <c r="D337" s="75">
        <v>12</v>
      </c>
      <c r="E337" s="76">
        <v>6.6</v>
      </c>
      <c r="F337" s="80"/>
      <c r="G337" s="80"/>
      <c r="H337" s="80"/>
      <c r="I337" s="80"/>
      <c r="J337" s="80"/>
      <c r="K337" s="35"/>
    </row>
    <row r="338" customHeight="1" spans="1:11">
      <c r="A338" s="228"/>
      <c r="B338" s="54" t="s">
        <v>227</v>
      </c>
      <c r="C338" s="36"/>
      <c r="D338" s="229">
        <v>28</v>
      </c>
      <c r="E338" s="230">
        <v>21</v>
      </c>
      <c r="F338" s="231"/>
      <c r="G338" s="231"/>
      <c r="H338" s="231"/>
      <c r="I338" s="231"/>
      <c r="J338" s="231"/>
      <c r="K338" s="35"/>
    </row>
    <row r="339" customHeight="1" spans="1:11">
      <c r="A339" s="228"/>
      <c r="B339" s="54" t="s">
        <v>174</v>
      </c>
      <c r="C339" s="36"/>
      <c r="D339" s="229">
        <v>6.55</v>
      </c>
      <c r="E339" s="230">
        <v>5.5</v>
      </c>
      <c r="F339" s="231"/>
      <c r="G339" s="231"/>
      <c r="H339" s="231"/>
      <c r="I339" s="231"/>
      <c r="J339" s="231"/>
      <c r="K339" s="35"/>
    </row>
    <row r="340" customHeight="1" spans="1:11">
      <c r="A340" s="228"/>
      <c r="B340" s="54" t="s">
        <v>135</v>
      </c>
      <c r="C340" s="36"/>
      <c r="D340" s="229">
        <v>2</v>
      </c>
      <c r="E340" s="230">
        <v>2</v>
      </c>
      <c r="F340" s="231"/>
      <c r="G340" s="231"/>
      <c r="H340" s="231"/>
      <c r="I340" s="231"/>
      <c r="J340" s="231"/>
      <c r="K340" s="35"/>
    </row>
    <row r="341" ht="23.25" customHeight="1" spans="1:11">
      <c r="A341" s="232" t="s">
        <v>223</v>
      </c>
      <c r="B341" s="35"/>
      <c r="C341" s="59" t="s">
        <v>214</v>
      </c>
      <c r="D341" s="158"/>
      <c r="E341" s="159"/>
      <c r="F341" s="233">
        <v>1.31</v>
      </c>
      <c r="G341" s="234">
        <v>1.7</v>
      </c>
      <c r="H341" s="234">
        <v>8.57</v>
      </c>
      <c r="I341" s="234">
        <v>54.9</v>
      </c>
      <c r="J341" s="234">
        <v>4.95</v>
      </c>
      <c r="K341" s="35" t="s">
        <v>225</v>
      </c>
    </row>
    <row r="342" customHeight="1" spans="1:11">
      <c r="A342" s="34"/>
      <c r="B342" s="35" t="s">
        <v>226</v>
      </c>
      <c r="C342" s="59"/>
      <c r="D342" s="58">
        <v>9</v>
      </c>
      <c r="E342" s="57">
        <v>9</v>
      </c>
      <c r="F342" s="76"/>
      <c r="G342" s="80"/>
      <c r="H342" s="80"/>
      <c r="I342" s="80"/>
      <c r="J342" s="242"/>
      <c r="K342" s="35"/>
    </row>
    <row r="343" customHeight="1" spans="1:11">
      <c r="A343" s="34"/>
      <c r="B343" s="35" t="s">
        <v>227</v>
      </c>
      <c r="C343" s="59"/>
      <c r="D343" s="58">
        <v>60</v>
      </c>
      <c r="E343" s="57">
        <v>45</v>
      </c>
      <c r="F343" s="76"/>
      <c r="G343" s="80"/>
      <c r="H343" s="80"/>
      <c r="I343" s="80"/>
      <c r="J343" s="242"/>
      <c r="K343" s="35"/>
    </row>
    <row r="344" customHeight="1" spans="1:11">
      <c r="A344" s="34"/>
      <c r="B344" s="35" t="s">
        <v>64</v>
      </c>
      <c r="C344" s="59"/>
      <c r="D344" s="58">
        <v>7.5</v>
      </c>
      <c r="E344" s="57">
        <v>6</v>
      </c>
      <c r="F344" s="76"/>
      <c r="G344" s="80"/>
      <c r="H344" s="80"/>
      <c r="I344" s="80"/>
      <c r="J344" s="242"/>
      <c r="K344" s="35"/>
    </row>
    <row r="345" customHeight="1" spans="1:11">
      <c r="A345" s="34"/>
      <c r="B345" s="35" t="s">
        <v>58</v>
      </c>
      <c r="C345" s="59"/>
      <c r="D345" s="58">
        <v>7.14</v>
      </c>
      <c r="E345" s="57">
        <v>6</v>
      </c>
      <c r="F345" s="76"/>
      <c r="G345" s="80"/>
      <c r="H345" s="80"/>
      <c r="I345" s="80"/>
      <c r="J345" s="242"/>
      <c r="K345" s="35"/>
    </row>
    <row r="346" customHeight="1" spans="1:11">
      <c r="A346" s="34"/>
      <c r="B346" s="35" t="s">
        <v>66</v>
      </c>
      <c r="C346" s="59"/>
      <c r="D346" s="58">
        <v>1.5</v>
      </c>
      <c r="E346" s="57">
        <v>1.5</v>
      </c>
      <c r="F346" s="76"/>
      <c r="G346" s="80"/>
      <c r="H346" s="80"/>
      <c r="I346" s="80"/>
      <c r="J346" s="242"/>
      <c r="K346" s="35"/>
    </row>
    <row r="347" customHeight="1" spans="1:11">
      <c r="A347" s="34"/>
      <c r="B347" s="54" t="s">
        <v>35</v>
      </c>
      <c r="C347" s="59"/>
      <c r="D347" s="58">
        <v>1</v>
      </c>
      <c r="E347" s="57">
        <v>1</v>
      </c>
      <c r="F347" s="76"/>
      <c r="G347" s="80"/>
      <c r="H347" s="80"/>
      <c r="I347" s="80"/>
      <c r="J347" s="242"/>
      <c r="K347" s="35"/>
    </row>
    <row r="348" customHeight="1" spans="1:11">
      <c r="A348" s="34"/>
      <c r="B348" s="185" t="s">
        <v>140</v>
      </c>
      <c r="C348" s="235"/>
      <c r="D348" s="58">
        <v>105</v>
      </c>
      <c r="E348" s="57">
        <v>105</v>
      </c>
      <c r="F348" s="76"/>
      <c r="G348" s="80"/>
      <c r="H348" s="80"/>
      <c r="I348" s="80"/>
      <c r="J348" s="242"/>
      <c r="K348" s="35"/>
    </row>
    <row r="349" ht="23.25" customHeight="1" spans="1:11">
      <c r="A349" s="50" t="s">
        <v>228</v>
      </c>
      <c r="B349" s="35"/>
      <c r="C349" s="57">
        <v>150</v>
      </c>
      <c r="D349" s="57"/>
      <c r="E349" s="57"/>
      <c r="F349" s="75">
        <v>11.8</v>
      </c>
      <c r="G349" s="80">
        <v>8.14</v>
      </c>
      <c r="H349" s="80">
        <v>13.74</v>
      </c>
      <c r="I349" s="80">
        <v>175.5</v>
      </c>
      <c r="J349" s="80">
        <v>6.12</v>
      </c>
      <c r="K349" s="35" t="s">
        <v>229</v>
      </c>
    </row>
    <row r="350" customHeight="1" spans="1:11">
      <c r="A350" s="34"/>
      <c r="B350" s="35" t="s">
        <v>548</v>
      </c>
      <c r="C350" s="59"/>
      <c r="D350" s="57">
        <v>148</v>
      </c>
      <c r="E350" s="159">
        <v>131.6</v>
      </c>
      <c r="F350" s="75"/>
      <c r="G350" s="80"/>
      <c r="H350" s="80"/>
      <c r="I350" s="80"/>
      <c r="J350" s="80"/>
      <c r="K350" s="35"/>
    </row>
    <row r="351" ht="23.25" customHeight="1" spans="1:11">
      <c r="A351" s="34"/>
      <c r="B351" s="35" t="s">
        <v>230</v>
      </c>
      <c r="C351" s="59"/>
      <c r="D351" s="57"/>
      <c r="E351" s="159">
        <v>50</v>
      </c>
      <c r="F351" s="75"/>
      <c r="G351" s="80"/>
      <c r="H351" s="80"/>
      <c r="I351" s="80"/>
      <c r="J351" s="80"/>
      <c r="K351" s="35"/>
    </row>
    <row r="352" ht="23.25" customHeight="1" spans="1:11">
      <c r="A352" s="34"/>
      <c r="B352" s="35" t="s">
        <v>231</v>
      </c>
      <c r="C352" s="59"/>
      <c r="D352" s="57"/>
      <c r="E352" s="159"/>
      <c r="F352" s="75"/>
      <c r="G352" s="80"/>
      <c r="H352" s="80"/>
      <c r="I352" s="80"/>
      <c r="J352" s="80"/>
      <c r="K352" s="35" t="s">
        <v>232</v>
      </c>
    </row>
    <row r="353" customHeight="1" spans="1:11">
      <c r="A353" s="34"/>
      <c r="B353" s="35" t="s">
        <v>233</v>
      </c>
      <c r="C353" s="59"/>
      <c r="D353" s="159">
        <v>15</v>
      </c>
      <c r="E353" s="159">
        <v>15</v>
      </c>
      <c r="F353" s="75"/>
      <c r="G353" s="80"/>
      <c r="H353" s="80"/>
      <c r="I353" s="80"/>
      <c r="J353" s="80"/>
      <c r="K353" s="35"/>
    </row>
    <row r="354" customHeight="1" spans="1:11">
      <c r="A354" s="34"/>
      <c r="B354" s="35" t="s">
        <v>204</v>
      </c>
      <c r="C354" s="59"/>
      <c r="D354" s="159">
        <v>5</v>
      </c>
      <c r="E354" s="159">
        <v>5</v>
      </c>
      <c r="F354" s="75"/>
      <c r="G354" s="80"/>
      <c r="H354" s="80"/>
      <c r="I354" s="80"/>
      <c r="J354" s="80"/>
      <c r="K354" s="35"/>
    </row>
    <row r="355" customHeight="1" spans="1:11">
      <c r="A355" s="35"/>
      <c r="B355" s="35" t="s">
        <v>87</v>
      </c>
      <c r="C355" s="59"/>
      <c r="D355" s="56">
        <v>1.5</v>
      </c>
      <c r="E355" s="159">
        <v>1.5</v>
      </c>
      <c r="F355" s="76"/>
      <c r="G355" s="80"/>
      <c r="H355" s="80"/>
      <c r="I355" s="80"/>
      <c r="J355" s="80"/>
      <c r="K355" s="35"/>
    </row>
    <row r="356" customHeight="1" spans="1:11">
      <c r="A356" s="35"/>
      <c r="B356" s="54" t="s">
        <v>35</v>
      </c>
      <c r="C356" s="59"/>
      <c r="D356" s="56">
        <v>0.16</v>
      </c>
      <c r="E356" s="75">
        <v>0.16</v>
      </c>
      <c r="F356" s="76"/>
      <c r="G356" s="80"/>
      <c r="H356" s="80"/>
      <c r="I356" s="80"/>
      <c r="J356" s="80"/>
      <c r="K356" s="35"/>
    </row>
    <row r="357" customHeight="1" spans="1:11">
      <c r="A357" s="35"/>
      <c r="B357" s="35" t="s">
        <v>234</v>
      </c>
      <c r="C357" s="59"/>
      <c r="D357" s="56"/>
      <c r="E357" s="236">
        <v>20</v>
      </c>
      <c r="F357" s="76"/>
      <c r="G357" s="80"/>
      <c r="H357" s="80"/>
      <c r="I357" s="80"/>
      <c r="J357" s="80"/>
      <c r="K357" s="35"/>
    </row>
    <row r="358" customHeight="1" spans="1:11">
      <c r="A358" s="35"/>
      <c r="B358" s="35" t="s">
        <v>63</v>
      </c>
      <c r="C358" s="59"/>
      <c r="D358" s="56">
        <v>82.4</v>
      </c>
      <c r="E358" s="236">
        <v>61.6</v>
      </c>
      <c r="F358" s="76"/>
      <c r="G358" s="80"/>
      <c r="H358" s="80"/>
      <c r="I358" s="80"/>
      <c r="J358" s="80"/>
      <c r="K358" s="35"/>
    </row>
    <row r="359" customHeight="1" spans="1:11">
      <c r="A359" s="35"/>
      <c r="B359" s="35" t="s">
        <v>52</v>
      </c>
      <c r="C359" s="59"/>
      <c r="D359" s="237">
        <v>32</v>
      </c>
      <c r="E359" s="236">
        <v>25.6</v>
      </c>
      <c r="F359" s="76"/>
      <c r="G359" s="80"/>
      <c r="H359" s="80"/>
      <c r="I359" s="80"/>
      <c r="J359" s="80"/>
      <c r="K359" s="35"/>
    </row>
    <row r="360" customHeight="1" spans="1:11">
      <c r="A360" s="35"/>
      <c r="B360" s="35" t="s">
        <v>58</v>
      </c>
      <c r="C360" s="59"/>
      <c r="D360" s="56">
        <v>17.6</v>
      </c>
      <c r="E360" s="236">
        <v>14.4</v>
      </c>
      <c r="F360" s="76"/>
      <c r="G360" s="80"/>
      <c r="H360" s="80"/>
      <c r="I360" s="80"/>
      <c r="J360" s="80"/>
      <c r="K360" s="35"/>
    </row>
    <row r="361" ht="24" customHeight="1" spans="1:11">
      <c r="A361" s="35"/>
      <c r="B361" s="35" t="s">
        <v>172</v>
      </c>
      <c r="C361" s="59"/>
      <c r="D361" s="56">
        <v>6.7</v>
      </c>
      <c r="E361" s="236">
        <v>4</v>
      </c>
      <c r="F361" s="76"/>
      <c r="G361" s="80"/>
      <c r="H361" s="80"/>
      <c r="I361" s="80"/>
      <c r="J361" s="80"/>
      <c r="K361" s="35"/>
    </row>
    <row r="362" customHeight="1" spans="1:11">
      <c r="A362" s="35"/>
      <c r="B362" s="35" t="s">
        <v>549</v>
      </c>
      <c r="C362" s="59"/>
      <c r="D362" s="58">
        <v>1.2</v>
      </c>
      <c r="E362" s="75">
        <v>1.2</v>
      </c>
      <c r="F362" s="76"/>
      <c r="G362" s="80"/>
      <c r="H362" s="80"/>
      <c r="I362" s="80"/>
      <c r="J362" s="80"/>
      <c r="K362" s="35"/>
    </row>
    <row r="363" ht="23.25" customHeight="1" spans="1:11">
      <c r="A363" s="34"/>
      <c r="B363" s="54" t="s">
        <v>35</v>
      </c>
      <c r="C363" s="59"/>
      <c r="D363" s="58">
        <v>0.6</v>
      </c>
      <c r="E363" s="236">
        <v>0.6</v>
      </c>
      <c r="F363" s="76"/>
      <c r="G363" s="80"/>
      <c r="H363" s="80"/>
      <c r="I363" s="80"/>
      <c r="J363" s="80"/>
      <c r="K363" s="35"/>
    </row>
    <row r="364" customHeight="1" spans="1:11">
      <c r="A364" s="34"/>
      <c r="B364" s="35" t="s">
        <v>235</v>
      </c>
      <c r="C364" s="59"/>
      <c r="D364" s="58"/>
      <c r="E364" s="159">
        <v>120</v>
      </c>
      <c r="F364" s="76"/>
      <c r="G364" s="80"/>
      <c r="H364" s="80"/>
      <c r="I364" s="80"/>
      <c r="J364" s="80"/>
      <c r="K364" s="35"/>
    </row>
    <row r="365" ht="23.25" customHeight="1" spans="1:11">
      <c r="A365" s="50" t="s">
        <v>77</v>
      </c>
      <c r="B365" s="35"/>
      <c r="C365" s="57">
        <v>150</v>
      </c>
      <c r="D365" s="57"/>
      <c r="E365" s="58"/>
      <c r="F365" s="75">
        <v>0.33</v>
      </c>
      <c r="G365" s="80">
        <v>0.02</v>
      </c>
      <c r="H365" s="80">
        <v>20.83</v>
      </c>
      <c r="I365" s="80">
        <v>84.75</v>
      </c>
      <c r="J365" s="80">
        <v>0.24</v>
      </c>
      <c r="K365" s="35" t="s">
        <v>466</v>
      </c>
    </row>
    <row r="366" customHeight="1" spans="1:11">
      <c r="A366" s="34"/>
      <c r="B366" s="35" t="s">
        <v>79</v>
      </c>
      <c r="C366" s="57"/>
      <c r="D366" s="57">
        <v>15</v>
      </c>
      <c r="E366" s="58">
        <v>15</v>
      </c>
      <c r="F366" s="75"/>
      <c r="G366" s="80"/>
      <c r="H366" s="80"/>
      <c r="I366" s="80"/>
      <c r="J366" s="80"/>
      <c r="K366" s="35"/>
    </row>
    <row r="367" customHeight="1" spans="1:11">
      <c r="A367" s="34"/>
      <c r="B367" s="35" t="s">
        <v>80</v>
      </c>
      <c r="C367" s="57"/>
      <c r="D367" s="57"/>
      <c r="E367" s="58">
        <v>37.5</v>
      </c>
      <c r="F367" s="75"/>
      <c r="G367" s="80"/>
      <c r="H367" s="80"/>
      <c r="I367" s="80"/>
      <c r="J367" s="80"/>
      <c r="K367" s="35"/>
    </row>
    <row r="368" customHeight="1" spans="1:11">
      <c r="A368" s="34"/>
      <c r="B368" s="35" t="s">
        <v>118</v>
      </c>
      <c r="C368" s="57"/>
      <c r="D368" s="57">
        <v>153</v>
      </c>
      <c r="E368" s="58">
        <v>153</v>
      </c>
      <c r="F368" s="75"/>
      <c r="G368" s="80"/>
      <c r="H368" s="80"/>
      <c r="I368" s="80"/>
      <c r="J368" s="80"/>
      <c r="K368" s="35"/>
    </row>
    <row r="369" ht="14.25" customHeight="1" spans="1:11">
      <c r="A369" s="34"/>
      <c r="B369" s="35" t="s">
        <v>34</v>
      </c>
      <c r="C369" s="57"/>
      <c r="D369" s="57">
        <v>8</v>
      </c>
      <c r="E369" s="58">
        <v>8</v>
      </c>
      <c r="F369" s="75"/>
      <c r="G369" s="80"/>
      <c r="H369" s="80"/>
      <c r="I369" s="80"/>
      <c r="J369" s="80"/>
      <c r="K369" s="35"/>
    </row>
    <row r="370" ht="14.25" customHeight="1" spans="1:11">
      <c r="A370" s="238" t="s">
        <v>253</v>
      </c>
      <c r="B370" s="227"/>
      <c r="C370" s="239">
        <v>35</v>
      </c>
      <c r="D370" s="240"/>
      <c r="E370" s="241"/>
      <c r="F370" s="240">
        <v>4.83</v>
      </c>
      <c r="G370" s="241">
        <v>2.74</v>
      </c>
      <c r="H370" s="240">
        <v>11.99</v>
      </c>
      <c r="I370" s="243">
        <v>157</v>
      </c>
      <c r="J370" s="240">
        <v>0.05</v>
      </c>
      <c r="K370" s="244" t="s">
        <v>254</v>
      </c>
    </row>
    <row r="371" ht="14.25" customHeight="1" spans="1:11">
      <c r="A371" s="35"/>
      <c r="B371" s="35" t="s">
        <v>75</v>
      </c>
      <c r="C371" s="57"/>
      <c r="D371" s="53">
        <v>10.5</v>
      </c>
      <c r="E371" s="52">
        <v>10.5</v>
      </c>
      <c r="F371" s="53"/>
      <c r="G371" s="52"/>
      <c r="H371" s="53"/>
      <c r="I371" s="75"/>
      <c r="J371" s="53"/>
      <c r="K371" s="34"/>
    </row>
    <row r="372" ht="14.25" customHeight="1" spans="1:11">
      <c r="A372" s="35"/>
      <c r="B372" s="35" t="s">
        <v>99</v>
      </c>
      <c r="C372" s="57"/>
      <c r="D372" s="53">
        <v>1.68</v>
      </c>
      <c r="E372" s="52">
        <v>1.4</v>
      </c>
      <c r="F372" s="53"/>
      <c r="G372" s="52"/>
      <c r="H372" s="53"/>
      <c r="I372" s="75"/>
      <c r="J372" s="53"/>
      <c r="K372" s="34"/>
    </row>
    <row r="373" ht="14.25" customHeight="1" spans="1:11">
      <c r="A373" s="35"/>
      <c r="B373" s="35" t="s">
        <v>36</v>
      </c>
      <c r="C373" s="57"/>
      <c r="D373" s="53">
        <v>0.9</v>
      </c>
      <c r="E373" s="52">
        <v>0.9</v>
      </c>
      <c r="F373" s="53"/>
      <c r="G373" s="52"/>
      <c r="H373" s="53"/>
      <c r="I373" s="75"/>
      <c r="J373" s="53"/>
      <c r="K373" s="34"/>
    </row>
    <row r="374" ht="14.25" customHeight="1" spans="1:11">
      <c r="A374" s="35"/>
      <c r="B374" s="35" t="s">
        <v>100</v>
      </c>
      <c r="C374" s="57"/>
      <c r="D374" s="53">
        <v>3.5</v>
      </c>
      <c r="E374" s="52">
        <v>3.5</v>
      </c>
      <c r="F374" s="53"/>
      <c r="G374" s="52"/>
      <c r="H374" s="53"/>
      <c r="I374" s="75"/>
      <c r="J374" s="53"/>
      <c r="K374" s="34"/>
    </row>
    <row r="375" ht="14.25" customHeight="1" spans="1:11">
      <c r="A375" s="35"/>
      <c r="B375" s="35" t="s">
        <v>53</v>
      </c>
      <c r="C375" s="57"/>
      <c r="D375" s="53">
        <v>0.35</v>
      </c>
      <c r="E375" s="52">
        <v>0.35</v>
      </c>
      <c r="F375" s="53"/>
      <c r="G375" s="52"/>
      <c r="H375" s="53"/>
      <c r="I375" s="75"/>
      <c r="J375" s="53"/>
      <c r="K375" s="34"/>
    </row>
    <row r="376" ht="14.25" customHeight="1" spans="1:11">
      <c r="A376" s="35"/>
      <c r="B376" s="54" t="s">
        <v>84</v>
      </c>
      <c r="C376" s="57"/>
      <c r="D376" s="53">
        <v>0.14</v>
      </c>
      <c r="E376" s="52">
        <v>0.14</v>
      </c>
      <c r="F376" s="53"/>
      <c r="G376" s="52"/>
      <c r="H376" s="53"/>
      <c r="I376" s="75"/>
      <c r="J376" s="53"/>
      <c r="K376" s="34"/>
    </row>
    <row r="377" ht="14.25" customHeight="1" spans="1:11">
      <c r="A377" s="35"/>
      <c r="B377" s="35" t="s">
        <v>35</v>
      </c>
      <c r="C377" s="57"/>
      <c r="D377" s="53">
        <v>0.14</v>
      </c>
      <c r="E377" s="52">
        <v>0.14</v>
      </c>
      <c r="F377" s="53"/>
      <c r="G377" s="52"/>
      <c r="H377" s="53"/>
      <c r="I377" s="75"/>
      <c r="J377" s="53"/>
      <c r="K377" s="34"/>
    </row>
    <row r="378" ht="14.25" customHeight="1" spans="1:11">
      <c r="A378" s="35"/>
      <c r="B378" s="35" t="s">
        <v>255</v>
      </c>
      <c r="C378" s="57"/>
      <c r="D378" s="53"/>
      <c r="E378" s="52">
        <v>15.8</v>
      </c>
      <c r="F378" s="53"/>
      <c r="G378" s="52"/>
      <c r="H378" s="53"/>
      <c r="I378" s="75"/>
      <c r="J378" s="53"/>
      <c r="K378" s="34"/>
    </row>
    <row r="379" ht="14.25" customHeight="1" spans="1:11">
      <c r="A379" s="35"/>
      <c r="B379" s="112" t="s">
        <v>256</v>
      </c>
      <c r="C379" s="57"/>
      <c r="D379" s="53"/>
      <c r="E379" s="52"/>
      <c r="F379" s="53"/>
      <c r="G379" s="52"/>
      <c r="H379" s="53"/>
      <c r="I379" s="75"/>
      <c r="J379" s="53"/>
      <c r="K379" s="34"/>
    </row>
    <row r="380" ht="14.25" customHeight="1" spans="1:23">
      <c r="A380" s="35"/>
      <c r="B380" s="35" t="s">
        <v>257</v>
      </c>
      <c r="C380" s="57"/>
      <c r="D380" s="53">
        <v>17.6</v>
      </c>
      <c r="E380" s="52">
        <v>17.5</v>
      </c>
      <c r="F380" s="53"/>
      <c r="G380" s="52"/>
      <c r="H380" s="53"/>
      <c r="I380" s="75"/>
      <c r="J380" s="53"/>
      <c r="K380" s="34"/>
      <c r="M380" s="35"/>
      <c r="N380" s="35"/>
      <c r="O380" s="58"/>
      <c r="P380" s="53"/>
      <c r="Q380" s="53"/>
      <c r="R380" s="53"/>
      <c r="S380" s="53"/>
      <c r="T380" s="53"/>
      <c r="U380" s="53"/>
      <c r="V380" s="53"/>
      <c r="W380" s="35"/>
    </row>
    <row r="381" ht="14.25" customHeight="1" spans="1:23">
      <c r="A381" s="35"/>
      <c r="B381" s="35" t="s">
        <v>99</v>
      </c>
      <c r="C381" s="57"/>
      <c r="D381" s="53">
        <v>3.36</v>
      </c>
      <c r="E381" s="52">
        <v>2.8</v>
      </c>
      <c r="F381" s="53"/>
      <c r="G381" s="52"/>
      <c r="H381" s="53"/>
      <c r="I381" s="75"/>
      <c r="J381" s="53"/>
      <c r="K381" s="34"/>
      <c r="M381" s="35"/>
      <c r="N381" s="35"/>
      <c r="O381" s="58"/>
      <c r="P381" s="53"/>
      <c r="Q381" s="53"/>
      <c r="R381" s="53"/>
      <c r="S381" s="53"/>
      <c r="T381" s="53"/>
      <c r="U381" s="53"/>
      <c r="V381" s="53"/>
      <c r="W381" s="35"/>
    </row>
    <row r="382" ht="14.25" customHeight="1" spans="1:23">
      <c r="A382" s="35"/>
      <c r="B382" s="35" t="s">
        <v>53</v>
      </c>
      <c r="C382" s="57"/>
      <c r="D382" s="53">
        <v>3.5</v>
      </c>
      <c r="E382" s="52">
        <v>3.5</v>
      </c>
      <c r="F382" s="53"/>
      <c r="G382" s="52"/>
      <c r="H382" s="53"/>
      <c r="I382" s="75"/>
      <c r="J382" s="53"/>
      <c r="K382" s="34"/>
      <c r="M382" s="35"/>
      <c r="N382" s="35"/>
      <c r="O382" s="58"/>
      <c r="P382" s="53"/>
      <c r="Q382" s="53"/>
      <c r="R382" s="53"/>
      <c r="S382" s="53"/>
      <c r="T382" s="53"/>
      <c r="U382" s="53"/>
      <c r="V382" s="53"/>
      <c r="W382" s="35"/>
    </row>
    <row r="383" ht="14.25" customHeight="1" spans="1:23">
      <c r="A383" s="35"/>
      <c r="B383" s="35" t="s">
        <v>258</v>
      </c>
      <c r="C383" s="57"/>
      <c r="D383" s="53"/>
      <c r="E383" s="52">
        <v>23.8</v>
      </c>
      <c r="F383" s="53"/>
      <c r="G383" s="52"/>
      <c r="H383" s="53"/>
      <c r="I383" s="75"/>
      <c r="J383" s="53"/>
      <c r="K383" s="34"/>
      <c r="M383" s="35"/>
      <c r="N383" s="35"/>
      <c r="O383" s="58"/>
      <c r="P383" s="53"/>
      <c r="Q383" s="53"/>
      <c r="R383" s="53"/>
      <c r="S383" s="53"/>
      <c r="T383" s="53"/>
      <c r="U383" s="53"/>
      <c r="V383" s="53"/>
      <c r="W383" s="35"/>
    </row>
    <row r="384" ht="14.25" customHeight="1" spans="1:23">
      <c r="A384" s="35"/>
      <c r="B384" s="35" t="s">
        <v>259</v>
      </c>
      <c r="C384" s="57"/>
      <c r="D384" s="53">
        <v>0.42</v>
      </c>
      <c r="E384" s="52">
        <v>0.35</v>
      </c>
      <c r="F384" s="53"/>
      <c r="G384" s="52"/>
      <c r="H384" s="53"/>
      <c r="I384" s="75"/>
      <c r="J384" s="53"/>
      <c r="K384" s="34"/>
      <c r="M384" s="35"/>
      <c r="N384" s="35"/>
      <c r="O384" s="58"/>
      <c r="P384" s="53"/>
      <c r="Q384" s="53"/>
      <c r="R384" s="53"/>
      <c r="S384" s="53"/>
      <c r="T384" s="53"/>
      <c r="U384" s="53"/>
      <c r="V384" s="53"/>
      <c r="W384" s="35"/>
    </row>
    <row r="385" ht="14.25" customHeight="1" spans="1:23">
      <c r="A385" s="35"/>
      <c r="B385" s="35" t="s">
        <v>61</v>
      </c>
      <c r="C385" s="57"/>
      <c r="D385" s="53"/>
      <c r="E385" s="52">
        <v>40</v>
      </c>
      <c r="F385" s="53"/>
      <c r="G385" s="52"/>
      <c r="H385" s="53"/>
      <c r="I385" s="75"/>
      <c r="J385" s="53"/>
      <c r="K385" s="34"/>
      <c r="M385" s="35"/>
      <c r="N385" s="35"/>
      <c r="O385" s="58"/>
      <c r="P385" s="53"/>
      <c r="Q385" s="53"/>
      <c r="R385" s="53"/>
      <c r="S385" s="53"/>
      <c r="T385" s="53"/>
      <c r="U385" s="53"/>
      <c r="V385" s="53"/>
      <c r="W385" s="35"/>
    </row>
    <row r="386" ht="25.5" customHeight="1" spans="1:23">
      <c r="A386" s="35"/>
      <c r="B386" s="35" t="s">
        <v>260</v>
      </c>
      <c r="C386" s="57"/>
      <c r="D386" s="53">
        <v>0.14</v>
      </c>
      <c r="E386" s="52">
        <v>0.14</v>
      </c>
      <c r="F386" s="53"/>
      <c r="G386" s="52"/>
      <c r="H386" s="53"/>
      <c r="I386" s="75"/>
      <c r="J386" s="53"/>
      <c r="K386" s="34"/>
      <c r="M386" s="35"/>
      <c r="N386" s="35"/>
      <c r="O386" s="58"/>
      <c r="P386" s="53"/>
      <c r="Q386" s="53"/>
      <c r="R386" s="53"/>
      <c r="S386" s="53"/>
      <c r="T386" s="53"/>
      <c r="U386" s="53"/>
      <c r="V386" s="53"/>
      <c r="W386" s="35"/>
    </row>
    <row r="387" ht="23.25" customHeight="1" spans="1:23">
      <c r="A387" s="35"/>
      <c r="B387" s="35" t="s">
        <v>261</v>
      </c>
      <c r="C387" s="57"/>
      <c r="D387" s="53">
        <v>0.2</v>
      </c>
      <c r="E387" s="52">
        <v>0.2</v>
      </c>
      <c r="F387" s="53"/>
      <c r="G387" s="52"/>
      <c r="H387" s="53"/>
      <c r="I387" s="75"/>
      <c r="J387" s="53"/>
      <c r="K387" s="34"/>
      <c r="M387" s="35"/>
      <c r="N387" s="35"/>
      <c r="O387" s="58"/>
      <c r="P387" s="53"/>
      <c r="Q387" s="53"/>
      <c r="R387" s="53"/>
      <c r="S387" s="53"/>
      <c r="T387" s="53"/>
      <c r="U387" s="53"/>
      <c r="V387" s="53"/>
      <c r="W387" s="35"/>
    </row>
    <row r="388" ht="39" customHeight="1" spans="1:11">
      <c r="A388" s="50" t="s">
        <v>467</v>
      </c>
      <c r="B388" s="35"/>
      <c r="C388" s="57">
        <v>40</v>
      </c>
      <c r="D388" s="57">
        <v>40</v>
      </c>
      <c r="E388" s="58">
        <v>40</v>
      </c>
      <c r="F388" s="245">
        <v>2.64</v>
      </c>
      <c r="G388" s="246">
        <v>0.48</v>
      </c>
      <c r="H388" s="246">
        <v>15.84</v>
      </c>
      <c r="I388" s="246">
        <v>79.2</v>
      </c>
      <c r="J388" s="246"/>
      <c r="K388" s="42" t="s">
        <v>92</v>
      </c>
    </row>
    <row r="389" ht="15.75" customHeight="1" spans="1:11">
      <c r="A389" s="61" t="s">
        <v>44</v>
      </c>
      <c r="B389" s="62"/>
      <c r="C389" s="67">
        <v>565</v>
      </c>
      <c r="D389" s="109"/>
      <c r="E389" s="110"/>
      <c r="F389" s="111">
        <f>F334+F341++F349+F365+F388+F370</f>
        <v>21.27</v>
      </c>
      <c r="G389" s="111">
        <f t="shared" ref="G389:J389" si="15">G334+G341++G349+G365+G388+G370</f>
        <v>14.96</v>
      </c>
      <c r="H389" s="111">
        <f t="shared" si="15"/>
        <v>73.34</v>
      </c>
      <c r="I389" s="111">
        <f t="shared" si="15"/>
        <v>579.19</v>
      </c>
      <c r="J389" s="111">
        <f t="shared" si="15"/>
        <v>13.57</v>
      </c>
      <c r="K389" s="95"/>
    </row>
    <row r="390" ht="15.75" customHeight="1" spans="1:11">
      <c r="A390" s="35"/>
      <c r="B390" s="247" t="s">
        <v>93</v>
      </c>
      <c r="C390" s="248"/>
      <c r="D390" s="248"/>
      <c r="E390" s="248"/>
      <c r="F390" s="76"/>
      <c r="G390" s="80"/>
      <c r="H390" s="80"/>
      <c r="I390" s="80"/>
      <c r="J390" s="267"/>
      <c r="K390" s="268"/>
    </row>
    <row r="391" ht="34.5" customHeight="1" spans="1:11">
      <c r="A391" s="249" t="s">
        <v>236</v>
      </c>
      <c r="B391" s="185"/>
      <c r="C391" s="78" t="s">
        <v>550</v>
      </c>
      <c r="D391" s="242"/>
      <c r="E391" s="242"/>
      <c r="F391" s="80">
        <v>6.3</v>
      </c>
      <c r="G391" s="80">
        <v>5.98</v>
      </c>
      <c r="H391" s="80">
        <v>6.92</v>
      </c>
      <c r="I391" s="80">
        <v>106.94</v>
      </c>
      <c r="J391" s="80">
        <v>0.37</v>
      </c>
      <c r="K391" s="1" t="s">
        <v>238</v>
      </c>
    </row>
    <row r="392" customHeight="1" spans="2:11">
      <c r="B392" s="35" t="s">
        <v>57</v>
      </c>
      <c r="C392" s="250"/>
      <c r="D392" s="80">
        <v>33.4</v>
      </c>
      <c r="E392" s="80">
        <v>32</v>
      </c>
      <c r="F392" s="242"/>
      <c r="G392" s="242"/>
      <c r="H392" s="242"/>
      <c r="I392" s="242"/>
      <c r="J392" s="242"/>
      <c r="K392" s="1"/>
    </row>
    <row r="393" customHeight="1" spans="2:11">
      <c r="B393" s="185" t="s">
        <v>551</v>
      </c>
      <c r="C393" s="250"/>
      <c r="D393" s="80">
        <v>32</v>
      </c>
      <c r="E393" s="80">
        <v>32</v>
      </c>
      <c r="F393" s="242"/>
      <c r="G393" s="242"/>
      <c r="H393" s="242"/>
      <c r="I393" s="242"/>
      <c r="J393" s="242"/>
      <c r="K393" s="1"/>
    </row>
    <row r="394" customHeight="1" spans="2:11">
      <c r="B394" s="185" t="s">
        <v>118</v>
      </c>
      <c r="C394" s="250"/>
      <c r="D394" s="80">
        <v>5</v>
      </c>
      <c r="E394" s="80">
        <v>5</v>
      </c>
      <c r="F394" s="242"/>
      <c r="G394" s="242"/>
      <c r="H394" s="242"/>
      <c r="I394" s="242"/>
      <c r="J394" s="242"/>
      <c r="K394" s="1"/>
    </row>
    <row r="395" customHeight="1" spans="2:11">
      <c r="B395" s="185" t="s">
        <v>240</v>
      </c>
      <c r="C395" s="250"/>
      <c r="D395" s="80">
        <v>5</v>
      </c>
      <c r="E395" s="80">
        <v>5</v>
      </c>
      <c r="F395" s="242"/>
      <c r="G395" s="242"/>
      <c r="H395" s="242"/>
      <c r="I395" s="242"/>
      <c r="J395" s="242"/>
      <c r="K395" s="1"/>
    </row>
    <row r="396" ht="39.75" customHeight="1" spans="2:11">
      <c r="B396" s="185" t="s">
        <v>241</v>
      </c>
      <c r="C396" s="250"/>
      <c r="D396" s="242"/>
      <c r="E396" s="80">
        <v>14.25</v>
      </c>
      <c r="F396" s="242"/>
      <c r="G396" s="242"/>
      <c r="H396" s="242"/>
      <c r="I396" s="242"/>
      <c r="J396" s="242"/>
      <c r="K396" s="1"/>
    </row>
    <row r="397" customHeight="1" spans="2:11">
      <c r="B397" s="185" t="s">
        <v>58</v>
      </c>
      <c r="C397" s="250"/>
      <c r="D397" s="80">
        <v>12</v>
      </c>
      <c r="E397" s="80">
        <v>10</v>
      </c>
      <c r="F397" s="242"/>
      <c r="G397" s="242"/>
      <c r="H397" s="242"/>
      <c r="I397" s="242"/>
      <c r="J397" s="242"/>
      <c r="K397" s="1"/>
    </row>
    <row r="398" customHeight="1" spans="2:11">
      <c r="B398" s="185" t="s">
        <v>135</v>
      </c>
      <c r="C398" s="250"/>
      <c r="D398" s="80">
        <v>2</v>
      </c>
      <c r="E398" s="80">
        <v>2</v>
      </c>
      <c r="F398" s="242"/>
      <c r="G398" s="242"/>
      <c r="H398" s="242"/>
      <c r="I398" s="242"/>
      <c r="J398" s="242"/>
      <c r="K398" s="1"/>
    </row>
    <row r="399" customHeight="1" spans="2:11">
      <c r="B399" s="185" t="s">
        <v>242</v>
      </c>
      <c r="C399" s="250"/>
      <c r="D399" s="242"/>
      <c r="E399" s="80">
        <v>7.5</v>
      </c>
      <c r="F399" s="242"/>
      <c r="G399" s="242"/>
      <c r="H399" s="242"/>
      <c r="I399" s="242"/>
      <c r="J399" s="242"/>
      <c r="K399" s="1"/>
    </row>
    <row r="400" customHeight="1" spans="2:11">
      <c r="B400" s="185" t="s">
        <v>87</v>
      </c>
      <c r="C400" s="250"/>
      <c r="D400" s="80">
        <v>2.9</v>
      </c>
      <c r="E400" s="80">
        <v>2.9</v>
      </c>
      <c r="F400" s="242"/>
      <c r="G400" s="242"/>
      <c r="H400" s="242"/>
      <c r="I400" s="242"/>
      <c r="J400" s="242"/>
      <c r="K400" s="1"/>
    </row>
    <row r="401" customHeight="1" spans="2:11">
      <c r="B401" s="185" t="s">
        <v>35</v>
      </c>
      <c r="C401" s="250"/>
      <c r="D401" s="80">
        <v>0.7</v>
      </c>
      <c r="E401" s="80">
        <v>0.7</v>
      </c>
      <c r="F401" s="242"/>
      <c r="G401" s="242"/>
      <c r="H401" s="242"/>
      <c r="I401" s="242"/>
      <c r="J401" s="242"/>
      <c r="K401" s="1"/>
    </row>
    <row r="402" customHeight="1" spans="2:11">
      <c r="B402" s="185" t="s">
        <v>71</v>
      </c>
      <c r="C402" s="250"/>
      <c r="D402" s="242"/>
      <c r="E402" s="80">
        <v>59.3</v>
      </c>
      <c r="F402" s="242"/>
      <c r="G402" s="242"/>
      <c r="H402" s="242"/>
      <c r="I402" s="242"/>
      <c r="J402" s="242"/>
      <c r="K402" s="1"/>
    </row>
    <row r="403" customHeight="1" spans="2:11">
      <c r="B403" s="185" t="s">
        <v>135</v>
      </c>
      <c r="C403" s="250"/>
      <c r="D403" s="80">
        <v>2</v>
      </c>
      <c r="E403" s="80">
        <v>2</v>
      </c>
      <c r="F403" s="242"/>
      <c r="G403" s="242"/>
      <c r="H403" s="242"/>
      <c r="I403" s="242"/>
      <c r="J403" s="242"/>
      <c r="K403" s="1"/>
    </row>
    <row r="404" customHeight="1" spans="2:11">
      <c r="B404" s="185" t="s">
        <v>243</v>
      </c>
      <c r="C404" s="250"/>
      <c r="D404" s="242"/>
      <c r="E404" s="202">
        <v>50</v>
      </c>
      <c r="F404" s="242"/>
      <c r="G404" s="242"/>
      <c r="H404" s="242"/>
      <c r="I404" s="242"/>
      <c r="J404" s="242"/>
      <c r="K404" s="1"/>
    </row>
    <row r="405" customHeight="1" spans="2:11">
      <c r="B405" s="185" t="s">
        <v>118</v>
      </c>
      <c r="C405" s="250"/>
      <c r="D405" s="80">
        <v>10</v>
      </c>
      <c r="E405" s="80">
        <v>10</v>
      </c>
      <c r="F405" s="242"/>
      <c r="G405" s="242"/>
      <c r="H405" s="242"/>
      <c r="I405" s="242"/>
      <c r="J405" s="242"/>
      <c r="K405" s="1"/>
    </row>
    <row r="406" ht="35.25" customHeight="1" spans="2:11">
      <c r="B406" s="185" t="s">
        <v>244</v>
      </c>
      <c r="C406" s="78">
        <v>15</v>
      </c>
      <c r="D406" s="242"/>
      <c r="E406" s="242"/>
      <c r="F406" s="242"/>
      <c r="G406" s="242"/>
      <c r="H406" s="242"/>
      <c r="I406" s="242"/>
      <c r="J406" s="269"/>
      <c r="K406" s="1" t="s">
        <v>245</v>
      </c>
    </row>
    <row r="407" customHeight="1" spans="2:11">
      <c r="B407" s="185" t="s">
        <v>85</v>
      </c>
      <c r="C407" s="250"/>
      <c r="D407" s="80"/>
      <c r="E407" s="80">
        <v>15</v>
      </c>
      <c r="F407" s="242"/>
      <c r="G407" s="242"/>
      <c r="H407" s="242"/>
      <c r="I407" s="242"/>
      <c r="J407" s="242"/>
      <c r="K407" s="1"/>
    </row>
    <row r="408" customHeight="1" spans="2:11">
      <c r="B408" s="185" t="s">
        <v>88</v>
      </c>
      <c r="C408" s="250"/>
      <c r="D408" s="80">
        <v>0.68</v>
      </c>
      <c r="E408" s="80">
        <v>0.68</v>
      </c>
      <c r="F408" s="242"/>
      <c r="G408" s="242"/>
      <c r="H408" s="242"/>
      <c r="I408" s="242"/>
      <c r="J408" s="242"/>
      <c r="K408" s="1"/>
    </row>
    <row r="409" customHeight="1" spans="2:11">
      <c r="B409" s="185" t="s">
        <v>87</v>
      </c>
      <c r="C409" s="250"/>
      <c r="D409" s="80">
        <v>0.68</v>
      </c>
      <c r="E409" s="80">
        <v>0.68</v>
      </c>
      <c r="F409" s="242"/>
      <c r="G409" s="242"/>
      <c r="H409" s="242"/>
      <c r="I409" s="242"/>
      <c r="J409" s="242"/>
      <c r="K409" s="1"/>
    </row>
    <row r="410" customHeight="1" spans="2:11">
      <c r="B410" s="185" t="s">
        <v>64</v>
      </c>
      <c r="C410" s="250"/>
      <c r="D410" s="80">
        <v>1.125</v>
      </c>
      <c r="E410" s="80">
        <v>0.9</v>
      </c>
      <c r="F410" s="242"/>
      <c r="G410" s="242"/>
      <c r="H410" s="242"/>
      <c r="I410" s="242"/>
      <c r="J410" s="242"/>
      <c r="K410" s="1"/>
    </row>
    <row r="411" customHeight="1" spans="2:11">
      <c r="B411" s="185" t="s">
        <v>58</v>
      </c>
      <c r="C411" s="250"/>
      <c r="D411" s="80">
        <v>0.54</v>
      </c>
      <c r="E411" s="80">
        <v>0.45</v>
      </c>
      <c r="F411" s="242"/>
      <c r="G411" s="242"/>
      <c r="H411" s="242"/>
      <c r="I411" s="242"/>
      <c r="J411" s="242"/>
      <c r="K411" s="1"/>
    </row>
    <row r="412" customHeight="1" spans="2:11">
      <c r="B412" s="35" t="s">
        <v>76</v>
      </c>
      <c r="C412" s="250"/>
      <c r="D412" s="80">
        <v>0.9</v>
      </c>
      <c r="E412" s="80">
        <v>0.9</v>
      </c>
      <c r="F412" s="242"/>
      <c r="G412" s="242"/>
      <c r="H412" s="242"/>
      <c r="I412" s="242"/>
      <c r="J412" s="242"/>
      <c r="K412" s="1"/>
    </row>
    <row r="413" customHeight="1" spans="2:11">
      <c r="B413" s="185" t="s">
        <v>36</v>
      </c>
      <c r="C413" s="250"/>
      <c r="D413" s="80">
        <v>0.23</v>
      </c>
      <c r="E413" s="80">
        <v>0.23</v>
      </c>
      <c r="F413" s="242"/>
      <c r="G413" s="242"/>
      <c r="H413" s="242"/>
      <c r="I413" s="242"/>
      <c r="J413" s="242"/>
      <c r="K413" s="1"/>
    </row>
    <row r="414" customHeight="1" spans="2:11">
      <c r="B414" s="185" t="s">
        <v>53</v>
      </c>
      <c r="C414" s="250"/>
      <c r="D414" s="80">
        <v>0.15</v>
      </c>
      <c r="E414" s="80">
        <v>0.15</v>
      </c>
      <c r="F414" s="242"/>
      <c r="G414" s="242"/>
      <c r="H414" s="242"/>
      <c r="I414" s="242"/>
      <c r="J414" s="242"/>
      <c r="K414" s="1"/>
    </row>
    <row r="415" customHeight="1" spans="2:11">
      <c r="B415" s="185" t="s">
        <v>35</v>
      </c>
      <c r="C415" s="250"/>
      <c r="D415" s="80">
        <v>0.15</v>
      </c>
      <c r="E415" s="80">
        <v>0.15</v>
      </c>
      <c r="F415" s="242"/>
      <c r="G415" s="242"/>
      <c r="H415" s="242"/>
      <c r="I415" s="242"/>
      <c r="J415" s="242"/>
      <c r="K415" s="1"/>
    </row>
    <row r="416" customHeight="1" spans="2:11">
      <c r="B416" s="185" t="s">
        <v>246</v>
      </c>
      <c r="C416" s="250"/>
      <c r="D416" s="242"/>
      <c r="E416" s="202">
        <v>15</v>
      </c>
      <c r="F416" s="242"/>
      <c r="G416" s="242"/>
      <c r="H416" s="242"/>
      <c r="I416" s="242"/>
      <c r="J416" s="242"/>
      <c r="K416" s="1"/>
    </row>
    <row r="417" ht="30.75" customHeight="1" spans="1:11">
      <c r="A417" s="50" t="s">
        <v>247</v>
      </c>
      <c r="B417" s="35"/>
      <c r="C417" s="59" t="s">
        <v>552</v>
      </c>
      <c r="D417" s="251"/>
      <c r="E417" s="252"/>
      <c r="F417" s="80">
        <v>2.96</v>
      </c>
      <c r="G417" s="80">
        <v>3.11</v>
      </c>
      <c r="H417" s="80">
        <v>18</v>
      </c>
      <c r="I417" s="80">
        <v>111.76</v>
      </c>
      <c r="J417" s="242"/>
      <c r="K417" s="35" t="s">
        <v>249</v>
      </c>
    </row>
    <row r="418" customHeight="1" spans="1:11">
      <c r="A418" s="34"/>
      <c r="B418" s="35" t="s">
        <v>250</v>
      </c>
      <c r="C418" s="59"/>
      <c r="D418" s="251">
        <v>23.7</v>
      </c>
      <c r="E418" s="252">
        <v>23.7</v>
      </c>
      <c r="F418" s="80"/>
      <c r="G418" s="80"/>
      <c r="H418" s="80"/>
      <c r="I418" s="80"/>
      <c r="J418" s="242"/>
      <c r="K418" s="35"/>
    </row>
    <row r="419" customHeight="1" spans="1:11">
      <c r="A419" s="34"/>
      <c r="B419" s="35" t="s">
        <v>33</v>
      </c>
      <c r="C419" s="59"/>
      <c r="D419" s="251">
        <v>85</v>
      </c>
      <c r="E419" s="252">
        <v>85</v>
      </c>
      <c r="F419" s="80"/>
      <c r="G419" s="80"/>
      <c r="H419" s="80"/>
      <c r="I419" s="80"/>
      <c r="J419" s="242"/>
      <c r="K419" s="35"/>
    </row>
    <row r="420" customHeight="1" spans="1:11">
      <c r="A420" s="34"/>
      <c r="B420" s="35" t="s">
        <v>35</v>
      </c>
      <c r="C420" s="59"/>
      <c r="D420" s="251">
        <v>0.25</v>
      </c>
      <c r="E420" s="252">
        <v>0.25</v>
      </c>
      <c r="F420" s="80"/>
      <c r="G420" s="80"/>
      <c r="H420" s="80"/>
      <c r="I420" s="80"/>
      <c r="J420" s="242"/>
      <c r="K420" s="35"/>
    </row>
    <row r="421" customHeight="1" spans="1:11">
      <c r="A421" s="34"/>
      <c r="B421" s="35" t="s">
        <v>36</v>
      </c>
      <c r="C421" s="59"/>
      <c r="D421" s="251">
        <v>4</v>
      </c>
      <c r="E421" s="252">
        <v>4</v>
      </c>
      <c r="F421" s="80"/>
      <c r="G421" s="80"/>
      <c r="H421" s="80"/>
      <c r="I421" s="80"/>
      <c r="J421" s="242"/>
      <c r="K421" s="35"/>
    </row>
    <row r="422" ht="39" customHeight="1" spans="1:11">
      <c r="A422" s="50" t="s">
        <v>105</v>
      </c>
      <c r="B422" s="35"/>
      <c r="C422" s="57">
        <v>150</v>
      </c>
      <c r="D422" s="53"/>
      <c r="E422" s="75"/>
      <c r="F422" s="253">
        <v>2.18</v>
      </c>
      <c r="G422" s="253">
        <v>1.88</v>
      </c>
      <c r="H422" s="253">
        <v>8.25</v>
      </c>
      <c r="I422" s="253">
        <v>51.75</v>
      </c>
      <c r="J422" s="105">
        <v>1.2</v>
      </c>
      <c r="K422" s="35"/>
    </row>
    <row r="423" ht="17.25" customHeight="1" spans="1:11">
      <c r="A423" s="35" t="s">
        <v>553</v>
      </c>
      <c r="B423" s="35" t="s">
        <v>252</v>
      </c>
      <c r="C423" s="57"/>
      <c r="D423" s="53">
        <v>152</v>
      </c>
      <c r="E423" s="75">
        <v>150</v>
      </c>
      <c r="F423" s="80"/>
      <c r="G423" s="80"/>
      <c r="H423" s="80"/>
      <c r="I423" s="80"/>
      <c r="J423" s="80"/>
      <c r="K423" s="35"/>
    </row>
    <row r="424" ht="42.75" customHeight="1" spans="1:11">
      <c r="A424" s="50" t="s">
        <v>554</v>
      </c>
      <c r="B424" s="35"/>
      <c r="C424" s="57">
        <v>25</v>
      </c>
      <c r="D424" s="52">
        <v>25</v>
      </c>
      <c r="E424" s="254">
        <v>25</v>
      </c>
      <c r="F424" s="255">
        <v>1.9</v>
      </c>
      <c r="G424" s="255">
        <v>0.2</v>
      </c>
      <c r="H424" s="255">
        <v>12.3</v>
      </c>
      <c r="I424" s="255">
        <v>58.75</v>
      </c>
      <c r="J424" s="255">
        <v>0</v>
      </c>
      <c r="K424" s="42" t="s">
        <v>110</v>
      </c>
    </row>
    <row r="425" ht="15.75" customHeight="1" spans="1:11">
      <c r="A425" s="256" t="s">
        <v>44</v>
      </c>
      <c r="B425" s="62"/>
      <c r="C425" s="257">
        <v>350</v>
      </c>
      <c r="D425" s="258"/>
      <c r="E425" s="257"/>
      <c r="F425" s="259">
        <f>F391+F417+F422+F370+F424</f>
        <v>18.17</v>
      </c>
      <c r="G425" s="259">
        <f t="shared" ref="G425:J425" si="16">G391+G417+G422+G370+G424</f>
        <v>13.91</v>
      </c>
      <c r="H425" s="259">
        <f t="shared" si="16"/>
        <v>57.46</v>
      </c>
      <c r="I425" s="259">
        <f t="shared" si="16"/>
        <v>486.2</v>
      </c>
      <c r="J425" s="259">
        <f t="shared" si="16"/>
        <v>1.62</v>
      </c>
      <c r="K425" s="256"/>
    </row>
    <row r="426" ht="15.75" customHeight="1" spans="1:11">
      <c r="A426" s="260" t="s">
        <v>111</v>
      </c>
      <c r="B426" s="26"/>
      <c r="C426" s="261">
        <f>C328+C332+C389+C425</f>
        <v>1360</v>
      </c>
      <c r="D426" s="261"/>
      <c r="E426" s="261"/>
      <c r="F426" s="261">
        <f>F328+F332+F389+F425</f>
        <v>57.7</v>
      </c>
      <c r="G426" s="261">
        <f>G328+G332+G389+G425</f>
        <v>51.91</v>
      </c>
      <c r="H426" s="261">
        <f>H328+H332+H389+H425</f>
        <v>172.42</v>
      </c>
      <c r="I426" s="261">
        <f>I328+I332+I389+I425</f>
        <v>1517.84</v>
      </c>
      <c r="J426" s="261">
        <f>J328+J332+J389+J425</f>
        <v>67.64</v>
      </c>
      <c r="K426" s="34"/>
    </row>
    <row r="427" customHeight="1" spans="1:11">
      <c r="A427" s="25"/>
      <c r="B427" s="25"/>
      <c r="C427" s="140"/>
      <c r="D427" s="262"/>
      <c r="E427" s="58"/>
      <c r="F427" s="175"/>
      <c r="G427" s="175"/>
      <c r="H427" s="175"/>
      <c r="I427" s="175"/>
      <c r="J427" s="175"/>
      <c r="K427" s="28"/>
    </row>
    <row r="428" ht="15.75" customHeight="1" spans="1:11">
      <c r="A428" s="24" t="s">
        <v>262</v>
      </c>
      <c r="B428" s="24"/>
      <c r="C428" s="26"/>
      <c r="D428" s="263"/>
      <c r="K428" s="26"/>
    </row>
    <row r="429" ht="23.25" customHeight="1" spans="1:11">
      <c r="A429" s="27" t="s">
        <v>8</v>
      </c>
      <c r="B429" s="28"/>
      <c r="C429" s="29" t="s">
        <v>9</v>
      </c>
      <c r="D429" s="71" t="s">
        <v>10</v>
      </c>
      <c r="E429" s="264" t="s">
        <v>10</v>
      </c>
      <c r="F429" s="143" t="s">
        <v>11</v>
      </c>
      <c r="G429" s="74"/>
      <c r="H429" s="144"/>
      <c r="I429" s="73" t="s">
        <v>12</v>
      </c>
      <c r="J429" s="91" t="s">
        <v>13</v>
      </c>
      <c r="K429" s="30" t="s">
        <v>113</v>
      </c>
    </row>
    <row r="430" ht="15.75" customHeight="1" spans="1:11">
      <c r="A430" s="34" t="s">
        <v>15</v>
      </c>
      <c r="B430" s="35"/>
      <c r="C430" s="36" t="s">
        <v>16</v>
      </c>
      <c r="D430" s="265" t="s">
        <v>17</v>
      </c>
      <c r="E430" s="114" t="s">
        <v>17</v>
      </c>
      <c r="F430" s="39"/>
      <c r="G430" s="40"/>
      <c r="H430" s="40"/>
      <c r="I430" s="48" t="s">
        <v>304</v>
      </c>
      <c r="J430" s="85"/>
      <c r="K430" s="37" t="s">
        <v>114</v>
      </c>
    </row>
    <row r="431" ht="15.75" customHeight="1" spans="1:11">
      <c r="A431" s="34"/>
      <c r="B431" s="35"/>
      <c r="C431" s="36"/>
      <c r="D431" s="38" t="s">
        <v>19</v>
      </c>
      <c r="E431" s="43" t="s">
        <v>20</v>
      </c>
      <c r="F431" s="73" t="s">
        <v>21</v>
      </c>
      <c r="G431" s="73" t="s">
        <v>22</v>
      </c>
      <c r="H431" s="74" t="s">
        <v>23</v>
      </c>
      <c r="I431" s="73" t="s">
        <v>24</v>
      </c>
      <c r="J431" s="74" t="s">
        <v>25</v>
      </c>
      <c r="K431" s="37"/>
    </row>
    <row r="432" customHeight="1" spans="1:11">
      <c r="A432" s="27"/>
      <c r="B432" s="46" t="s">
        <v>26</v>
      </c>
      <c r="C432" s="29"/>
      <c r="D432" s="266"/>
      <c r="E432" s="177"/>
      <c r="F432" s="94"/>
      <c r="G432" s="94"/>
      <c r="H432" s="151"/>
      <c r="I432" s="151"/>
      <c r="J432" s="178"/>
      <c r="K432" s="27"/>
    </row>
    <row r="433" ht="23.25" customHeight="1" spans="1:11">
      <c r="A433" s="50" t="s">
        <v>263</v>
      </c>
      <c r="B433" s="35"/>
      <c r="C433" s="57">
        <v>150</v>
      </c>
      <c r="D433" s="51"/>
      <c r="E433" s="52"/>
      <c r="F433" s="52">
        <v>4.44</v>
      </c>
      <c r="G433" s="52">
        <v>4.45</v>
      </c>
      <c r="H433" s="52">
        <v>7.17</v>
      </c>
      <c r="I433" s="51">
        <v>111.6</v>
      </c>
      <c r="J433" s="52">
        <v>0.39</v>
      </c>
      <c r="K433" s="34" t="s">
        <v>555</v>
      </c>
    </row>
    <row r="434" customHeight="1" spans="1:11">
      <c r="A434" s="34"/>
      <c r="B434" s="35" t="s">
        <v>556</v>
      </c>
      <c r="C434" s="56"/>
      <c r="D434" s="51">
        <v>9</v>
      </c>
      <c r="E434" s="52">
        <v>9</v>
      </c>
      <c r="F434" s="52"/>
      <c r="G434" s="52"/>
      <c r="H434" s="52"/>
      <c r="I434" s="51"/>
      <c r="J434" s="52"/>
      <c r="K434" s="34"/>
    </row>
    <row r="435" customHeight="1" spans="1:11">
      <c r="A435" s="34"/>
      <c r="B435" s="35" t="s">
        <v>34</v>
      </c>
      <c r="C435" s="56"/>
      <c r="D435" s="51">
        <v>1.2</v>
      </c>
      <c r="E435" s="52">
        <v>1.2</v>
      </c>
      <c r="F435" s="52"/>
      <c r="G435" s="52"/>
      <c r="H435" s="52"/>
      <c r="I435" s="51"/>
      <c r="J435" s="52"/>
      <c r="K435" s="34"/>
    </row>
    <row r="436" customHeight="1" spans="1:11">
      <c r="A436" s="34"/>
      <c r="B436" s="35" t="s">
        <v>32</v>
      </c>
      <c r="C436" s="56"/>
      <c r="D436" s="51">
        <v>105</v>
      </c>
      <c r="E436" s="52">
        <v>105</v>
      </c>
      <c r="F436" s="52"/>
      <c r="G436" s="52"/>
      <c r="H436" s="52"/>
      <c r="I436" s="51"/>
      <c r="J436" s="52"/>
      <c r="K436" s="34"/>
    </row>
    <row r="437" customHeight="1" spans="1:11">
      <c r="A437" s="34"/>
      <c r="B437" s="35" t="s">
        <v>33</v>
      </c>
      <c r="C437" s="130"/>
      <c r="D437" s="53">
        <v>45</v>
      </c>
      <c r="E437" s="52">
        <v>45</v>
      </c>
      <c r="F437" s="51"/>
      <c r="G437" s="52"/>
      <c r="H437" s="53"/>
      <c r="I437" s="51"/>
      <c r="J437" s="52"/>
      <c r="K437" s="34"/>
    </row>
    <row r="438" customHeight="1" spans="1:11">
      <c r="A438" s="34"/>
      <c r="B438" s="35" t="s">
        <v>36</v>
      </c>
      <c r="C438" s="57"/>
      <c r="D438" s="53">
        <v>1.5</v>
      </c>
      <c r="E438" s="52">
        <v>1.5</v>
      </c>
      <c r="F438" s="51"/>
      <c r="G438" s="52"/>
      <c r="H438" s="53"/>
      <c r="I438" s="51"/>
      <c r="J438" s="52"/>
      <c r="K438" s="34"/>
    </row>
    <row r="439" customHeight="1" spans="1:11">
      <c r="A439" s="34"/>
      <c r="B439" s="35" t="s">
        <v>307</v>
      </c>
      <c r="C439" s="57"/>
      <c r="D439" s="53">
        <v>0.7</v>
      </c>
      <c r="E439" s="52">
        <v>0.7</v>
      </c>
      <c r="F439" s="51"/>
      <c r="G439" s="52"/>
      <c r="H439" s="53"/>
      <c r="I439" s="51"/>
      <c r="J439" s="53"/>
      <c r="K439" s="34"/>
    </row>
    <row r="440" ht="23.25" customHeight="1" spans="1:11">
      <c r="A440" s="50" t="s">
        <v>119</v>
      </c>
      <c r="B440" s="35"/>
      <c r="C440" s="57">
        <v>160</v>
      </c>
      <c r="D440" s="60"/>
      <c r="E440" s="55"/>
      <c r="F440" s="51">
        <v>3.47</v>
      </c>
      <c r="G440" s="52">
        <v>2.99</v>
      </c>
      <c r="H440" s="52">
        <v>14.26</v>
      </c>
      <c r="I440" s="51">
        <v>97.9</v>
      </c>
      <c r="J440" s="51">
        <v>0.32</v>
      </c>
      <c r="K440" s="34" t="s">
        <v>120</v>
      </c>
    </row>
    <row r="441" customHeight="1" spans="1:11">
      <c r="A441" s="34"/>
      <c r="B441" s="35" t="s">
        <v>121</v>
      </c>
      <c r="C441" s="57"/>
      <c r="D441" s="56">
        <v>1.7</v>
      </c>
      <c r="E441" s="57">
        <v>1.7</v>
      </c>
      <c r="F441" s="51"/>
      <c r="G441" s="52"/>
      <c r="H441" s="52"/>
      <c r="I441" s="51"/>
      <c r="J441" s="51"/>
      <c r="K441" s="34"/>
    </row>
    <row r="442" customHeight="1" spans="1:11">
      <c r="A442" s="35"/>
      <c r="B442" s="35" t="s">
        <v>34</v>
      </c>
      <c r="C442" s="57"/>
      <c r="D442" s="56">
        <v>9</v>
      </c>
      <c r="E442" s="57">
        <v>9</v>
      </c>
      <c r="F442" s="51"/>
      <c r="G442" s="52"/>
      <c r="H442" s="52"/>
      <c r="I442" s="51"/>
      <c r="J442" s="51"/>
      <c r="K442" s="34"/>
    </row>
    <row r="443" customHeight="1" spans="1:11">
      <c r="A443" s="37"/>
      <c r="B443" s="35" t="s">
        <v>32</v>
      </c>
      <c r="C443" s="57"/>
      <c r="D443" s="56">
        <v>92</v>
      </c>
      <c r="E443" s="57">
        <v>92</v>
      </c>
      <c r="F443" s="51"/>
      <c r="G443" s="52"/>
      <c r="H443" s="52"/>
      <c r="I443" s="51"/>
      <c r="J443" s="51"/>
      <c r="K443" s="34"/>
    </row>
    <row r="444" customHeight="1" spans="1:11">
      <c r="A444" s="37"/>
      <c r="B444" s="35" t="s">
        <v>118</v>
      </c>
      <c r="C444" s="57"/>
      <c r="D444" s="56">
        <v>77</v>
      </c>
      <c r="E444" s="57">
        <v>77</v>
      </c>
      <c r="F444" s="51"/>
      <c r="G444" s="52"/>
      <c r="H444" s="53"/>
      <c r="I444" s="51"/>
      <c r="J444" s="51"/>
      <c r="K444" s="34"/>
    </row>
    <row r="445" ht="23.25" customHeight="1" spans="1:11">
      <c r="A445" s="50" t="s">
        <v>266</v>
      </c>
      <c r="B445" s="35"/>
      <c r="C445" s="59" t="s">
        <v>503</v>
      </c>
      <c r="D445" s="60"/>
      <c r="E445" s="55"/>
      <c r="F445" s="56">
        <v>1.9</v>
      </c>
      <c r="G445" s="57">
        <v>4.4</v>
      </c>
      <c r="H445" s="58">
        <v>13</v>
      </c>
      <c r="I445" s="57">
        <v>99</v>
      </c>
      <c r="J445" s="58"/>
      <c r="K445" s="34" t="s">
        <v>42</v>
      </c>
    </row>
    <row r="446" customHeight="1" spans="1:11">
      <c r="A446" s="34"/>
      <c r="B446" s="35" t="s">
        <v>43</v>
      </c>
      <c r="C446" s="36"/>
      <c r="D446" s="56">
        <v>25</v>
      </c>
      <c r="E446" s="57">
        <v>25</v>
      </c>
      <c r="F446" s="56"/>
      <c r="G446" s="57"/>
      <c r="H446" s="57"/>
      <c r="I446" s="57"/>
      <c r="J446" s="56"/>
      <c r="K446" s="34"/>
    </row>
    <row r="447" ht="15.75" customHeight="1" spans="1:11">
      <c r="A447" s="34"/>
      <c r="B447" s="35" t="s">
        <v>36</v>
      </c>
      <c r="C447" s="36"/>
      <c r="D447" s="56">
        <v>5</v>
      </c>
      <c r="E447" s="57">
        <v>5</v>
      </c>
      <c r="F447" s="56" t="s">
        <v>6</v>
      </c>
      <c r="G447" s="57"/>
      <c r="H447" s="57"/>
      <c r="I447" s="57"/>
      <c r="J447" s="56"/>
      <c r="K447" s="34"/>
    </row>
    <row r="448" ht="15.75" customHeight="1" spans="1:11">
      <c r="A448" s="115" t="s">
        <v>126</v>
      </c>
      <c r="B448" s="127"/>
      <c r="C448" s="126">
        <v>95</v>
      </c>
      <c r="D448" s="128">
        <v>108.3</v>
      </c>
      <c r="E448" s="126">
        <v>95</v>
      </c>
      <c r="F448" s="125">
        <v>0.38</v>
      </c>
      <c r="G448" s="124">
        <v>0.38</v>
      </c>
      <c r="H448" s="122">
        <v>9.31</v>
      </c>
      <c r="I448" s="124">
        <v>41.8</v>
      </c>
      <c r="J448" s="124">
        <v>9.5</v>
      </c>
      <c r="K448" s="34" t="s">
        <v>127</v>
      </c>
    </row>
    <row r="449" ht="15.75" customHeight="1" spans="1:11">
      <c r="A449" s="123" t="s">
        <v>128</v>
      </c>
      <c r="B449" s="116"/>
      <c r="C449" s="124"/>
      <c r="D449" s="118"/>
      <c r="E449" s="119"/>
      <c r="F449" s="125"/>
      <c r="G449" s="124"/>
      <c r="H449" s="122"/>
      <c r="I449" s="124"/>
      <c r="J449" s="147"/>
      <c r="K449" s="34" t="s">
        <v>129</v>
      </c>
    </row>
    <row r="450" ht="15.75" customHeight="1" spans="1:11">
      <c r="A450" s="61" t="s">
        <v>44</v>
      </c>
      <c r="B450" s="62"/>
      <c r="C450" s="63">
        <v>435</v>
      </c>
      <c r="D450" s="68"/>
      <c r="E450" s="110"/>
      <c r="F450" s="65">
        <f>F433+F440+F445+F448</f>
        <v>10.19</v>
      </c>
      <c r="G450" s="65">
        <f t="shared" ref="G450:J450" si="17">G433+G440+G445+G448</f>
        <v>12.22</v>
      </c>
      <c r="H450" s="65">
        <f t="shared" si="17"/>
        <v>43.74</v>
      </c>
      <c r="I450" s="65">
        <f t="shared" si="17"/>
        <v>350.3</v>
      </c>
      <c r="J450" s="65">
        <f t="shared" si="17"/>
        <v>10.21</v>
      </c>
      <c r="K450" s="95"/>
    </row>
    <row r="451" customHeight="1" spans="1:11">
      <c r="A451" s="34"/>
      <c r="B451" s="25" t="s">
        <v>45</v>
      </c>
      <c r="C451" s="59"/>
      <c r="D451" s="56"/>
      <c r="E451" s="71"/>
      <c r="F451" s="52"/>
      <c r="G451" s="53"/>
      <c r="H451" s="52"/>
      <c r="I451" s="52"/>
      <c r="J451" s="53"/>
      <c r="K451" s="34"/>
    </row>
    <row r="452" ht="24" customHeight="1" spans="1:11">
      <c r="A452" s="50" t="s">
        <v>504</v>
      </c>
      <c r="B452" s="35"/>
      <c r="C452" s="36">
        <v>200</v>
      </c>
      <c r="D452" s="66">
        <v>200</v>
      </c>
      <c r="E452" s="36">
        <v>200</v>
      </c>
      <c r="F452" s="51">
        <v>1</v>
      </c>
      <c r="G452" s="52">
        <v>0</v>
      </c>
      <c r="H452" s="53">
        <v>20.2</v>
      </c>
      <c r="I452" s="52">
        <v>85.34</v>
      </c>
      <c r="J452" s="51">
        <v>4</v>
      </c>
      <c r="K452" s="34" t="s">
        <v>47</v>
      </c>
    </row>
    <row r="453" ht="15.75" customHeight="1" spans="1:11">
      <c r="A453" s="34" t="s">
        <v>505</v>
      </c>
      <c r="B453" s="35"/>
      <c r="C453" s="36"/>
      <c r="D453" s="58"/>
      <c r="E453" s="57"/>
      <c r="F453" s="51"/>
      <c r="G453" s="52"/>
      <c r="H453" s="53"/>
      <c r="I453" s="52"/>
      <c r="J453" s="51"/>
      <c r="K453" s="34"/>
    </row>
    <row r="454" ht="15.75" customHeight="1" spans="1:11">
      <c r="A454" s="61" t="s">
        <v>44</v>
      </c>
      <c r="B454" s="62"/>
      <c r="C454" s="67">
        <v>200</v>
      </c>
      <c r="D454" s="68"/>
      <c r="E454" s="69"/>
      <c r="F454" s="70">
        <f>F452</f>
        <v>1</v>
      </c>
      <c r="G454" s="70">
        <f t="shared" ref="G454:J454" si="18">G452</f>
        <v>0</v>
      </c>
      <c r="H454" s="70">
        <f t="shared" si="18"/>
        <v>20.2</v>
      </c>
      <c r="I454" s="70">
        <f t="shared" si="18"/>
        <v>85.34</v>
      </c>
      <c r="J454" s="70">
        <f t="shared" si="18"/>
        <v>4</v>
      </c>
      <c r="K454" s="95"/>
    </row>
    <row r="455" customHeight="1" spans="1:11">
      <c r="A455" s="27"/>
      <c r="B455" s="46" t="s">
        <v>49</v>
      </c>
      <c r="C455" s="154"/>
      <c r="D455" s="72"/>
      <c r="E455" s="155"/>
      <c r="F455" s="74"/>
      <c r="G455" s="73"/>
      <c r="H455" s="74"/>
      <c r="I455" s="73"/>
      <c r="J455" s="178"/>
      <c r="K455" s="96"/>
    </row>
    <row r="456" ht="24.75" customHeight="1" spans="1:11">
      <c r="A456" s="50" t="s">
        <v>268</v>
      </c>
      <c r="B456" s="35"/>
      <c r="C456" s="57">
        <v>30</v>
      </c>
      <c r="D456" s="51"/>
      <c r="E456" s="52"/>
      <c r="F456" s="53">
        <v>0.51</v>
      </c>
      <c r="G456" s="51">
        <v>1.5</v>
      </c>
      <c r="H456" s="52">
        <v>2.54</v>
      </c>
      <c r="I456" s="51">
        <v>25.71</v>
      </c>
      <c r="J456" s="52">
        <v>5.94</v>
      </c>
      <c r="K456" s="51" t="s">
        <v>269</v>
      </c>
    </row>
    <row r="457" ht="24.75" customHeight="1" spans="1:11">
      <c r="A457" s="270"/>
      <c r="B457" s="35" t="s">
        <v>270</v>
      </c>
      <c r="C457" s="57"/>
      <c r="D457" s="51">
        <v>34.32</v>
      </c>
      <c r="E457" s="52">
        <v>24</v>
      </c>
      <c r="F457" s="53"/>
      <c r="G457" s="51"/>
      <c r="H457" s="52"/>
      <c r="I457" s="51"/>
      <c r="J457" s="52"/>
      <c r="K457" s="51"/>
    </row>
    <row r="458" ht="24.75" customHeight="1" spans="1:11">
      <c r="A458" s="270"/>
      <c r="B458" s="35" t="s">
        <v>174</v>
      </c>
      <c r="C458" s="57"/>
      <c r="D458" s="51">
        <v>3.6</v>
      </c>
      <c r="E458" s="52">
        <v>3</v>
      </c>
      <c r="F458" s="53"/>
      <c r="G458" s="51"/>
      <c r="H458" s="52"/>
      <c r="I458" s="51"/>
      <c r="J458" s="52"/>
      <c r="K458" s="51"/>
    </row>
    <row r="459" ht="23.25" customHeight="1" spans="1:11">
      <c r="A459" s="270"/>
      <c r="B459" s="35" t="s">
        <v>53</v>
      </c>
      <c r="C459" s="57"/>
      <c r="D459" s="51">
        <v>1.5</v>
      </c>
      <c r="E459" s="52">
        <v>1.5</v>
      </c>
      <c r="F459" s="53"/>
      <c r="G459" s="51"/>
      <c r="H459" s="52"/>
      <c r="I459" s="51"/>
      <c r="J459" s="52"/>
      <c r="K459" s="51"/>
    </row>
    <row r="460" customHeight="1" spans="1:11">
      <c r="A460" s="270"/>
      <c r="B460" s="35" t="s">
        <v>66</v>
      </c>
      <c r="C460" s="57"/>
      <c r="D460" s="51">
        <v>1.5</v>
      </c>
      <c r="E460" s="52">
        <v>1.5</v>
      </c>
      <c r="F460" s="53"/>
      <c r="G460" s="51"/>
      <c r="H460" s="52"/>
      <c r="I460" s="51"/>
      <c r="J460" s="52"/>
      <c r="K460" s="51"/>
    </row>
    <row r="461" ht="30.75" customHeight="1" spans="1:11">
      <c r="A461" s="271" t="s">
        <v>271</v>
      </c>
      <c r="B461" s="81"/>
      <c r="C461" s="57" t="s">
        <v>557</v>
      </c>
      <c r="D461" s="52"/>
      <c r="E461" s="52"/>
      <c r="F461" s="166">
        <v>6.09</v>
      </c>
      <c r="G461" s="166">
        <v>7.2</v>
      </c>
      <c r="H461" s="170">
        <v>17.43</v>
      </c>
      <c r="I461" s="166">
        <v>124.34</v>
      </c>
      <c r="J461" s="170">
        <v>25.18</v>
      </c>
      <c r="K461" s="34" t="s">
        <v>273</v>
      </c>
    </row>
    <row r="462" customHeight="1" spans="1:11">
      <c r="A462" s="34"/>
      <c r="B462" s="35" t="s">
        <v>144</v>
      </c>
      <c r="C462" s="57"/>
      <c r="D462" s="53">
        <v>16</v>
      </c>
      <c r="E462" s="52">
        <v>16</v>
      </c>
      <c r="F462" s="53"/>
      <c r="G462" s="52"/>
      <c r="H462" s="53"/>
      <c r="I462" s="51"/>
      <c r="J462" s="52"/>
      <c r="K462" s="34"/>
    </row>
    <row r="463" customHeight="1" spans="1:11">
      <c r="A463" s="34"/>
      <c r="B463" s="35" t="s">
        <v>274</v>
      </c>
      <c r="C463" s="57"/>
      <c r="D463" s="53"/>
      <c r="E463" s="52">
        <v>10</v>
      </c>
      <c r="F463" s="53"/>
      <c r="G463" s="51"/>
      <c r="H463" s="53"/>
      <c r="I463" s="51"/>
      <c r="J463" s="52"/>
      <c r="K463" s="34"/>
    </row>
    <row r="464" customHeight="1" spans="1:11">
      <c r="A464" s="34"/>
      <c r="B464" s="35" t="s">
        <v>227</v>
      </c>
      <c r="C464" s="57"/>
      <c r="D464" s="52">
        <v>50</v>
      </c>
      <c r="E464" s="52">
        <v>37.5</v>
      </c>
      <c r="F464" s="51"/>
      <c r="G464" s="51"/>
      <c r="H464" s="51"/>
      <c r="I464" s="51"/>
      <c r="J464" s="52"/>
      <c r="K464" s="34"/>
    </row>
    <row r="465" customHeight="1" spans="1:11">
      <c r="A465" s="35"/>
      <c r="B465" s="35" t="s">
        <v>275</v>
      </c>
      <c r="C465" s="57"/>
      <c r="D465" s="53">
        <v>21</v>
      </c>
      <c r="E465" s="51">
        <v>19</v>
      </c>
      <c r="F465" s="51"/>
      <c r="G465" s="51"/>
      <c r="H465" s="51"/>
      <c r="I465" s="52"/>
      <c r="J465" s="48"/>
      <c r="K465" s="34"/>
    </row>
    <row r="466" customHeight="1" spans="1:11">
      <c r="A466" s="35"/>
      <c r="B466" s="35" t="s">
        <v>134</v>
      </c>
      <c r="C466" s="57"/>
      <c r="D466" s="53">
        <v>12.53</v>
      </c>
      <c r="E466" s="51">
        <v>7.5</v>
      </c>
      <c r="F466" s="51"/>
      <c r="G466" s="51"/>
      <c r="H466" s="51"/>
      <c r="I466" s="51"/>
      <c r="J466" s="48"/>
      <c r="K466" s="34"/>
    </row>
    <row r="467" customHeight="1" spans="1:11">
      <c r="A467" s="34"/>
      <c r="B467" s="35" t="s">
        <v>52</v>
      </c>
      <c r="C467" s="57"/>
      <c r="D467" s="52">
        <v>9.4</v>
      </c>
      <c r="E467" s="52">
        <v>7.5</v>
      </c>
      <c r="F467" s="51"/>
      <c r="G467" s="51"/>
      <c r="H467" s="52"/>
      <c r="I467" s="51"/>
      <c r="J467" s="48"/>
      <c r="K467" s="34"/>
    </row>
    <row r="468" customHeight="1" spans="1:11">
      <c r="A468" s="34"/>
      <c r="B468" s="35" t="s">
        <v>58</v>
      </c>
      <c r="C468" s="57"/>
      <c r="D468" s="52">
        <v>7.2</v>
      </c>
      <c r="E468" s="52">
        <v>6</v>
      </c>
      <c r="F468" s="51"/>
      <c r="G468" s="51"/>
      <c r="H468" s="52"/>
      <c r="I468" s="51"/>
      <c r="J468" s="48"/>
      <c r="K468" s="34"/>
    </row>
    <row r="469" customHeight="1" spans="1:11">
      <c r="A469" s="34"/>
      <c r="B469" s="35" t="s">
        <v>66</v>
      </c>
      <c r="C469" s="57"/>
      <c r="D469" s="52">
        <v>3</v>
      </c>
      <c r="E469" s="52">
        <v>3</v>
      </c>
      <c r="F469" s="51"/>
      <c r="G469" s="51"/>
      <c r="H469" s="52"/>
      <c r="I469" s="51"/>
      <c r="J469" s="48"/>
      <c r="K469" s="34"/>
    </row>
    <row r="470" customHeight="1" spans="1:11">
      <c r="A470" s="34"/>
      <c r="B470" s="54" t="s">
        <v>35</v>
      </c>
      <c r="C470" s="57"/>
      <c r="D470" s="52">
        <v>1</v>
      </c>
      <c r="E470" s="52">
        <v>1</v>
      </c>
      <c r="F470" s="51"/>
      <c r="G470" s="51"/>
      <c r="H470" s="52"/>
      <c r="I470" s="51"/>
      <c r="J470" s="48"/>
      <c r="K470" s="34"/>
    </row>
    <row r="471" customHeight="1" spans="1:11">
      <c r="A471" s="34"/>
      <c r="B471" s="35" t="s">
        <v>33</v>
      </c>
      <c r="C471" s="57"/>
      <c r="D471" s="52">
        <v>112.5</v>
      </c>
      <c r="E471" s="52">
        <v>112.5</v>
      </c>
      <c r="F471" s="51"/>
      <c r="G471" s="51"/>
      <c r="H471" s="52"/>
      <c r="I471" s="51"/>
      <c r="J471" s="48"/>
      <c r="K471" s="34"/>
    </row>
    <row r="472" customHeight="1" spans="1:11">
      <c r="A472" s="34"/>
      <c r="B472" s="35" t="s">
        <v>141</v>
      </c>
      <c r="C472" s="57"/>
      <c r="D472" s="52">
        <v>5</v>
      </c>
      <c r="E472" s="52">
        <v>5</v>
      </c>
      <c r="F472" s="51"/>
      <c r="G472" s="51"/>
      <c r="H472" s="53"/>
      <c r="I472" s="51"/>
      <c r="J472" s="48"/>
      <c r="K472" s="34"/>
    </row>
    <row r="473" ht="23.25" customHeight="1" spans="1:11">
      <c r="A473" s="115" t="s">
        <v>276</v>
      </c>
      <c r="B473" s="127"/>
      <c r="C473" s="126" t="s">
        <v>558</v>
      </c>
      <c r="D473" s="121"/>
      <c r="E473" s="125"/>
      <c r="F473" s="125">
        <v>12.41</v>
      </c>
      <c r="G473" s="124">
        <v>10.5</v>
      </c>
      <c r="H473" s="122">
        <v>26.87</v>
      </c>
      <c r="I473" s="125">
        <v>251.82</v>
      </c>
      <c r="J473" s="124">
        <v>4.15</v>
      </c>
      <c r="K473" s="34" t="s">
        <v>278</v>
      </c>
    </row>
    <row r="474" ht="23.25" customHeight="1" spans="1:11">
      <c r="A474" s="123"/>
      <c r="B474" s="35" t="s">
        <v>57</v>
      </c>
      <c r="C474" s="126"/>
      <c r="D474" s="121">
        <v>55.33</v>
      </c>
      <c r="E474" s="125">
        <v>53</v>
      </c>
      <c r="F474" s="125"/>
      <c r="G474" s="124"/>
      <c r="H474" s="122"/>
      <c r="I474" s="125"/>
      <c r="J474" s="124"/>
      <c r="K474" s="34"/>
    </row>
    <row r="475" ht="21" customHeight="1" spans="1:11">
      <c r="A475" s="123"/>
      <c r="B475" s="54" t="s">
        <v>88</v>
      </c>
      <c r="C475" s="126"/>
      <c r="D475" s="121">
        <v>3</v>
      </c>
      <c r="E475" s="125">
        <v>3</v>
      </c>
      <c r="F475" s="125"/>
      <c r="G475" s="124"/>
      <c r="H475" s="122"/>
      <c r="I475" s="125"/>
      <c r="J475" s="124"/>
      <c r="K475" s="34"/>
    </row>
    <row r="476" ht="23.25" customHeight="1" spans="1:11">
      <c r="A476" s="123"/>
      <c r="B476" s="54" t="s">
        <v>279</v>
      </c>
      <c r="C476" s="126"/>
      <c r="D476" s="121"/>
      <c r="E476" s="125">
        <v>33</v>
      </c>
      <c r="F476" s="125"/>
      <c r="G476" s="124"/>
      <c r="H476" s="122"/>
      <c r="I476" s="125"/>
      <c r="J476" s="124"/>
      <c r="K476" s="34"/>
    </row>
    <row r="477" customHeight="1" spans="1:11">
      <c r="A477" s="123"/>
      <c r="B477" s="127" t="s">
        <v>63</v>
      </c>
      <c r="C477" s="126"/>
      <c r="D477" s="121">
        <v>204</v>
      </c>
      <c r="E477" s="272" t="s">
        <v>559</v>
      </c>
      <c r="F477" s="125"/>
      <c r="G477" s="124"/>
      <c r="H477" s="122"/>
      <c r="I477" s="125"/>
      <c r="J477" s="124"/>
      <c r="K477" s="34"/>
    </row>
    <row r="478" ht="24" customHeight="1" spans="1:11">
      <c r="A478" s="123"/>
      <c r="B478" s="35" t="s">
        <v>281</v>
      </c>
      <c r="C478" s="126"/>
      <c r="D478" s="121"/>
      <c r="E478" s="272" t="s">
        <v>560</v>
      </c>
      <c r="F478" s="125"/>
      <c r="G478" s="124"/>
      <c r="H478" s="122"/>
      <c r="I478" s="125"/>
      <c r="J478" s="124"/>
      <c r="K478" s="34"/>
    </row>
    <row r="479" customHeight="1" spans="1:11">
      <c r="A479" s="123"/>
      <c r="B479" s="127" t="s">
        <v>58</v>
      </c>
      <c r="C479" s="126"/>
      <c r="D479" s="121">
        <v>13</v>
      </c>
      <c r="E479" s="125">
        <v>11</v>
      </c>
      <c r="F479" s="125"/>
      <c r="G479" s="124"/>
      <c r="H479" s="122"/>
      <c r="I479" s="125"/>
      <c r="J479" s="278"/>
      <c r="K479" s="34"/>
    </row>
    <row r="480" customHeight="1" spans="1:11">
      <c r="A480" s="123"/>
      <c r="B480" s="127" t="s">
        <v>36</v>
      </c>
      <c r="C480" s="126"/>
      <c r="D480" s="121">
        <v>2</v>
      </c>
      <c r="E480" s="125">
        <v>2</v>
      </c>
      <c r="F480" s="125"/>
      <c r="G480" s="124"/>
      <c r="H480" s="122"/>
      <c r="I480" s="125"/>
      <c r="J480" s="278"/>
      <c r="K480" s="34"/>
    </row>
    <row r="481" customHeight="1" spans="1:11">
      <c r="A481" s="123"/>
      <c r="B481" s="127" t="s">
        <v>242</v>
      </c>
      <c r="C481" s="126"/>
      <c r="D481" s="121"/>
      <c r="E481" s="125">
        <v>8</v>
      </c>
      <c r="F481" s="125"/>
      <c r="G481" s="124"/>
      <c r="H481" s="122"/>
      <c r="I481" s="125"/>
      <c r="J481" s="278"/>
      <c r="K481" s="34"/>
    </row>
    <row r="482" customHeight="1" spans="1:11">
      <c r="A482" s="123"/>
      <c r="B482" s="127" t="s">
        <v>36</v>
      </c>
      <c r="C482" s="126"/>
      <c r="D482" s="121">
        <v>2</v>
      </c>
      <c r="E482" s="125">
        <v>2</v>
      </c>
      <c r="F482" s="125"/>
      <c r="G482" s="124"/>
      <c r="H482" s="122"/>
      <c r="I482" s="125"/>
      <c r="J482" s="278"/>
      <c r="K482" s="34"/>
    </row>
    <row r="483" customHeight="1" spans="1:11">
      <c r="A483" s="123"/>
      <c r="B483" s="54" t="s">
        <v>35</v>
      </c>
      <c r="C483" s="126"/>
      <c r="D483" s="121">
        <v>1.6</v>
      </c>
      <c r="E483" s="125">
        <v>1.6</v>
      </c>
      <c r="F483" s="125"/>
      <c r="G483" s="124"/>
      <c r="H483" s="122"/>
      <c r="I483" s="125"/>
      <c r="J483" s="278"/>
      <c r="K483" s="34"/>
    </row>
    <row r="484" customHeight="1" spans="1:11">
      <c r="A484" s="123"/>
      <c r="B484" s="127" t="s">
        <v>199</v>
      </c>
      <c r="C484" s="126"/>
      <c r="D484" s="121">
        <v>3</v>
      </c>
      <c r="E484" s="125">
        <v>3</v>
      </c>
      <c r="F484" s="125"/>
      <c r="G484" s="124"/>
      <c r="H484" s="122"/>
      <c r="I484" s="125"/>
      <c r="J484" s="278"/>
      <c r="K484" s="34"/>
    </row>
    <row r="485" customHeight="1" spans="1:11">
      <c r="A485" s="123"/>
      <c r="B485" s="127" t="s">
        <v>71</v>
      </c>
      <c r="C485" s="126"/>
      <c r="D485" s="121"/>
      <c r="E485" s="125">
        <v>188</v>
      </c>
      <c r="F485" s="125"/>
      <c r="G485" s="124"/>
      <c r="H485" s="122"/>
      <c r="I485" s="125"/>
      <c r="J485" s="278"/>
      <c r="K485" s="34"/>
    </row>
    <row r="486" customHeight="1" spans="1:11">
      <c r="A486" s="123"/>
      <c r="B486" s="123" t="s">
        <v>370</v>
      </c>
      <c r="C486" s="126"/>
      <c r="D486" s="121"/>
      <c r="E486" s="125"/>
      <c r="F486" s="125"/>
      <c r="G486" s="124"/>
      <c r="H486" s="122"/>
      <c r="I486" s="125"/>
      <c r="J486" s="278"/>
      <c r="K486" s="34"/>
    </row>
    <row r="487" customHeight="1" spans="1:11">
      <c r="A487" s="123"/>
      <c r="B487" s="127" t="s">
        <v>141</v>
      </c>
      <c r="C487" s="126"/>
      <c r="D487" s="121">
        <v>5</v>
      </c>
      <c r="E487" s="125">
        <v>5</v>
      </c>
      <c r="F487" s="125"/>
      <c r="G487" s="124"/>
      <c r="H487" s="122"/>
      <c r="I487" s="125"/>
      <c r="J487" s="278"/>
      <c r="K487" s="34"/>
    </row>
    <row r="488" customHeight="1" spans="1:11">
      <c r="A488" s="123"/>
      <c r="B488" s="127" t="s">
        <v>75</v>
      </c>
      <c r="C488" s="126"/>
      <c r="D488" s="121">
        <v>1.3</v>
      </c>
      <c r="E488" s="125">
        <v>1.3</v>
      </c>
      <c r="F488" s="125"/>
      <c r="G488" s="124"/>
      <c r="H488" s="122"/>
      <c r="I488" s="125"/>
      <c r="J488" s="278"/>
      <c r="K488" s="34"/>
    </row>
    <row r="489" customHeight="1" spans="1:11">
      <c r="A489" s="123"/>
      <c r="B489" s="127" t="s">
        <v>118</v>
      </c>
      <c r="C489" s="126"/>
      <c r="D489" s="121">
        <v>15</v>
      </c>
      <c r="E489" s="125">
        <v>15</v>
      </c>
      <c r="F489" s="125"/>
      <c r="G489" s="124"/>
      <c r="H489" s="122"/>
      <c r="I489" s="125"/>
      <c r="J489" s="278"/>
      <c r="K489" s="34"/>
    </row>
    <row r="490" customHeight="1" spans="1:11">
      <c r="A490" s="123"/>
      <c r="B490" s="127" t="s">
        <v>561</v>
      </c>
      <c r="C490" s="126"/>
      <c r="D490" s="121"/>
      <c r="E490" s="125">
        <v>20</v>
      </c>
      <c r="F490" s="125"/>
      <c r="G490" s="124"/>
      <c r="H490" s="122"/>
      <c r="I490" s="125"/>
      <c r="J490" s="278"/>
      <c r="K490" s="34"/>
    </row>
    <row r="491" ht="23.25" customHeight="1" spans="1:11">
      <c r="A491" s="50" t="s">
        <v>285</v>
      </c>
      <c r="B491" s="35"/>
      <c r="C491" s="57">
        <v>150</v>
      </c>
      <c r="D491" s="237"/>
      <c r="E491" s="237"/>
      <c r="F491" s="51">
        <v>0.1</v>
      </c>
      <c r="G491" s="52">
        <v>0.1</v>
      </c>
      <c r="H491" s="52">
        <v>14.93</v>
      </c>
      <c r="I491" s="52">
        <v>61</v>
      </c>
      <c r="J491" s="192">
        <v>1</v>
      </c>
      <c r="K491" s="34" t="s">
        <v>286</v>
      </c>
    </row>
    <row r="492" customHeight="1" spans="1:11">
      <c r="A492" s="34"/>
      <c r="B492" s="34" t="s">
        <v>173</v>
      </c>
      <c r="C492" s="57"/>
      <c r="D492" s="237">
        <v>28.5</v>
      </c>
      <c r="E492" s="237">
        <v>25</v>
      </c>
      <c r="F492" s="51"/>
      <c r="G492" s="51"/>
      <c r="H492" s="52"/>
      <c r="I492" s="52"/>
      <c r="J492" s="192"/>
      <c r="K492" s="34"/>
    </row>
    <row r="493" customHeight="1" spans="1:11">
      <c r="A493" s="34"/>
      <c r="B493" s="35" t="s">
        <v>118</v>
      </c>
      <c r="C493" s="57"/>
      <c r="D493" s="237">
        <v>152</v>
      </c>
      <c r="E493" s="237">
        <v>152</v>
      </c>
      <c r="F493" s="51"/>
      <c r="G493" s="51"/>
      <c r="H493" s="52"/>
      <c r="I493" s="52"/>
      <c r="J493" s="192"/>
      <c r="K493" s="34"/>
    </row>
    <row r="494" customHeight="1" spans="1:11">
      <c r="A494" s="34"/>
      <c r="B494" s="35" t="s">
        <v>53</v>
      </c>
      <c r="C494" s="57"/>
      <c r="D494" s="237">
        <v>8</v>
      </c>
      <c r="E494" s="237">
        <v>8</v>
      </c>
      <c r="F494" s="51"/>
      <c r="G494" s="51"/>
      <c r="H494" s="52"/>
      <c r="I494" s="52"/>
      <c r="J494" s="192"/>
      <c r="K494" s="34"/>
    </row>
    <row r="495" ht="41.25" customHeight="1" spans="1:11">
      <c r="A495" s="50" t="s">
        <v>467</v>
      </c>
      <c r="B495" s="35"/>
      <c r="C495" s="57">
        <v>40</v>
      </c>
      <c r="D495" s="57">
        <v>40</v>
      </c>
      <c r="E495" s="58">
        <v>40</v>
      </c>
      <c r="F495" s="57">
        <v>2.64</v>
      </c>
      <c r="G495" s="58">
        <v>0.48</v>
      </c>
      <c r="H495" s="57">
        <v>15.84</v>
      </c>
      <c r="I495" s="58">
        <v>79.2</v>
      </c>
      <c r="J495" s="56"/>
      <c r="K495" s="41" t="s">
        <v>92</v>
      </c>
    </row>
    <row r="496" ht="15.75" customHeight="1" spans="1:11">
      <c r="A496" s="61" t="s">
        <v>44</v>
      </c>
      <c r="B496" s="62"/>
      <c r="C496" s="67">
        <v>565</v>
      </c>
      <c r="D496" s="109"/>
      <c r="E496" s="110"/>
      <c r="F496" s="65">
        <f>F456+F461+F473+F491+F495</f>
        <v>21.75</v>
      </c>
      <c r="G496" s="65">
        <f t="shared" ref="G496:J496" si="19">G456+G461+G473+G491+G495</f>
        <v>19.78</v>
      </c>
      <c r="H496" s="65">
        <f t="shared" si="19"/>
        <v>77.61</v>
      </c>
      <c r="I496" s="65">
        <f t="shared" si="19"/>
        <v>542.07</v>
      </c>
      <c r="J496" s="65">
        <f t="shared" si="19"/>
        <v>36.27</v>
      </c>
      <c r="K496" s="111"/>
    </row>
    <row r="497" ht="18.75" customHeight="1" spans="1:11">
      <c r="A497" s="273"/>
      <c r="B497" s="274" t="s">
        <v>93</v>
      </c>
      <c r="C497" s="275"/>
      <c r="D497" s="275"/>
      <c r="E497" s="275"/>
      <c r="F497" s="276"/>
      <c r="G497" s="276"/>
      <c r="H497" s="276"/>
      <c r="I497" s="276"/>
      <c r="J497" s="276"/>
      <c r="K497" s="35"/>
    </row>
    <row r="498" ht="40.5" customHeight="1" spans="1:11">
      <c r="A498" s="115" t="s">
        <v>287</v>
      </c>
      <c r="B498" s="277"/>
      <c r="C498" s="117" t="s">
        <v>562</v>
      </c>
      <c r="D498" s="128"/>
      <c r="E498" s="126"/>
      <c r="F498" s="120">
        <v>0.66</v>
      </c>
      <c r="G498" s="203">
        <v>1.38</v>
      </c>
      <c r="H498" s="203">
        <v>3.26</v>
      </c>
      <c r="I498" s="203">
        <v>28.1</v>
      </c>
      <c r="J498" s="203">
        <v>1.56</v>
      </c>
      <c r="K498" s="185" t="s">
        <v>289</v>
      </c>
    </row>
    <row r="499" ht="18.75" customHeight="1" spans="1:11">
      <c r="A499" s="123"/>
      <c r="B499" s="116" t="s">
        <v>64</v>
      </c>
      <c r="C499" s="117"/>
      <c r="D499" s="128">
        <v>31.25</v>
      </c>
      <c r="E499" s="126">
        <v>25</v>
      </c>
      <c r="F499" s="86"/>
      <c r="G499" s="242"/>
      <c r="H499" s="242"/>
      <c r="I499" s="242"/>
      <c r="J499" s="242"/>
      <c r="K499" s="185"/>
    </row>
    <row r="500" ht="18.75" customHeight="1" spans="1:11">
      <c r="A500" s="123"/>
      <c r="B500" s="116" t="s">
        <v>58</v>
      </c>
      <c r="C500" s="117"/>
      <c r="D500" s="128">
        <v>6</v>
      </c>
      <c r="E500" s="126">
        <v>5</v>
      </c>
      <c r="F500" s="120"/>
      <c r="G500" s="203"/>
      <c r="H500" s="203"/>
      <c r="I500" s="203"/>
      <c r="J500" s="279"/>
      <c r="K500" s="185"/>
    </row>
    <row r="501" ht="18.75" customHeight="1" spans="1:11">
      <c r="A501" s="123"/>
      <c r="B501" s="116" t="s">
        <v>563</v>
      </c>
      <c r="C501" s="117"/>
      <c r="D501" s="128">
        <v>4</v>
      </c>
      <c r="E501" s="126">
        <v>4</v>
      </c>
      <c r="F501" s="120"/>
      <c r="G501" s="203"/>
      <c r="H501" s="203"/>
      <c r="I501" s="203"/>
      <c r="J501" s="279"/>
      <c r="K501" s="185"/>
    </row>
    <row r="502" ht="18.75" customHeight="1" spans="1:11">
      <c r="A502" s="123"/>
      <c r="B502" s="116" t="s">
        <v>66</v>
      </c>
      <c r="C502" s="117"/>
      <c r="D502" s="128">
        <v>1.5</v>
      </c>
      <c r="E502" s="126">
        <v>1.5</v>
      </c>
      <c r="F502" s="120"/>
      <c r="G502" s="203"/>
      <c r="H502" s="203"/>
      <c r="I502" s="203"/>
      <c r="J502" s="279"/>
      <c r="K502" s="185"/>
    </row>
    <row r="503" ht="18.75" customHeight="1" spans="1:11">
      <c r="A503" s="123"/>
      <c r="B503" s="35" t="s">
        <v>53</v>
      </c>
      <c r="C503" s="117"/>
      <c r="D503" s="128">
        <v>0.3</v>
      </c>
      <c r="E503" s="126">
        <v>0.3</v>
      </c>
      <c r="F503" s="120"/>
      <c r="G503" s="203"/>
      <c r="H503" s="203"/>
      <c r="I503" s="203"/>
      <c r="J503" s="279"/>
      <c r="K503" s="185"/>
    </row>
    <row r="504" ht="23.25" customHeight="1" spans="1:11">
      <c r="A504" s="50" t="s">
        <v>290</v>
      </c>
      <c r="B504" s="35"/>
      <c r="C504" s="57">
        <v>70</v>
      </c>
      <c r="D504" s="53"/>
      <c r="E504" s="52"/>
      <c r="F504" s="53">
        <v>11</v>
      </c>
      <c r="G504" s="52">
        <v>7.5</v>
      </c>
      <c r="H504" s="53">
        <v>2</v>
      </c>
      <c r="I504" s="51">
        <v>119</v>
      </c>
      <c r="J504" s="52">
        <v>0.3</v>
      </c>
      <c r="K504" s="34" t="s">
        <v>291</v>
      </c>
    </row>
    <row r="505" customHeight="1" spans="1:11">
      <c r="A505" s="34"/>
      <c r="B505" s="35" t="s">
        <v>292</v>
      </c>
      <c r="C505" s="57"/>
      <c r="D505" s="53">
        <v>87.5</v>
      </c>
      <c r="E505" s="52">
        <v>64</v>
      </c>
      <c r="F505" s="53"/>
      <c r="G505" s="52"/>
      <c r="H505" s="53"/>
      <c r="I505" s="51"/>
      <c r="J505" s="52"/>
      <c r="K505" s="34"/>
    </row>
    <row r="506" customHeight="1" spans="1:11">
      <c r="A506" s="34"/>
      <c r="B506" s="35" t="s">
        <v>98</v>
      </c>
      <c r="C506" s="57"/>
      <c r="D506" s="53"/>
      <c r="E506" s="52">
        <v>50</v>
      </c>
      <c r="F506" s="53"/>
      <c r="G506" s="52"/>
      <c r="H506" s="53"/>
      <c r="I506" s="51"/>
      <c r="J506" s="52"/>
      <c r="K506" s="34"/>
    </row>
    <row r="507" ht="23.25" customHeight="1" spans="1:11">
      <c r="A507" s="50" t="s">
        <v>293</v>
      </c>
      <c r="B507" s="35" t="s">
        <v>32</v>
      </c>
      <c r="C507" s="57"/>
      <c r="D507" s="53">
        <v>18</v>
      </c>
      <c r="E507" s="52">
        <v>18</v>
      </c>
      <c r="F507" s="53"/>
      <c r="G507" s="52"/>
      <c r="H507" s="53"/>
      <c r="I507" s="51"/>
      <c r="J507" s="52"/>
      <c r="K507" s="34" t="s">
        <v>294</v>
      </c>
    </row>
    <row r="508" customHeight="1" spans="1:11">
      <c r="A508" s="34"/>
      <c r="B508" s="35" t="s">
        <v>36</v>
      </c>
      <c r="C508" s="57"/>
      <c r="D508" s="53">
        <v>3</v>
      </c>
      <c r="E508" s="52">
        <v>3</v>
      </c>
      <c r="F508" s="53"/>
      <c r="G508" s="52"/>
      <c r="H508" s="53"/>
      <c r="I508" s="51"/>
      <c r="J508" s="52"/>
      <c r="K508" s="34"/>
    </row>
    <row r="509" customHeight="1" spans="1:11">
      <c r="A509" s="34"/>
      <c r="B509" s="35" t="s">
        <v>75</v>
      </c>
      <c r="C509" s="57"/>
      <c r="D509" s="53">
        <v>3</v>
      </c>
      <c r="E509" s="52">
        <v>3</v>
      </c>
      <c r="F509" s="53"/>
      <c r="G509" s="52"/>
      <c r="H509" s="53"/>
      <c r="I509" s="51"/>
      <c r="J509" s="52"/>
      <c r="K509" s="34"/>
    </row>
    <row r="510" customHeight="1" spans="1:11">
      <c r="A510" s="34"/>
      <c r="B510" s="35" t="s">
        <v>118</v>
      </c>
      <c r="C510" s="57"/>
      <c r="D510" s="53">
        <v>3.5</v>
      </c>
      <c r="E510" s="52">
        <v>3.5</v>
      </c>
      <c r="F510" s="53"/>
      <c r="G510" s="52"/>
      <c r="H510" s="53"/>
      <c r="I510" s="51"/>
      <c r="J510" s="52"/>
      <c r="K510" s="34"/>
    </row>
    <row r="511" customHeight="1" spans="1:11">
      <c r="A511" s="34"/>
      <c r="B511" s="54" t="s">
        <v>35</v>
      </c>
      <c r="C511" s="57"/>
      <c r="D511" s="53">
        <v>0.2</v>
      </c>
      <c r="E511" s="52">
        <v>0.2</v>
      </c>
      <c r="F511" s="53"/>
      <c r="G511" s="52"/>
      <c r="H511" s="53"/>
      <c r="I511" s="51"/>
      <c r="J511" s="52"/>
      <c r="K511" s="34"/>
    </row>
    <row r="512" customHeight="1" spans="1:11">
      <c r="A512" s="34"/>
      <c r="B512" s="35" t="s">
        <v>295</v>
      </c>
      <c r="C512" s="57"/>
      <c r="D512" s="53"/>
      <c r="E512" s="52">
        <v>24</v>
      </c>
      <c r="F512" s="53"/>
      <c r="G512" s="52"/>
      <c r="H512" s="53"/>
      <c r="I512" s="51"/>
      <c r="J512" s="52"/>
      <c r="K512" s="34"/>
    </row>
    <row r="513" customHeight="1" spans="1:11">
      <c r="A513" s="34"/>
      <c r="B513" s="35" t="s">
        <v>59</v>
      </c>
      <c r="C513" s="57"/>
      <c r="D513" s="53">
        <v>10.5</v>
      </c>
      <c r="E513" s="52">
        <v>8.75</v>
      </c>
      <c r="F513" s="53"/>
      <c r="G513" s="52"/>
      <c r="H513" s="53"/>
      <c r="I513" s="51"/>
      <c r="J513" s="52"/>
      <c r="K513" s="34"/>
    </row>
    <row r="514" customHeight="1" spans="1:11">
      <c r="A514" s="34"/>
      <c r="B514" s="35" t="s">
        <v>71</v>
      </c>
      <c r="C514" s="57"/>
      <c r="D514" s="53"/>
      <c r="E514" s="52">
        <v>80</v>
      </c>
      <c r="F514" s="53"/>
      <c r="G514" s="52"/>
      <c r="H514" s="53"/>
      <c r="I514" s="51"/>
      <c r="J514" s="52"/>
      <c r="K514" s="34"/>
    </row>
    <row r="515" customHeight="1" spans="1:11">
      <c r="A515" s="34"/>
      <c r="B515" s="35" t="s">
        <v>66</v>
      </c>
      <c r="C515" s="57"/>
      <c r="D515" s="53">
        <v>2</v>
      </c>
      <c r="E515" s="52">
        <v>2</v>
      </c>
      <c r="F515" s="53"/>
      <c r="G515" s="51"/>
      <c r="H515" s="53"/>
      <c r="I515" s="51"/>
      <c r="J515" s="52"/>
      <c r="K515" s="34"/>
    </row>
    <row r="516" ht="23.25" customHeight="1" spans="1:11">
      <c r="A516" s="50" t="s">
        <v>296</v>
      </c>
      <c r="B516" s="35"/>
      <c r="C516" s="57" t="s">
        <v>564</v>
      </c>
      <c r="D516" s="53"/>
      <c r="E516" s="52"/>
      <c r="F516" s="53">
        <v>3.4</v>
      </c>
      <c r="G516" s="52">
        <v>2.28</v>
      </c>
      <c r="H516" s="53">
        <v>23.61</v>
      </c>
      <c r="I516" s="51">
        <v>128.6</v>
      </c>
      <c r="J516" s="52">
        <v>0.48</v>
      </c>
      <c r="K516" s="34" t="s">
        <v>297</v>
      </c>
    </row>
    <row r="517" customHeight="1" spans="1:11">
      <c r="A517" s="34"/>
      <c r="B517" s="35" t="s">
        <v>565</v>
      </c>
      <c r="C517" s="57"/>
      <c r="D517" s="53">
        <v>33.3</v>
      </c>
      <c r="E517" s="52">
        <v>33.3</v>
      </c>
      <c r="F517" s="53"/>
      <c r="G517" s="52"/>
      <c r="H517" s="53"/>
      <c r="I517" s="51"/>
      <c r="J517" s="52"/>
      <c r="K517" s="34"/>
    </row>
    <row r="518" customHeight="1" spans="1:11">
      <c r="A518" s="34"/>
      <c r="B518" s="54" t="s">
        <v>35</v>
      </c>
      <c r="C518" s="57"/>
      <c r="D518" s="53">
        <v>0.25</v>
      </c>
      <c r="E518" s="52">
        <v>0.25</v>
      </c>
      <c r="F518" s="53"/>
      <c r="G518" s="52"/>
      <c r="H518" s="53"/>
      <c r="I518" s="51"/>
      <c r="J518" s="52"/>
      <c r="K518" s="34"/>
    </row>
    <row r="519" customHeight="1" spans="1:11">
      <c r="A519" s="34"/>
      <c r="B519" s="35" t="s">
        <v>118</v>
      </c>
      <c r="C519" s="57"/>
      <c r="D519" s="53">
        <v>80</v>
      </c>
      <c r="E519" s="52">
        <v>80</v>
      </c>
      <c r="F519" s="53"/>
      <c r="G519" s="52"/>
      <c r="H519" s="53"/>
      <c r="I519" s="51"/>
      <c r="J519" s="52"/>
      <c r="K519" s="34"/>
    </row>
    <row r="520" customHeight="1" spans="1:11">
      <c r="A520" s="34"/>
      <c r="B520" s="35" t="s">
        <v>299</v>
      </c>
      <c r="C520" s="57"/>
      <c r="D520" s="53"/>
      <c r="E520" s="52">
        <v>100</v>
      </c>
      <c r="F520" s="53"/>
      <c r="G520" s="52"/>
      <c r="H520" s="53"/>
      <c r="I520" s="51"/>
      <c r="J520" s="52"/>
      <c r="K520" s="34"/>
    </row>
    <row r="521" customHeight="1" spans="1:11">
      <c r="A521" s="34"/>
      <c r="B521" s="35" t="s">
        <v>52</v>
      </c>
      <c r="C521" s="57"/>
      <c r="D521" s="53">
        <v>25</v>
      </c>
      <c r="E521" s="52">
        <v>20</v>
      </c>
      <c r="F521" s="53"/>
      <c r="G521" s="52"/>
      <c r="H521" s="53"/>
      <c r="I521" s="51"/>
      <c r="J521" s="52"/>
      <c r="K521" s="34"/>
    </row>
    <row r="522" customHeight="1" spans="1:11">
      <c r="A522" s="34"/>
      <c r="B522" s="35" t="s">
        <v>174</v>
      </c>
      <c r="C522" s="57"/>
      <c r="D522" s="53">
        <v>3</v>
      </c>
      <c r="E522" s="52">
        <v>2</v>
      </c>
      <c r="F522" s="53"/>
      <c r="G522" s="52"/>
      <c r="H522" s="53"/>
      <c r="I522" s="51"/>
      <c r="J522" s="52"/>
      <c r="K522" s="34"/>
    </row>
    <row r="523" customHeight="1" spans="1:11">
      <c r="A523" s="34"/>
      <c r="B523" s="35" t="s">
        <v>88</v>
      </c>
      <c r="C523" s="57"/>
      <c r="D523" s="53">
        <v>3</v>
      </c>
      <c r="E523" s="52">
        <v>3</v>
      </c>
      <c r="F523" s="53"/>
      <c r="G523" s="52"/>
      <c r="H523" s="53"/>
      <c r="I523" s="51"/>
      <c r="J523" s="52"/>
      <c r="K523" s="34"/>
    </row>
    <row r="524" ht="23.25" customHeight="1" spans="1:11">
      <c r="A524" s="50" t="s">
        <v>205</v>
      </c>
      <c r="B524" s="185"/>
      <c r="C524" s="78">
        <v>150</v>
      </c>
      <c r="D524" s="78"/>
      <c r="E524" s="78"/>
      <c r="F524" s="124">
        <v>4.58</v>
      </c>
      <c r="G524" s="124">
        <v>4.08</v>
      </c>
      <c r="H524" s="124">
        <v>7.58</v>
      </c>
      <c r="I524" s="124">
        <v>85</v>
      </c>
      <c r="J524" s="124">
        <v>2.05</v>
      </c>
      <c r="K524" s="222" t="s">
        <v>544</v>
      </c>
    </row>
    <row r="525" customHeight="1" spans="1:11">
      <c r="A525" s="35" t="s">
        <v>207</v>
      </c>
      <c r="B525" s="185" t="s">
        <v>100</v>
      </c>
      <c r="C525" s="78"/>
      <c r="D525" s="78">
        <v>158</v>
      </c>
      <c r="E525" s="78">
        <v>150</v>
      </c>
      <c r="F525" s="78"/>
      <c r="G525" s="78"/>
      <c r="H525" s="78"/>
      <c r="I525" s="78"/>
      <c r="J525" s="78"/>
      <c r="K525" s="222"/>
    </row>
    <row r="526" customHeight="1" spans="1:11">
      <c r="A526" s="50" t="s">
        <v>208</v>
      </c>
      <c r="B526" s="186" t="s">
        <v>301</v>
      </c>
      <c r="C526" s="78">
        <v>10</v>
      </c>
      <c r="D526" s="80">
        <v>10</v>
      </c>
      <c r="E526" s="80">
        <v>10</v>
      </c>
      <c r="F526" s="80">
        <v>0.39</v>
      </c>
      <c r="G526" s="80">
        <v>3.06</v>
      </c>
      <c r="H526" s="80">
        <v>2.48</v>
      </c>
      <c r="I526" s="80">
        <v>13.9</v>
      </c>
      <c r="J526" s="80"/>
      <c r="K526" s="222" t="s">
        <v>210</v>
      </c>
    </row>
    <row r="527" ht="43.5" customHeight="1" spans="1:11">
      <c r="A527" s="50" t="s">
        <v>69</v>
      </c>
      <c r="B527" s="185"/>
      <c r="C527" s="113">
        <v>30</v>
      </c>
      <c r="D527" s="79">
        <v>30</v>
      </c>
      <c r="E527" s="52">
        <v>30</v>
      </c>
      <c r="F527" s="52">
        <v>2.28</v>
      </c>
      <c r="G527" s="53">
        <v>0.24</v>
      </c>
      <c r="H527" s="52">
        <v>14.76</v>
      </c>
      <c r="I527" s="53">
        <v>70.5</v>
      </c>
      <c r="J527" s="52">
        <v>0</v>
      </c>
      <c r="K527" s="41" t="s">
        <v>110</v>
      </c>
    </row>
    <row r="528" ht="15.75" customHeight="1" spans="1:11">
      <c r="A528" s="131" t="s">
        <v>44</v>
      </c>
      <c r="B528" s="132"/>
      <c r="C528" s="280">
        <v>413</v>
      </c>
      <c r="D528" s="174"/>
      <c r="E528" s="281"/>
      <c r="F528" s="136">
        <f>F498+F504+F516+F524+F526+F527</f>
        <v>22.31</v>
      </c>
      <c r="G528" s="136">
        <f t="shared" ref="G528:J528" si="20">G498+G504+G516+G524+G526+G527</f>
        <v>18.54</v>
      </c>
      <c r="H528" s="136">
        <f t="shared" si="20"/>
        <v>53.69</v>
      </c>
      <c r="I528" s="136">
        <f t="shared" si="20"/>
        <v>445.1</v>
      </c>
      <c r="J528" s="136">
        <f t="shared" si="20"/>
        <v>4.39</v>
      </c>
      <c r="K528" s="95"/>
    </row>
    <row r="529" ht="15.75" customHeight="1" spans="1:11">
      <c r="A529" s="131" t="s">
        <v>111</v>
      </c>
      <c r="B529" s="282"/>
      <c r="C529" s="173">
        <f>C450+C454+C496+C528</f>
        <v>1613</v>
      </c>
      <c r="D529" s="173"/>
      <c r="E529" s="173"/>
      <c r="F529" s="173">
        <f t="shared" ref="F529:J529" si="21">F450+F454+F496+F528</f>
        <v>55.25</v>
      </c>
      <c r="G529" s="173">
        <f t="shared" si="21"/>
        <v>50.54</v>
      </c>
      <c r="H529" s="173">
        <f t="shared" si="21"/>
        <v>195.24</v>
      </c>
      <c r="I529" s="173">
        <f t="shared" si="21"/>
        <v>1422.81</v>
      </c>
      <c r="J529" s="173">
        <f t="shared" si="21"/>
        <v>54.87</v>
      </c>
      <c r="K529" s="95"/>
    </row>
    <row r="530" ht="15.75" customHeight="1" spans="1:11">
      <c r="A530" s="277"/>
      <c r="B530" s="277"/>
      <c r="C530" s="283"/>
      <c r="D530" s="283"/>
      <c r="E530" s="283"/>
      <c r="F530" s="283"/>
      <c r="G530" s="284"/>
      <c r="H530" s="284"/>
      <c r="I530" s="284"/>
      <c r="J530" s="284"/>
      <c r="K530" s="28"/>
    </row>
    <row r="531" ht="15.75" customHeight="1" spans="1:11">
      <c r="A531" s="24" t="s">
        <v>303</v>
      </c>
      <c r="B531" s="24"/>
      <c r="C531" s="26"/>
      <c r="D531" s="263"/>
      <c r="K531" s="26"/>
    </row>
    <row r="532" ht="15.75" customHeight="1" spans="1:11">
      <c r="A532" s="27" t="s">
        <v>8</v>
      </c>
      <c r="B532" s="28"/>
      <c r="C532" s="29" t="s">
        <v>9</v>
      </c>
      <c r="D532" s="71" t="s">
        <v>10</v>
      </c>
      <c r="E532" s="264" t="s">
        <v>10</v>
      </c>
      <c r="F532" s="143" t="s">
        <v>11</v>
      </c>
      <c r="G532" s="74"/>
      <c r="H532" s="144"/>
      <c r="I532" s="73" t="s">
        <v>12</v>
      </c>
      <c r="J532" s="91" t="s">
        <v>13</v>
      </c>
      <c r="K532" s="30" t="s">
        <v>113</v>
      </c>
    </row>
    <row r="533" ht="15.75" customHeight="1" spans="1:11">
      <c r="A533" s="34" t="s">
        <v>15</v>
      </c>
      <c r="B533" s="35"/>
      <c r="C533" s="36" t="s">
        <v>16</v>
      </c>
      <c r="D533" s="265" t="s">
        <v>17</v>
      </c>
      <c r="E533" s="114" t="s">
        <v>17</v>
      </c>
      <c r="F533" s="39"/>
      <c r="G533" s="40"/>
      <c r="H533" s="40"/>
      <c r="I533" s="48" t="s">
        <v>304</v>
      </c>
      <c r="J533" s="85"/>
      <c r="K533" s="37" t="s">
        <v>114</v>
      </c>
    </row>
    <row r="534" ht="33" customHeight="1" spans="1:11">
      <c r="A534" s="34"/>
      <c r="B534" s="35"/>
      <c r="C534" s="36"/>
      <c r="D534" s="38" t="s">
        <v>19</v>
      </c>
      <c r="E534" s="43" t="s">
        <v>20</v>
      </c>
      <c r="F534" s="73" t="s">
        <v>21</v>
      </c>
      <c r="G534" s="73" t="s">
        <v>22</v>
      </c>
      <c r="H534" s="74" t="s">
        <v>23</v>
      </c>
      <c r="I534" s="73" t="s">
        <v>24</v>
      </c>
      <c r="J534" s="74" t="s">
        <v>25</v>
      </c>
      <c r="K534" s="37"/>
    </row>
    <row r="535" ht="15.75" customHeight="1" spans="1:11">
      <c r="A535" s="27"/>
      <c r="B535" s="46" t="s">
        <v>26</v>
      </c>
      <c r="C535" s="29"/>
      <c r="D535" s="266"/>
      <c r="E535" s="177"/>
      <c r="F535" s="94"/>
      <c r="G535" s="94"/>
      <c r="H535" s="151"/>
      <c r="I535" s="151"/>
      <c r="J535" s="178"/>
      <c r="K535" s="27"/>
    </row>
    <row r="536" ht="33.75" customHeight="1" spans="1:11">
      <c r="A536" s="50" t="s">
        <v>305</v>
      </c>
      <c r="B536" s="285"/>
      <c r="C536" s="57" t="s">
        <v>501</v>
      </c>
      <c r="D536" s="53"/>
      <c r="E536" s="52"/>
      <c r="F536" s="51">
        <v>4.28</v>
      </c>
      <c r="G536" s="51">
        <v>5.85</v>
      </c>
      <c r="H536" s="52">
        <v>29.85</v>
      </c>
      <c r="I536" s="51">
        <v>189</v>
      </c>
      <c r="J536" s="52">
        <v>0.15</v>
      </c>
      <c r="K536" s="34" t="s">
        <v>566</v>
      </c>
    </row>
    <row r="537" ht="15.75" customHeight="1" spans="1:11">
      <c r="A537" s="34"/>
      <c r="B537" s="116" t="s">
        <v>240</v>
      </c>
      <c r="C537" s="57"/>
      <c r="D537" s="36">
        <v>19</v>
      </c>
      <c r="E537" s="36">
        <v>19</v>
      </c>
      <c r="F537" s="51"/>
      <c r="G537" s="51"/>
      <c r="H537" s="51"/>
      <c r="I537" s="51"/>
      <c r="J537" s="52"/>
      <c r="K537" s="34"/>
    </row>
    <row r="538" ht="15.75" customHeight="1" spans="1:11">
      <c r="A538" s="34"/>
      <c r="B538" s="35" t="s">
        <v>32</v>
      </c>
      <c r="C538" s="56"/>
      <c r="D538" s="36">
        <v>75</v>
      </c>
      <c r="E538" s="36">
        <v>75</v>
      </c>
      <c r="F538" s="51"/>
      <c r="G538" s="51"/>
      <c r="H538" s="52"/>
      <c r="I538" s="51"/>
      <c r="J538" s="52"/>
      <c r="K538" s="34"/>
    </row>
    <row r="539" ht="15.75" customHeight="1" spans="1:11">
      <c r="A539" s="34"/>
      <c r="B539" s="35" t="s">
        <v>33</v>
      </c>
      <c r="C539" s="56"/>
      <c r="D539" s="36">
        <v>57</v>
      </c>
      <c r="E539" s="36">
        <v>57</v>
      </c>
      <c r="F539" s="51"/>
      <c r="G539" s="51"/>
      <c r="H539" s="52"/>
      <c r="I539" s="51"/>
      <c r="J539" s="52"/>
      <c r="K539" s="34"/>
    </row>
    <row r="540" ht="15.75" customHeight="1" spans="1:11">
      <c r="A540" s="34"/>
      <c r="B540" s="35" t="s">
        <v>34</v>
      </c>
      <c r="C540" s="57"/>
      <c r="D540" s="36">
        <v>4</v>
      </c>
      <c r="E540" s="36">
        <v>4</v>
      </c>
      <c r="F540" s="51"/>
      <c r="G540" s="51"/>
      <c r="H540" s="52"/>
      <c r="I540" s="51"/>
      <c r="J540" s="52"/>
      <c r="K540" s="34"/>
    </row>
    <row r="541" ht="15.75" customHeight="1" spans="1:11">
      <c r="A541" s="34"/>
      <c r="B541" s="35" t="s">
        <v>307</v>
      </c>
      <c r="C541" s="57"/>
      <c r="D541" s="36">
        <v>0.8</v>
      </c>
      <c r="E541" s="36">
        <v>0.8</v>
      </c>
      <c r="F541" s="51"/>
      <c r="G541" s="51"/>
      <c r="H541" s="52"/>
      <c r="I541" s="51"/>
      <c r="J541" s="52"/>
      <c r="K541" s="34"/>
    </row>
    <row r="542" ht="15.75" customHeight="1" spans="1:11">
      <c r="A542" s="34"/>
      <c r="B542" s="35" t="s">
        <v>36</v>
      </c>
      <c r="C542" s="57"/>
      <c r="D542" s="36">
        <v>4</v>
      </c>
      <c r="E542" s="36">
        <v>4</v>
      </c>
      <c r="F542" s="51"/>
      <c r="G542" s="51"/>
      <c r="H542" s="52"/>
      <c r="I542" s="51"/>
      <c r="J542" s="52"/>
      <c r="K542" s="34"/>
    </row>
    <row r="543" ht="33" customHeight="1" spans="1:11">
      <c r="A543" s="50" t="s">
        <v>308</v>
      </c>
      <c r="B543" s="35"/>
      <c r="C543" s="59" t="s">
        <v>567</v>
      </c>
      <c r="D543" s="158"/>
      <c r="E543" s="159"/>
      <c r="F543" s="51">
        <v>0.04</v>
      </c>
      <c r="G543" s="52">
        <v>0.01</v>
      </c>
      <c r="H543" s="53">
        <v>9.98</v>
      </c>
      <c r="I543" s="51">
        <v>39.97</v>
      </c>
      <c r="J543" s="51">
        <v>0.02</v>
      </c>
      <c r="K543" s="34" t="s">
        <v>568</v>
      </c>
    </row>
    <row r="544" ht="15.75" customHeight="1" spans="1:11">
      <c r="A544" s="34"/>
      <c r="B544" s="35" t="s">
        <v>166</v>
      </c>
      <c r="C544" s="59"/>
      <c r="D544" s="58">
        <v>0.45</v>
      </c>
      <c r="E544" s="57">
        <v>0.45</v>
      </c>
      <c r="F544" s="51"/>
      <c r="G544" s="52"/>
      <c r="H544" s="53"/>
      <c r="I544" s="51"/>
      <c r="J544" s="51"/>
      <c r="K544" s="34"/>
    </row>
    <row r="545" ht="15.75" customHeight="1" spans="1:11">
      <c r="A545" s="34"/>
      <c r="B545" s="35" t="s">
        <v>34</v>
      </c>
      <c r="C545" s="59"/>
      <c r="D545" s="58">
        <v>8</v>
      </c>
      <c r="E545" s="57">
        <v>8</v>
      </c>
      <c r="F545" s="51"/>
      <c r="G545" s="52"/>
      <c r="H545" s="51"/>
      <c r="I545" s="51"/>
      <c r="J545" s="51"/>
      <c r="K545" s="34"/>
    </row>
    <row r="546" ht="15.75" customHeight="1" spans="1:11">
      <c r="A546" s="34"/>
      <c r="B546" s="35" t="s">
        <v>33</v>
      </c>
      <c r="C546" s="59"/>
      <c r="D546" s="159">
        <v>150</v>
      </c>
      <c r="E546" s="159">
        <v>150</v>
      </c>
      <c r="F546" s="52"/>
      <c r="G546" s="53"/>
      <c r="H546" s="52"/>
      <c r="I546" s="53"/>
      <c r="J546" s="51"/>
      <c r="K546" s="34"/>
    </row>
    <row r="547" ht="24" customHeight="1" spans="1:11">
      <c r="A547" s="50" t="s">
        <v>266</v>
      </c>
      <c r="B547" s="35"/>
      <c r="C547" s="59" t="s">
        <v>503</v>
      </c>
      <c r="D547" s="60"/>
      <c r="E547" s="55"/>
      <c r="F547" s="56">
        <v>1.9</v>
      </c>
      <c r="G547" s="57">
        <v>4.4</v>
      </c>
      <c r="H547" s="58">
        <v>13</v>
      </c>
      <c r="I547" s="57">
        <v>99</v>
      </c>
      <c r="J547" s="58"/>
      <c r="K547" s="34" t="s">
        <v>42</v>
      </c>
    </row>
    <row r="548" ht="15.75" customHeight="1" spans="1:11">
      <c r="A548" s="34"/>
      <c r="B548" s="35" t="s">
        <v>43</v>
      </c>
      <c r="C548" s="36"/>
      <c r="D548" s="56">
        <v>25</v>
      </c>
      <c r="E548" s="57">
        <v>25</v>
      </c>
      <c r="F548" s="56"/>
      <c r="G548" s="57"/>
      <c r="H548" s="57"/>
      <c r="I548" s="57"/>
      <c r="J548" s="56"/>
      <c r="K548" s="34"/>
    </row>
    <row r="549" ht="15.75" customHeight="1" spans="1:11">
      <c r="A549" s="34"/>
      <c r="B549" s="35" t="s">
        <v>36</v>
      </c>
      <c r="C549" s="36"/>
      <c r="D549" s="56">
        <v>5</v>
      </c>
      <c r="E549" s="57">
        <v>5</v>
      </c>
      <c r="F549" s="56" t="s">
        <v>6</v>
      </c>
      <c r="G549" s="57"/>
      <c r="H549" s="57"/>
      <c r="I549" s="57"/>
      <c r="J549" s="56"/>
      <c r="K549" s="34"/>
    </row>
    <row r="550" ht="15.75" customHeight="1" spans="1:11">
      <c r="A550" s="61" t="s">
        <v>44</v>
      </c>
      <c r="B550" s="62"/>
      <c r="C550" s="63">
        <v>342</v>
      </c>
      <c r="D550" s="68"/>
      <c r="E550" s="110"/>
      <c r="F550" s="65">
        <f>F536+F543+F547</f>
        <v>6.22</v>
      </c>
      <c r="G550" s="65">
        <f t="shared" ref="G550:J550" si="22">G536+G543+G547</f>
        <v>10.26</v>
      </c>
      <c r="H550" s="65">
        <f t="shared" si="22"/>
        <v>52.83</v>
      </c>
      <c r="I550" s="65">
        <f t="shared" si="22"/>
        <v>327.97</v>
      </c>
      <c r="J550" s="65">
        <f t="shared" si="22"/>
        <v>0.17</v>
      </c>
      <c r="K550" s="95"/>
    </row>
    <row r="551" ht="15.75" customHeight="1" spans="1:11">
      <c r="A551" s="34"/>
      <c r="B551" s="25" t="s">
        <v>45</v>
      </c>
      <c r="C551" s="59"/>
      <c r="D551" s="56"/>
      <c r="E551" s="71"/>
      <c r="F551" s="52"/>
      <c r="G551" s="53"/>
      <c r="H551" s="52"/>
      <c r="I551" s="52"/>
      <c r="J551" s="53"/>
      <c r="K551" s="34"/>
    </row>
    <row r="552" ht="25.5" customHeight="1" spans="1:11">
      <c r="A552" s="115" t="s">
        <v>126</v>
      </c>
      <c r="B552" s="127"/>
      <c r="C552" s="126">
        <v>95</v>
      </c>
      <c r="D552" s="128">
        <v>128.25</v>
      </c>
      <c r="E552" s="126">
        <v>95</v>
      </c>
      <c r="F552" s="125">
        <v>1.52</v>
      </c>
      <c r="G552" s="124">
        <v>0.19</v>
      </c>
      <c r="H552" s="122">
        <v>7.125</v>
      </c>
      <c r="I552" s="124">
        <v>36.1</v>
      </c>
      <c r="J552" s="124">
        <v>36.1</v>
      </c>
      <c r="K552" s="34" t="s">
        <v>310</v>
      </c>
    </row>
    <row r="553" ht="15.75" customHeight="1" spans="1:11">
      <c r="A553" s="123" t="s">
        <v>311</v>
      </c>
      <c r="B553" s="116"/>
      <c r="C553" s="124"/>
      <c r="D553" s="118"/>
      <c r="E553" s="119"/>
      <c r="F553" s="125"/>
      <c r="G553" s="124"/>
      <c r="H553" s="122"/>
      <c r="I553" s="124"/>
      <c r="J553" s="147"/>
      <c r="K553" s="34"/>
    </row>
    <row r="554" ht="15.75" customHeight="1" spans="1:11">
      <c r="A554" s="61" t="s">
        <v>44</v>
      </c>
      <c r="B554" s="62"/>
      <c r="C554" s="67">
        <v>95</v>
      </c>
      <c r="D554" s="68"/>
      <c r="E554" s="69"/>
      <c r="F554" s="70">
        <f>F552</f>
        <v>1.52</v>
      </c>
      <c r="G554" s="70">
        <f t="shared" ref="G554:J554" si="23">G552</f>
        <v>0.19</v>
      </c>
      <c r="H554" s="70">
        <f t="shared" si="23"/>
        <v>7.125</v>
      </c>
      <c r="I554" s="70">
        <f t="shared" si="23"/>
        <v>36.1</v>
      </c>
      <c r="J554" s="70">
        <f t="shared" si="23"/>
        <v>36.1</v>
      </c>
      <c r="K554" s="95"/>
    </row>
    <row r="555" ht="15.75" customHeight="1" spans="1:11">
      <c r="A555" s="27"/>
      <c r="B555" s="46" t="s">
        <v>49</v>
      </c>
      <c r="C555" s="154"/>
      <c r="D555" s="72"/>
      <c r="E555" s="155"/>
      <c r="F555" s="74"/>
      <c r="G555" s="73"/>
      <c r="H555" s="74"/>
      <c r="I555" s="73"/>
      <c r="J555" s="178"/>
      <c r="K555" s="96"/>
    </row>
    <row r="556" ht="30" customHeight="1" spans="1:11">
      <c r="A556" s="50" t="s">
        <v>312</v>
      </c>
      <c r="B556" s="35"/>
      <c r="C556" s="57">
        <v>40</v>
      </c>
      <c r="D556" s="51"/>
      <c r="E556" s="52"/>
      <c r="F556" s="53">
        <v>0.57</v>
      </c>
      <c r="G556" s="51">
        <v>2.43</v>
      </c>
      <c r="H556" s="52">
        <v>3.34</v>
      </c>
      <c r="I556" s="51">
        <v>37.56</v>
      </c>
      <c r="J556" s="52">
        <v>3.8</v>
      </c>
      <c r="K556" s="51" t="s">
        <v>313</v>
      </c>
    </row>
    <row r="557" ht="15.75" customHeight="1" spans="1:11">
      <c r="A557" s="270"/>
      <c r="B557" s="35" t="s">
        <v>171</v>
      </c>
      <c r="C557" s="57"/>
      <c r="D557" s="51">
        <v>48.64</v>
      </c>
      <c r="E557" s="52">
        <v>38</v>
      </c>
      <c r="F557" s="53"/>
      <c r="G557" s="51"/>
      <c r="H557" s="52"/>
      <c r="I557" s="51"/>
      <c r="J557" s="52"/>
      <c r="K557" s="51"/>
    </row>
    <row r="558" ht="15.75" customHeight="1" spans="1:11">
      <c r="A558" s="270"/>
      <c r="B558" s="35" t="s">
        <v>66</v>
      </c>
      <c r="C558" s="57"/>
      <c r="D558" s="51">
        <v>2.4</v>
      </c>
      <c r="E558" s="52">
        <v>2.4</v>
      </c>
      <c r="F558" s="53"/>
      <c r="G558" s="51"/>
      <c r="H558" s="52"/>
      <c r="I558" s="51"/>
      <c r="J558" s="52"/>
      <c r="K558" s="51"/>
    </row>
    <row r="559" ht="28.5" customHeight="1" spans="1:11">
      <c r="A559" s="271" t="s">
        <v>314</v>
      </c>
      <c r="B559" s="81"/>
      <c r="C559" s="57">
        <v>150</v>
      </c>
      <c r="D559" s="52"/>
      <c r="E559" s="52"/>
      <c r="F559" s="166">
        <v>1.26</v>
      </c>
      <c r="G559" s="166">
        <v>2.02</v>
      </c>
      <c r="H559" s="170">
        <v>7.28</v>
      </c>
      <c r="I559" s="166">
        <v>52.35</v>
      </c>
      <c r="J559" s="170">
        <v>3.45</v>
      </c>
      <c r="K559" s="34" t="s">
        <v>315</v>
      </c>
    </row>
    <row r="560" ht="15.75" customHeight="1" spans="1:11">
      <c r="A560" s="34"/>
      <c r="B560" s="35" t="s">
        <v>227</v>
      </c>
      <c r="C560" s="57"/>
      <c r="D560" s="52">
        <v>62.5</v>
      </c>
      <c r="E560" s="52">
        <v>50</v>
      </c>
      <c r="F560" s="51"/>
      <c r="G560" s="51"/>
      <c r="H560" s="51"/>
      <c r="I560" s="51"/>
      <c r="J560" s="52"/>
      <c r="K560" s="34"/>
    </row>
    <row r="561" ht="15.75" customHeight="1" spans="1:11">
      <c r="A561" s="34"/>
      <c r="B561" s="35" t="s">
        <v>52</v>
      </c>
      <c r="C561" s="57"/>
      <c r="D561" s="52">
        <v>7.5</v>
      </c>
      <c r="E561" s="52">
        <v>6</v>
      </c>
      <c r="F561" s="51"/>
      <c r="G561" s="51"/>
      <c r="H561" s="52"/>
      <c r="I561" s="51"/>
      <c r="J561" s="48"/>
      <c r="K561" s="34"/>
    </row>
    <row r="562" ht="15.75" customHeight="1" spans="1:11">
      <c r="A562" s="34"/>
      <c r="B562" s="35" t="s">
        <v>58</v>
      </c>
      <c r="C562" s="57"/>
      <c r="D562" s="52">
        <v>7.2</v>
      </c>
      <c r="E562" s="52">
        <v>6</v>
      </c>
      <c r="F562" s="51"/>
      <c r="G562" s="51"/>
      <c r="H562" s="52"/>
      <c r="I562" s="51"/>
      <c r="J562" s="48"/>
      <c r="K562" s="34"/>
    </row>
    <row r="563" ht="15.75" customHeight="1" spans="1:11">
      <c r="A563" s="34"/>
      <c r="B563" s="35" t="s">
        <v>66</v>
      </c>
      <c r="C563" s="57"/>
      <c r="D563" s="52">
        <v>1.5</v>
      </c>
      <c r="E563" s="52">
        <v>1.5</v>
      </c>
      <c r="F563" s="51"/>
      <c r="G563" s="51"/>
      <c r="H563" s="52"/>
      <c r="I563" s="51"/>
      <c r="J563" s="48"/>
      <c r="K563" s="34"/>
    </row>
    <row r="564" ht="15.75" customHeight="1" spans="1:11">
      <c r="A564" s="34"/>
      <c r="B564" s="54" t="s">
        <v>35</v>
      </c>
      <c r="C564" s="57"/>
      <c r="D564" s="52">
        <v>0.2</v>
      </c>
      <c r="E564" s="52">
        <v>0.2</v>
      </c>
      <c r="F564" s="51"/>
      <c r="G564" s="51"/>
      <c r="H564" s="52"/>
      <c r="I564" s="51"/>
      <c r="J564" s="48"/>
      <c r="K564" s="34"/>
    </row>
    <row r="565" ht="15.75" customHeight="1" spans="1:11">
      <c r="A565" s="34"/>
      <c r="B565" s="35" t="s">
        <v>316</v>
      </c>
      <c r="C565" s="57"/>
      <c r="D565" s="52">
        <v>112.5</v>
      </c>
      <c r="E565" s="52">
        <v>112.5</v>
      </c>
      <c r="F565" s="51"/>
      <c r="G565" s="75"/>
      <c r="H565" s="79"/>
      <c r="I565" s="51"/>
      <c r="J565" s="48"/>
      <c r="K565" s="34"/>
    </row>
    <row r="566" ht="15.75" customHeight="1" spans="1:11">
      <c r="A566" s="34"/>
      <c r="B566" s="35" t="s">
        <v>317</v>
      </c>
      <c r="C566" s="57"/>
      <c r="D566" s="79"/>
      <c r="E566" s="51">
        <v>15</v>
      </c>
      <c r="F566" s="51"/>
      <c r="G566" s="75"/>
      <c r="H566" s="53"/>
      <c r="I566" s="51"/>
      <c r="J566" s="48"/>
      <c r="K566" s="34"/>
    </row>
    <row r="567" ht="15.75" customHeight="1" spans="1:11">
      <c r="A567" s="34"/>
      <c r="B567" s="35" t="s">
        <v>87</v>
      </c>
      <c r="C567" s="57"/>
      <c r="D567" s="79">
        <v>4.62</v>
      </c>
      <c r="E567" s="51">
        <v>4.62</v>
      </c>
      <c r="F567" s="51"/>
      <c r="G567" s="75"/>
      <c r="H567" s="53"/>
      <c r="I567" s="51"/>
      <c r="J567" s="48"/>
      <c r="K567" s="34"/>
    </row>
    <row r="568" ht="15.75" customHeight="1" spans="1:11">
      <c r="A568" s="34"/>
      <c r="B568" s="35" t="s">
        <v>36</v>
      </c>
      <c r="C568" s="57"/>
      <c r="D568" s="79">
        <v>0.53</v>
      </c>
      <c r="E568" s="51">
        <v>0.53</v>
      </c>
      <c r="F568" s="51"/>
      <c r="G568" s="75"/>
      <c r="H568" s="53"/>
      <c r="I568" s="51"/>
      <c r="J568" s="48"/>
      <c r="K568" s="34"/>
    </row>
    <row r="569" ht="15.75" customHeight="1" spans="1:11">
      <c r="A569" s="34"/>
      <c r="B569" s="35" t="s">
        <v>318</v>
      </c>
      <c r="C569" s="57"/>
      <c r="D569" s="79">
        <v>1.58</v>
      </c>
      <c r="E569" s="51">
        <v>1.32</v>
      </c>
      <c r="F569" s="51"/>
      <c r="G569" s="75"/>
      <c r="H569" s="53"/>
      <c r="I569" s="51"/>
      <c r="J569" s="48"/>
      <c r="K569" s="34"/>
    </row>
    <row r="570" ht="15.75" customHeight="1" spans="1:11">
      <c r="A570" s="34"/>
      <c r="B570" s="35" t="s">
        <v>118</v>
      </c>
      <c r="C570" s="57"/>
      <c r="D570" s="79">
        <v>7.25</v>
      </c>
      <c r="E570" s="51">
        <v>7.25</v>
      </c>
      <c r="F570" s="51"/>
      <c r="G570" s="75"/>
      <c r="H570" s="53"/>
      <c r="I570" s="51"/>
      <c r="J570" s="48"/>
      <c r="K570" s="34"/>
    </row>
    <row r="571" ht="15.75" customHeight="1" spans="1:11">
      <c r="A571" s="34"/>
      <c r="B571" s="35" t="s">
        <v>319</v>
      </c>
      <c r="C571" s="57"/>
      <c r="D571" s="79">
        <v>0.14</v>
      </c>
      <c r="E571" s="51">
        <v>0.14</v>
      </c>
      <c r="F571" s="51"/>
      <c r="G571" s="75"/>
      <c r="H571" s="53"/>
      <c r="I571" s="51"/>
      <c r="J571" s="48"/>
      <c r="K571" s="34"/>
    </row>
    <row r="572" ht="15.75" customHeight="1" spans="1:11">
      <c r="A572" s="34"/>
      <c r="B572" s="35" t="s">
        <v>255</v>
      </c>
      <c r="C572" s="57"/>
      <c r="D572" s="79"/>
      <c r="E572" s="51">
        <v>13.5</v>
      </c>
      <c r="F572" s="51"/>
      <c r="G572" s="75"/>
      <c r="H572" s="53"/>
      <c r="I572" s="51"/>
      <c r="J572" s="48"/>
      <c r="K572" s="34"/>
    </row>
    <row r="573" ht="15.75" customHeight="1" spans="1:11">
      <c r="A573" s="34"/>
      <c r="B573" s="35" t="s">
        <v>320</v>
      </c>
      <c r="C573" s="57"/>
      <c r="D573" s="79"/>
      <c r="E573" s="51">
        <v>15</v>
      </c>
      <c r="F573" s="51"/>
      <c r="G573" s="75"/>
      <c r="H573" s="53"/>
      <c r="I573" s="51"/>
      <c r="J573" s="48"/>
      <c r="K573" s="34"/>
    </row>
    <row r="574" ht="30.75" customHeight="1" spans="1:11">
      <c r="A574" s="50" t="s">
        <v>321</v>
      </c>
      <c r="B574" s="127"/>
      <c r="C574" s="126" t="s">
        <v>569</v>
      </c>
      <c r="D574" s="121"/>
      <c r="E574" s="125"/>
      <c r="F574" s="125">
        <v>12.41</v>
      </c>
      <c r="G574" s="120">
        <v>10.5</v>
      </c>
      <c r="H574" s="122">
        <v>26.87</v>
      </c>
      <c r="I574" s="125">
        <v>251.82</v>
      </c>
      <c r="J574" s="124">
        <v>4.15</v>
      </c>
      <c r="K574" s="34" t="s">
        <v>278</v>
      </c>
    </row>
    <row r="575" ht="15.75" customHeight="1" spans="1:11">
      <c r="A575" s="123"/>
      <c r="B575" s="35" t="s">
        <v>144</v>
      </c>
      <c r="C575" s="126"/>
      <c r="D575" s="121">
        <v>64</v>
      </c>
      <c r="E575" s="125">
        <v>64</v>
      </c>
      <c r="F575" s="125"/>
      <c r="G575" s="120"/>
      <c r="H575" s="122"/>
      <c r="I575" s="125"/>
      <c r="J575" s="124"/>
      <c r="K575" s="34"/>
    </row>
    <row r="576" ht="15.75" customHeight="1" spans="1:11">
      <c r="A576" s="123"/>
      <c r="B576" s="35" t="s">
        <v>319</v>
      </c>
      <c r="C576" s="126"/>
      <c r="D576" s="121">
        <v>0.6</v>
      </c>
      <c r="E576" s="125">
        <v>0.6</v>
      </c>
      <c r="F576" s="125"/>
      <c r="G576" s="120"/>
      <c r="H576" s="122"/>
      <c r="I576" s="125"/>
      <c r="J576" s="124"/>
      <c r="K576" s="34"/>
    </row>
    <row r="577" ht="15.75" customHeight="1" spans="1:11">
      <c r="A577" s="123"/>
      <c r="B577" s="54" t="s">
        <v>145</v>
      </c>
      <c r="C577" s="126"/>
      <c r="D577" s="121"/>
      <c r="E577" s="125">
        <v>40</v>
      </c>
      <c r="F577" s="125"/>
      <c r="G577" s="124"/>
      <c r="H577" s="122"/>
      <c r="I577" s="125"/>
      <c r="J577" s="124"/>
      <c r="K577" s="34"/>
    </row>
    <row r="578" ht="15.75" customHeight="1" spans="1:11">
      <c r="A578" s="123"/>
      <c r="B578" s="54" t="s">
        <v>323</v>
      </c>
      <c r="C578" s="126"/>
      <c r="D578" s="121"/>
      <c r="E578" s="125">
        <v>40</v>
      </c>
      <c r="F578" s="125"/>
      <c r="G578" s="124"/>
      <c r="H578" s="122"/>
      <c r="I578" s="125"/>
      <c r="J578" s="124"/>
      <c r="K578" s="34"/>
    </row>
    <row r="579" ht="15.75" customHeight="1" spans="1:11">
      <c r="A579" s="123"/>
      <c r="B579" s="127" t="s">
        <v>204</v>
      </c>
      <c r="C579" s="126"/>
      <c r="D579" s="121">
        <v>9</v>
      </c>
      <c r="E579" s="272" t="s">
        <v>570</v>
      </c>
      <c r="F579" s="125"/>
      <c r="G579" s="124"/>
      <c r="H579" s="122"/>
      <c r="I579" s="125"/>
      <c r="J579" s="124"/>
      <c r="K579" s="34"/>
    </row>
    <row r="580" ht="15.75" customHeight="1" spans="1:11">
      <c r="A580" s="123"/>
      <c r="B580" s="35" t="s">
        <v>87</v>
      </c>
      <c r="C580" s="126"/>
      <c r="D580" s="121">
        <v>2.7</v>
      </c>
      <c r="E580" s="272" t="s">
        <v>571</v>
      </c>
      <c r="F580" s="125"/>
      <c r="G580" s="124"/>
      <c r="H580" s="122"/>
      <c r="I580" s="125"/>
      <c r="J580" s="124"/>
      <c r="K580" s="34"/>
    </row>
    <row r="581" ht="15.75" customHeight="1" spans="1:11">
      <c r="A581" s="123"/>
      <c r="B581" s="127" t="s">
        <v>118</v>
      </c>
      <c r="C581" s="126"/>
      <c r="D581" s="121">
        <v>27</v>
      </c>
      <c r="E581" s="125">
        <v>27</v>
      </c>
      <c r="F581" s="125"/>
      <c r="G581" s="124"/>
      <c r="H581" s="122"/>
      <c r="I581" s="125"/>
      <c r="J581" s="278"/>
      <c r="K581" s="34"/>
    </row>
    <row r="582" ht="15.75" customHeight="1" spans="1:11">
      <c r="A582" s="123"/>
      <c r="B582" s="127" t="s">
        <v>326</v>
      </c>
      <c r="C582" s="126"/>
      <c r="D582" s="121"/>
      <c r="E582" s="125">
        <v>27</v>
      </c>
      <c r="F582" s="125"/>
      <c r="G582" s="124"/>
      <c r="H582" s="122"/>
      <c r="I582" s="125"/>
      <c r="J582" s="278"/>
      <c r="K582" s="34"/>
    </row>
    <row r="583" ht="15.75" customHeight="1" spans="1:11">
      <c r="A583" s="123"/>
      <c r="B583" s="127" t="s">
        <v>327</v>
      </c>
      <c r="C583" s="126"/>
      <c r="D583" s="121">
        <v>0.32</v>
      </c>
      <c r="E583" s="125">
        <v>0.32</v>
      </c>
      <c r="F583" s="125"/>
      <c r="G583" s="124"/>
      <c r="H583" s="122"/>
      <c r="I583" s="125"/>
      <c r="J583" s="278"/>
      <c r="K583" s="34"/>
    </row>
    <row r="584" ht="15.75" customHeight="1" spans="1:11">
      <c r="A584" s="123"/>
      <c r="B584" s="127" t="s">
        <v>58</v>
      </c>
      <c r="C584" s="126"/>
      <c r="D584" s="121">
        <v>9.6</v>
      </c>
      <c r="E584" s="125">
        <v>8</v>
      </c>
      <c r="F584" s="125"/>
      <c r="G584" s="124"/>
      <c r="H584" s="122"/>
      <c r="I584" s="125"/>
      <c r="J584" s="278"/>
      <c r="K584" s="34"/>
    </row>
    <row r="585" ht="15.75" customHeight="1" spans="1:11">
      <c r="A585" s="123"/>
      <c r="B585" s="54" t="s">
        <v>36</v>
      </c>
      <c r="C585" s="126"/>
      <c r="D585" s="121">
        <v>0.8</v>
      </c>
      <c r="E585" s="125">
        <v>0.8</v>
      </c>
      <c r="F585" s="125"/>
      <c r="G585" s="124"/>
      <c r="H585" s="122"/>
      <c r="I585" s="125"/>
      <c r="J585" s="278"/>
      <c r="K585" s="34"/>
    </row>
    <row r="586" ht="15.75" customHeight="1" spans="1:11">
      <c r="A586" s="123"/>
      <c r="B586" s="127" t="s">
        <v>328</v>
      </c>
      <c r="C586" s="126"/>
      <c r="D586" s="121"/>
      <c r="E586" s="125">
        <v>40</v>
      </c>
      <c r="F586" s="125"/>
      <c r="G586" s="124"/>
      <c r="H586" s="122"/>
      <c r="I586" s="125"/>
      <c r="J586" s="278"/>
      <c r="K586" s="34"/>
    </row>
    <row r="587" ht="28.5" customHeight="1" spans="1:11">
      <c r="A587" s="50" t="s">
        <v>407</v>
      </c>
      <c r="B587" s="201"/>
      <c r="C587" s="113" t="s">
        <v>540</v>
      </c>
      <c r="D587" s="202"/>
      <c r="E587" s="202"/>
      <c r="F587" s="80">
        <v>4.25</v>
      </c>
      <c r="G587" s="203">
        <v>2.77</v>
      </c>
      <c r="H587" s="80">
        <v>22.88</v>
      </c>
      <c r="I587" s="80">
        <v>133.54</v>
      </c>
      <c r="J587" s="202"/>
      <c r="K587" s="35" t="s">
        <v>541</v>
      </c>
    </row>
    <row r="588" ht="15.75" customHeight="1" spans="1:11">
      <c r="A588" s="204"/>
      <c r="B588" s="35" t="s">
        <v>409</v>
      </c>
      <c r="C588" s="205"/>
      <c r="D588" s="53">
        <v>38.5</v>
      </c>
      <c r="E588" s="52">
        <v>38.5</v>
      </c>
      <c r="F588" s="206"/>
      <c r="G588" s="207"/>
      <c r="H588" s="206"/>
      <c r="I588" s="219"/>
      <c r="J588" s="220"/>
      <c r="K588" s="204"/>
    </row>
    <row r="589" ht="15.75" customHeight="1" spans="1:11">
      <c r="A589" s="204"/>
      <c r="B589" s="35" t="s">
        <v>85</v>
      </c>
      <c r="C589" s="205"/>
      <c r="D589" s="53">
        <v>231</v>
      </c>
      <c r="E589" s="52">
        <v>231</v>
      </c>
      <c r="F589" s="206"/>
      <c r="G589" s="207"/>
      <c r="H589" s="206"/>
      <c r="I589" s="219"/>
      <c r="J589" s="220"/>
      <c r="K589" s="204"/>
    </row>
    <row r="590" ht="15.75" customHeight="1" spans="1:11">
      <c r="A590" s="204"/>
      <c r="B590" s="54" t="s">
        <v>35</v>
      </c>
      <c r="C590" s="208"/>
      <c r="D590" s="53">
        <v>1.1</v>
      </c>
      <c r="E590" s="52">
        <v>1.1</v>
      </c>
      <c r="F590" s="209"/>
      <c r="G590" s="210"/>
      <c r="H590" s="206"/>
      <c r="I590" s="219"/>
      <c r="J590" s="219"/>
      <c r="K590" s="204"/>
    </row>
    <row r="591" ht="15.75" customHeight="1" spans="1:11">
      <c r="A591" s="204"/>
      <c r="B591" s="185" t="s">
        <v>88</v>
      </c>
      <c r="C591" s="208"/>
      <c r="D591" s="80">
        <v>3</v>
      </c>
      <c r="E591" s="76">
        <v>3</v>
      </c>
      <c r="F591" s="209"/>
      <c r="G591" s="211"/>
      <c r="H591" s="202"/>
      <c r="I591" s="206"/>
      <c r="J591" s="219"/>
      <c r="K591" s="204"/>
    </row>
    <row r="592" ht="15.75" customHeight="1" spans="1:11">
      <c r="A592" s="50" t="s">
        <v>189</v>
      </c>
      <c r="B592" s="35"/>
      <c r="C592" s="57">
        <v>150</v>
      </c>
      <c r="D592" s="57"/>
      <c r="E592" s="58"/>
      <c r="F592" s="56">
        <v>0.58</v>
      </c>
      <c r="G592" s="52">
        <v>0.033</v>
      </c>
      <c r="H592" s="158">
        <v>20.75</v>
      </c>
      <c r="I592" s="221">
        <v>85.83</v>
      </c>
      <c r="J592" s="57">
        <v>0.45</v>
      </c>
      <c r="K592" s="34" t="s">
        <v>542</v>
      </c>
    </row>
    <row r="593" ht="15.75" customHeight="1" spans="1:11">
      <c r="A593" s="34"/>
      <c r="B593" s="35" t="s">
        <v>191</v>
      </c>
      <c r="C593" s="57"/>
      <c r="D593" s="57">
        <v>18.75</v>
      </c>
      <c r="E593" s="58">
        <v>18.75</v>
      </c>
      <c r="F593" s="52"/>
      <c r="G593" s="53"/>
      <c r="H593" s="52"/>
      <c r="I593" s="53"/>
      <c r="J593" s="51"/>
      <c r="K593" s="34"/>
    </row>
    <row r="594" ht="15.75" customHeight="1" spans="1:11">
      <c r="A594" s="34"/>
      <c r="B594" s="35" t="s">
        <v>543</v>
      </c>
      <c r="C594" s="57"/>
      <c r="D594" s="57"/>
      <c r="E594" s="58">
        <v>34.5</v>
      </c>
      <c r="F594" s="53"/>
      <c r="G594" s="53"/>
      <c r="H594" s="53"/>
      <c r="I594" s="53"/>
      <c r="J594" s="53"/>
      <c r="K594" s="34"/>
    </row>
    <row r="595" ht="15.75" customHeight="1" spans="1:11">
      <c r="A595" s="34"/>
      <c r="B595" s="35" t="s">
        <v>118</v>
      </c>
      <c r="C595" s="152"/>
      <c r="D595" s="57">
        <v>152</v>
      </c>
      <c r="E595" s="57">
        <v>152</v>
      </c>
      <c r="G595" s="57"/>
      <c r="H595" s="58"/>
      <c r="I595" s="57"/>
      <c r="J595" s="58"/>
      <c r="K595" s="56"/>
    </row>
    <row r="596" ht="15.75" customHeight="1" spans="1:11">
      <c r="A596" s="34"/>
      <c r="B596" s="35" t="s">
        <v>34</v>
      </c>
      <c r="C596" s="152"/>
      <c r="D596" s="57">
        <v>8</v>
      </c>
      <c r="E596" s="57">
        <v>8</v>
      </c>
      <c r="G596" s="57"/>
      <c r="H596" s="58"/>
      <c r="I596" s="57"/>
      <c r="J596" s="58"/>
      <c r="K596" s="56"/>
    </row>
    <row r="597" ht="15.75" customHeight="1" spans="1:11">
      <c r="A597" s="50" t="s">
        <v>467</v>
      </c>
      <c r="B597" s="35"/>
      <c r="C597" s="57">
        <v>40</v>
      </c>
      <c r="D597" s="57">
        <v>40</v>
      </c>
      <c r="E597" s="58">
        <v>40</v>
      </c>
      <c r="F597" s="57">
        <v>2.64</v>
      </c>
      <c r="G597" s="58">
        <v>0.48</v>
      </c>
      <c r="H597" s="57">
        <v>15.84</v>
      </c>
      <c r="I597" s="58">
        <v>79.2</v>
      </c>
      <c r="J597" s="56"/>
      <c r="K597" s="41" t="s">
        <v>92</v>
      </c>
    </row>
    <row r="598" ht="15.75" customHeight="1" spans="1:11">
      <c r="A598" s="61" t="s">
        <v>44</v>
      </c>
      <c r="B598" s="62"/>
      <c r="C598" s="67">
        <v>573</v>
      </c>
      <c r="D598" s="109"/>
      <c r="E598" s="110"/>
      <c r="F598" s="65">
        <f>F556+F559+F574+F587+F592+F597</f>
        <v>21.71</v>
      </c>
      <c r="G598" s="65">
        <f t="shared" ref="G598:J598" si="24">G556+G559+G574+G587+G592+G597</f>
        <v>18.233</v>
      </c>
      <c r="H598" s="65">
        <f t="shared" si="24"/>
        <v>96.96</v>
      </c>
      <c r="I598" s="65">
        <f t="shared" si="24"/>
        <v>640.3</v>
      </c>
      <c r="J598" s="65">
        <f t="shared" si="24"/>
        <v>11.85</v>
      </c>
      <c r="K598" s="111"/>
    </row>
    <row r="599" ht="15.75" customHeight="1" spans="1:11">
      <c r="A599" s="273"/>
      <c r="B599" s="274" t="s">
        <v>93</v>
      </c>
      <c r="C599" s="275"/>
      <c r="D599" s="275"/>
      <c r="E599" s="275"/>
      <c r="F599" s="276"/>
      <c r="G599" s="276"/>
      <c r="H599" s="276"/>
      <c r="I599" s="276"/>
      <c r="J599" s="276"/>
      <c r="K599" s="35"/>
    </row>
    <row r="600" ht="36.75" customHeight="1" spans="1:11">
      <c r="A600" s="50" t="s">
        <v>329</v>
      </c>
      <c r="B600" s="35"/>
      <c r="C600" s="57">
        <v>30</v>
      </c>
      <c r="D600" s="53"/>
      <c r="E600" s="52"/>
      <c r="F600" s="53">
        <v>0.89</v>
      </c>
      <c r="G600" s="52">
        <v>1.56</v>
      </c>
      <c r="H600" s="53">
        <v>1.88</v>
      </c>
      <c r="I600" s="51">
        <v>25.08</v>
      </c>
      <c r="J600" s="52">
        <v>3.3</v>
      </c>
      <c r="K600" s="288" t="s">
        <v>330</v>
      </c>
    </row>
    <row r="601" ht="15.75" customHeight="1" spans="1:11">
      <c r="A601" s="34"/>
      <c r="B601" s="35" t="s">
        <v>331</v>
      </c>
      <c r="C601" s="57"/>
      <c r="D601" s="53">
        <v>47.5</v>
      </c>
      <c r="E601" s="52">
        <v>28.5</v>
      </c>
      <c r="F601" s="53"/>
      <c r="G601" s="52"/>
      <c r="H601" s="53"/>
      <c r="I601" s="51"/>
      <c r="J601" s="52"/>
      <c r="K601" s="288"/>
    </row>
    <row r="602" ht="15.75" customHeight="1" spans="1:11">
      <c r="A602" s="34"/>
      <c r="B602" s="35" t="s">
        <v>135</v>
      </c>
      <c r="C602" s="57"/>
      <c r="D602" s="75">
        <v>1.5</v>
      </c>
      <c r="E602" s="80">
        <v>1.5</v>
      </c>
      <c r="F602" s="80"/>
      <c r="G602" s="80"/>
      <c r="H602" s="53"/>
      <c r="I602" s="75"/>
      <c r="J602" s="53"/>
      <c r="K602" s="288"/>
    </row>
    <row r="603" ht="30" customHeight="1" spans="1:11">
      <c r="A603" s="50" t="s">
        <v>332</v>
      </c>
      <c r="B603" s="35"/>
      <c r="C603" s="57">
        <v>160</v>
      </c>
      <c r="D603" s="53"/>
      <c r="E603" s="52"/>
      <c r="F603" s="53">
        <v>14.55</v>
      </c>
      <c r="G603" s="52">
        <v>9.87</v>
      </c>
      <c r="H603" s="53">
        <v>18.2</v>
      </c>
      <c r="I603" s="51">
        <v>219.33</v>
      </c>
      <c r="J603" s="52">
        <v>6.96</v>
      </c>
      <c r="K603" s="34" t="s">
        <v>333</v>
      </c>
    </row>
    <row r="604" ht="15.75" customHeight="1" spans="1:11">
      <c r="A604" s="34"/>
      <c r="B604" s="35" t="s">
        <v>334</v>
      </c>
      <c r="C604" s="59"/>
      <c r="D604" s="57">
        <v>148</v>
      </c>
      <c r="E604" s="159">
        <v>131.6</v>
      </c>
      <c r="F604" s="53"/>
      <c r="G604" s="52"/>
      <c r="H604" s="53"/>
      <c r="I604" s="51"/>
      <c r="J604" s="52"/>
      <c r="K604" s="34"/>
    </row>
    <row r="605" ht="15.75" customHeight="1" spans="1:11">
      <c r="A605" s="34"/>
      <c r="B605" s="35" t="s">
        <v>230</v>
      </c>
      <c r="C605" s="59"/>
      <c r="D605" s="57"/>
      <c r="E605" s="159">
        <v>50</v>
      </c>
      <c r="F605" s="53"/>
      <c r="G605" s="52"/>
      <c r="H605" s="53"/>
      <c r="I605" s="51"/>
      <c r="J605" s="52"/>
      <c r="K605" s="34"/>
    </row>
    <row r="606" ht="25.5" customHeight="1" spans="1:11">
      <c r="A606" s="244"/>
      <c r="B606" s="35" t="s">
        <v>227</v>
      </c>
      <c r="C606" s="57"/>
      <c r="D606" s="53">
        <v>155</v>
      </c>
      <c r="E606" s="52">
        <v>116</v>
      </c>
      <c r="F606" s="53"/>
      <c r="G606" s="52"/>
      <c r="H606" s="53"/>
      <c r="I606" s="51"/>
      <c r="J606" s="52"/>
      <c r="K606" s="34"/>
    </row>
    <row r="607" ht="15.75" customHeight="1" spans="1:11">
      <c r="A607" s="34"/>
      <c r="B607" s="35" t="s">
        <v>58</v>
      </c>
      <c r="C607" s="57"/>
      <c r="D607" s="53">
        <v>12</v>
      </c>
      <c r="E607" s="52">
        <v>10</v>
      </c>
      <c r="F607" s="53"/>
      <c r="G607" s="52"/>
      <c r="H607" s="53"/>
      <c r="I607" s="51"/>
      <c r="J607" s="52"/>
      <c r="K607" s="34"/>
    </row>
    <row r="608" ht="15.75" customHeight="1" spans="1:11">
      <c r="A608" s="34"/>
      <c r="B608" s="35" t="s">
        <v>52</v>
      </c>
      <c r="C608" s="57"/>
      <c r="D608" s="53">
        <v>6.25</v>
      </c>
      <c r="E608" s="52">
        <v>5</v>
      </c>
      <c r="F608" s="53"/>
      <c r="G608" s="52"/>
      <c r="H608" s="53"/>
      <c r="I608" s="51"/>
      <c r="J608" s="52"/>
      <c r="K608" s="34"/>
    </row>
    <row r="609" ht="15.75" customHeight="1" spans="1:11">
      <c r="A609" s="34"/>
      <c r="B609" s="35" t="s">
        <v>36</v>
      </c>
      <c r="C609" s="57"/>
      <c r="D609" s="53">
        <v>4</v>
      </c>
      <c r="E609" s="52">
        <v>4</v>
      </c>
      <c r="F609" s="53"/>
      <c r="G609" s="52"/>
      <c r="H609" s="53"/>
      <c r="I609" s="51"/>
      <c r="J609" s="52"/>
      <c r="K609" s="34"/>
    </row>
    <row r="610" ht="15.75" customHeight="1" spans="1:11">
      <c r="A610" s="34"/>
      <c r="B610" s="35" t="s">
        <v>335</v>
      </c>
      <c r="C610" s="57"/>
      <c r="D610" s="53"/>
      <c r="E610" s="52">
        <v>110</v>
      </c>
      <c r="F610" s="53"/>
      <c r="G610" s="52"/>
      <c r="H610" s="53"/>
      <c r="I610" s="51"/>
      <c r="J610" s="52"/>
      <c r="K610" s="34"/>
    </row>
    <row r="611" ht="15.75" customHeight="1" spans="1:11">
      <c r="A611" s="34"/>
      <c r="B611" s="35" t="s">
        <v>336</v>
      </c>
      <c r="C611" s="57"/>
      <c r="D611" s="53"/>
      <c r="E611" s="52">
        <v>160</v>
      </c>
      <c r="F611" s="53"/>
      <c r="G611" s="52"/>
      <c r="H611" s="53"/>
      <c r="I611" s="51"/>
      <c r="J611" s="52"/>
      <c r="K611" s="34"/>
    </row>
    <row r="612" ht="15.75" customHeight="1" spans="1:11">
      <c r="A612" s="115" t="s">
        <v>105</v>
      </c>
      <c r="B612" s="127"/>
      <c r="C612" s="126">
        <v>150</v>
      </c>
      <c r="D612" s="119"/>
      <c r="E612" s="126"/>
      <c r="F612" s="124">
        <v>4.35</v>
      </c>
      <c r="G612" s="124">
        <v>3.75</v>
      </c>
      <c r="H612" s="124">
        <v>6.3</v>
      </c>
      <c r="I612" s="124">
        <v>76</v>
      </c>
      <c r="J612" s="124">
        <v>0.45</v>
      </c>
      <c r="K612" s="34" t="s">
        <v>471</v>
      </c>
    </row>
    <row r="613" ht="22.5" customHeight="1" spans="1:11">
      <c r="A613" s="35" t="s">
        <v>472</v>
      </c>
      <c r="B613" s="35" t="s">
        <v>109</v>
      </c>
      <c r="C613" s="126"/>
      <c r="D613" s="119">
        <v>155</v>
      </c>
      <c r="E613" s="126">
        <v>150</v>
      </c>
      <c r="F613" s="124"/>
      <c r="G613" s="122"/>
      <c r="H613" s="124"/>
      <c r="I613" s="122"/>
      <c r="J613" s="125"/>
      <c r="K613" s="34"/>
    </row>
    <row r="614" ht="22.5" customHeight="1" spans="1:11">
      <c r="A614" s="271" t="s">
        <v>337</v>
      </c>
      <c r="B614" s="81"/>
      <c r="C614" s="82">
        <v>40</v>
      </c>
      <c r="D614" s="107"/>
      <c r="E614" s="102"/>
      <c r="F614" s="101">
        <v>2.14</v>
      </c>
      <c r="G614" s="101">
        <v>1.95</v>
      </c>
      <c r="H614" s="102">
        <v>17.86</v>
      </c>
      <c r="I614" s="101">
        <v>100</v>
      </c>
      <c r="J614" s="241">
        <v>0.64</v>
      </c>
      <c r="K614" s="289" t="s">
        <v>338</v>
      </c>
    </row>
    <row r="615" ht="14.25" customHeight="1" spans="1:11">
      <c r="A615" s="286"/>
      <c r="B615" s="81" t="s">
        <v>75</v>
      </c>
      <c r="C615" s="82"/>
      <c r="D615" s="107">
        <v>20</v>
      </c>
      <c r="E615" s="102">
        <v>20</v>
      </c>
      <c r="F615" s="101"/>
      <c r="G615" s="101"/>
      <c r="H615" s="102"/>
      <c r="I615" s="101"/>
      <c r="J615" s="102"/>
      <c r="K615" s="289"/>
    </row>
    <row r="616" ht="13.5" customHeight="1" spans="1:11">
      <c r="A616" s="286"/>
      <c r="B616" s="81" t="s">
        <v>83</v>
      </c>
      <c r="C616" s="82"/>
      <c r="D616" s="107">
        <v>0.9</v>
      </c>
      <c r="E616" s="102">
        <v>0.9</v>
      </c>
      <c r="F616" s="101"/>
      <c r="G616" s="101"/>
      <c r="H616" s="102"/>
      <c r="I616" s="101"/>
      <c r="J616" s="102"/>
      <c r="K616" s="289"/>
    </row>
    <row r="617" customHeight="1" spans="1:11">
      <c r="A617" s="286"/>
      <c r="B617" s="81" t="s">
        <v>36</v>
      </c>
      <c r="C617" s="82"/>
      <c r="D617" s="107">
        <v>0.9</v>
      </c>
      <c r="E617" s="102">
        <v>0.9</v>
      </c>
      <c r="F617" s="101"/>
      <c r="G617" s="101"/>
      <c r="H617" s="102"/>
      <c r="I617" s="101"/>
      <c r="J617" s="102"/>
      <c r="K617" s="289"/>
    </row>
    <row r="618" customHeight="1" spans="1:11">
      <c r="A618" s="286"/>
      <c r="B618" s="81" t="s">
        <v>53</v>
      </c>
      <c r="C618" s="82"/>
      <c r="D618" s="107">
        <v>1.06</v>
      </c>
      <c r="E618" s="102">
        <v>1.06</v>
      </c>
      <c r="F618" s="101"/>
      <c r="G618" s="101"/>
      <c r="H618" s="102"/>
      <c r="I618" s="101"/>
      <c r="J618" s="102"/>
      <c r="K618" s="289"/>
    </row>
    <row r="619" ht="16.5" customHeight="1" spans="1:11">
      <c r="A619" s="286"/>
      <c r="B619" s="81" t="s">
        <v>59</v>
      </c>
      <c r="C619" s="82"/>
      <c r="D619" s="107">
        <v>1.2</v>
      </c>
      <c r="E619" s="102">
        <v>1</v>
      </c>
      <c r="F619" s="101"/>
      <c r="G619" s="101"/>
      <c r="H619" s="102"/>
      <c r="I619" s="101"/>
      <c r="J619" s="102"/>
      <c r="K619" s="289"/>
    </row>
    <row r="620" customHeight="1" spans="1:11">
      <c r="A620" s="286"/>
      <c r="B620" s="81" t="s">
        <v>319</v>
      </c>
      <c r="C620" s="82"/>
      <c r="D620" s="102">
        <v>0.3</v>
      </c>
      <c r="E620" s="102">
        <v>0.3</v>
      </c>
      <c r="F620" s="102"/>
      <c r="G620" s="102"/>
      <c r="H620" s="107"/>
      <c r="I620" s="102"/>
      <c r="J620" s="102"/>
      <c r="K620" s="289"/>
    </row>
    <row r="621" customHeight="1" spans="1:11">
      <c r="A621" s="286"/>
      <c r="B621" s="81" t="s">
        <v>84</v>
      </c>
      <c r="C621" s="82"/>
      <c r="D621" s="107">
        <v>0.25</v>
      </c>
      <c r="E621" s="102">
        <v>0.25</v>
      </c>
      <c r="F621" s="107"/>
      <c r="G621" s="102"/>
      <c r="H621" s="107"/>
      <c r="I621" s="101"/>
      <c r="J621" s="102"/>
      <c r="K621" s="289"/>
    </row>
    <row r="622" ht="16.5" customHeight="1" spans="1:11">
      <c r="A622" s="286"/>
      <c r="B622" s="81" t="s">
        <v>33</v>
      </c>
      <c r="C622" s="82"/>
      <c r="D622" s="107">
        <v>8.05</v>
      </c>
      <c r="E622" s="102">
        <v>8.05</v>
      </c>
      <c r="F622" s="107"/>
      <c r="G622" s="102"/>
      <c r="H622" s="107"/>
      <c r="I622" s="101"/>
      <c r="J622" s="102"/>
      <c r="K622" s="289"/>
    </row>
    <row r="623" ht="14.25" customHeight="1" spans="1:11">
      <c r="A623" s="286"/>
      <c r="B623" s="81" t="s">
        <v>339</v>
      </c>
      <c r="C623" s="82"/>
      <c r="D623" s="107"/>
      <c r="E623" s="102">
        <v>31.2</v>
      </c>
      <c r="F623" s="107"/>
      <c r="G623" s="102"/>
      <c r="H623" s="107"/>
      <c r="I623" s="101"/>
      <c r="J623" s="102"/>
      <c r="K623" s="289"/>
    </row>
    <row r="624" customHeight="1" spans="1:11">
      <c r="A624" s="286"/>
      <c r="B624" s="286" t="s">
        <v>340</v>
      </c>
      <c r="C624" s="82"/>
      <c r="D624" s="107">
        <v>18.4</v>
      </c>
      <c r="E624" s="102">
        <v>18</v>
      </c>
      <c r="F624" s="107"/>
      <c r="G624" s="102"/>
      <c r="H624" s="107"/>
      <c r="I624" s="101"/>
      <c r="J624" s="102"/>
      <c r="K624" s="289"/>
    </row>
    <row r="625" ht="17.25" customHeight="1" spans="1:11">
      <c r="A625" s="286"/>
      <c r="B625" s="81" t="s">
        <v>66</v>
      </c>
      <c r="C625" s="82"/>
      <c r="D625" s="107">
        <v>0.13</v>
      </c>
      <c r="E625" s="102">
        <v>0.13</v>
      </c>
      <c r="F625" s="107"/>
      <c r="G625" s="102"/>
      <c r="H625" s="107"/>
      <c r="I625" s="101"/>
      <c r="J625" s="102"/>
      <c r="K625" s="289"/>
    </row>
    <row r="626" customHeight="1" spans="1:11">
      <c r="A626" s="286"/>
      <c r="B626" s="81" t="s">
        <v>59</v>
      </c>
      <c r="C626" s="82"/>
      <c r="D626" s="107">
        <v>0.96</v>
      </c>
      <c r="E626" s="102">
        <v>0.8</v>
      </c>
      <c r="F626" s="107" t="s">
        <v>6</v>
      </c>
      <c r="G626" s="102"/>
      <c r="H626" s="107"/>
      <c r="I626" s="101"/>
      <c r="J626" s="102"/>
      <c r="K626" s="289"/>
    </row>
    <row r="627" ht="15.75" customHeight="1" spans="1:11">
      <c r="A627" s="50" t="s">
        <v>69</v>
      </c>
      <c r="B627" s="185"/>
      <c r="C627" s="113">
        <v>30</v>
      </c>
      <c r="D627" s="79">
        <v>30</v>
      </c>
      <c r="E627" s="52">
        <v>30</v>
      </c>
      <c r="F627" s="52">
        <v>2.28</v>
      </c>
      <c r="G627" s="53">
        <v>0.24</v>
      </c>
      <c r="H627" s="52">
        <v>14.76</v>
      </c>
      <c r="I627" s="53">
        <v>70.5</v>
      </c>
      <c r="J627" s="52">
        <v>0</v>
      </c>
      <c r="K627" s="41" t="s">
        <v>110</v>
      </c>
    </row>
    <row r="628" ht="15.75" customHeight="1" spans="1:11">
      <c r="A628" s="131" t="s">
        <v>44</v>
      </c>
      <c r="B628" s="132"/>
      <c r="C628" s="280">
        <v>410</v>
      </c>
      <c r="D628" s="174"/>
      <c r="E628" s="281"/>
      <c r="F628" s="136">
        <f>F600+F603+F612+F614+F627</f>
        <v>24.21</v>
      </c>
      <c r="G628" s="136">
        <f>G600+G603+G612+G614+G627</f>
        <v>17.37</v>
      </c>
      <c r="H628" s="136">
        <f>H600+H603+H612+H614+H627</f>
        <v>59</v>
      </c>
      <c r="I628" s="136">
        <f>I600+I603+I612+I614+I627</f>
        <v>490.91</v>
      </c>
      <c r="J628" s="136">
        <f>J600+J603+J612+J614+J627</f>
        <v>11.35</v>
      </c>
      <c r="K628" s="95"/>
    </row>
    <row r="629" ht="15.75" customHeight="1" spans="1:11">
      <c r="A629" s="131" t="s">
        <v>111</v>
      </c>
      <c r="B629" s="282"/>
      <c r="C629" s="173">
        <f>C550+C554+C598+C628</f>
        <v>1420</v>
      </c>
      <c r="D629" s="173"/>
      <c r="E629" s="173"/>
      <c r="F629" s="173">
        <f>F550+F554+F598+F628</f>
        <v>53.66</v>
      </c>
      <c r="G629" s="173">
        <f>G550+G554+G598+G628</f>
        <v>46.053</v>
      </c>
      <c r="H629" s="173">
        <f>H550+H554+H598+H628</f>
        <v>215.915</v>
      </c>
      <c r="I629" s="173">
        <f>I550+I554+I598+I628</f>
        <v>1495.28</v>
      </c>
      <c r="J629" s="173">
        <f>J550+J554+J598+J628</f>
        <v>59.47</v>
      </c>
      <c r="K629" s="95"/>
    </row>
    <row r="630" customHeight="1" spans="1:11">
      <c r="A630" s="25"/>
      <c r="B630" s="25"/>
      <c r="C630" s="287" t="s">
        <v>572</v>
      </c>
      <c r="D630" s="287"/>
      <c r="E630" s="287"/>
      <c r="F630" s="287"/>
      <c r="G630" s="175"/>
      <c r="H630" s="175"/>
      <c r="I630" s="175"/>
      <c r="J630" s="175"/>
      <c r="K630" s="28"/>
    </row>
    <row r="631" ht="15.75" customHeight="1" spans="1:11">
      <c r="A631" s="24" t="s">
        <v>342</v>
      </c>
      <c r="B631" s="26"/>
      <c r="C631" s="26"/>
      <c r="D631" s="263"/>
      <c r="K631" s="25"/>
    </row>
    <row r="632" ht="23.25" customHeight="1" spans="1:11">
      <c r="A632" s="27" t="s">
        <v>8</v>
      </c>
      <c r="B632" s="28"/>
      <c r="C632" s="29" t="s">
        <v>9</v>
      </c>
      <c r="D632" s="266" t="s">
        <v>10</v>
      </c>
      <c r="E632" s="71" t="s">
        <v>10</v>
      </c>
      <c r="F632" s="143" t="s">
        <v>11</v>
      </c>
      <c r="G632" s="74"/>
      <c r="H632" s="144"/>
      <c r="I632" s="73" t="s">
        <v>12</v>
      </c>
      <c r="J632" s="91" t="s">
        <v>13</v>
      </c>
      <c r="K632" s="30" t="s">
        <v>113</v>
      </c>
    </row>
    <row r="633" ht="15.75" customHeight="1" spans="1:11">
      <c r="A633" s="34" t="s">
        <v>15</v>
      </c>
      <c r="B633" s="35"/>
      <c r="C633" s="36" t="s">
        <v>16</v>
      </c>
      <c r="D633" s="56" t="s">
        <v>17</v>
      </c>
      <c r="E633" s="57" t="s">
        <v>17</v>
      </c>
      <c r="F633" s="39"/>
      <c r="G633" s="40"/>
      <c r="H633" s="40"/>
      <c r="I633" s="48" t="s">
        <v>304</v>
      </c>
      <c r="J633" s="85"/>
      <c r="K633" s="37" t="s">
        <v>114</v>
      </c>
    </row>
    <row r="634" ht="15.75" customHeight="1" spans="1:11">
      <c r="A634" s="41"/>
      <c r="B634" s="42"/>
      <c r="C634" s="38"/>
      <c r="D634" s="110" t="s">
        <v>19</v>
      </c>
      <c r="E634" s="110" t="s">
        <v>20</v>
      </c>
      <c r="F634" s="44" t="s">
        <v>21</v>
      </c>
      <c r="G634" s="44" t="s">
        <v>22</v>
      </c>
      <c r="H634" s="45" t="s">
        <v>23</v>
      </c>
      <c r="I634" s="44" t="s">
        <v>24</v>
      </c>
      <c r="J634" s="92" t="s">
        <v>25</v>
      </c>
      <c r="K634" s="93"/>
    </row>
    <row r="635" customHeight="1" spans="1:11">
      <c r="A635" s="34"/>
      <c r="B635" s="25" t="s">
        <v>26</v>
      </c>
      <c r="C635" s="36"/>
      <c r="D635" s="58"/>
      <c r="E635" s="55"/>
      <c r="F635" s="97"/>
      <c r="G635" s="48"/>
      <c r="H635" s="49"/>
      <c r="I635" s="97"/>
      <c r="J635" s="94"/>
      <c r="K635" s="34"/>
    </row>
    <row r="636" ht="23.25" customHeight="1" spans="1:11">
      <c r="A636" s="50" t="s">
        <v>573</v>
      </c>
      <c r="B636" s="35"/>
      <c r="C636" s="36" t="s">
        <v>501</v>
      </c>
      <c r="D636" s="36"/>
      <c r="E636" s="36"/>
      <c r="F636" s="52">
        <v>3.75</v>
      </c>
      <c r="G636" s="52">
        <v>6.7</v>
      </c>
      <c r="H636" s="52">
        <v>21</v>
      </c>
      <c r="I636" s="52">
        <v>159.3</v>
      </c>
      <c r="J636" s="52">
        <v>0.21</v>
      </c>
      <c r="K636" s="34" t="s">
        <v>574</v>
      </c>
    </row>
    <row r="637" customHeight="1" spans="1:11">
      <c r="A637" s="34"/>
      <c r="B637" s="35" t="s">
        <v>575</v>
      </c>
      <c r="C637" s="36"/>
      <c r="D637" s="36">
        <v>20</v>
      </c>
      <c r="E637" s="150">
        <v>20</v>
      </c>
      <c r="F637" s="52"/>
      <c r="G637" s="53"/>
      <c r="H637" s="52"/>
      <c r="I637" s="53"/>
      <c r="J637" s="51"/>
      <c r="K637" s="34"/>
    </row>
    <row r="638" customHeight="1" spans="1:11">
      <c r="A638" s="34"/>
      <c r="B638" s="35" t="s">
        <v>32</v>
      </c>
      <c r="C638" s="36"/>
      <c r="D638" s="37">
        <v>75</v>
      </c>
      <c r="E638" s="36">
        <v>75</v>
      </c>
      <c r="F638" s="52"/>
      <c r="G638" s="53"/>
      <c r="H638" s="52"/>
      <c r="I638" s="53"/>
      <c r="J638" s="51"/>
      <c r="K638" s="34"/>
    </row>
    <row r="639" customHeight="1" spans="1:11">
      <c r="A639" s="34"/>
      <c r="B639" s="35" t="s">
        <v>33</v>
      </c>
      <c r="C639" s="36"/>
      <c r="D639" s="37">
        <v>57</v>
      </c>
      <c r="E639" s="36">
        <v>57</v>
      </c>
      <c r="F639" s="52"/>
      <c r="G639" s="53"/>
      <c r="H639" s="52"/>
      <c r="I639" s="53"/>
      <c r="J639" s="51"/>
      <c r="K639" s="34"/>
    </row>
    <row r="640" customHeight="1" spans="1:11">
      <c r="A640" s="34"/>
      <c r="B640" s="35" t="s">
        <v>34</v>
      </c>
      <c r="C640" s="36"/>
      <c r="D640" s="37">
        <v>4</v>
      </c>
      <c r="E640" s="36">
        <v>4</v>
      </c>
      <c r="F640" s="52"/>
      <c r="G640" s="53"/>
      <c r="H640" s="52"/>
      <c r="I640" s="53"/>
      <c r="J640" s="51"/>
      <c r="K640" s="34"/>
    </row>
    <row r="641" customHeight="1" spans="1:11">
      <c r="A641" s="34"/>
      <c r="B641" s="54" t="s">
        <v>35</v>
      </c>
      <c r="C641" s="36"/>
      <c r="D641" s="37">
        <v>0.8</v>
      </c>
      <c r="E641" s="36">
        <v>0.8</v>
      </c>
      <c r="F641" s="52"/>
      <c r="G641" s="53"/>
      <c r="H641" s="52"/>
      <c r="I641" s="53"/>
      <c r="J641" s="51"/>
      <c r="K641" s="34"/>
    </row>
    <row r="642" customHeight="1" spans="1:11">
      <c r="A642" s="34"/>
      <c r="B642" s="35" t="s">
        <v>36</v>
      </c>
      <c r="C642" s="36"/>
      <c r="D642" s="37">
        <v>4</v>
      </c>
      <c r="E642" s="36">
        <v>4</v>
      </c>
      <c r="F642" s="52"/>
      <c r="G642" s="53"/>
      <c r="H642" s="52"/>
      <c r="I642" s="53"/>
      <c r="J642" s="51"/>
      <c r="K642" s="34"/>
    </row>
    <row r="643" ht="23.25" customHeight="1" spans="1:11">
      <c r="A643" s="115" t="s">
        <v>163</v>
      </c>
      <c r="B643" s="127"/>
      <c r="C643" s="126" t="s">
        <v>532</v>
      </c>
      <c r="D643" s="179"/>
      <c r="E643" s="180"/>
      <c r="F643" s="125">
        <v>2.83</v>
      </c>
      <c r="G643" s="124">
        <v>2.49</v>
      </c>
      <c r="H643" s="122">
        <v>12.06</v>
      </c>
      <c r="I643" s="124">
        <v>82.13</v>
      </c>
      <c r="J643" s="125">
        <v>1.27</v>
      </c>
      <c r="K643" s="34" t="s">
        <v>533</v>
      </c>
    </row>
    <row r="644" customHeight="1" spans="1:11">
      <c r="A644" s="123"/>
      <c r="B644" s="127" t="s">
        <v>166</v>
      </c>
      <c r="C644" s="117"/>
      <c r="D644" s="128">
        <v>0.45</v>
      </c>
      <c r="E644" s="126">
        <v>0.45</v>
      </c>
      <c r="F644" s="125"/>
      <c r="G644" s="125"/>
      <c r="H644" s="124"/>
      <c r="I644" s="124"/>
      <c r="J644" s="125"/>
      <c r="K644" s="34"/>
    </row>
    <row r="645" customHeight="1" spans="1:11">
      <c r="A645" s="123"/>
      <c r="B645" s="127" t="s">
        <v>34</v>
      </c>
      <c r="C645" s="117"/>
      <c r="D645" s="128">
        <v>8</v>
      </c>
      <c r="E645" s="126">
        <v>8</v>
      </c>
      <c r="F645" s="125"/>
      <c r="G645" s="125"/>
      <c r="H645" s="124"/>
      <c r="I645" s="125"/>
      <c r="J645" s="125"/>
      <c r="K645" s="34"/>
    </row>
    <row r="646" customHeight="1" spans="1:11">
      <c r="A646" s="123"/>
      <c r="B646" s="127" t="s">
        <v>32</v>
      </c>
      <c r="C646" s="117"/>
      <c r="D646" s="128">
        <v>92</v>
      </c>
      <c r="E646" s="126">
        <v>90</v>
      </c>
      <c r="F646" s="125"/>
      <c r="G646" s="125"/>
      <c r="H646" s="124"/>
      <c r="I646" s="125"/>
      <c r="J646" s="125"/>
      <c r="K646" s="34"/>
    </row>
    <row r="647" customHeight="1" spans="1:11">
      <c r="A647" s="123"/>
      <c r="B647" s="127" t="s">
        <v>33</v>
      </c>
      <c r="C647" s="117"/>
      <c r="D647" s="128">
        <v>70</v>
      </c>
      <c r="E647" s="126">
        <v>70</v>
      </c>
      <c r="F647" s="125"/>
      <c r="G647" s="125"/>
      <c r="H647" s="124"/>
      <c r="I647" s="125"/>
      <c r="J647" s="125"/>
      <c r="K647" s="34"/>
    </row>
    <row r="648" ht="23.25" customHeight="1" spans="1:11">
      <c r="A648" s="50" t="s">
        <v>514</v>
      </c>
      <c r="B648" s="35"/>
      <c r="C648" s="59" t="s">
        <v>515</v>
      </c>
      <c r="D648" s="34"/>
      <c r="E648" s="152"/>
      <c r="F648" s="51">
        <v>3.5</v>
      </c>
      <c r="G648" s="52">
        <v>5.95</v>
      </c>
      <c r="H648" s="53">
        <v>12.9</v>
      </c>
      <c r="I648" s="51">
        <v>119.6</v>
      </c>
      <c r="J648" s="51">
        <v>0.04</v>
      </c>
      <c r="K648" s="34" t="s">
        <v>516</v>
      </c>
    </row>
    <row r="649" customHeight="1" spans="1:11">
      <c r="A649" s="34"/>
      <c r="B649" s="35" t="s">
        <v>43</v>
      </c>
      <c r="C649" s="36"/>
      <c r="D649" s="37">
        <v>25</v>
      </c>
      <c r="E649" s="36">
        <v>25</v>
      </c>
      <c r="F649" s="51"/>
      <c r="G649" s="52"/>
      <c r="H649" s="52"/>
      <c r="I649" s="51"/>
      <c r="J649" s="51"/>
      <c r="K649" s="34"/>
    </row>
    <row r="650" customHeight="1" spans="1:11">
      <c r="A650" s="34"/>
      <c r="B650" s="35" t="s">
        <v>125</v>
      </c>
      <c r="C650" s="36"/>
      <c r="D650" s="37">
        <v>5.1</v>
      </c>
      <c r="E650" s="36">
        <v>5</v>
      </c>
      <c r="F650" s="51"/>
      <c r="G650" s="52"/>
      <c r="H650" s="52"/>
      <c r="I650" s="51"/>
      <c r="J650" s="51"/>
      <c r="K650" s="34"/>
    </row>
    <row r="651" ht="15.75" customHeight="1" spans="1:11">
      <c r="A651" s="34"/>
      <c r="B651" s="35" t="s">
        <v>36</v>
      </c>
      <c r="C651" s="36"/>
      <c r="D651" s="37">
        <v>5</v>
      </c>
      <c r="E651" s="36">
        <v>5</v>
      </c>
      <c r="F651" s="51" t="s">
        <v>6</v>
      </c>
      <c r="G651" s="52"/>
      <c r="H651" s="52"/>
      <c r="I651" s="51"/>
      <c r="J651" s="51"/>
      <c r="K651" s="34"/>
    </row>
    <row r="652" ht="15.75" customHeight="1" spans="1:11">
      <c r="A652" s="61" t="s">
        <v>44</v>
      </c>
      <c r="B652" s="62"/>
      <c r="C652" s="63">
        <v>357</v>
      </c>
      <c r="D652" s="68"/>
      <c r="E652" s="110"/>
      <c r="F652" s="65">
        <f>F636+F643+F648</f>
        <v>10.08</v>
      </c>
      <c r="G652" s="65">
        <f t="shared" ref="G652:J652" si="25">G636+G643+G648</f>
        <v>15.14</v>
      </c>
      <c r="H652" s="65">
        <f t="shared" si="25"/>
        <v>45.96</v>
      </c>
      <c r="I652" s="65">
        <f t="shared" si="25"/>
        <v>361.03</v>
      </c>
      <c r="J652" s="65">
        <f t="shared" si="25"/>
        <v>1.52</v>
      </c>
      <c r="K652" s="95"/>
    </row>
    <row r="653" customHeight="1" spans="1:11">
      <c r="A653" s="27"/>
      <c r="B653" s="46" t="s">
        <v>45</v>
      </c>
      <c r="C653" s="154"/>
      <c r="D653" s="266"/>
      <c r="E653" s="71"/>
      <c r="F653" s="73"/>
      <c r="G653" s="74"/>
      <c r="H653" s="73"/>
      <c r="I653" s="74"/>
      <c r="J653" s="143"/>
      <c r="K653" s="27"/>
    </row>
    <row r="654" ht="36.75" customHeight="1" spans="1:11">
      <c r="A654" s="115" t="s">
        <v>126</v>
      </c>
      <c r="B654" s="127"/>
      <c r="C654" s="126">
        <v>95</v>
      </c>
      <c r="D654" s="128">
        <v>158.65</v>
      </c>
      <c r="E654" s="126">
        <v>95</v>
      </c>
      <c r="F654" s="125">
        <v>1.43</v>
      </c>
      <c r="G654" s="124">
        <v>0.48</v>
      </c>
      <c r="H654" s="122">
        <v>20</v>
      </c>
      <c r="I654" s="124">
        <v>91.2</v>
      </c>
      <c r="J654" s="124">
        <v>9.5</v>
      </c>
      <c r="K654" s="34" t="s">
        <v>167</v>
      </c>
    </row>
    <row r="655" ht="15.75" customHeight="1" spans="1:11">
      <c r="A655" s="123" t="s">
        <v>168</v>
      </c>
      <c r="B655" s="116"/>
      <c r="C655" s="126"/>
      <c r="D655" s="128"/>
      <c r="E655" s="126"/>
      <c r="F655" s="125"/>
      <c r="G655" s="124"/>
      <c r="H655" s="122"/>
      <c r="I655" s="125"/>
      <c r="J655" s="124"/>
      <c r="K655" s="34"/>
    </row>
    <row r="656" ht="15.75" customHeight="1" spans="1:11">
      <c r="A656" s="61" t="s">
        <v>44</v>
      </c>
      <c r="B656" s="62"/>
      <c r="C656" s="67">
        <v>95</v>
      </c>
      <c r="D656" s="68"/>
      <c r="E656" s="69"/>
      <c r="F656" s="65">
        <f>F654</f>
        <v>1.43</v>
      </c>
      <c r="G656" s="65">
        <f t="shared" ref="G656:J656" si="26">G654</f>
        <v>0.48</v>
      </c>
      <c r="H656" s="65">
        <f t="shared" si="26"/>
        <v>20</v>
      </c>
      <c r="I656" s="65">
        <f t="shared" si="26"/>
        <v>91.2</v>
      </c>
      <c r="J656" s="65">
        <f t="shared" si="26"/>
        <v>9.5</v>
      </c>
      <c r="K656" s="295"/>
    </row>
    <row r="657" customHeight="1" spans="1:11">
      <c r="A657" s="27"/>
      <c r="B657" s="46" t="s">
        <v>49</v>
      </c>
      <c r="C657" s="154"/>
      <c r="D657" s="72"/>
      <c r="E657" s="155"/>
      <c r="F657" s="143"/>
      <c r="G657" s="143"/>
      <c r="H657" s="73"/>
      <c r="I657" s="74"/>
      <c r="J657" s="94"/>
      <c r="K657" s="228"/>
    </row>
    <row r="658" ht="23.25" customHeight="1" spans="1:11">
      <c r="A658" s="50" t="s">
        <v>345</v>
      </c>
      <c r="B658" s="54"/>
      <c r="C658" s="57">
        <v>50</v>
      </c>
      <c r="D658" s="53"/>
      <c r="E658" s="52"/>
      <c r="F658" s="75">
        <v>0.71</v>
      </c>
      <c r="G658" s="76">
        <v>2.54</v>
      </c>
      <c r="H658" s="80">
        <v>4.51</v>
      </c>
      <c r="I658" s="53">
        <v>43.7</v>
      </c>
      <c r="J658" s="52">
        <v>16.23</v>
      </c>
      <c r="K658" s="34" t="s">
        <v>346</v>
      </c>
    </row>
    <row r="659" customHeight="1" spans="1:11">
      <c r="A659" s="34"/>
      <c r="B659" s="35" t="s">
        <v>195</v>
      </c>
      <c r="C659" s="57"/>
      <c r="D659" s="53">
        <v>50</v>
      </c>
      <c r="E659" s="52">
        <v>40</v>
      </c>
      <c r="F659" s="75"/>
      <c r="G659" s="76"/>
      <c r="H659" s="80"/>
      <c r="I659" s="53"/>
      <c r="J659" s="52"/>
      <c r="K659" s="34"/>
    </row>
    <row r="660" customHeight="1" spans="1:11">
      <c r="A660" s="34"/>
      <c r="B660" s="54" t="s">
        <v>52</v>
      </c>
      <c r="C660" s="57"/>
      <c r="D660" s="53">
        <v>6.25</v>
      </c>
      <c r="E660" s="52">
        <v>5</v>
      </c>
      <c r="F660" s="75"/>
      <c r="G660" s="76"/>
      <c r="H660" s="80"/>
      <c r="I660" s="53"/>
      <c r="J660" s="52"/>
      <c r="K660" s="34"/>
    </row>
    <row r="661" customHeight="1" spans="1:11">
      <c r="A661" s="34"/>
      <c r="B661" s="54" t="s">
        <v>135</v>
      </c>
      <c r="C661" s="57"/>
      <c r="D661" s="53">
        <v>2.5</v>
      </c>
      <c r="E661" s="52">
        <v>2.5</v>
      </c>
      <c r="F661" s="75"/>
      <c r="G661" s="76"/>
      <c r="H661" s="80"/>
      <c r="I661" s="53"/>
      <c r="J661" s="52"/>
      <c r="K661" s="34"/>
    </row>
    <row r="662" customHeight="1" spans="1:11">
      <c r="A662" s="34"/>
      <c r="B662" s="54" t="s">
        <v>34</v>
      </c>
      <c r="C662" s="57"/>
      <c r="D662" s="53">
        <v>2.5</v>
      </c>
      <c r="E662" s="52">
        <v>2.5</v>
      </c>
      <c r="F662" s="75"/>
      <c r="G662" s="76"/>
      <c r="H662" s="80"/>
      <c r="I662" s="53"/>
      <c r="J662" s="52"/>
      <c r="K662" s="34"/>
    </row>
    <row r="663" customHeight="1" spans="1:11">
      <c r="A663" s="34"/>
      <c r="B663" s="54" t="s">
        <v>35</v>
      </c>
      <c r="C663" s="57"/>
      <c r="D663" s="53">
        <v>0.25</v>
      </c>
      <c r="E663" s="52">
        <v>0.25</v>
      </c>
      <c r="F663" s="75"/>
      <c r="G663" s="76"/>
      <c r="H663" s="80"/>
      <c r="I663" s="53"/>
      <c r="J663" s="52"/>
      <c r="K663" s="34"/>
    </row>
    <row r="664" customHeight="1" spans="1:11">
      <c r="A664" s="34"/>
      <c r="B664" s="54" t="s">
        <v>35</v>
      </c>
      <c r="C664" s="57"/>
      <c r="D664" s="53">
        <v>0.25</v>
      </c>
      <c r="E664" s="52">
        <v>0.25</v>
      </c>
      <c r="F664" s="75"/>
      <c r="G664" s="76"/>
      <c r="H664" s="80"/>
      <c r="I664" s="53"/>
      <c r="J664" s="52"/>
      <c r="K664" s="34"/>
    </row>
    <row r="665" ht="34.5" customHeight="1" spans="1:11">
      <c r="A665" s="50" t="s">
        <v>347</v>
      </c>
      <c r="B665" s="35"/>
      <c r="C665" s="59" t="s">
        <v>576</v>
      </c>
      <c r="D665" s="57"/>
      <c r="E665" s="58"/>
      <c r="F665" s="57">
        <v>4.27</v>
      </c>
      <c r="G665" s="58">
        <v>3.22</v>
      </c>
      <c r="H665" s="57">
        <v>10.1</v>
      </c>
      <c r="I665" s="58">
        <v>86.34</v>
      </c>
      <c r="J665" s="56">
        <v>7.2</v>
      </c>
      <c r="K665" s="34" t="s">
        <v>577</v>
      </c>
    </row>
    <row r="666" ht="23.25" customHeight="1" spans="1:11">
      <c r="A666" s="34"/>
      <c r="B666" s="35" t="s">
        <v>63</v>
      </c>
      <c r="C666" s="59"/>
      <c r="D666" s="57">
        <v>79.95</v>
      </c>
      <c r="E666" s="58">
        <v>60</v>
      </c>
      <c r="F666" s="51"/>
      <c r="G666" s="51"/>
      <c r="H666" s="51"/>
      <c r="I666" s="51"/>
      <c r="J666" s="51"/>
      <c r="K666" s="34"/>
    </row>
    <row r="667" customHeight="1" spans="1:11">
      <c r="A667" s="34"/>
      <c r="B667" s="35" t="s">
        <v>64</v>
      </c>
      <c r="C667" s="59"/>
      <c r="D667" s="57">
        <v>7.5</v>
      </c>
      <c r="E667" s="58">
        <v>6</v>
      </c>
      <c r="F667" s="52"/>
      <c r="G667" s="52"/>
      <c r="H667" s="53"/>
      <c r="I667" s="52"/>
      <c r="J667" s="51"/>
      <c r="K667" s="34"/>
    </row>
    <row r="668" customHeight="1" spans="1:11">
      <c r="A668" s="34"/>
      <c r="B668" s="35" t="s">
        <v>58</v>
      </c>
      <c r="C668" s="59"/>
      <c r="D668" s="57">
        <v>7.2</v>
      </c>
      <c r="E668" s="58">
        <v>6</v>
      </c>
      <c r="F668" s="52"/>
      <c r="G668" s="52"/>
      <c r="H668" s="53"/>
      <c r="I668" s="52"/>
      <c r="J668" s="51"/>
      <c r="K668" s="34"/>
    </row>
    <row r="669" customHeight="1" spans="1:11">
      <c r="A669" s="34"/>
      <c r="B669" s="35" t="s">
        <v>135</v>
      </c>
      <c r="C669" s="59"/>
      <c r="D669" s="57">
        <v>1.5</v>
      </c>
      <c r="E669" s="58">
        <v>1.5</v>
      </c>
      <c r="F669" s="52"/>
      <c r="G669" s="52"/>
      <c r="H669" s="53"/>
      <c r="I669" s="52"/>
      <c r="J669" s="51"/>
      <c r="K669" s="34"/>
    </row>
    <row r="670" customHeight="1" spans="1:11">
      <c r="A670" s="34"/>
      <c r="B670" s="54" t="s">
        <v>35</v>
      </c>
      <c r="C670" s="59"/>
      <c r="D670" s="57">
        <v>0.15</v>
      </c>
      <c r="E670" s="58">
        <v>0.15</v>
      </c>
      <c r="F670" s="52"/>
      <c r="G670" s="52"/>
      <c r="H670" s="53"/>
      <c r="I670" s="52"/>
      <c r="J670" s="51"/>
      <c r="K670" s="34"/>
    </row>
    <row r="671" customHeight="1" spans="1:11">
      <c r="A671" s="34"/>
      <c r="B671" s="35" t="s">
        <v>118</v>
      </c>
      <c r="C671" s="59"/>
      <c r="D671" s="59" t="s">
        <v>578</v>
      </c>
      <c r="E671" s="58">
        <v>105</v>
      </c>
      <c r="F671" s="52"/>
      <c r="G671" s="52"/>
      <c r="H671" s="53"/>
      <c r="I671" s="52"/>
      <c r="J671" s="51"/>
      <c r="K671" s="34"/>
    </row>
    <row r="672" customHeight="1" spans="1:11">
      <c r="A672" s="34"/>
      <c r="B672" s="35" t="s">
        <v>57</v>
      </c>
      <c r="C672" s="59"/>
      <c r="D672" s="57">
        <v>17.9</v>
      </c>
      <c r="E672" s="58">
        <v>17.1</v>
      </c>
      <c r="F672" s="57"/>
      <c r="G672" s="58"/>
      <c r="H672" s="57"/>
      <c r="I672" s="58"/>
      <c r="J672" s="60"/>
      <c r="K672" s="34"/>
    </row>
    <row r="673" customHeight="1" spans="1:11">
      <c r="A673" s="34"/>
      <c r="B673" s="35" t="s">
        <v>58</v>
      </c>
      <c r="C673" s="59"/>
      <c r="D673" s="57">
        <v>1.79</v>
      </c>
      <c r="E673" s="58">
        <v>1.5</v>
      </c>
      <c r="F673" s="57"/>
      <c r="G673" s="58"/>
      <c r="H673" s="57"/>
      <c r="I673" s="58"/>
      <c r="J673" s="56"/>
      <c r="K673" s="34"/>
    </row>
    <row r="674" customHeight="1" spans="1:11">
      <c r="A674" s="34"/>
      <c r="B674" s="35" t="s">
        <v>358</v>
      </c>
      <c r="C674" s="59"/>
      <c r="D674" s="57">
        <v>1.5</v>
      </c>
      <c r="E674" s="58">
        <v>1.5</v>
      </c>
      <c r="F674" s="57"/>
      <c r="G674" s="58"/>
      <c r="H674" s="57"/>
      <c r="I674" s="58"/>
      <c r="J674" s="60"/>
      <c r="K674" s="34"/>
    </row>
    <row r="675" customHeight="1" spans="1:11">
      <c r="A675" s="34"/>
      <c r="B675" s="35" t="s">
        <v>579</v>
      </c>
      <c r="C675" s="59"/>
      <c r="D675" s="57">
        <v>1.44</v>
      </c>
      <c r="E675" s="58">
        <v>1.2</v>
      </c>
      <c r="F675" s="57"/>
      <c r="G675" s="58"/>
      <c r="H675" s="57"/>
      <c r="I675" s="58"/>
      <c r="J675" s="60"/>
      <c r="K675" s="34"/>
    </row>
    <row r="676" customHeight="1" spans="1:11">
      <c r="A676" s="34"/>
      <c r="B676" s="54" t="s">
        <v>35</v>
      </c>
      <c r="C676" s="59"/>
      <c r="D676" s="130">
        <v>1.2</v>
      </c>
      <c r="E676" s="58">
        <v>1.2</v>
      </c>
      <c r="F676" s="130"/>
      <c r="G676" s="78"/>
      <c r="H676" s="78"/>
      <c r="I676" s="58"/>
      <c r="J676" s="60"/>
      <c r="K676" s="34"/>
    </row>
    <row r="677" customHeight="1" spans="1:11">
      <c r="A677" s="34"/>
      <c r="B677" s="35" t="s">
        <v>403</v>
      </c>
      <c r="C677" s="59"/>
      <c r="D677" s="130"/>
      <c r="E677" s="58">
        <v>21.5</v>
      </c>
      <c r="F677" s="130"/>
      <c r="G677" s="78"/>
      <c r="H677" s="78"/>
      <c r="I677" s="58"/>
      <c r="J677" s="60"/>
      <c r="K677" s="34"/>
    </row>
    <row r="678" customHeight="1" spans="1:11">
      <c r="A678" s="34"/>
      <c r="B678" s="35" t="s">
        <v>62</v>
      </c>
      <c r="C678" s="59"/>
      <c r="D678" s="130"/>
      <c r="E678" s="58">
        <v>15</v>
      </c>
      <c r="F678" s="130"/>
      <c r="G678" s="78"/>
      <c r="H678" s="78"/>
      <c r="I678" s="58"/>
      <c r="J678" s="60"/>
      <c r="K678" s="34"/>
    </row>
    <row r="679" customHeight="1" spans="1:11">
      <c r="A679" s="50" t="s">
        <v>352</v>
      </c>
      <c r="B679" s="35"/>
      <c r="C679" s="57">
        <v>50</v>
      </c>
      <c r="D679" s="53"/>
      <c r="E679" s="52"/>
      <c r="F679" s="51">
        <v>7.43</v>
      </c>
      <c r="G679" s="52">
        <v>3.5</v>
      </c>
      <c r="H679" s="53">
        <v>2.5</v>
      </c>
      <c r="I679" s="51">
        <v>70.7</v>
      </c>
      <c r="J679" s="52"/>
      <c r="K679" s="34" t="s">
        <v>353</v>
      </c>
    </row>
    <row r="680" customHeight="1" spans="1:11">
      <c r="A680" s="34"/>
      <c r="B680" s="35" t="s">
        <v>580</v>
      </c>
      <c r="C680" s="57"/>
      <c r="D680" s="53">
        <v>47</v>
      </c>
      <c r="E680" s="52">
        <v>37.5</v>
      </c>
      <c r="F680" s="51"/>
      <c r="G680" s="52"/>
      <c r="H680" s="53"/>
      <c r="I680" s="51"/>
      <c r="J680" s="52"/>
      <c r="K680" s="34"/>
    </row>
    <row r="681" customHeight="1" spans="1:11">
      <c r="A681" s="34"/>
      <c r="B681" s="35" t="s">
        <v>154</v>
      </c>
      <c r="C681" s="57"/>
      <c r="D681" s="53">
        <v>1.25</v>
      </c>
      <c r="E681" s="52">
        <v>1.25</v>
      </c>
      <c r="F681" s="51"/>
      <c r="G681" s="51"/>
      <c r="H681" s="53"/>
      <c r="I681" s="51"/>
      <c r="J681" s="52"/>
      <c r="K681" s="34"/>
    </row>
    <row r="682" customHeight="1" spans="1:11">
      <c r="A682" s="34"/>
      <c r="B682" s="35" t="s">
        <v>99</v>
      </c>
      <c r="C682" s="57"/>
      <c r="D682" s="53">
        <v>9</v>
      </c>
      <c r="E682" s="52">
        <v>7.5</v>
      </c>
      <c r="F682" s="51"/>
      <c r="G682" s="51"/>
      <c r="H682" s="53"/>
      <c r="I682" s="51"/>
      <c r="J682" s="52"/>
      <c r="K682" s="34"/>
    </row>
    <row r="683" customHeight="1" spans="1:11">
      <c r="A683" s="34"/>
      <c r="B683" s="35" t="s">
        <v>58</v>
      </c>
      <c r="C683" s="57"/>
      <c r="D683" s="53">
        <v>11.1</v>
      </c>
      <c r="E683" s="52">
        <v>9.3</v>
      </c>
      <c r="F683" s="51"/>
      <c r="G683" s="51"/>
      <c r="H683" s="53"/>
      <c r="I683" s="51"/>
      <c r="J683" s="52"/>
      <c r="K683" s="34"/>
    </row>
    <row r="684" customHeight="1" spans="1:11">
      <c r="A684" s="34"/>
      <c r="B684" s="35" t="s">
        <v>118</v>
      </c>
      <c r="C684" s="57"/>
      <c r="D684" s="53">
        <v>3.75</v>
      </c>
      <c r="E684" s="52">
        <v>3.75</v>
      </c>
      <c r="F684" s="51"/>
      <c r="G684" s="51"/>
      <c r="H684" s="51"/>
      <c r="I684" s="51"/>
      <c r="J684" s="52"/>
      <c r="K684" s="34"/>
    </row>
    <row r="685" customHeight="1" spans="1:11">
      <c r="A685" s="34"/>
      <c r="B685" s="54" t="s">
        <v>35</v>
      </c>
      <c r="C685" s="57"/>
      <c r="D685" s="53">
        <v>0.35</v>
      </c>
      <c r="E685" s="52">
        <v>0.35</v>
      </c>
      <c r="F685" s="51"/>
      <c r="G685" s="52"/>
      <c r="H685" s="53"/>
      <c r="I685" s="51"/>
      <c r="J685" s="48"/>
      <c r="K685" s="34"/>
    </row>
    <row r="686" customHeight="1" spans="1:11">
      <c r="A686" s="34"/>
      <c r="B686" s="35" t="s">
        <v>53</v>
      </c>
      <c r="C686" s="57"/>
      <c r="D686" s="53">
        <v>0.14</v>
      </c>
      <c r="E686" s="52">
        <v>0.14</v>
      </c>
      <c r="F686" s="51"/>
      <c r="G686" s="52"/>
      <c r="H686" s="53"/>
      <c r="I686" s="51"/>
      <c r="J686" s="48"/>
      <c r="K686" s="34"/>
    </row>
    <row r="687" customHeight="1" spans="1:11">
      <c r="A687" s="34"/>
      <c r="B687" s="35" t="s">
        <v>199</v>
      </c>
      <c r="C687" s="57"/>
      <c r="D687" s="53">
        <v>3.75</v>
      </c>
      <c r="E687" s="52">
        <v>3.75</v>
      </c>
      <c r="F687" s="53"/>
      <c r="G687" s="52"/>
      <c r="H687" s="53"/>
      <c r="I687" s="51"/>
      <c r="J687" s="48"/>
      <c r="K687" s="34"/>
    </row>
    <row r="688" customHeight="1" spans="1:11">
      <c r="A688" s="34"/>
      <c r="B688" s="35" t="s">
        <v>66</v>
      </c>
      <c r="C688" s="57"/>
      <c r="D688" s="53">
        <v>1.25</v>
      </c>
      <c r="E688" s="52">
        <v>1.25</v>
      </c>
      <c r="F688" s="53"/>
      <c r="G688" s="52"/>
      <c r="H688" s="53"/>
      <c r="I688" s="51"/>
      <c r="J688" s="48"/>
      <c r="K688" s="34"/>
    </row>
    <row r="689" customHeight="1" spans="1:11">
      <c r="A689" s="34"/>
      <c r="B689" s="35" t="s">
        <v>61</v>
      </c>
      <c r="C689" s="57"/>
      <c r="D689" s="53"/>
      <c r="E689" s="52">
        <v>59</v>
      </c>
      <c r="F689" s="53"/>
      <c r="G689" s="52"/>
      <c r="H689" s="53"/>
      <c r="I689" s="51"/>
      <c r="J689" s="48"/>
      <c r="K689" s="123"/>
    </row>
    <row r="690" customHeight="1" spans="1:11">
      <c r="A690" s="34"/>
      <c r="B690" s="35" t="s">
        <v>66</v>
      </c>
      <c r="C690" s="57"/>
      <c r="D690" s="53">
        <v>1.4</v>
      </c>
      <c r="E690" s="52">
        <v>1.4</v>
      </c>
      <c r="F690" s="53"/>
      <c r="G690" s="52"/>
      <c r="H690" s="53"/>
      <c r="I690" s="51"/>
      <c r="J690" s="48"/>
      <c r="K690" s="123"/>
    </row>
    <row r="691" ht="26.25" customHeight="1" spans="1:11">
      <c r="A691" s="50" t="s">
        <v>355</v>
      </c>
      <c r="B691" s="35"/>
      <c r="C691" s="57" t="s">
        <v>540</v>
      </c>
      <c r="D691" s="53"/>
      <c r="E691" s="52"/>
      <c r="F691" s="53">
        <v>5.78</v>
      </c>
      <c r="G691" s="52">
        <v>3.31</v>
      </c>
      <c r="H691" s="53">
        <v>25.95</v>
      </c>
      <c r="I691" s="51">
        <v>156.93</v>
      </c>
      <c r="J691" s="52">
        <v>0.44</v>
      </c>
      <c r="K691" s="34" t="s">
        <v>356</v>
      </c>
    </row>
    <row r="692" customHeight="1" spans="1:11">
      <c r="A692" s="34"/>
      <c r="B692" s="35" t="s">
        <v>357</v>
      </c>
      <c r="C692" s="57"/>
      <c r="D692" s="53">
        <v>47.6</v>
      </c>
      <c r="E692" s="52">
        <v>47.6</v>
      </c>
      <c r="F692" s="53"/>
      <c r="G692" s="52"/>
      <c r="H692" s="53"/>
      <c r="I692" s="51"/>
      <c r="J692" s="48"/>
      <c r="K692" s="34"/>
    </row>
    <row r="693" customHeight="1" spans="1:11">
      <c r="A693" s="34"/>
      <c r="B693" s="35" t="s">
        <v>358</v>
      </c>
      <c r="C693" s="57"/>
      <c r="D693" s="53">
        <v>71</v>
      </c>
      <c r="E693" s="75">
        <v>71</v>
      </c>
      <c r="F693" s="53"/>
      <c r="G693" s="52"/>
      <c r="H693" s="53"/>
      <c r="I693" s="51"/>
      <c r="J693" s="86"/>
      <c r="K693" s="35"/>
    </row>
    <row r="694" customHeight="1" spans="1:11">
      <c r="A694" s="34"/>
      <c r="B694" s="54" t="s">
        <v>35</v>
      </c>
      <c r="C694" s="114"/>
      <c r="D694" s="76">
        <v>0.25</v>
      </c>
      <c r="E694" s="76">
        <v>0.25</v>
      </c>
      <c r="F694" s="53"/>
      <c r="G694" s="52"/>
      <c r="H694" s="76"/>
      <c r="I694" s="53"/>
      <c r="J694" s="86"/>
      <c r="K694" s="35"/>
    </row>
    <row r="695" customHeight="1" spans="2:11">
      <c r="B695" s="185" t="s">
        <v>359</v>
      </c>
      <c r="C695" s="290"/>
      <c r="D695" s="76"/>
      <c r="E695" s="76">
        <v>100</v>
      </c>
      <c r="F695" s="242"/>
      <c r="G695" s="242"/>
      <c r="H695" s="269"/>
      <c r="J695" s="269"/>
      <c r="K695" s="1"/>
    </row>
    <row r="696" ht="23.25" customHeight="1" spans="2:11">
      <c r="B696" s="35" t="s">
        <v>52</v>
      </c>
      <c r="C696" s="57"/>
      <c r="D696" s="53">
        <v>16.5</v>
      </c>
      <c r="E696" s="52">
        <v>13.2</v>
      </c>
      <c r="F696" s="242"/>
      <c r="G696" s="242"/>
      <c r="H696" s="269"/>
      <c r="J696" s="269"/>
      <c r="K696" s="1"/>
    </row>
    <row r="697" customHeight="1" spans="2:11">
      <c r="B697" s="35" t="s">
        <v>174</v>
      </c>
      <c r="C697" s="57"/>
      <c r="D697" s="53">
        <v>2</v>
      </c>
      <c r="E697" s="52">
        <v>1.65</v>
      </c>
      <c r="F697" s="242"/>
      <c r="G697" s="242"/>
      <c r="H697" s="269"/>
      <c r="J697" s="269"/>
      <c r="K697" s="1"/>
    </row>
    <row r="698" customHeight="1" spans="2:11">
      <c r="B698" s="185" t="s">
        <v>300</v>
      </c>
      <c r="C698" s="290"/>
      <c r="D698" s="76"/>
      <c r="E698" s="76">
        <v>110</v>
      </c>
      <c r="F698" s="242"/>
      <c r="G698" s="242"/>
      <c r="H698" s="269"/>
      <c r="J698" s="269"/>
      <c r="K698" s="1"/>
    </row>
    <row r="699" customHeight="1" spans="2:11">
      <c r="B699" s="185" t="s">
        <v>88</v>
      </c>
      <c r="C699" s="290"/>
      <c r="D699" s="76">
        <v>3</v>
      </c>
      <c r="E699" s="76">
        <v>3</v>
      </c>
      <c r="F699" s="242"/>
      <c r="G699" s="242"/>
      <c r="H699" s="269"/>
      <c r="J699" s="269"/>
      <c r="K699" s="1"/>
    </row>
    <row r="700" ht="23.25" customHeight="1" spans="1:11">
      <c r="A700" s="291" t="s">
        <v>360</v>
      </c>
      <c r="B700" s="35"/>
      <c r="C700" s="130">
        <v>150</v>
      </c>
      <c r="D700" s="53"/>
      <c r="E700" s="75"/>
      <c r="F700" s="292">
        <v>0.15</v>
      </c>
      <c r="G700" s="293">
        <v>0.058</v>
      </c>
      <c r="H700" s="294">
        <v>16.08</v>
      </c>
      <c r="I700" s="296">
        <v>66.6</v>
      </c>
      <c r="J700" s="214">
        <v>30</v>
      </c>
      <c r="K700" s="35" t="s">
        <v>361</v>
      </c>
    </row>
    <row r="701" customHeight="1" spans="1:11">
      <c r="A701" s="222"/>
      <c r="B701" s="35" t="s">
        <v>362</v>
      </c>
      <c r="C701" s="57"/>
      <c r="D701" s="53">
        <v>15</v>
      </c>
      <c r="E701" s="52">
        <v>15</v>
      </c>
      <c r="F701" s="56"/>
      <c r="G701" s="57"/>
      <c r="H701" s="58"/>
      <c r="I701" s="221"/>
      <c r="J701" s="57"/>
      <c r="K701" s="35"/>
    </row>
    <row r="702" customHeight="1" spans="1:11">
      <c r="A702" s="222"/>
      <c r="B702" s="35" t="s">
        <v>118</v>
      </c>
      <c r="C702" s="57"/>
      <c r="D702" s="53">
        <v>152</v>
      </c>
      <c r="E702" s="52">
        <v>152</v>
      </c>
      <c r="F702" s="56"/>
      <c r="G702" s="57"/>
      <c r="H702" s="58"/>
      <c r="I702" s="221"/>
      <c r="J702" s="57"/>
      <c r="K702" s="35"/>
    </row>
    <row r="703" customHeight="1" spans="1:11">
      <c r="A703" s="222"/>
      <c r="B703" s="35" t="s">
        <v>34</v>
      </c>
      <c r="C703" s="57"/>
      <c r="D703" s="53">
        <v>8</v>
      </c>
      <c r="E703" s="52">
        <v>8</v>
      </c>
      <c r="F703" s="56"/>
      <c r="G703" s="57"/>
      <c r="H703" s="58"/>
      <c r="I703" s="221"/>
      <c r="J703" s="57"/>
      <c r="K703" s="35"/>
    </row>
    <row r="704" ht="38.25" customHeight="1" spans="1:11">
      <c r="A704" s="50" t="s">
        <v>467</v>
      </c>
      <c r="B704" s="35"/>
      <c r="C704" s="57">
        <v>40</v>
      </c>
      <c r="D704" s="57">
        <v>40</v>
      </c>
      <c r="E704" s="58">
        <v>40</v>
      </c>
      <c r="F704" s="57">
        <v>2.64</v>
      </c>
      <c r="G704" s="58">
        <v>0.48</v>
      </c>
      <c r="H704" s="57">
        <v>15.84</v>
      </c>
      <c r="I704" s="58">
        <v>79.2</v>
      </c>
      <c r="J704" s="56"/>
      <c r="K704" s="41" t="s">
        <v>92</v>
      </c>
    </row>
    <row r="705" ht="15.75" customHeight="1" spans="1:11">
      <c r="A705" s="61" t="s">
        <v>44</v>
      </c>
      <c r="B705" s="62"/>
      <c r="C705" s="67">
        <v>568</v>
      </c>
      <c r="D705" s="109"/>
      <c r="E705" s="110"/>
      <c r="F705" s="111">
        <f>F658+F665+F679+F691+F700+F704</f>
        <v>20.98</v>
      </c>
      <c r="G705" s="111">
        <f>G658+G665+G679+G691+G700+G704</f>
        <v>13.108</v>
      </c>
      <c r="H705" s="111">
        <f>H658+H665+H679+H691+H700+H704</f>
        <v>74.98</v>
      </c>
      <c r="I705" s="111">
        <f>I658+I665+I679+I691+I700+I704</f>
        <v>503.47</v>
      </c>
      <c r="J705" s="111">
        <f>J658+J665+J679+J691+J700+J704</f>
        <v>53.87</v>
      </c>
      <c r="K705" s="95"/>
    </row>
    <row r="706" customHeight="1" spans="1:11">
      <c r="A706" s="35"/>
      <c r="B706" s="112" t="s">
        <v>93</v>
      </c>
      <c r="C706" s="57"/>
      <c r="D706" s="58"/>
      <c r="E706" s="57"/>
      <c r="F706" s="53"/>
      <c r="G706" s="52"/>
      <c r="H706" s="53"/>
      <c r="I706" s="52"/>
      <c r="J706" s="53"/>
      <c r="K706" s="34"/>
    </row>
    <row r="707" ht="23.25" customHeight="1" spans="1:11">
      <c r="A707" s="50" t="s">
        <v>581</v>
      </c>
      <c r="B707" s="277"/>
      <c r="C707" s="117" t="s">
        <v>582</v>
      </c>
      <c r="D707" s="179"/>
      <c r="E707" s="180"/>
      <c r="F707" s="122">
        <v>10.96</v>
      </c>
      <c r="G707" s="124">
        <v>7.86</v>
      </c>
      <c r="H707" s="122">
        <v>16.49</v>
      </c>
      <c r="I707" s="124">
        <v>180.4</v>
      </c>
      <c r="J707" s="122">
        <v>15.29</v>
      </c>
      <c r="K707" s="34" t="s">
        <v>365</v>
      </c>
    </row>
    <row r="708" customHeight="1" spans="1:11">
      <c r="A708" s="123"/>
      <c r="B708" s="127" t="s">
        <v>74</v>
      </c>
      <c r="C708" s="117"/>
      <c r="D708" s="179">
        <v>90</v>
      </c>
      <c r="E708" s="180">
        <v>72</v>
      </c>
      <c r="F708" s="122"/>
      <c r="G708" s="124"/>
      <c r="H708" s="122"/>
      <c r="I708" s="124"/>
      <c r="J708" s="147"/>
      <c r="K708" s="34"/>
    </row>
    <row r="709" customHeight="1" spans="1:11">
      <c r="A709" s="123"/>
      <c r="B709" s="127" t="s">
        <v>57</v>
      </c>
      <c r="C709" s="117"/>
      <c r="D709" s="122">
        <v>47</v>
      </c>
      <c r="E709" s="180">
        <v>45</v>
      </c>
      <c r="F709" s="122"/>
      <c r="G709" s="124"/>
      <c r="H709" s="122"/>
      <c r="I709" s="124"/>
      <c r="J709" s="147"/>
      <c r="K709" s="34"/>
    </row>
    <row r="710" customHeight="1" spans="1:11">
      <c r="A710" s="123"/>
      <c r="B710" s="127" t="s">
        <v>30</v>
      </c>
      <c r="C710" s="117"/>
      <c r="D710" s="122">
        <v>6</v>
      </c>
      <c r="E710" s="124">
        <v>6</v>
      </c>
      <c r="F710" s="122"/>
      <c r="G710" s="124"/>
      <c r="H710" s="122"/>
      <c r="I710" s="124"/>
      <c r="J710" s="147"/>
      <c r="K710" s="34"/>
    </row>
    <row r="711" customHeight="1" spans="1:11">
      <c r="A711" s="123"/>
      <c r="B711" s="127" t="s">
        <v>367</v>
      </c>
      <c r="C711" s="117"/>
      <c r="D711" s="122"/>
      <c r="E711" s="124">
        <v>17</v>
      </c>
      <c r="F711" s="122"/>
      <c r="G711" s="124"/>
      <c r="H711" s="122"/>
      <c r="I711" s="124"/>
      <c r="J711" s="147"/>
      <c r="K711" s="34"/>
    </row>
    <row r="712" customHeight="1" spans="1:11">
      <c r="A712" s="123"/>
      <c r="B712" s="127" t="s">
        <v>58</v>
      </c>
      <c r="C712" s="117"/>
      <c r="D712" s="122">
        <v>12</v>
      </c>
      <c r="E712" s="180">
        <v>10</v>
      </c>
      <c r="F712" s="122"/>
      <c r="G712" s="124"/>
      <c r="H712" s="122"/>
      <c r="I712" s="124"/>
      <c r="J712" s="147"/>
      <c r="K712" s="34"/>
    </row>
    <row r="713" customHeight="1" spans="1:11">
      <c r="A713" s="123"/>
      <c r="B713" s="127" t="s">
        <v>36</v>
      </c>
      <c r="C713" s="117"/>
      <c r="D713" s="180">
        <v>3</v>
      </c>
      <c r="E713" s="180">
        <v>3</v>
      </c>
      <c r="F713" s="124"/>
      <c r="G713" s="124"/>
      <c r="H713" s="124"/>
      <c r="I713" s="124"/>
      <c r="J713" s="297"/>
      <c r="K713" s="34"/>
    </row>
    <row r="714" customHeight="1" spans="1:11">
      <c r="A714" s="123"/>
      <c r="B714" s="127" t="s">
        <v>242</v>
      </c>
      <c r="C714" s="117"/>
      <c r="D714" s="179"/>
      <c r="E714" s="180">
        <v>10</v>
      </c>
      <c r="F714" s="122"/>
      <c r="G714" s="124"/>
      <c r="H714" s="122"/>
      <c r="I714" s="124"/>
      <c r="J714" s="147"/>
      <c r="K714" s="34"/>
    </row>
    <row r="715" customHeight="1" spans="1:11">
      <c r="A715" s="123"/>
      <c r="B715" s="127" t="s">
        <v>59</v>
      </c>
      <c r="C715" s="117"/>
      <c r="D715" s="179">
        <v>4.8</v>
      </c>
      <c r="E715" s="180">
        <v>4</v>
      </c>
      <c r="F715" s="147"/>
      <c r="G715" s="124"/>
      <c r="H715" s="122"/>
      <c r="I715" s="124"/>
      <c r="J715" s="122"/>
      <c r="K715" s="34"/>
    </row>
    <row r="716" customHeight="1" spans="1:11">
      <c r="A716" s="123"/>
      <c r="B716" s="54" t="s">
        <v>35</v>
      </c>
      <c r="C716" s="117"/>
      <c r="D716" s="179">
        <v>0.6</v>
      </c>
      <c r="E716" s="180">
        <v>0.6</v>
      </c>
      <c r="F716" s="147"/>
      <c r="G716" s="124"/>
      <c r="H716" s="122"/>
      <c r="I716" s="124"/>
      <c r="J716" s="122"/>
      <c r="K716" s="34"/>
    </row>
    <row r="717" customHeight="1" spans="1:11">
      <c r="A717" s="123"/>
      <c r="B717" s="127" t="s">
        <v>369</v>
      </c>
      <c r="C717" s="117"/>
      <c r="D717" s="179"/>
      <c r="E717" s="180">
        <v>145</v>
      </c>
      <c r="F717" s="147"/>
      <c r="G717" s="124"/>
      <c r="H717" s="122"/>
      <c r="I717" s="124"/>
      <c r="J717" s="122"/>
      <c r="K717" s="34"/>
    </row>
    <row r="718" customHeight="1" spans="1:11">
      <c r="A718" s="123"/>
      <c r="B718" s="127" t="s">
        <v>66</v>
      </c>
      <c r="C718" s="117"/>
      <c r="D718" s="179">
        <v>0.8</v>
      </c>
      <c r="E718" s="180">
        <v>0.8</v>
      </c>
      <c r="F718" s="147"/>
      <c r="G718" s="124"/>
      <c r="H718" s="122"/>
      <c r="I718" s="124"/>
      <c r="J718" s="122"/>
      <c r="K718" s="34"/>
    </row>
    <row r="719" customHeight="1" spans="1:11">
      <c r="A719" s="123"/>
      <c r="B719" s="123" t="s">
        <v>370</v>
      </c>
      <c r="C719" s="117"/>
      <c r="D719" s="179"/>
      <c r="E719" s="180"/>
      <c r="F719" s="147"/>
      <c r="G719" s="124"/>
      <c r="H719" s="122"/>
      <c r="I719" s="124"/>
      <c r="J719" s="122"/>
      <c r="K719" s="34"/>
    </row>
    <row r="720" customHeight="1" spans="1:11">
      <c r="A720" s="123"/>
      <c r="B720" s="127" t="s">
        <v>75</v>
      </c>
      <c r="C720" s="117"/>
      <c r="D720" s="122">
        <v>1.5</v>
      </c>
      <c r="E720" s="124">
        <v>1.5</v>
      </c>
      <c r="F720" s="147"/>
      <c r="G720" s="124"/>
      <c r="H720" s="122"/>
      <c r="I720" s="124"/>
      <c r="J720" s="122"/>
      <c r="K720" s="34"/>
    </row>
    <row r="721" customHeight="1" spans="1:11">
      <c r="A721" s="123"/>
      <c r="B721" s="127" t="s">
        <v>33</v>
      </c>
      <c r="C721" s="117"/>
      <c r="D721" s="122">
        <v>15</v>
      </c>
      <c r="E721" s="124">
        <v>15</v>
      </c>
      <c r="F721" s="297"/>
      <c r="G721" s="124"/>
      <c r="H721" s="122"/>
      <c r="I721" s="124"/>
      <c r="J721" s="122"/>
      <c r="K721" s="34"/>
    </row>
    <row r="722" customHeight="1" spans="1:11">
      <c r="A722" s="123"/>
      <c r="B722" s="127" t="s">
        <v>141</v>
      </c>
      <c r="C722" s="117"/>
      <c r="D722" s="122">
        <v>5</v>
      </c>
      <c r="E722" s="124">
        <v>5</v>
      </c>
      <c r="F722" s="297"/>
      <c r="G722" s="124"/>
      <c r="H722" s="122"/>
      <c r="I722" s="124"/>
      <c r="J722" s="122"/>
      <c r="K722" s="34"/>
    </row>
    <row r="723" customHeight="1" spans="1:11">
      <c r="A723" s="123"/>
      <c r="B723" s="54" t="s">
        <v>35</v>
      </c>
      <c r="C723" s="117"/>
      <c r="D723" s="122">
        <v>0.16</v>
      </c>
      <c r="E723" s="124">
        <v>0.16</v>
      </c>
      <c r="F723" s="297"/>
      <c r="G723" s="124"/>
      <c r="H723" s="122"/>
      <c r="I723" s="124"/>
      <c r="J723" s="122"/>
      <c r="K723" s="34"/>
    </row>
    <row r="724" customHeight="1" spans="1:11">
      <c r="A724" s="123"/>
      <c r="B724" s="35" t="s">
        <v>509</v>
      </c>
      <c r="C724" s="117"/>
      <c r="D724" s="122">
        <v>0.8</v>
      </c>
      <c r="E724" s="124">
        <v>0.8</v>
      </c>
      <c r="F724" s="297"/>
      <c r="G724" s="124"/>
      <c r="H724" s="122"/>
      <c r="I724" s="124"/>
      <c r="J724" s="122"/>
      <c r="K724" s="34"/>
    </row>
    <row r="725" customHeight="1" spans="1:11">
      <c r="A725" s="123"/>
      <c r="B725" s="127" t="s">
        <v>371</v>
      </c>
      <c r="C725" s="117"/>
      <c r="D725" s="179"/>
      <c r="E725" s="180">
        <v>20</v>
      </c>
      <c r="F725" s="297"/>
      <c r="G725" s="124"/>
      <c r="H725" s="122"/>
      <c r="I725" s="125"/>
      <c r="J725" s="122"/>
      <c r="K725" s="34"/>
    </row>
    <row r="726" ht="23.25" customHeight="1" spans="1:11">
      <c r="A726" s="50" t="s">
        <v>105</v>
      </c>
      <c r="B726" s="35"/>
      <c r="C726" s="57" t="s">
        <v>512</v>
      </c>
      <c r="D726" s="58"/>
      <c r="E726" s="56"/>
      <c r="F726" s="78">
        <v>4.35</v>
      </c>
      <c r="G726" s="114">
        <v>3.75</v>
      </c>
      <c r="H726" s="58">
        <v>10.99</v>
      </c>
      <c r="I726" s="57">
        <v>94.95</v>
      </c>
      <c r="J726" s="114">
        <v>1.05</v>
      </c>
      <c r="K726" s="34" t="s">
        <v>471</v>
      </c>
    </row>
    <row r="727" ht="28.5" customHeight="1" spans="1:11">
      <c r="A727" s="35" t="s">
        <v>108</v>
      </c>
      <c r="B727" s="35" t="s">
        <v>109</v>
      </c>
      <c r="C727" s="57"/>
      <c r="D727" s="58">
        <v>155</v>
      </c>
      <c r="E727" s="130">
        <v>150</v>
      </c>
      <c r="F727" s="113"/>
      <c r="G727" s="114"/>
      <c r="H727" s="58"/>
      <c r="I727" s="57"/>
      <c r="J727" s="114"/>
      <c r="K727" s="34"/>
    </row>
    <row r="728" customHeight="1" spans="1:11">
      <c r="A728" s="35"/>
      <c r="B728" s="35" t="s">
        <v>583</v>
      </c>
      <c r="C728" s="57"/>
      <c r="D728" s="58">
        <v>5</v>
      </c>
      <c r="E728" s="130">
        <v>5</v>
      </c>
      <c r="F728" s="78"/>
      <c r="G728" s="114"/>
      <c r="H728" s="58"/>
      <c r="I728" s="57"/>
      <c r="J728" s="58"/>
      <c r="K728" s="34"/>
    </row>
    <row r="729" customHeight="1" spans="1:11">
      <c r="A729" s="50" t="s">
        <v>157</v>
      </c>
      <c r="B729" s="164" t="s">
        <v>158</v>
      </c>
      <c r="C729" s="165">
        <v>19.5</v>
      </c>
      <c r="D729" s="166">
        <v>19.5</v>
      </c>
      <c r="E729" s="167">
        <v>19.5</v>
      </c>
      <c r="F729" s="168">
        <v>0</v>
      </c>
      <c r="G729" s="169">
        <v>0</v>
      </c>
      <c r="H729" s="170">
        <v>16.8</v>
      </c>
      <c r="I729" s="169">
        <v>63.38</v>
      </c>
      <c r="J729" s="170"/>
      <c r="K729" s="34" t="s">
        <v>529</v>
      </c>
    </row>
    <row r="730" ht="37.5" customHeight="1" spans="1:11">
      <c r="A730" s="50" t="s">
        <v>69</v>
      </c>
      <c r="B730" s="185"/>
      <c r="C730" s="113">
        <v>30</v>
      </c>
      <c r="D730" s="79">
        <v>30</v>
      </c>
      <c r="E730" s="52">
        <v>30</v>
      </c>
      <c r="F730" s="52">
        <v>2.28</v>
      </c>
      <c r="G730" s="53">
        <v>0.24</v>
      </c>
      <c r="H730" s="52">
        <v>14.76</v>
      </c>
      <c r="I730" s="53">
        <v>70.5</v>
      </c>
      <c r="J730" s="52">
        <v>0</v>
      </c>
      <c r="K730" s="41" t="s">
        <v>110</v>
      </c>
    </row>
    <row r="731" ht="15.75" customHeight="1" spans="1:11">
      <c r="A731" s="61" t="s">
        <v>44</v>
      </c>
      <c r="B731" s="62"/>
      <c r="C731" s="67">
        <v>344.5</v>
      </c>
      <c r="D731" s="45"/>
      <c r="E731" s="44"/>
      <c r="F731" s="111">
        <f>F707+F726+F730+F729</f>
        <v>17.59</v>
      </c>
      <c r="G731" s="111">
        <f t="shared" ref="G731:J731" si="27">G707+G726+G730+G729</f>
        <v>11.85</v>
      </c>
      <c r="H731" s="111">
        <f t="shared" si="27"/>
        <v>59.04</v>
      </c>
      <c r="I731" s="111">
        <f t="shared" si="27"/>
        <v>409.23</v>
      </c>
      <c r="J731" s="111">
        <f t="shared" si="27"/>
        <v>16.34</v>
      </c>
      <c r="K731" s="95"/>
    </row>
    <row r="732" ht="15.75" customHeight="1" spans="1:11">
      <c r="A732" s="61" t="s">
        <v>111</v>
      </c>
      <c r="B732" s="137"/>
      <c r="C732" s="67">
        <f>C652+C656+C705+C731</f>
        <v>1364.5</v>
      </c>
      <c r="D732" s="67"/>
      <c r="E732" s="67"/>
      <c r="F732" s="67">
        <f t="shared" ref="F732:J732" si="28">F652+F656+F705+F731</f>
        <v>50.08</v>
      </c>
      <c r="G732" s="67">
        <f t="shared" si="28"/>
        <v>40.578</v>
      </c>
      <c r="H732" s="67">
        <f t="shared" si="28"/>
        <v>199.98</v>
      </c>
      <c r="I732" s="67">
        <f t="shared" si="28"/>
        <v>1364.93</v>
      </c>
      <c r="J732" s="67">
        <f t="shared" si="28"/>
        <v>81.23</v>
      </c>
      <c r="K732" s="95"/>
    </row>
    <row r="733" customHeight="1" spans="1:11">
      <c r="A733" s="25"/>
      <c r="B733" s="25"/>
      <c r="C733" s="139"/>
      <c r="D733" s="262"/>
      <c r="E733" s="58"/>
      <c r="F733" s="175"/>
      <c r="G733" s="175"/>
      <c r="H733" s="175"/>
      <c r="I733" s="175"/>
      <c r="J733" s="175"/>
      <c r="K733" s="28"/>
    </row>
    <row r="734" ht="15.75" customHeight="1" spans="1:11">
      <c r="A734" s="24" t="s">
        <v>372</v>
      </c>
      <c r="B734" s="24"/>
      <c r="C734" s="26"/>
      <c r="D734" s="24"/>
      <c r="E734" s="1"/>
      <c r="K734" s="26"/>
    </row>
    <row r="735" ht="23.25" customHeight="1" spans="1:11">
      <c r="A735" s="27" t="s">
        <v>8</v>
      </c>
      <c r="B735" s="28"/>
      <c r="C735" s="29" t="s">
        <v>9</v>
      </c>
      <c r="D735" s="29" t="s">
        <v>10</v>
      </c>
      <c r="E735" s="142" t="s">
        <v>10</v>
      </c>
      <c r="F735" s="143" t="s">
        <v>11</v>
      </c>
      <c r="G735" s="74"/>
      <c r="H735" s="144"/>
      <c r="I735" s="73" t="s">
        <v>12</v>
      </c>
      <c r="J735" s="91" t="s">
        <v>13</v>
      </c>
      <c r="K735" s="30" t="s">
        <v>113</v>
      </c>
    </row>
    <row r="736" ht="15.75" customHeight="1" spans="1:11">
      <c r="A736" s="34" t="s">
        <v>15</v>
      </c>
      <c r="B736" s="35"/>
      <c r="C736" s="36" t="s">
        <v>16</v>
      </c>
      <c r="D736" s="36" t="s">
        <v>17</v>
      </c>
      <c r="E736" s="150" t="s">
        <v>17</v>
      </c>
      <c r="F736" s="39"/>
      <c r="G736" s="40"/>
      <c r="H736" s="40"/>
      <c r="I736" s="48" t="s">
        <v>304</v>
      </c>
      <c r="J736" s="85"/>
      <c r="K736" s="37" t="s">
        <v>114</v>
      </c>
    </row>
    <row r="737" ht="15.75" customHeight="1" spans="1:11">
      <c r="A737" s="41"/>
      <c r="B737" s="42"/>
      <c r="C737" s="38"/>
      <c r="D737" s="43" t="s">
        <v>19</v>
      </c>
      <c r="E737" s="43" t="s">
        <v>20</v>
      </c>
      <c r="F737" s="73" t="s">
        <v>21</v>
      </c>
      <c r="G737" s="73" t="s">
        <v>22</v>
      </c>
      <c r="H737" s="74" t="s">
        <v>23</v>
      </c>
      <c r="I737" s="73" t="s">
        <v>24</v>
      </c>
      <c r="J737" s="143" t="s">
        <v>25</v>
      </c>
      <c r="K737" s="93"/>
    </row>
    <row r="738" customHeight="1" spans="1:11">
      <c r="A738" s="27"/>
      <c r="B738" s="46" t="s">
        <v>26</v>
      </c>
      <c r="C738" s="36"/>
      <c r="D738" s="30"/>
      <c r="E738" s="47"/>
      <c r="F738" s="94"/>
      <c r="G738" s="151"/>
      <c r="H738" s="178"/>
      <c r="I738" s="151"/>
      <c r="J738" s="94"/>
      <c r="K738" s="27"/>
    </row>
    <row r="739" ht="23.25" customHeight="1" spans="1:11">
      <c r="A739" s="50" t="s">
        <v>373</v>
      </c>
      <c r="B739" s="227"/>
      <c r="C739" s="57">
        <v>150</v>
      </c>
      <c r="D739" s="51"/>
      <c r="E739" s="52"/>
      <c r="F739" s="52">
        <v>3.3</v>
      </c>
      <c r="G739" s="52">
        <v>3.1</v>
      </c>
      <c r="H739" s="52">
        <v>13.9</v>
      </c>
      <c r="I739" s="51">
        <v>96</v>
      </c>
      <c r="J739" s="52">
        <v>0.39</v>
      </c>
      <c r="K739" s="34" t="s">
        <v>584</v>
      </c>
    </row>
    <row r="740" customHeight="1" spans="1:11">
      <c r="A740" s="34"/>
      <c r="B740" s="298" t="s">
        <v>585</v>
      </c>
      <c r="C740" s="56"/>
      <c r="D740" s="51">
        <v>12</v>
      </c>
      <c r="E740" s="52">
        <v>12</v>
      </c>
      <c r="F740" s="52"/>
      <c r="G740" s="52"/>
      <c r="H740" s="52"/>
      <c r="I740" s="51"/>
      <c r="J740" s="52"/>
      <c r="K740" s="34"/>
    </row>
    <row r="741" customHeight="1" spans="1:11">
      <c r="A741" s="34"/>
      <c r="B741" s="35" t="s">
        <v>33</v>
      </c>
      <c r="C741" s="56"/>
      <c r="D741" s="51">
        <v>45</v>
      </c>
      <c r="E741" s="52">
        <v>45</v>
      </c>
      <c r="F741" s="52"/>
      <c r="G741" s="52"/>
      <c r="H741" s="52"/>
      <c r="I741" s="51"/>
      <c r="J741" s="52"/>
      <c r="K741" s="34"/>
    </row>
    <row r="742" customHeight="1" spans="1:11">
      <c r="A742" s="34"/>
      <c r="B742" s="35" t="s">
        <v>32</v>
      </c>
      <c r="C742" s="56"/>
      <c r="D742" s="51">
        <v>105</v>
      </c>
      <c r="E742" s="52">
        <v>105</v>
      </c>
      <c r="F742" s="52"/>
      <c r="G742" s="52"/>
      <c r="H742" s="52"/>
      <c r="I742" s="51"/>
      <c r="J742" s="52"/>
      <c r="K742" s="34"/>
    </row>
    <row r="743" customHeight="1" spans="1:11">
      <c r="A743" s="34"/>
      <c r="B743" s="35" t="s">
        <v>36</v>
      </c>
      <c r="C743" s="130"/>
      <c r="D743" s="53">
        <v>1.5</v>
      </c>
      <c r="E743" s="52">
        <v>1.5</v>
      </c>
      <c r="F743" s="51"/>
      <c r="G743" s="52"/>
      <c r="H743" s="53"/>
      <c r="I743" s="51"/>
      <c r="J743" s="52"/>
      <c r="K743" s="34"/>
    </row>
    <row r="744" customHeight="1" spans="1:11">
      <c r="A744" s="34"/>
      <c r="B744" s="35" t="s">
        <v>34</v>
      </c>
      <c r="C744" s="57"/>
      <c r="D744" s="53">
        <v>1.2</v>
      </c>
      <c r="E744" s="52">
        <v>1.2</v>
      </c>
      <c r="F744" s="51"/>
      <c r="G744" s="52"/>
      <c r="H744" s="53"/>
      <c r="I744" s="51"/>
      <c r="J744" s="52"/>
      <c r="K744" s="34"/>
    </row>
    <row r="745" customHeight="1" spans="1:11">
      <c r="A745" s="34"/>
      <c r="B745" s="54" t="s">
        <v>35</v>
      </c>
      <c r="C745" s="57"/>
      <c r="D745" s="53">
        <v>1</v>
      </c>
      <c r="E745" s="52">
        <v>1</v>
      </c>
      <c r="F745" s="51"/>
      <c r="G745" s="52"/>
      <c r="H745" s="53"/>
      <c r="I745" s="51"/>
      <c r="J745" s="53"/>
      <c r="K745" s="34"/>
    </row>
    <row r="746" ht="23.25" customHeight="1" spans="1:11">
      <c r="A746" s="50" t="s">
        <v>37</v>
      </c>
      <c r="B746" s="35"/>
      <c r="C746" s="36">
        <v>165</v>
      </c>
      <c r="D746" s="55"/>
      <c r="E746" s="55"/>
      <c r="F746" s="56">
        <v>2.57</v>
      </c>
      <c r="G746" s="57">
        <v>2.2</v>
      </c>
      <c r="H746" s="57">
        <v>11.69</v>
      </c>
      <c r="I746" s="57">
        <v>77</v>
      </c>
      <c r="J746" s="56">
        <v>0.16</v>
      </c>
      <c r="K746" s="34" t="s">
        <v>502</v>
      </c>
    </row>
    <row r="747" customHeight="1" spans="1:11">
      <c r="A747" s="34"/>
      <c r="B747" s="35" t="s">
        <v>39</v>
      </c>
      <c r="C747" s="36"/>
      <c r="D747" s="57">
        <v>2</v>
      </c>
      <c r="E747" s="57">
        <v>2</v>
      </c>
      <c r="F747" s="56"/>
      <c r="G747" s="56"/>
      <c r="H747" s="56"/>
      <c r="I747" s="56"/>
      <c r="J747" s="56"/>
      <c r="K747" s="34"/>
    </row>
    <row r="748" customHeight="1" spans="1:11">
      <c r="A748" s="34"/>
      <c r="B748" s="35" t="s">
        <v>34</v>
      </c>
      <c r="C748" s="36"/>
      <c r="D748" s="57">
        <v>7.7</v>
      </c>
      <c r="E748" s="57">
        <v>7.7</v>
      </c>
      <c r="F748" s="56"/>
      <c r="G748" s="57"/>
      <c r="H748" s="57"/>
      <c r="I748" s="57"/>
      <c r="J748" s="56"/>
      <c r="K748" s="34"/>
    </row>
    <row r="749" customHeight="1" spans="1:11">
      <c r="A749" s="37"/>
      <c r="B749" s="35" t="s">
        <v>32</v>
      </c>
      <c r="C749" s="36"/>
      <c r="D749" s="57">
        <v>75</v>
      </c>
      <c r="E749" s="57">
        <v>75</v>
      </c>
      <c r="F749" s="56"/>
      <c r="G749" s="57"/>
      <c r="H749" s="57"/>
      <c r="I749" s="57"/>
      <c r="J749" s="56"/>
      <c r="K749" s="34"/>
    </row>
    <row r="750" customHeight="1" spans="1:11">
      <c r="A750" s="37"/>
      <c r="B750" s="35" t="s">
        <v>118</v>
      </c>
      <c r="C750" s="36"/>
      <c r="D750" s="56">
        <v>106</v>
      </c>
      <c r="E750" s="57">
        <v>106</v>
      </c>
      <c r="F750" s="56"/>
      <c r="G750" s="57"/>
      <c r="H750" s="58"/>
      <c r="I750" s="57"/>
      <c r="J750" s="58"/>
      <c r="K750" s="34"/>
    </row>
    <row r="751" ht="23.25" customHeight="1" spans="1:11">
      <c r="A751" s="50" t="s">
        <v>266</v>
      </c>
      <c r="B751" s="35"/>
      <c r="C751" s="59" t="s">
        <v>503</v>
      </c>
      <c r="D751" s="60"/>
      <c r="E751" s="55"/>
      <c r="F751" s="56">
        <v>1.9</v>
      </c>
      <c r="G751" s="57">
        <v>4.4</v>
      </c>
      <c r="H751" s="58">
        <v>13</v>
      </c>
      <c r="I751" s="57">
        <v>99</v>
      </c>
      <c r="J751" s="58"/>
      <c r="K751" s="34" t="s">
        <v>42</v>
      </c>
    </row>
    <row r="752" customHeight="1" spans="1:11">
      <c r="A752" s="34"/>
      <c r="B752" s="35" t="s">
        <v>43</v>
      </c>
      <c r="C752" s="36"/>
      <c r="D752" s="56">
        <v>25</v>
      </c>
      <c r="E752" s="57">
        <v>25</v>
      </c>
      <c r="F752" s="56"/>
      <c r="G752" s="57"/>
      <c r="H752" s="57"/>
      <c r="I752" s="57"/>
      <c r="J752" s="56"/>
      <c r="K752" s="34"/>
    </row>
    <row r="753" ht="15.75" customHeight="1" spans="1:11">
      <c r="A753" s="34"/>
      <c r="B753" s="35" t="s">
        <v>36</v>
      </c>
      <c r="C753" s="36"/>
      <c r="D753" s="56">
        <v>5</v>
      </c>
      <c r="E753" s="57">
        <v>5</v>
      </c>
      <c r="F753" s="56" t="s">
        <v>6</v>
      </c>
      <c r="G753" s="57"/>
      <c r="H753" s="57"/>
      <c r="I753" s="57"/>
      <c r="J753" s="56"/>
      <c r="K753" s="34"/>
    </row>
    <row r="754" ht="15.75" customHeight="1" spans="1:11">
      <c r="A754" s="61" t="s">
        <v>44</v>
      </c>
      <c r="B754" s="62"/>
      <c r="C754" s="63">
        <v>345</v>
      </c>
      <c r="D754" s="68"/>
      <c r="E754" s="110"/>
      <c r="F754" s="111">
        <f>F739+F746+F751</f>
        <v>7.77</v>
      </c>
      <c r="G754" s="111">
        <f t="shared" ref="G754:J754" si="29">G739+G746+G751</f>
        <v>9.7</v>
      </c>
      <c r="H754" s="111">
        <f t="shared" si="29"/>
        <v>38.59</v>
      </c>
      <c r="I754" s="111">
        <f t="shared" si="29"/>
        <v>272</v>
      </c>
      <c r="J754" s="111">
        <f t="shared" si="29"/>
        <v>0.55</v>
      </c>
      <c r="K754" s="95"/>
    </row>
    <row r="755" customHeight="1" spans="1:11">
      <c r="A755" s="34"/>
      <c r="B755" s="25" t="s">
        <v>45</v>
      </c>
      <c r="C755" s="59"/>
      <c r="D755" s="56"/>
      <c r="E755" s="57"/>
      <c r="F755" s="52"/>
      <c r="G755" s="53"/>
      <c r="H755" s="52"/>
      <c r="I755" s="53"/>
      <c r="J755" s="51"/>
      <c r="K755" s="34"/>
    </row>
    <row r="756" ht="24" customHeight="1" spans="1:11">
      <c r="A756" s="50" t="s">
        <v>504</v>
      </c>
      <c r="B756" s="35"/>
      <c r="C756" s="36">
        <v>200</v>
      </c>
      <c r="D756" s="66">
        <v>200</v>
      </c>
      <c r="E756" s="36">
        <v>200</v>
      </c>
      <c r="F756" s="51">
        <v>1</v>
      </c>
      <c r="G756" s="52">
        <v>0</v>
      </c>
      <c r="H756" s="53">
        <v>20.2</v>
      </c>
      <c r="I756" s="52">
        <v>85.34</v>
      </c>
      <c r="J756" s="51">
        <v>4</v>
      </c>
      <c r="K756" s="34" t="s">
        <v>47</v>
      </c>
    </row>
    <row r="757" ht="15.75" customHeight="1" spans="1:11">
      <c r="A757" s="34" t="s">
        <v>505</v>
      </c>
      <c r="B757" s="35"/>
      <c r="C757" s="36"/>
      <c r="D757" s="58"/>
      <c r="E757" s="57"/>
      <c r="F757" s="51"/>
      <c r="G757" s="52"/>
      <c r="H757" s="53"/>
      <c r="I757" s="52"/>
      <c r="J757" s="51"/>
      <c r="K757" s="34"/>
    </row>
    <row r="758" ht="15.75" customHeight="1" spans="1:11">
      <c r="A758" s="61" t="s">
        <v>44</v>
      </c>
      <c r="B758" s="62"/>
      <c r="C758" s="67">
        <v>200</v>
      </c>
      <c r="D758" s="68"/>
      <c r="E758" s="69"/>
      <c r="F758" s="70">
        <f>F756</f>
        <v>1</v>
      </c>
      <c r="G758" s="70">
        <f t="shared" ref="G758:J758" si="30">G756</f>
        <v>0</v>
      </c>
      <c r="H758" s="70">
        <f t="shared" si="30"/>
        <v>20.2</v>
      </c>
      <c r="I758" s="70">
        <f t="shared" si="30"/>
        <v>85.34</v>
      </c>
      <c r="J758" s="70">
        <f t="shared" si="30"/>
        <v>4</v>
      </c>
      <c r="K758" s="95"/>
    </row>
    <row r="759" customHeight="1" spans="1:11">
      <c r="A759" s="27"/>
      <c r="B759" s="46" t="s">
        <v>49</v>
      </c>
      <c r="C759" s="154"/>
      <c r="D759" s="72"/>
      <c r="E759" s="155"/>
      <c r="F759" s="74"/>
      <c r="G759" s="73"/>
      <c r="H759" s="74"/>
      <c r="I759" s="73"/>
      <c r="J759" s="94"/>
      <c r="K759" s="96"/>
    </row>
    <row r="760" ht="36" customHeight="1" spans="1:11">
      <c r="A760" s="50" t="s">
        <v>375</v>
      </c>
      <c r="B760" s="35"/>
      <c r="C760" s="57">
        <v>30</v>
      </c>
      <c r="D760" s="51"/>
      <c r="E760" s="52"/>
      <c r="F760" s="53">
        <v>0.86</v>
      </c>
      <c r="G760" s="51">
        <v>1.85</v>
      </c>
      <c r="H760" s="52">
        <v>2.41</v>
      </c>
      <c r="I760" s="51">
        <v>29.79</v>
      </c>
      <c r="J760" s="52">
        <v>2.83</v>
      </c>
      <c r="K760" s="51" t="s">
        <v>586</v>
      </c>
    </row>
    <row r="761" customHeight="1" spans="1:11">
      <c r="A761" s="244"/>
      <c r="B761" s="35" t="s">
        <v>134</v>
      </c>
      <c r="C761" s="57"/>
      <c r="D761" s="51">
        <v>39.9</v>
      </c>
      <c r="E761" s="52">
        <v>27.9</v>
      </c>
      <c r="F761" s="53"/>
      <c r="G761" s="51"/>
      <c r="H761" s="52"/>
      <c r="I761" s="51"/>
      <c r="J761" s="52"/>
      <c r="K761" s="51"/>
    </row>
    <row r="762" customHeight="1" spans="1:11">
      <c r="A762" s="244"/>
      <c r="B762" s="35" t="s">
        <v>53</v>
      </c>
      <c r="C762" s="57"/>
      <c r="D762" s="51">
        <v>0.6</v>
      </c>
      <c r="E762" s="52">
        <v>0.6</v>
      </c>
      <c r="F762" s="53"/>
      <c r="G762" s="51"/>
      <c r="H762" s="52"/>
      <c r="I762" s="51"/>
      <c r="J762" s="52"/>
      <c r="K762" s="51"/>
    </row>
    <row r="763" ht="23.25" customHeight="1" spans="1:11">
      <c r="A763" s="50" t="s">
        <v>587</v>
      </c>
      <c r="B763" s="35"/>
      <c r="C763" s="57">
        <v>150</v>
      </c>
      <c r="D763" s="159"/>
      <c r="E763" s="159"/>
      <c r="F763" s="52">
        <v>4.6</v>
      </c>
      <c r="G763" s="52">
        <v>1.8</v>
      </c>
      <c r="H763" s="53">
        <v>11.6</v>
      </c>
      <c r="I763" s="52">
        <v>81</v>
      </c>
      <c r="J763" s="51">
        <v>4</v>
      </c>
      <c r="K763" s="34" t="s">
        <v>588</v>
      </c>
    </row>
    <row r="764" customHeight="1" spans="1:11">
      <c r="A764" s="34"/>
      <c r="B764" s="35" t="s">
        <v>63</v>
      </c>
      <c r="C764" s="57"/>
      <c r="D764" s="159">
        <v>40</v>
      </c>
      <c r="E764" s="159">
        <v>30</v>
      </c>
      <c r="F764" s="51"/>
      <c r="G764" s="51"/>
      <c r="H764" s="51"/>
      <c r="I764" s="51"/>
      <c r="J764" s="51"/>
      <c r="K764" s="34"/>
    </row>
    <row r="765" customHeight="1" spans="1:11">
      <c r="A765" s="34"/>
      <c r="B765" s="35" t="s">
        <v>64</v>
      </c>
      <c r="C765" s="57"/>
      <c r="D765" s="159">
        <v>7.5</v>
      </c>
      <c r="E765" s="159">
        <v>6</v>
      </c>
      <c r="F765" s="51"/>
      <c r="G765" s="52"/>
      <c r="H765" s="53"/>
      <c r="I765" s="52"/>
      <c r="J765" s="51"/>
      <c r="K765" s="34"/>
    </row>
    <row r="766" customHeight="1" spans="1:11">
      <c r="A766" s="34"/>
      <c r="B766" s="35" t="s">
        <v>58</v>
      </c>
      <c r="C766" s="57"/>
      <c r="D766" s="52">
        <v>7.14</v>
      </c>
      <c r="E766" s="159">
        <v>6</v>
      </c>
      <c r="F766" s="51"/>
      <c r="G766" s="52"/>
      <c r="H766" s="53"/>
      <c r="I766" s="52"/>
      <c r="J766" s="51"/>
      <c r="K766" s="34"/>
    </row>
    <row r="767" customHeight="1" spans="1:11">
      <c r="A767" s="34"/>
      <c r="B767" s="35" t="s">
        <v>31</v>
      </c>
      <c r="C767" s="57"/>
      <c r="D767" s="159">
        <v>15</v>
      </c>
      <c r="E767" s="159">
        <v>15</v>
      </c>
      <c r="F767" s="51"/>
      <c r="G767" s="52"/>
      <c r="H767" s="53"/>
      <c r="I767" s="52"/>
      <c r="J767" s="51"/>
      <c r="K767" s="34"/>
    </row>
    <row r="768" customHeight="1" spans="1:11">
      <c r="A768" s="34"/>
      <c r="B768" s="35" t="s">
        <v>66</v>
      </c>
      <c r="C768" s="57"/>
      <c r="D768" s="159">
        <v>2</v>
      </c>
      <c r="E768" s="159">
        <v>2</v>
      </c>
      <c r="F768" s="51"/>
      <c r="G768" s="52"/>
      <c r="H768" s="53"/>
      <c r="I768" s="52"/>
      <c r="J768" s="51"/>
      <c r="K768" s="34"/>
    </row>
    <row r="769" customHeight="1" spans="1:11">
      <c r="A769" s="34"/>
      <c r="B769" s="54" t="s">
        <v>35</v>
      </c>
      <c r="C769" s="57"/>
      <c r="D769" s="57">
        <v>1</v>
      </c>
      <c r="E769" s="57">
        <v>1</v>
      </c>
      <c r="F769" s="51"/>
      <c r="G769" s="52"/>
      <c r="H769" s="53"/>
      <c r="I769" s="52"/>
      <c r="J769" s="51"/>
      <c r="K769" s="34"/>
    </row>
    <row r="770" customHeight="1" spans="1:11">
      <c r="A770" s="34"/>
      <c r="B770" s="35" t="s">
        <v>316</v>
      </c>
      <c r="C770" s="57"/>
      <c r="D770" s="159">
        <v>116</v>
      </c>
      <c r="E770" s="159">
        <v>116</v>
      </c>
      <c r="F770" s="51"/>
      <c r="G770" s="52"/>
      <c r="H770" s="53"/>
      <c r="I770" s="52"/>
      <c r="J770" s="51"/>
      <c r="K770" s="34"/>
    </row>
    <row r="771" ht="23.25" customHeight="1" spans="1:11">
      <c r="A771" s="50" t="s">
        <v>379</v>
      </c>
      <c r="B771" s="35"/>
      <c r="C771" s="299" t="s">
        <v>589</v>
      </c>
      <c r="D771" s="215"/>
      <c r="E771" s="216"/>
      <c r="F771" s="300">
        <v>17.47</v>
      </c>
      <c r="G771" s="301">
        <v>15.46</v>
      </c>
      <c r="H771" s="300">
        <v>19.98</v>
      </c>
      <c r="I771" s="309">
        <v>289.06</v>
      </c>
      <c r="J771" s="301">
        <v>23.95</v>
      </c>
      <c r="K771" s="270" t="s">
        <v>381</v>
      </c>
    </row>
    <row r="772" customHeight="1" spans="1:11">
      <c r="A772" s="34"/>
      <c r="B772" s="35" t="s">
        <v>144</v>
      </c>
      <c r="C772" s="57"/>
      <c r="D772" s="53">
        <v>80</v>
      </c>
      <c r="E772" s="52">
        <v>80</v>
      </c>
      <c r="F772" s="53"/>
      <c r="G772" s="52"/>
      <c r="H772" s="76"/>
      <c r="I772" s="53"/>
      <c r="J772" s="48"/>
      <c r="K772" s="34"/>
    </row>
    <row r="773" customHeight="1" spans="1:11">
      <c r="A773" s="34"/>
      <c r="B773" s="35" t="s">
        <v>35</v>
      </c>
      <c r="C773" s="57"/>
      <c r="D773" s="53">
        <v>2</v>
      </c>
      <c r="E773" s="52">
        <v>2</v>
      </c>
      <c r="F773" s="75"/>
      <c r="G773" s="76"/>
      <c r="H773" s="76"/>
      <c r="I773" s="53"/>
      <c r="J773" s="48"/>
      <c r="K773" s="34"/>
    </row>
    <row r="774" customHeight="1" spans="1:11">
      <c r="A774" s="34"/>
      <c r="B774" s="35" t="s">
        <v>145</v>
      </c>
      <c r="C774" s="57"/>
      <c r="D774" s="53"/>
      <c r="E774" s="52">
        <v>50</v>
      </c>
      <c r="F774" s="75"/>
      <c r="G774" s="76"/>
      <c r="H774" s="76"/>
      <c r="I774" s="53"/>
      <c r="J774" s="53"/>
      <c r="K774" s="34"/>
    </row>
    <row r="775" customHeight="1" spans="1:11">
      <c r="A775" s="34"/>
      <c r="B775" s="35" t="s">
        <v>227</v>
      </c>
      <c r="C775" s="57"/>
      <c r="D775" s="53">
        <v>110</v>
      </c>
      <c r="E775" s="52">
        <v>82.4</v>
      </c>
      <c r="F775" s="75"/>
      <c r="G775" s="76"/>
      <c r="H775" s="76"/>
      <c r="I775" s="53"/>
      <c r="J775" s="52"/>
      <c r="K775" s="34"/>
    </row>
    <row r="776" customHeight="1" spans="1:11">
      <c r="A776" s="34"/>
      <c r="B776" s="35" t="s">
        <v>382</v>
      </c>
      <c r="C776" s="57"/>
      <c r="D776" s="53"/>
      <c r="E776" s="52">
        <v>80</v>
      </c>
      <c r="F776" s="53"/>
      <c r="G776" s="75"/>
      <c r="H776" s="76"/>
      <c r="I776" s="53"/>
      <c r="J776" s="52"/>
      <c r="K776" s="34"/>
    </row>
    <row r="777" customHeight="1" spans="1:11">
      <c r="A777" s="34"/>
      <c r="B777" s="35" t="s">
        <v>58</v>
      </c>
      <c r="C777" s="57"/>
      <c r="D777" s="53">
        <v>11.9</v>
      </c>
      <c r="E777" s="52">
        <v>10</v>
      </c>
      <c r="F777" s="53"/>
      <c r="G777" s="75"/>
      <c r="H777" s="76"/>
      <c r="I777" s="53"/>
      <c r="J777" s="52"/>
      <c r="K777" s="34"/>
    </row>
    <row r="778" customHeight="1" spans="1:11">
      <c r="A778" s="34"/>
      <c r="B778" s="35" t="s">
        <v>52</v>
      </c>
      <c r="C778" s="57"/>
      <c r="D778" s="53">
        <v>15</v>
      </c>
      <c r="E778" s="52">
        <v>12</v>
      </c>
      <c r="F778" s="53"/>
      <c r="G778" s="75"/>
      <c r="H778" s="76"/>
      <c r="I778" s="53"/>
      <c r="J778" s="52"/>
      <c r="K778" s="34"/>
    </row>
    <row r="779" customHeight="1" spans="1:11">
      <c r="A779" s="34"/>
      <c r="B779" s="35" t="s">
        <v>88</v>
      </c>
      <c r="C779" s="57"/>
      <c r="D779" s="53">
        <v>3</v>
      </c>
      <c r="E779" s="52">
        <v>3</v>
      </c>
      <c r="F779" s="53"/>
      <c r="G779" s="75"/>
      <c r="H779" s="76"/>
      <c r="I779" s="53"/>
      <c r="J779" s="52"/>
      <c r="K779" s="34"/>
    </row>
    <row r="780" customHeight="1" spans="1:11">
      <c r="A780" s="34"/>
      <c r="B780" s="35" t="s">
        <v>35</v>
      </c>
      <c r="C780" s="57"/>
      <c r="D780" s="53">
        <v>0.6</v>
      </c>
      <c r="E780" s="52">
        <v>0.6</v>
      </c>
      <c r="F780" s="53"/>
      <c r="G780" s="52"/>
      <c r="H780" s="76"/>
      <c r="I780" s="53"/>
      <c r="J780" s="52"/>
      <c r="K780" s="34"/>
    </row>
    <row r="781" customHeight="1" spans="1:11">
      <c r="A781" s="34"/>
      <c r="B781" s="54" t="s">
        <v>316</v>
      </c>
      <c r="C781" s="57"/>
      <c r="D781" s="53">
        <v>5</v>
      </c>
      <c r="E781" s="52">
        <v>5</v>
      </c>
      <c r="F781" s="53"/>
      <c r="G781" s="52"/>
      <c r="H781" s="53"/>
      <c r="I781" s="51"/>
      <c r="J781" s="52"/>
      <c r="K781" s="34"/>
    </row>
    <row r="782" customHeight="1" spans="1:11">
      <c r="A782" s="34"/>
      <c r="B782" s="35" t="s">
        <v>36</v>
      </c>
      <c r="C782" s="59"/>
      <c r="D782" s="158">
        <v>2.8</v>
      </c>
      <c r="E782" s="159">
        <v>2.8</v>
      </c>
      <c r="F782" s="53"/>
      <c r="G782" s="52"/>
      <c r="H782" s="53"/>
      <c r="I782" s="52"/>
      <c r="J782" s="51"/>
      <c r="K782" s="34"/>
    </row>
    <row r="783" ht="23.25" customHeight="1" spans="1:11">
      <c r="A783" s="50" t="s">
        <v>383</v>
      </c>
      <c r="B783" s="35"/>
      <c r="C783" s="57" t="s">
        <v>567</v>
      </c>
      <c r="D783" s="58"/>
      <c r="E783" s="57"/>
      <c r="F783" s="56">
        <v>0.51</v>
      </c>
      <c r="G783" s="57">
        <v>0.21</v>
      </c>
      <c r="H783" s="58">
        <v>14.23</v>
      </c>
      <c r="I783" s="56">
        <v>61</v>
      </c>
      <c r="J783" s="57">
        <v>1.02</v>
      </c>
      <c r="K783" s="34" t="s">
        <v>590</v>
      </c>
    </row>
    <row r="784" customHeight="1" spans="1:11">
      <c r="A784" s="34"/>
      <c r="B784" s="35" t="s">
        <v>385</v>
      </c>
      <c r="C784" s="57"/>
      <c r="D784" s="58">
        <v>10</v>
      </c>
      <c r="E784" s="57">
        <v>10</v>
      </c>
      <c r="F784" s="56"/>
      <c r="G784" s="57"/>
      <c r="H784" s="58"/>
      <c r="I784" s="56"/>
      <c r="J784" s="57"/>
      <c r="K784" s="34"/>
    </row>
    <row r="785" customHeight="1" spans="1:11">
      <c r="A785" s="34"/>
      <c r="B785" s="35" t="s">
        <v>53</v>
      </c>
      <c r="C785" s="57"/>
      <c r="D785" s="58">
        <v>8</v>
      </c>
      <c r="E785" s="57">
        <v>8</v>
      </c>
      <c r="F785" s="56"/>
      <c r="G785" s="57"/>
      <c r="H785" s="56"/>
      <c r="I785" s="56"/>
      <c r="J785" s="57"/>
      <c r="K785" s="34"/>
    </row>
    <row r="786" customHeight="1" spans="1:11">
      <c r="A786" s="34"/>
      <c r="B786" s="35" t="s">
        <v>33</v>
      </c>
      <c r="C786" s="57"/>
      <c r="D786" s="57">
        <v>150</v>
      </c>
      <c r="E786" s="57">
        <v>150</v>
      </c>
      <c r="F786" s="57"/>
      <c r="G786" s="58"/>
      <c r="H786" s="57"/>
      <c r="I786" s="58"/>
      <c r="J786" s="57"/>
      <c r="K786" s="34"/>
    </row>
    <row r="787" ht="50.25" customHeight="1" spans="1:11">
      <c r="A787" s="50" t="s">
        <v>467</v>
      </c>
      <c r="B787" s="35"/>
      <c r="C787" s="57">
        <v>40</v>
      </c>
      <c r="D787" s="57">
        <v>40</v>
      </c>
      <c r="E787" s="58">
        <v>40</v>
      </c>
      <c r="F787" s="57">
        <v>2.64</v>
      </c>
      <c r="G787" s="58">
        <v>0.48</v>
      </c>
      <c r="H787" s="57">
        <v>15.84</v>
      </c>
      <c r="I787" s="58">
        <v>79.2</v>
      </c>
      <c r="J787" s="56"/>
      <c r="K787" s="41" t="s">
        <v>92</v>
      </c>
    </row>
    <row r="788" ht="15.75" customHeight="1" spans="1:11">
      <c r="A788" s="61" t="s">
        <v>44</v>
      </c>
      <c r="B788" s="62"/>
      <c r="C788" s="67">
        <v>538</v>
      </c>
      <c r="D788" s="109"/>
      <c r="E788" s="110"/>
      <c r="F788" s="111">
        <f>F760+F763+F771+F783+F787</f>
        <v>26.08</v>
      </c>
      <c r="G788" s="111">
        <f t="shared" ref="G788:J788" si="31">G760+G763+G771+G783+G787</f>
        <v>19.8</v>
      </c>
      <c r="H788" s="111">
        <f t="shared" si="31"/>
        <v>64.06</v>
      </c>
      <c r="I788" s="111">
        <f t="shared" si="31"/>
        <v>540.05</v>
      </c>
      <c r="J788" s="111">
        <f t="shared" si="31"/>
        <v>31.8</v>
      </c>
      <c r="K788" s="95"/>
    </row>
    <row r="789" ht="29.25" customHeight="1" spans="1:11">
      <c r="A789" s="34"/>
      <c r="B789" s="112" t="s">
        <v>93</v>
      </c>
      <c r="C789" s="57"/>
      <c r="D789" s="53"/>
      <c r="E789" s="52"/>
      <c r="F789" s="51"/>
      <c r="G789" s="52"/>
      <c r="H789" s="53"/>
      <c r="I789" s="51"/>
      <c r="J789" s="51"/>
      <c r="K789" s="34"/>
    </row>
    <row r="790" ht="29.25" customHeight="1" spans="1:11">
      <c r="A790" s="232" t="s">
        <v>386</v>
      </c>
      <c r="B790" s="302"/>
      <c r="C790" s="57">
        <v>40</v>
      </c>
      <c r="D790" s="303"/>
      <c r="E790" s="78"/>
      <c r="F790" s="122">
        <v>0.46</v>
      </c>
      <c r="G790" s="124">
        <v>0.07</v>
      </c>
      <c r="H790" s="122">
        <v>2.88</v>
      </c>
      <c r="I790" s="125">
        <v>14.04</v>
      </c>
      <c r="J790" s="124">
        <v>6.2</v>
      </c>
      <c r="K790" s="200" t="s">
        <v>387</v>
      </c>
    </row>
    <row r="791" customHeight="1" spans="1:11">
      <c r="A791" s="304"/>
      <c r="B791" s="302" t="s">
        <v>171</v>
      </c>
      <c r="C791" s="57"/>
      <c r="D791" s="122">
        <v>8.2</v>
      </c>
      <c r="E791" s="75">
        <v>6.4</v>
      </c>
      <c r="F791" s="122"/>
      <c r="G791" s="124"/>
      <c r="H791" s="122"/>
      <c r="I791" s="125"/>
      <c r="J791" s="124"/>
      <c r="K791" s="200"/>
    </row>
    <row r="792" ht="15.75" customHeight="1" spans="1:11">
      <c r="A792" s="304"/>
      <c r="B792" s="35" t="s">
        <v>52</v>
      </c>
      <c r="C792" s="57"/>
      <c r="D792" s="122">
        <v>7</v>
      </c>
      <c r="E792" s="75">
        <v>5.6</v>
      </c>
      <c r="F792" s="122"/>
      <c r="G792" s="124"/>
      <c r="H792" s="122"/>
      <c r="I792" s="125"/>
      <c r="J792" s="124"/>
      <c r="K792" s="200"/>
    </row>
    <row r="793" ht="16.5" customHeight="1" spans="1:11">
      <c r="A793" s="304"/>
      <c r="B793" s="302" t="s">
        <v>74</v>
      </c>
      <c r="C793" s="57"/>
      <c r="D793" s="128">
        <v>20</v>
      </c>
      <c r="E793" s="75">
        <v>16</v>
      </c>
      <c r="F793" s="122"/>
      <c r="G793" s="124"/>
      <c r="H793" s="122"/>
      <c r="I793" s="125"/>
      <c r="J793" s="124"/>
      <c r="K793" s="200"/>
    </row>
    <row r="794" ht="12.75" customHeight="1" spans="1:11">
      <c r="A794" s="304"/>
      <c r="B794" s="302" t="s">
        <v>173</v>
      </c>
      <c r="C794" s="57"/>
      <c r="D794" s="128">
        <v>11.4</v>
      </c>
      <c r="E794" s="75">
        <v>10</v>
      </c>
      <c r="F794" s="122"/>
      <c r="G794" s="124"/>
      <c r="H794" s="122"/>
      <c r="I794" s="125"/>
      <c r="J794" s="124"/>
      <c r="K794" s="200"/>
    </row>
    <row r="795" customHeight="1" spans="1:11">
      <c r="A795" s="304"/>
      <c r="B795" s="302" t="s">
        <v>135</v>
      </c>
      <c r="C795" s="57"/>
      <c r="D795" s="128">
        <v>2.4</v>
      </c>
      <c r="E795" s="130">
        <v>2.4</v>
      </c>
      <c r="F795" s="122"/>
      <c r="G795" s="124"/>
      <c r="H795" s="122"/>
      <c r="I795" s="125"/>
      <c r="J795" s="124"/>
      <c r="K795" s="200"/>
    </row>
    <row r="796" ht="23.25" customHeight="1" spans="1:11">
      <c r="A796" s="226" t="s">
        <v>388</v>
      </c>
      <c r="B796" s="35"/>
      <c r="C796" s="57" t="s">
        <v>527</v>
      </c>
      <c r="D796" s="58"/>
      <c r="E796" s="57"/>
      <c r="F796" s="53">
        <v>21.9</v>
      </c>
      <c r="G796" s="52">
        <v>15.63</v>
      </c>
      <c r="H796" s="53">
        <v>22.94</v>
      </c>
      <c r="I796" s="52">
        <v>321.2</v>
      </c>
      <c r="J796" s="192">
        <v>0.49</v>
      </c>
      <c r="K796" s="200" t="s">
        <v>389</v>
      </c>
    </row>
    <row r="797" customHeight="1" spans="1:11">
      <c r="A797" s="35"/>
      <c r="B797" s="35" t="s">
        <v>153</v>
      </c>
      <c r="C797" s="57"/>
      <c r="D797" s="58">
        <v>112.2</v>
      </c>
      <c r="E797" s="57">
        <v>110</v>
      </c>
      <c r="F797" s="53"/>
      <c r="G797" s="52"/>
      <c r="H797" s="53"/>
      <c r="I797" s="52"/>
      <c r="J797" s="192"/>
      <c r="K797" s="34"/>
    </row>
    <row r="798" customHeight="1" spans="1:11">
      <c r="A798" s="35"/>
      <c r="B798" s="35" t="s">
        <v>75</v>
      </c>
      <c r="C798" s="57"/>
      <c r="D798" s="58">
        <v>14.3</v>
      </c>
      <c r="E798" s="57">
        <v>14.3</v>
      </c>
      <c r="F798" s="53"/>
      <c r="G798" s="52"/>
      <c r="H798" s="53"/>
      <c r="I798" s="52"/>
      <c r="J798" s="192"/>
      <c r="K798" s="34"/>
    </row>
    <row r="799" customHeight="1" spans="1:11">
      <c r="A799" s="35"/>
      <c r="B799" s="35" t="s">
        <v>59</v>
      </c>
      <c r="C799" s="57"/>
      <c r="D799" s="53">
        <v>5.28</v>
      </c>
      <c r="E799" s="57">
        <v>4.4</v>
      </c>
      <c r="F799" s="53"/>
      <c r="G799" s="52"/>
      <c r="H799" s="53"/>
      <c r="I799" s="52"/>
      <c r="J799" s="192"/>
      <c r="K799" s="34"/>
    </row>
    <row r="800" customHeight="1" spans="1:11">
      <c r="A800" s="35"/>
      <c r="B800" s="35" t="s">
        <v>53</v>
      </c>
      <c r="C800" s="57"/>
      <c r="D800" s="53">
        <v>8.8</v>
      </c>
      <c r="E800" s="57">
        <v>8.8</v>
      </c>
      <c r="F800" s="53"/>
      <c r="G800" s="52"/>
      <c r="H800" s="53"/>
      <c r="I800" s="52"/>
      <c r="J800" s="192"/>
      <c r="K800" s="34"/>
    </row>
    <row r="801" customHeight="1" spans="1:11">
      <c r="A801" s="35"/>
      <c r="B801" s="54" t="s">
        <v>35</v>
      </c>
      <c r="C801" s="57"/>
      <c r="D801" s="53">
        <v>1.1</v>
      </c>
      <c r="E801" s="57">
        <v>1.1</v>
      </c>
      <c r="F801" s="53"/>
      <c r="G801" s="52"/>
      <c r="H801" s="53"/>
      <c r="I801" s="52"/>
      <c r="J801" s="192"/>
      <c r="K801" s="34"/>
    </row>
    <row r="802" customHeight="1" spans="1:11">
      <c r="A802" s="35"/>
      <c r="B802" s="35" t="s">
        <v>61</v>
      </c>
      <c r="C802" s="57"/>
      <c r="D802" s="58"/>
      <c r="E802" s="57">
        <v>125.4</v>
      </c>
      <c r="F802" s="53"/>
      <c r="G802" s="52"/>
      <c r="H802" s="53"/>
      <c r="I802" s="52"/>
      <c r="J802" s="192"/>
      <c r="K802" s="34"/>
    </row>
    <row r="803" customHeight="1" spans="1:11">
      <c r="A803" s="35"/>
      <c r="B803" s="35" t="s">
        <v>135</v>
      </c>
      <c r="C803" s="57"/>
      <c r="D803" s="58">
        <v>4.5</v>
      </c>
      <c r="E803" s="57">
        <v>4.5</v>
      </c>
      <c r="F803" s="53"/>
      <c r="G803" s="52"/>
      <c r="H803" s="53"/>
      <c r="I803" s="52"/>
      <c r="J803" s="192"/>
      <c r="K803" s="34"/>
    </row>
    <row r="804" customHeight="1" spans="1:11">
      <c r="A804" s="35"/>
      <c r="B804" s="35" t="s">
        <v>390</v>
      </c>
      <c r="C804" s="57"/>
      <c r="D804" s="58">
        <v>20</v>
      </c>
      <c r="E804" s="57">
        <v>20</v>
      </c>
      <c r="F804" s="53"/>
      <c r="G804" s="52"/>
      <c r="H804" s="53"/>
      <c r="I804" s="51"/>
      <c r="J804" s="192"/>
      <c r="K804" s="34"/>
    </row>
    <row r="805" ht="23.25" customHeight="1" spans="1:11">
      <c r="A805" s="50" t="s">
        <v>105</v>
      </c>
      <c r="B805" s="35"/>
      <c r="C805" s="126">
        <v>150</v>
      </c>
      <c r="D805" s="119"/>
      <c r="E805" s="126"/>
      <c r="F805" s="124">
        <v>4.35</v>
      </c>
      <c r="G805" s="124">
        <v>3.75</v>
      </c>
      <c r="H805" s="124">
        <v>6.3</v>
      </c>
      <c r="I805" s="124">
        <v>76</v>
      </c>
      <c r="J805" s="124">
        <v>0.45</v>
      </c>
      <c r="K805" s="34" t="s">
        <v>471</v>
      </c>
    </row>
    <row r="806" ht="27" customHeight="1" spans="1:11">
      <c r="A806" s="34" t="s">
        <v>591</v>
      </c>
      <c r="B806" s="34" t="s">
        <v>109</v>
      </c>
      <c r="C806" s="126"/>
      <c r="D806" s="119">
        <v>155</v>
      </c>
      <c r="E806" s="126">
        <v>150</v>
      </c>
      <c r="F806" s="124"/>
      <c r="G806" s="122"/>
      <c r="H806" s="124"/>
      <c r="I806" s="122"/>
      <c r="J806" s="125"/>
      <c r="K806" s="34"/>
    </row>
    <row r="807" customHeight="1" spans="1:11">
      <c r="A807" s="226" t="s">
        <v>208</v>
      </c>
      <c r="B807" s="185" t="s">
        <v>209</v>
      </c>
      <c r="C807" s="78">
        <v>10</v>
      </c>
      <c r="D807" s="80">
        <v>10</v>
      </c>
      <c r="E807" s="80">
        <v>10</v>
      </c>
      <c r="F807" s="76">
        <v>0.75</v>
      </c>
      <c r="G807" s="80">
        <v>0.98</v>
      </c>
      <c r="H807" s="80">
        <v>7.44</v>
      </c>
      <c r="I807" s="80">
        <v>41.7</v>
      </c>
      <c r="J807" s="80"/>
      <c r="K807" s="222" t="s">
        <v>302</v>
      </c>
    </row>
    <row r="808" ht="46.5" customHeight="1" spans="1:11">
      <c r="A808" s="50" t="s">
        <v>69</v>
      </c>
      <c r="B808" s="185"/>
      <c r="C808" s="113">
        <v>20</v>
      </c>
      <c r="D808" s="79">
        <v>20</v>
      </c>
      <c r="E808" s="52">
        <v>20</v>
      </c>
      <c r="F808" s="52">
        <v>1.52</v>
      </c>
      <c r="G808" s="53">
        <v>0.16</v>
      </c>
      <c r="H808" s="52">
        <v>9.84</v>
      </c>
      <c r="I808" s="53">
        <v>47</v>
      </c>
      <c r="J808" s="52">
        <v>0</v>
      </c>
      <c r="K808" s="41" t="s">
        <v>110</v>
      </c>
    </row>
    <row r="809" ht="15.75" customHeight="1" spans="1:11">
      <c r="A809" s="61" t="s">
        <v>44</v>
      </c>
      <c r="B809" s="62"/>
      <c r="C809" s="67">
        <v>350</v>
      </c>
      <c r="D809" s="92"/>
      <c r="E809" s="44"/>
      <c r="F809" s="111">
        <f>F790+F796+F805+F807+F808</f>
        <v>28.98</v>
      </c>
      <c r="G809" s="111">
        <f t="shared" ref="G809:J809" si="32">G790+G796+G805+G807+G808</f>
        <v>20.59</v>
      </c>
      <c r="H809" s="111">
        <f t="shared" si="32"/>
        <v>49.4</v>
      </c>
      <c r="I809" s="111">
        <f t="shared" si="32"/>
        <v>499.94</v>
      </c>
      <c r="J809" s="111">
        <f t="shared" si="32"/>
        <v>7.14</v>
      </c>
      <c r="K809" s="95"/>
    </row>
    <row r="810" ht="15.75" customHeight="1" spans="1:11">
      <c r="A810" s="61" t="s">
        <v>111</v>
      </c>
      <c r="B810" s="137"/>
      <c r="C810" s="161">
        <f>C754+C758+C788+C809</f>
        <v>1433</v>
      </c>
      <c r="D810" s="161"/>
      <c r="E810" s="161"/>
      <c r="F810" s="161">
        <f t="shared" ref="F810:J810" si="33">F754+F758+F788+F809</f>
        <v>63.83</v>
      </c>
      <c r="G810" s="161">
        <f t="shared" si="33"/>
        <v>50.09</v>
      </c>
      <c r="H810" s="161">
        <f t="shared" si="33"/>
        <v>172.25</v>
      </c>
      <c r="I810" s="161">
        <f t="shared" si="33"/>
        <v>1397.33</v>
      </c>
      <c r="J810" s="161">
        <f t="shared" si="33"/>
        <v>43.49</v>
      </c>
      <c r="K810" s="161"/>
    </row>
    <row r="811" customHeight="1" spans="3:11">
      <c r="C811" s="28"/>
      <c r="D811" s="1"/>
      <c r="E811" s="305"/>
      <c r="F811" s="306"/>
      <c r="G811" s="306"/>
      <c r="H811" s="306"/>
      <c r="I811" s="306"/>
      <c r="K811" s="28"/>
    </row>
    <row r="812" ht="15.75" customHeight="1" spans="1:11">
      <c r="A812" s="24" t="s">
        <v>592</v>
      </c>
      <c r="B812" s="24"/>
      <c r="C812" s="26"/>
      <c r="D812" s="24"/>
      <c r="E812" s="1"/>
      <c r="K812" s="26"/>
    </row>
    <row r="813" ht="23.25" customHeight="1" spans="1:11">
      <c r="A813" s="27" t="s">
        <v>8</v>
      </c>
      <c r="B813" s="28"/>
      <c r="C813" s="29" t="s">
        <v>9</v>
      </c>
      <c r="D813" s="29" t="s">
        <v>10</v>
      </c>
      <c r="E813" s="29" t="s">
        <v>10</v>
      </c>
      <c r="F813" s="143" t="s">
        <v>593</v>
      </c>
      <c r="G813" s="74"/>
      <c r="H813" s="144"/>
      <c r="I813" s="73" t="s">
        <v>12</v>
      </c>
      <c r="J813" s="91" t="s">
        <v>13</v>
      </c>
      <c r="K813" s="30" t="s">
        <v>113</v>
      </c>
    </row>
    <row r="814" ht="15.75" customHeight="1" spans="1:11">
      <c r="A814" s="34" t="s">
        <v>15</v>
      </c>
      <c r="B814" s="35"/>
      <c r="C814" s="36" t="s">
        <v>16</v>
      </c>
      <c r="D814" s="36" t="s">
        <v>17</v>
      </c>
      <c r="E814" s="36" t="s">
        <v>17</v>
      </c>
      <c r="F814" s="39"/>
      <c r="G814" s="40"/>
      <c r="H814" s="40"/>
      <c r="I814" s="48" t="s">
        <v>304</v>
      </c>
      <c r="J814" s="85"/>
      <c r="K814" s="37" t="s">
        <v>114</v>
      </c>
    </row>
    <row r="815" ht="15.75" customHeight="1" spans="1:11">
      <c r="A815" s="41"/>
      <c r="B815" s="42"/>
      <c r="C815" s="38"/>
      <c r="D815" s="43" t="s">
        <v>19</v>
      </c>
      <c r="E815" s="43" t="s">
        <v>20</v>
      </c>
      <c r="F815" s="44" t="s">
        <v>21</v>
      </c>
      <c r="G815" s="44" t="s">
        <v>22</v>
      </c>
      <c r="H815" s="45" t="s">
        <v>23</v>
      </c>
      <c r="I815" s="44" t="s">
        <v>24</v>
      </c>
      <c r="J815" s="92" t="s">
        <v>25</v>
      </c>
      <c r="K815" s="93"/>
    </row>
    <row r="816" customHeight="1" spans="1:11">
      <c r="A816" s="27"/>
      <c r="B816" s="46" t="s">
        <v>26</v>
      </c>
      <c r="C816" s="29"/>
      <c r="D816" s="307"/>
      <c r="E816" s="47"/>
      <c r="F816" s="94"/>
      <c r="G816" s="151"/>
      <c r="H816" s="178"/>
      <c r="I816" s="94"/>
      <c r="J816" s="94"/>
      <c r="K816" s="27"/>
    </row>
    <row r="817" ht="23.25" customHeight="1" spans="1:11">
      <c r="A817" s="50" t="s">
        <v>594</v>
      </c>
      <c r="B817" s="35"/>
      <c r="C817" s="57" t="s">
        <v>501</v>
      </c>
      <c r="D817" s="52"/>
      <c r="E817" s="52"/>
      <c r="F817" s="51">
        <v>4.5</v>
      </c>
      <c r="G817" s="52">
        <v>6.1</v>
      </c>
      <c r="H817" s="52">
        <v>22</v>
      </c>
      <c r="I817" s="51">
        <v>161</v>
      </c>
      <c r="J817" s="52">
        <v>0.16</v>
      </c>
      <c r="K817" s="34" t="s">
        <v>394</v>
      </c>
    </row>
    <row r="818" customHeight="1" spans="1:11">
      <c r="A818" s="34"/>
      <c r="B818" s="35" t="s">
        <v>154</v>
      </c>
      <c r="C818" s="57"/>
      <c r="D818" s="52">
        <v>19</v>
      </c>
      <c r="E818" s="52">
        <v>19</v>
      </c>
      <c r="F818" s="52"/>
      <c r="G818" s="53"/>
      <c r="H818" s="52"/>
      <c r="I818" s="53"/>
      <c r="J818" s="52"/>
      <c r="K818" s="34"/>
    </row>
    <row r="819" customHeight="1" spans="1:11">
      <c r="A819" s="34"/>
      <c r="B819" s="35" t="s">
        <v>32</v>
      </c>
      <c r="C819" s="57"/>
      <c r="D819" s="52">
        <v>132</v>
      </c>
      <c r="E819" s="52">
        <v>132</v>
      </c>
      <c r="F819" s="52"/>
      <c r="G819" s="53"/>
      <c r="H819" s="52"/>
      <c r="I819" s="53"/>
      <c r="J819" s="52"/>
      <c r="K819" s="34"/>
    </row>
    <row r="820" customHeight="1" spans="1:11">
      <c r="A820" s="34"/>
      <c r="B820" s="35" t="s">
        <v>34</v>
      </c>
      <c r="C820" s="57"/>
      <c r="D820" s="52">
        <v>4</v>
      </c>
      <c r="E820" s="52">
        <v>4</v>
      </c>
      <c r="F820" s="52"/>
      <c r="G820" s="53"/>
      <c r="H820" s="52"/>
      <c r="I820" s="53"/>
      <c r="J820" s="52"/>
      <c r="K820" s="34"/>
    </row>
    <row r="821" customHeight="1" spans="1:11">
      <c r="A821" s="34"/>
      <c r="B821" s="54" t="s">
        <v>35</v>
      </c>
      <c r="C821" s="57"/>
      <c r="D821" s="52">
        <v>0.8</v>
      </c>
      <c r="E821" s="52">
        <v>0.8</v>
      </c>
      <c r="F821" s="52"/>
      <c r="G821" s="53"/>
      <c r="H821" s="52"/>
      <c r="I821" s="53"/>
      <c r="J821" s="52"/>
      <c r="K821" s="34"/>
    </row>
    <row r="822" customHeight="1" spans="1:11">
      <c r="A822" s="34"/>
      <c r="B822" s="35" t="s">
        <v>36</v>
      </c>
      <c r="C822" s="57"/>
      <c r="D822" s="52">
        <v>4</v>
      </c>
      <c r="E822" s="52">
        <v>4</v>
      </c>
      <c r="F822" s="52"/>
      <c r="G822" s="53"/>
      <c r="H822" s="52"/>
      <c r="I822" s="53"/>
      <c r="J822" s="52"/>
      <c r="K822" s="34"/>
    </row>
    <row r="823" ht="23.25" customHeight="1" spans="1:11">
      <c r="A823" s="50" t="s">
        <v>119</v>
      </c>
      <c r="B823" s="35"/>
      <c r="C823" s="57">
        <v>160</v>
      </c>
      <c r="D823" s="60"/>
      <c r="E823" s="55"/>
      <c r="F823" s="51">
        <v>3.47</v>
      </c>
      <c r="G823" s="52">
        <v>2.99</v>
      </c>
      <c r="H823" s="52">
        <v>14.26</v>
      </c>
      <c r="I823" s="51">
        <v>97.9</v>
      </c>
      <c r="J823" s="51">
        <v>0.32</v>
      </c>
      <c r="K823" s="34" t="s">
        <v>120</v>
      </c>
    </row>
    <row r="824" customHeight="1" spans="1:11">
      <c r="A824" s="34"/>
      <c r="B824" s="35" t="s">
        <v>121</v>
      </c>
      <c r="C824" s="57"/>
      <c r="D824" s="56">
        <v>1.7</v>
      </c>
      <c r="E824" s="57">
        <v>1.7</v>
      </c>
      <c r="F824" s="51"/>
      <c r="G824" s="52"/>
      <c r="H824" s="52"/>
      <c r="I824" s="51"/>
      <c r="J824" s="51"/>
      <c r="K824" s="34"/>
    </row>
    <row r="825" customHeight="1" spans="1:11">
      <c r="A825" s="35"/>
      <c r="B825" s="35" t="s">
        <v>34</v>
      </c>
      <c r="C825" s="57"/>
      <c r="D825" s="56">
        <v>9</v>
      </c>
      <c r="E825" s="57">
        <v>9</v>
      </c>
      <c r="F825" s="51"/>
      <c r="G825" s="52"/>
      <c r="H825" s="52"/>
      <c r="I825" s="51"/>
      <c r="J825" s="51"/>
      <c r="K825" s="34"/>
    </row>
    <row r="826" customHeight="1" spans="1:11">
      <c r="A826" s="37"/>
      <c r="B826" s="35" t="s">
        <v>32</v>
      </c>
      <c r="C826" s="57"/>
      <c r="D826" s="56">
        <v>92</v>
      </c>
      <c r="E826" s="57">
        <v>92</v>
      </c>
      <c r="F826" s="51"/>
      <c r="G826" s="52"/>
      <c r="H826" s="52"/>
      <c r="I826" s="51"/>
      <c r="J826" s="51"/>
      <c r="K826" s="34"/>
    </row>
    <row r="827" customHeight="1" spans="1:11">
      <c r="A827" s="37"/>
      <c r="B827" s="35" t="s">
        <v>118</v>
      </c>
      <c r="C827" s="57"/>
      <c r="D827" s="56">
        <v>77</v>
      </c>
      <c r="E827" s="57">
        <v>77</v>
      </c>
      <c r="F827" s="51"/>
      <c r="G827" s="52"/>
      <c r="H827" s="53"/>
      <c r="I827" s="51"/>
      <c r="J827" s="51"/>
      <c r="K827" s="34"/>
    </row>
    <row r="828" ht="23.25" customHeight="1" spans="1:11">
      <c r="A828" s="50" t="s">
        <v>514</v>
      </c>
      <c r="B828" s="35"/>
      <c r="C828" s="59" t="s">
        <v>515</v>
      </c>
      <c r="D828" s="34"/>
      <c r="E828" s="152"/>
      <c r="F828" s="51">
        <v>3.5</v>
      </c>
      <c r="G828" s="52">
        <v>5.95</v>
      </c>
      <c r="H828" s="53">
        <v>12.9</v>
      </c>
      <c r="I828" s="51">
        <v>119.6</v>
      </c>
      <c r="J828" s="51">
        <v>0.04</v>
      </c>
      <c r="K828" s="34" t="s">
        <v>516</v>
      </c>
    </row>
    <row r="829" customHeight="1" spans="1:11">
      <c r="A829" s="34"/>
      <c r="B829" s="35" t="s">
        <v>43</v>
      </c>
      <c r="C829" s="36"/>
      <c r="D829" s="56">
        <v>25</v>
      </c>
      <c r="E829" s="57">
        <v>25</v>
      </c>
      <c r="F829" s="56"/>
      <c r="G829" s="57"/>
      <c r="H829" s="57"/>
      <c r="I829" s="57"/>
      <c r="J829" s="56"/>
      <c r="K829" s="34"/>
    </row>
    <row r="830" customHeight="1" spans="1:11">
      <c r="A830" s="34"/>
      <c r="B830" s="35" t="s">
        <v>125</v>
      </c>
      <c r="C830" s="36"/>
      <c r="D830" s="56">
        <v>5.1</v>
      </c>
      <c r="E830" s="57">
        <v>5</v>
      </c>
      <c r="F830" s="56"/>
      <c r="G830" s="57"/>
      <c r="H830" s="57"/>
      <c r="I830" s="57"/>
      <c r="J830" s="56"/>
      <c r="K830" s="34"/>
    </row>
    <row r="831" ht="15.75" customHeight="1" spans="1:11">
      <c r="A831" s="34"/>
      <c r="B831" s="35" t="s">
        <v>36</v>
      </c>
      <c r="C831" s="36"/>
      <c r="D831" s="56">
        <v>5</v>
      </c>
      <c r="E831" s="57">
        <v>5</v>
      </c>
      <c r="F831" s="56" t="s">
        <v>6</v>
      </c>
      <c r="G831" s="57"/>
      <c r="H831" s="57"/>
      <c r="I831" s="57"/>
      <c r="J831" s="56"/>
      <c r="K831" s="34"/>
    </row>
    <row r="832" ht="15.75" customHeight="1" spans="1:11">
      <c r="A832" s="61" t="s">
        <v>44</v>
      </c>
      <c r="B832" s="62"/>
      <c r="C832" s="63">
        <v>349</v>
      </c>
      <c r="D832" s="308"/>
      <c r="E832" s="43"/>
      <c r="F832" s="65">
        <f>F817+F823+F828</f>
        <v>11.47</v>
      </c>
      <c r="G832" s="65">
        <f t="shared" ref="G832:J832" si="34">G817+G823+G828</f>
        <v>15.04</v>
      </c>
      <c r="H832" s="65">
        <f t="shared" si="34"/>
        <v>49.16</v>
      </c>
      <c r="I832" s="65">
        <f t="shared" si="34"/>
        <v>378.5</v>
      </c>
      <c r="J832" s="65">
        <f t="shared" si="34"/>
        <v>0.52</v>
      </c>
      <c r="K832" s="95"/>
    </row>
    <row r="833" customHeight="1" spans="1:11">
      <c r="A833" s="34"/>
      <c r="B833" s="25" t="s">
        <v>45</v>
      </c>
      <c r="C833" s="59"/>
      <c r="D833" s="66"/>
      <c r="E833" s="29"/>
      <c r="F833" s="52"/>
      <c r="G833" s="53"/>
      <c r="H833" s="51"/>
      <c r="I833" s="143"/>
      <c r="J833" s="51"/>
      <c r="K833" s="34"/>
    </row>
    <row r="834" ht="33.75" customHeight="1" spans="1:11">
      <c r="A834" s="115" t="s">
        <v>126</v>
      </c>
      <c r="B834" s="127"/>
      <c r="C834" s="126">
        <v>95</v>
      </c>
      <c r="D834" s="128">
        <v>128.25</v>
      </c>
      <c r="E834" s="126">
        <v>95</v>
      </c>
      <c r="F834" s="125">
        <v>1.52</v>
      </c>
      <c r="G834" s="124">
        <v>0.19</v>
      </c>
      <c r="H834" s="122">
        <v>7.125</v>
      </c>
      <c r="I834" s="124">
        <v>36.1</v>
      </c>
      <c r="J834" s="124">
        <v>36.1</v>
      </c>
      <c r="K834" s="34" t="s">
        <v>310</v>
      </c>
    </row>
    <row r="835" ht="15.75" customHeight="1" spans="1:11">
      <c r="A835" s="123" t="s">
        <v>311</v>
      </c>
      <c r="B835" s="116"/>
      <c r="C835" s="124"/>
      <c r="D835" s="118"/>
      <c r="E835" s="119"/>
      <c r="F835" s="125"/>
      <c r="G835" s="124"/>
      <c r="H835" s="122"/>
      <c r="I835" s="124"/>
      <c r="J835" s="147"/>
      <c r="K835" s="34"/>
    </row>
    <row r="836" ht="15.75" customHeight="1" spans="1:11">
      <c r="A836" s="61" t="s">
        <v>44</v>
      </c>
      <c r="B836" s="62"/>
      <c r="C836" s="67">
        <v>95</v>
      </c>
      <c r="D836" s="68"/>
      <c r="E836" s="69"/>
      <c r="F836" s="65">
        <f>F834</f>
        <v>1.52</v>
      </c>
      <c r="G836" s="65">
        <f t="shared" ref="G836:J836" si="35">G834</f>
        <v>0.19</v>
      </c>
      <c r="H836" s="65">
        <f t="shared" si="35"/>
        <v>7.125</v>
      </c>
      <c r="I836" s="65">
        <f t="shared" si="35"/>
        <v>36.1</v>
      </c>
      <c r="J836" s="65">
        <f t="shared" si="35"/>
        <v>36.1</v>
      </c>
      <c r="K836" s="95"/>
    </row>
    <row r="837" customHeight="1" spans="1:11">
      <c r="A837" s="27"/>
      <c r="B837" s="46" t="s">
        <v>49</v>
      </c>
      <c r="C837" s="154"/>
      <c r="D837" s="154"/>
      <c r="E837" s="310"/>
      <c r="F837" s="143"/>
      <c r="G837" s="73"/>
      <c r="H837" s="74"/>
      <c r="I837" s="143"/>
      <c r="J837" s="94"/>
      <c r="K837" s="96"/>
    </row>
    <row r="838" ht="30" customHeight="1" spans="1:11">
      <c r="A838" s="50" t="s">
        <v>395</v>
      </c>
      <c r="B838" s="54"/>
      <c r="C838" s="57">
        <v>40</v>
      </c>
      <c r="D838" s="53"/>
      <c r="E838" s="52"/>
      <c r="F838" s="53">
        <v>0.58</v>
      </c>
      <c r="G838" s="52">
        <v>0.04</v>
      </c>
      <c r="H838" s="53">
        <v>5.74</v>
      </c>
      <c r="I838" s="51">
        <v>25.68</v>
      </c>
      <c r="J838" s="52">
        <v>1.82</v>
      </c>
      <c r="K838" s="34" t="s">
        <v>396</v>
      </c>
    </row>
    <row r="839" customHeight="1" spans="1:11">
      <c r="A839" s="34"/>
      <c r="B839" s="54" t="s">
        <v>397</v>
      </c>
      <c r="C839" s="57"/>
      <c r="D839" s="53">
        <v>46.7</v>
      </c>
      <c r="E839" s="52">
        <v>37.36</v>
      </c>
      <c r="F839" s="75"/>
      <c r="G839" s="53"/>
      <c r="H839" s="76"/>
      <c r="I839" s="53"/>
      <c r="J839" s="52"/>
      <c r="K839" s="34"/>
    </row>
    <row r="840" customHeight="1" spans="1:11">
      <c r="A840" s="34"/>
      <c r="B840" s="54" t="s">
        <v>398</v>
      </c>
      <c r="C840" s="57"/>
      <c r="D840" s="53"/>
      <c r="E840" s="52">
        <v>34.4</v>
      </c>
      <c r="F840" s="75"/>
      <c r="G840" s="53"/>
      <c r="H840" s="76"/>
      <c r="I840" s="53"/>
      <c r="J840" s="52"/>
      <c r="K840" s="34"/>
    </row>
    <row r="841" customHeight="1" spans="1:11">
      <c r="A841" s="34"/>
      <c r="B841" s="54" t="s">
        <v>399</v>
      </c>
      <c r="C841" s="57"/>
      <c r="D841" s="53">
        <v>2.68</v>
      </c>
      <c r="E841" s="52">
        <v>4</v>
      </c>
      <c r="F841" s="75"/>
      <c r="G841" s="53"/>
      <c r="H841" s="76"/>
      <c r="I841" s="53"/>
      <c r="J841" s="52"/>
      <c r="K841" s="34"/>
    </row>
    <row r="842" customHeight="1" spans="1:11">
      <c r="A842" s="34"/>
      <c r="B842" s="54" t="s">
        <v>53</v>
      </c>
      <c r="C842" s="57"/>
      <c r="D842" s="53">
        <v>2</v>
      </c>
      <c r="E842" s="52">
        <v>2</v>
      </c>
      <c r="F842" s="75"/>
      <c r="G842" s="53"/>
      <c r="H842" s="76"/>
      <c r="I842" s="53"/>
      <c r="J842" s="52"/>
      <c r="K842" s="34"/>
    </row>
    <row r="843" ht="33.75" customHeight="1" spans="1:11">
      <c r="A843" s="271" t="s">
        <v>595</v>
      </c>
      <c r="B843" s="81"/>
      <c r="C843" s="59" t="s">
        <v>557</v>
      </c>
      <c r="D843" s="57"/>
      <c r="E843" s="58"/>
      <c r="F843" s="52">
        <v>3.41</v>
      </c>
      <c r="G843" s="53">
        <v>4.67</v>
      </c>
      <c r="H843" s="52">
        <v>4.19</v>
      </c>
      <c r="I843" s="52">
        <v>74.38</v>
      </c>
      <c r="J843" s="53">
        <v>7.3</v>
      </c>
      <c r="K843" s="34" t="s">
        <v>596</v>
      </c>
    </row>
    <row r="844" customHeight="1" spans="1:11">
      <c r="A844" s="34"/>
      <c r="B844" s="35" t="s">
        <v>334</v>
      </c>
      <c r="C844" s="59"/>
      <c r="D844" s="158">
        <v>29.5</v>
      </c>
      <c r="E844" s="159">
        <v>26.3</v>
      </c>
      <c r="F844" s="53"/>
      <c r="G844" s="52"/>
      <c r="H844" s="53"/>
      <c r="I844" s="52"/>
      <c r="J844" s="53"/>
      <c r="K844" s="34"/>
    </row>
    <row r="845" ht="24" customHeight="1" spans="1:11">
      <c r="A845" s="34"/>
      <c r="B845" s="35" t="s">
        <v>230</v>
      </c>
      <c r="C845" s="59"/>
      <c r="D845" s="236"/>
      <c r="E845" s="311">
        <v>10</v>
      </c>
      <c r="F845" s="80"/>
      <c r="G845" s="80"/>
      <c r="H845" s="53"/>
      <c r="I845" s="52"/>
      <c r="J845" s="53"/>
      <c r="K845" s="34"/>
    </row>
    <row r="846" customHeight="1" spans="1:11">
      <c r="A846" s="34"/>
      <c r="B846" s="35" t="s">
        <v>74</v>
      </c>
      <c r="C846" s="52"/>
      <c r="D846" s="57">
        <v>37.5</v>
      </c>
      <c r="E846" s="58">
        <v>30</v>
      </c>
      <c r="F846" s="52"/>
      <c r="G846" s="53"/>
      <c r="H846" s="52"/>
      <c r="I846" s="52"/>
      <c r="J846" s="53"/>
      <c r="K846" s="34"/>
    </row>
    <row r="847" customHeight="1" spans="1:11">
      <c r="A847" s="34"/>
      <c r="B847" s="35" t="s">
        <v>63</v>
      </c>
      <c r="C847" s="52"/>
      <c r="D847" s="57">
        <v>23.94</v>
      </c>
      <c r="E847" s="58">
        <v>18</v>
      </c>
      <c r="F847" s="52"/>
      <c r="G847" s="53"/>
      <c r="H847" s="52"/>
      <c r="I847" s="52"/>
      <c r="J847" s="85"/>
      <c r="K847" s="34"/>
    </row>
    <row r="848" customHeight="1" spans="1:11">
      <c r="A848" s="34"/>
      <c r="B848" s="35" t="s">
        <v>64</v>
      </c>
      <c r="C848" s="52"/>
      <c r="D848" s="57">
        <v>7.5</v>
      </c>
      <c r="E848" s="58">
        <v>6</v>
      </c>
      <c r="F848" s="52"/>
      <c r="G848" s="53"/>
      <c r="H848" s="52"/>
      <c r="I848" s="52"/>
      <c r="J848" s="85"/>
      <c r="K848" s="34"/>
    </row>
    <row r="849" customHeight="1" spans="1:11">
      <c r="A849" s="34"/>
      <c r="B849" s="35" t="s">
        <v>58</v>
      </c>
      <c r="C849" s="52"/>
      <c r="D849" s="57">
        <v>7.14</v>
      </c>
      <c r="E849" s="58">
        <v>6</v>
      </c>
      <c r="F849" s="52"/>
      <c r="G849" s="53"/>
      <c r="H849" s="52"/>
      <c r="I849" s="52"/>
      <c r="J849" s="85"/>
      <c r="K849" s="34"/>
    </row>
    <row r="850" customHeight="1" spans="1:11">
      <c r="A850" s="34"/>
      <c r="B850" s="35" t="s">
        <v>66</v>
      </c>
      <c r="C850" s="52"/>
      <c r="D850" s="57">
        <v>3</v>
      </c>
      <c r="E850" s="58">
        <v>3</v>
      </c>
      <c r="F850" s="52"/>
      <c r="G850" s="53"/>
      <c r="H850" s="52"/>
      <c r="I850" s="52"/>
      <c r="J850" s="85"/>
      <c r="K850" s="34"/>
    </row>
    <row r="851" customHeight="1" spans="1:11">
      <c r="A851" s="34"/>
      <c r="B851" s="54" t="s">
        <v>35</v>
      </c>
      <c r="C851" s="52"/>
      <c r="D851" s="57">
        <v>1</v>
      </c>
      <c r="E851" s="58">
        <v>1</v>
      </c>
      <c r="F851" s="52"/>
      <c r="G851" s="53"/>
      <c r="H851" s="52"/>
      <c r="I851" s="52"/>
      <c r="J851" s="85"/>
      <c r="K851" s="34"/>
    </row>
    <row r="852" customHeight="1" spans="1:11">
      <c r="A852" s="34"/>
      <c r="B852" s="35" t="s">
        <v>33</v>
      </c>
      <c r="C852" s="52"/>
      <c r="D852" s="57">
        <v>120</v>
      </c>
      <c r="E852" s="58">
        <v>120</v>
      </c>
      <c r="F852" s="52"/>
      <c r="G852" s="53"/>
      <c r="H852" s="52"/>
      <c r="I852" s="52"/>
      <c r="J852" s="85"/>
      <c r="K852" s="34"/>
    </row>
    <row r="853" customHeight="1" spans="1:11">
      <c r="A853" s="34"/>
      <c r="B853" s="35" t="s">
        <v>141</v>
      </c>
      <c r="C853" s="52"/>
      <c r="D853" s="57">
        <v>5</v>
      </c>
      <c r="E853" s="58">
        <v>5</v>
      </c>
      <c r="F853" s="53"/>
      <c r="G853" s="53"/>
      <c r="H853" s="53"/>
      <c r="I853" s="51"/>
      <c r="J853" s="85"/>
      <c r="K853" s="34"/>
    </row>
    <row r="854" ht="23.25" customHeight="1" spans="1:11">
      <c r="A854" s="249" t="s">
        <v>404</v>
      </c>
      <c r="B854" s="185"/>
      <c r="C854" s="113">
        <v>50</v>
      </c>
      <c r="D854" s="269"/>
      <c r="E854" s="242"/>
      <c r="F854" s="312">
        <v>7.27</v>
      </c>
      <c r="G854" s="313">
        <v>6.8</v>
      </c>
      <c r="H854" s="312">
        <v>4.52</v>
      </c>
      <c r="I854" s="313">
        <v>108.12</v>
      </c>
      <c r="J854" s="312">
        <v>0.22</v>
      </c>
      <c r="K854" s="318" t="s">
        <v>405</v>
      </c>
    </row>
    <row r="855" ht="23.25" customHeight="1" spans="2:11">
      <c r="B855" s="54" t="s">
        <v>179</v>
      </c>
      <c r="C855" s="290"/>
      <c r="D855" s="76">
        <v>43.9</v>
      </c>
      <c r="E855" s="80">
        <v>28.5</v>
      </c>
      <c r="F855" s="314"/>
      <c r="G855" s="315"/>
      <c r="H855" s="314"/>
      <c r="I855" s="315"/>
      <c r="J855" s="314"/>
      <c r="K855" s="1"/>
    </row>
    <row r="856" customHeight="1" spans="2:11">
      <c r="B856" s="185" t="s">
        <v>58</v>
      </c>
      <c r="C856" s="290"/>
      <c r="D856" s="76">
        <v>10.71</v>
      </c>
      <c r="E856" s="80">
        <v>9</v>
      </c>
      <c r="F856" s="314"/>
      <c r="G856" s="315"/>
      <c r="H856" s="314"/>
      <c r="I856" s="315"/>
      <c r="J856" s="314"/>
      <c r="K856" s="1"/>
    </row>
    <row r="857" customHeight="1" spans="2:11">
      <c r="B857" s="185" t="s">
        <v>406</v>
      </c>
      <c r="C857" s="290"/>
      <c r="D857" s="76">
        <v>9.3</v>
      </c>
      <c r="E857" s="80">
        <v>9.3</v>
      </c>
      <c r="F857" s="314"/>
      <c r="G857" s="315"/>
      <c r="H857" s="314"/>
      <c r="I857" s="315"/>
      <c r="J857" s="314"/>
      <c r="K857" s="1"/>
    </row>
    <row r="858" customHeight="1" spans="2:11">
      <c r="B858" s="185" t="s">
        <v>118</v>
      </c>
      <c r="C858" s="290"/>
      <c r="D858" s="76">
        <v>12.85</v>
      </c>
      <c r="E858" s="80">
        <v>12.85</v>
      </c>
      <c r="F858" s="314"/>
      <c r="G858" s="315"/>
      <c r="H858" s="314"/>
      <c r="I858" s="315"/>
      <c r="J858" s="314"/>
      <c r="K858" s="1"/>
    </row>
    <row r="859" customHeight="1" spans="2:11">
      <c r="B859" s="185" t="s">
        <v>35</v>
      </c>
      <c r="C859" s="290"/>
      <c r="D859" s="76">
        <v>0.35</v>
      </c>
      <c r="E859" s="80">
        <v>0.35</v>
      </c>
      <c r="F859" s="314"/>
      <c r="G859" s="315"/>
      <c r="H859" s="314"/>
      <c r="I859" s="315"/>
      <c r="J859" s="314"/>
      <c r="K859" s="1"/>
    </row>
    <row r="860" customHeight="1" spans="2:11">
      <c r="B860" s="185" t="s">
        <v>199</v>
      </c>
      <c r="C860" s="290"/>
      <c r="D860" s="76">
        <v>5</v>
      </c>
      <c r="E860" s="80">
        <v>5</v>
      </c>
      <c r="F860" s="314"/>
      <c r="G860" s="315"/>
      <c r="H860" s="314"/>
      <c r="I860" s="315"/>
      <c r="J860" s="314"/>
      <c r="K860" s="1"/>
    </row>
    <row r="861" customHeight="1" spans="2:11">
      <c r="B861" s="185" t="s">
        <v>351</v>
      </c>
      <c r="C861" s="290"/>
      <c r="D861" s="76"/>
      <c r="E861" s="80">
        <v>62.8</v>
      </c>
      <c r="F861" s="314"/>
      <c r="G861" s="315"/>
      <c r="H861" s="314"/>
      <c r="I861" s="315"/>
      <c r="J861" s="314"/>
      <c r="K861" s="1"/>
    </row>
    <row r="862" customHeight="1" spans="2:11">
      <c r="B862" s="185" t="s">
        <v>66</v>
      </c>
      <c r="C862" s="290"/>
      <c r="D862" s="76">
        <v>0.7</v>
      </c>
      <c r="E862" s="80">
        <v>0.7</v>
      </c>
      <c r="F862" s="314"/>
      <c r="G862" s="315"/>
      <c r="H862" s="314"/>
      <c r="I862" s="315"/>
      <c r="J862" s="314"/>
      <c r="K862" s="1"/>
    </row>
    <row r="863" ht="23.25" customHeight="1" spans="1:11">
      <c r="A863" s="50" t="s">
        <v>407</v>
      </c>
      <c r="B863" s="201"/>
      <c r="C863" s="113" t="s">
        <v>540</v>
      </c>
      <c r="D863" s="202"/>
      <c r="E863" s="202"/>
      <c r="F863" s="80">
        <v>4.25</v>
      </c>
      <c r="G863" s="203">
        <v>2.77</v>
      </c>
      <c r="H863" s="80">
        <v>22.88</v>
      </c>
      <c r="I863" s="80">
        <v>133.54</v>
      </c>
      <c r="J863" s="202"/>
      <c r="K863" s="35" t="s">
        <v>541</v>
      </c>
    </row>
    <row r="864" customHeight="1" spans="1:11">
      <c r="A864" s="204"/>
      <c r="B864" s="35" t="s">
        <v>409</v>
      </c>
      <c r="C864" s="205"/>
      <c r="D864" s="53">
        <v>38.5</v>
      </c>
      <c r="E864" s="52">
        <v>38.5</v>
      </c>
      <c r="F864" s="206"/>
      <c r="G864" s="207"/>
      <c r="H864" s="206"/>
      <c r="I864" s="219"/>
      <c r="J864" s="220"/>
      <c r="K864" s="204"/>
    </row>
    <row r="865" customHeight="1" spans="1:11">
      <c r="A865" s="204"/>
      <c r="B865" s="35" t="s">
        <v>85</v>
      </c>
      <c r="C865" s="205"/>
      <c r="D865" s="53">
        <v>231</v>
      </c>
      <c r="E865" s="52">
        <v>231</v>
      </c>
      <c r="F865" s="206"/>
      <c r="G865" s="207"/>
      <c r="H865" s="206"/>
      <c r="I865" s="219"/>
      <c r="J865" s="220"/>
      <c r="K865" s="204"/>
    </row>
    <row r="866" customHeight="1" spans="1:11">
      <c r="A866" s="204"/>
      <c r="B866" s="54" t="s">
        <v>35</v>
      </c>
      <c r="C866" s="208"/>
      <c r="D866" s="53">
        <v>1.1</v>
      </c>
      <c r="E866" s="52">
        <v>1.1</v>
      </c>
      <c r="F866" s="209"/>
      <c r="G866" s="210"/>
      <c r="H866" s="206"/>
      <c r="I866" s="219"/>
      <c r="J866" s="219"/>
      <c r="K866" s="204"/>
    </row>
    <row r="867" customHeight="1" spans="1:11">
      <c r="A867" s="204"/>
      <c r="B867" s="185" t="s">
        <v>88</v>
      </c>
      <c r="C867" s="208"/>
      <c r="D867" s="80">
        <v>3</v>
      </c>
      <c r="E867" s="76">
        <v>3</v>
      </c>
      <c r="F867" s="209"/>
      <c r="G867" s="211"/>
      <c r="H867" s="202"/>
      <c r="I867" s="206"/>
      <c r="J867" s="219"/>
      <c r="K867" s="204"/>
    </row>
    <row r="868" ht="23.25" customHeight="1" spans="1:11">
      <c r="A868" s="50" t="s">
        <v>410</v>
      </c>
      <c r="B868" s="35"/>
      <c r="C868" s="57">
        <v>150</v>
      </c>
      <c r="D868" s="236"/>
      <c r="E868" s="316"/>
      <c r="F868" s="215">
        <v>0.49</v>
      </c>
      <c r="G868" s="216">
        <v>0.025</v>
      </c>
      <c r="H868" s="216">
        <v>20.73</v>
      </c>
      <c r="I868" s="319">
        <v>86.1</v>
      </c>
      <c r="J868" s="320">
        <v>0.45</v>
      </c>
      <c r="K868" s="270" t="s">
        <v>286</v>
      </c>
    </row>
    <row r="869" customHeight="1" spans="1:11">
      <c r="A869" s="34"/>
      <c r="B869" s="35" t="s">
        <v>411</v>
      </c>
      <c r="C869" s="57"/>
      <c r="D869" s="317">
        <v>15</v>
      </c>
      <c r="E869" s="252">
        <v>15</v>
      </c>
      <c r="F869" s="215"/>
      <c r="G869" s="217"/>
      <c r="H869" s="216"/>
      <c r="I869" s="319"/>
      <c r="J869" s="320"/>
      <c r="K869" s="34"/>
    </row>
    <row r="870" customHeight="1" spans="1:11">
      <c r="A870" s="34"/>
      <c r="B870" s="35" t="s">
        <v>33</v>
      </c>
      <c r="C870" s="57"/>
      <c r="D870" s="75">
        <v>152</v>
      </c>
      <c r="E870" s="53">
        <v>152</v>
      </c>
      <c r="F870" s="217"/>
      <c r="G870" s="217"/>
      <c r="H870" s="216"/>
      <c r="I870" s="319"/>
      <c r="J870" s="320"/>
      <c r="K870" s="34"/>
    </row>
    <row r="871" customHeight="1" spans="1:11">
      <c r="A871" s="34"/>
      <c r="B871" s="35" t="s">
        <v>53</v>
      </c>
      <c r="C871" s="57"/>
      <c r="D871" s="236">
        <v>8</v>
      </c>
      <c r="E871" s="158">
        <v>8</v>
      </c>
      <c r="F871" s="217"/>
      <c r="G871" s="217"/>
      <c r="H871" s="216"/>
      <c r="I871" s="216"/>
      <c r="J871" s="320"/>
      <c r="K871" s="34"/>
    </row>
    <row r="872" ht="38.25" customHeight="1" spans="1:11">
      <c r="A872" s="50" t="s">
        <v>415</v>
      </c>
      <c r="B872" s="227"/>
      <c r="C872" s="165">
        <v>35</v>
      </c>
      <c r="D872" s="169"/>
      <c r="E872" s="170"/>
      <c r="F872" s="166">
        <v>3.12</v>
      </c>
      <c r="G872" s="166">
        <v>3.47</v>
      </c>
      <c r="H872" s="170">
        <v>19.95</v>
      </c>
      <c r="I872" s="166">
        <v>123.5</v>
      </c>
      <c r="J872" s="170">
        <v>0.12</v>
      </c>
      <c r="K872" s="244" t="s">
        <v>416</v>
      </c>
    </row>
    <row r="873" customHeight="1" spans="1:11">
      <c r="A873" s="34"/>
      <c r="B873" s="35" t="s">
        <v>87</v>
      </c>
      <c r="C873" s="57"/>
      <c r="D873" s="53">
        <v>21.7</v>
      </c>
      <c r="E873" s="52">
        <v>21.7</v>
      </c>
      <c r="F873" s="51"/>
      <c r="G873" s="51"/>
      <c r="H873" s="52"/>
      <c r="I873" s="51"/>
      <c r="J873" s="52"/>
      <c r="K873" s="34"/>
    </row>
    <row r="874" customHeight="1" spans="1:11">
      <c r="A874" s="34"/>
      <c r="B874" s="35" t="s">
        <v>83</v>
      </c>
      <c r="C874" s="57"/>
      <c r="D874" s="53">
        <v>0.7</v>
      </c>
      <c r="E874" s="52">
        <v>0.7</v>
      </c>
      <c r="F874" s="51"/>
      <c r="G874" s="51"/>
      <c r="H874" s="52"/>
      <c r="I874" s="51"/>
      <c r="J874" s="52"/>
      <c r="K874" s="34"/>
    </row>
    <row r="875" customHeight="1" spans="1:11">
      <c r="A875" s="34"/>
      <c r="B875" s="35" t="s">
        <v>402</v>
      </c>
      <c r="C875" s="57"/>
      <c r="D875" s="53">
        <v>2.1</v>
      </c>
      <c r="E875" s="52">
        <v>1.75</v>
      </c>
      <c r="F875" s="51"/>
      <c r="G875" s="51"/>
      <c r="H875" s="52"/>
      <c r="I875" s="51"/>
      <c r="J875" s="52"/>
      <c r="K875" s="34"/>
    </row>
    <row r="876" customHeight="1" spans="1:11">
      <c r="A876" s="34"/>
      <c r="B876" s="35" t="s">
        <v>36</v>
      </c>
      <c r="C876" s="57"/>
      <c r="D876" s="53">
        <v>1.75</v>
      </c>
      <c r="E876" s="52">
        <v>1.75</v>
      </c>
      <c r="F876" s="51"/>
      <c r="G876" s="51"/>
      <c r="H876" s="52"/>
      <c r="I876" s="51"/>
      <c r="J876" s="52"/>
      <c r="K876" s="34"/>
    </row>
    <row r="877" customHeight="1" spans="1:11">
      <c r="A877" s="34"/>
      <c r="B877" s="35" t="s">
        <v>100</v>
      </c>
      <c r="C877" s="57"/>
      <c r="D877" s="53">
        <v>8.75</v>
      </c>
      <c r="E877" s="52">
        <v>8.75</v>
      </c>
      <c r="F877" s="51"/>
      <c r="G877" s="51"/>
      <c r="H877" s="52"/>
      <c r="I877" s="51"/>
      <c r="J877" s="52"/>
      <c r="K877" s="34"/>
    </row>
    <row r="878" customHeight="1" spans="1:11">
      <c r="A878" s="34"/>
      <c r="B878" s="35" t="s">
        <v>53</v>
      </c>
      <c r="C878" s="57"/>
      <c r="D878" s="53">
        <v>0.7</v>
      </c>
      <c r="E878" s="52">
        <v>0.7</v>
      </c>
      <c r="F878" s="51"/>
      <c r="G878" s="51"/>
      <c r="H878" s="52"/>
      <c r="I878" s="51"/>
      <c r="J878" s="52"/>
      <c r="K878" s="34"/>
    </row>
    <row r="879" customHeight="1" spans="1:11">
      <c r="A879" s="34"/>
      <c r="B879" s="35" t="s">
        <v>84</v>
      </c>
      <c r="C879" s="57"/>
      <c r="D879" s="53">
        <v>0.28</v>
      </c>
      <c r="E879" s="52">
        <v>0.28</v>
      </c>
      <c r="F879" s="51"/>
      <c r="G879" s="51"/>
      <c r="H879" s="52"/>
      <c r="I879" s="51"/>
      <c r="J879" s="52"/>
      <c r="K879" s="34"/>
    </row>
    <row r="880" customHeight="1" spans="1:11">
      <c r="A880" s="34"/>
      <c r="B880" s="35" t="s">
        <v>35</v>
      </c>
      <c r="C880" s="57"/>
      <c r="D880" s="53">
        <v>0.28</v>
      </c>
      <c r="E880" s="52">
        <v>0.28</v>
      </c>
      <c r="F880" s="51"/>
      <c r="G880" s="51"/>
      <c r="H880" s="52"/>
      <c r="I880" s="51"/>
      <c r="J880" s="52"/>
      <c r="K880" s="34"/>
    </row>
    <row r="881" customHeight="1" spans="1:11">
      <c r="A881" s="34"/>
      <c r="B881" s="54" t="s">
        <v>255</v>
      </c>
      <c r="C881" s="57"/>
      <c r="D881" s="52"/>
      <c r="E881" s="52">
        <v>35</v>
      </c>
      <c r="F881" s="52"/>
      <c r="G881" s="52"/>
      <c r="H881" s="53"/>
      <c r="I881" s="52"/>
      <c r="J881" s="52"/>
      <c r="K881" s="34"/>
    </row>
    <row r="882" customHeight="1" spans="1:11">
      <c r="A882" s="34"/>
      <c r="B882" s="35" t="s">
        <v>417</v>
      </c>
      <c r="C882" s="57"/>
      <c r="D882" s="53"/>
      <c r="E882" s="52"/>
      <c r="F882" s="53"/>
      <c r="G882" s="52"/>
      <c r="H882" s="53"/>
      <c r="I882" s="51"/>
      <c r="J882" s="52"/>
      <c r="K882" s="34"/>
    </row>
    <row r="883" customHeight="1" spans="1:11">
      <c r="A883" s="34"/>
      <c r="B883" s="35" t="s">
        <v>53</v>
      </c>
      <c r="C883" s="57"/>
      <c r="D883" s="53">
        <v>3.5</v>
      </c>
      <c r="E883" s="52">
        <v>3.5</v>
      </c>
      <c r="F883" s="53"/>
      <c r="G883" s="52"/>
      <c r="H883" s="53"/>
      <c r="I883" s="51"/>
      <c r="J883" s="52"/>
      <c r="K883" s="34"/>
    </row>
    <row r="884" customHeight="1" spans="1:11">
      <c r="A884" s="34"/>
      <c r="B884" s="35" t="s">
        <v>36</v>
      </c>
      <c r="C884" s="57"/>
      <c r="D884" s="53">
        <v>1.75</v>
      </c>
      <c r="E884" s="52">
        <v>1.75</v>
      </c>
      <c r="F884" s="53"/>
      <c r="G884" s="52"/>
      <c r="H884" s="53"/>
      <c r="I884" s="51"/>
      <c r="J884" s="52"/>
      <c r="K884" s="34"/>
    </row>
    <row r="885" customHeight="1" spans="1:11">
      <c r="A885" s="34"/>
      <c r="B885" s="34" t="s">
        <v>71</v>
      </c>
      <c r="C885" s="57"/>
      <c r="D885" s="53"/>
      <c r="E885" s="52">
        <v>40.25</v>
      </c>
      <c r="F885" s="53"/>
      <c r="G885" s="52"/>
      <c r="H885" s="53"/>
      <c r="I885" s="51"/>
      <c r="J885" s="52"/>
      <c r="K885" s="34"/>
    </row>
    <row r="886" customHeight="1" spans="1:11">
      <c r="A886" s="34"/>
      <c r="B886" s="35" t="s">
        <v>259</v>
      </c>
      <c r="C886" s="57"/>
      <c r="D886" s="53">
        <v>0.6</v>
      </c>
      <c r="E886" s="52">
        <v>0.5</v>
      </c>
      <c r="F886" s="53"/>
      <c r="G886" s="52"/>
      <c r="H886" s="53"/>
      <c r="I886" s="51"/>
      <c r="J886" s="52"/>
      <c r="K886" s="34"/>
    </row>
    <row r="887" customHeight="1" spans="1:11">
      <c r="A887" s="34"/>
      <c r="B887" s="35" t="s">
        <v>260</v>
      </c>
      <c r="C887" s="57"/>
      <c r="D887" s="53">
        <v>0.1</v>
      </c>
      <c r="E887" s="52">
        <v>0.1</v>
      </c>
      <c r="F887" s="53" t="s">
        <v>6</v>
      </c>
      <c r="G887" s="52"/>
      <c r="H887" s="53"/>
      <c r="I887" s="51"/>
      <c r="J887" s="52"/>
      <c r="K887" s="34"/>
    </row>
    <row r="888" ht="41.25" customHeight="1" spans="1:11">
      <c r="A888" s="50" t="s">
        <v>467</v>
      </c>
      <c r="B888" s="35"/>
      <c r="C888" s="57">
        <v>40</v>
      </c>
      <c r="D888" s="57">
        <v>40</v>
      </c>
      <c r="E888" s="58">
        <v>40</v>
      </c>
      <c r="F888" s="57">
        <v>2.64</v>
      </c>
      <c r="G888" s="58">
        <v>0.48</v>
      </c>
      <c r="H888" s="57">
        <v>15.84</v>
      </c>
      <c r="I888" s="58">
        <v>79.2</v>
      </c>
      <c r="J888" s="56"/>
      <c r="K888" s="41" t="s">
        <v>92</v>
      </c>
    </row>
    <row r="889" ht="15.75" customHeight="1" spans="1:11">
      <c r="A889" s="61" t="s">
        <v>44</v>
      </c>
      <c r="B889" s="62"/>
      <c r="C889" s="67">
        <v>593</v>
      </c>
      <c r="D889" s="109"/>
      <c r="E889" s="110"/>
      <c r="F889" s="65">
        <f>F838+F843+F854+F863+F868+F872+F888</f>
        <v>21.76</v>
      </c>
      <c r="G889" s="65">
        <f t="shared" ref="G889:J889" si="36">G838+G843+G854+G863+G868+G872+G888</f>
        <v>18.255</v>
      </c>
      <c r="H889" s="65">
        <f t="shared" si="36"/>
        <v>93.85</v>
      </c>
      <c r="I889" s="65">
        <f t="shared" si="36"/>
        <v>630.52</v>
      </c>
      <c r="J889" s="65">
        <f t="shared" si="36"/>
        <v>9.91</v>
      </c>
      <c r="K889" s="95"/>
    </row>
    <row r="890" ht="15.75" customHeight="1" spans="1:11">
      <c r="A890" s="34"/>
      <c r="B890" s="46" t="s">
        <v>93</v>
      </c>
      <c r="C890" s="57"/>
      <c r="D890" s="75"/>
      <c r="E890" s="79"/>
      <c r="F890" s="53"/>
      <c r="G890" s="52"/>
      <c r="H890" s="53"/>
      <c r="I890" s="51"/>
      <c r="J890" s="52"/>
      <c r="K890" s="34"/>
    </row>
    <row r="891" ht="23.25" customHeight="1" spans="1:11">
      <c r="A891" s="50" t="s">
        <v>412</v>
      </c>
      <c r="B891" s="35"/>
      <c r="C891" s="57" t="s">
        <v>413</v>
      </c>
      <c r="D891" s="52"/>
      <c r="E891" s="79"/>
      <c r="F891" s="51">
        <v>17.28</v>
      </c>
      <c r="G891" s="52">
        <v>23.13</v>
      </c>
      <c r="H891" s="52">
        <v>2.53</v>
      </c>
      <c r="I891" s="51">
        <v>287.5</v>
      </c>
      <c r="J891" s="52">
        <v>0.33</v>
      </c>
      <c r="K891" s="34" t="s">
        <v>597</v>
      </c>
    </row>
    <row r="892" customHeight="1" spans="1:11">
      <c r="A892" s="34"/>
      <c r="B892" s="35" t="s">
        <v>59</v>
      </c>
      <c r="C892" s="57"/>
      <c r="D892" s="52">
        <v>126</v>
      </c>
      <c r="E892" s="79">
        <v>105</v>
      </c>
      <c r="F892" s="51"/>
      <c r="G892" s="52"/>
      <c r="H892" s="52"/>
      <c r="I892" s="53"/>
      <c r="J892" s="52"/>
      <c r="K892" s="34"/>
    </row>
    <row r="893" customHeight="1" spans="1:11">
      <c r="A893" s="34"/>
      <c r="B893" s="35" t="s">
        <v>32</v>
      </c>
      <c r="C893" s="57"/>
      <c r="D893" s="52">
        <v>40</v>
      </c>
      <c r="E893" s="79">
        <v>40</v>
      </c>
      <c r="F893" s="51"/>
      <c r="G893" s="52"/>
      <c r="H893" s="52"/>
      <c r="I893" s="53"/>
      <c r="J893" s="52"/>
      <c r="K893" s="34"/>
    </row>
    <row r="894" customHeight="1" spans="1:11">
      <c r="A894" s="34"/>
      <c r="B894" s="35" t="s">
        <v>216</v>
      </c>
      <c r="C894" s="57"/>
      <c r="D894" s="52"/>
      <c r="E894" s="79">
        <v>145</v>
      </c>
      <c r="F894" s="51"/>
      <c r="G894" s="52"/>
      <c r="H894" s="52"/>
      <c r="I894" s="53"/>
      <c r="J894" s="52"/>
      <c r="K894" s="34"/>
    </row>
    <row r="895" customHeight="1" spans="1:11">
      <c r="A895" s="34"/>
      <c r="B895" s="35" t="s">
        <v>125</v>
      </c>
      <c r="C895" s="57"/>
      <c r="D895" s="52">
        <v>10.2</v>
      </c>
      <c r="E895" s="79">
        <v>10</v>
      </c>
      <c r="F895" s="51"/>
      <c r="G895" s="52"/>
      <c r="H895" s="52"/>
      <c r="I895" s="53"/>
      <c r="J895" s="52"/>
      <c r="K895" s="34"/>
    </row>
    <row r="896" customHeight="1" spans="1:11">
      <c r="A896" s="34"/>
      <c r="B896" s="35" t="s">
        <v>36</v>
      </c>
      <c r="C896" s="57"/>
      <c r="D896" s="52">
        <v>3</v>
      </c>
      <c r="E896" s="79">
        <v>3</v>
      </c>
      <c r="F896" s="51"/>
      <c r="G896" s="52"/>
      <c r="H896" s="52"/>
      <c r="I896" s="53"/>
      <c r="J896" s="52"/>
      <c r="K896" s="34"/>
    </row>
    <row r="897" customHeight="1" spans="1:11">
      <c r="A897" s="34"/>
      <c r="B897" s="54" t="s">
        <v>35</v>
      </c>
      <c r="C897" s="57"/>
      <c r="D897" s="52">
        <v>0.8</v>
      </c>
      <c r="E897" s="79">
        <v>0.8</v>
      </c>
      <c r="F897" s="51"/>
      <c r="G897" s="52"/>
      <c r="H897" s="52"/>
      <c r="I897" s="53"/>
      <c r="J897" s="52"/>
      <c r="K897" s="34"/>
    </row>
    <row r="898" customHeight="1" spans="1:11">
      <c r="A898" s="34"/>
      <c r="B898" s="54" t="s">
        <v>217</v>
      </c>
      <c r="C898" s="57"/>
      <c r="D898" s="53"/>
      <c r="E898" s="79">
        <v>150</v>
      </c>
      <c r="F898" s="51"/>
      <c r="G898" s="52"/>
      <c r="H898" s="53"/>
      <c r="I898" s="53"/>
      <c r="J898" s="52"/>
      <c r="K898" s="34"/>
    </row>
    <row r="899" customHeight="1" spans="1:11">
      <c r="A899" s="50" t="s">
        <v>205</v>
      </c>
      <c r="B899" s="185"/>
      <c r="C899" s="78">
        <v>150</v>
      </c>
      <c r="D899" s="78"/>
      <c r="E899" s="78"/>
      <c r="F899" s="124">
        <v>4.58</v>
      </c>
      <c r="G899" s="124">
        <v>4.08</v>
      </c>
      <c r="H899" s="124">
        <v>7.58</v>
      </c>
      <c r="I899" s="124">
        <v>85</v>
      </c>
      <c r="J899" s="124">
        <v>2.05</v>
      </c>
      <c r="K899" s="222" t="s">
        <v>544</v>
      </c>
    </row>
    <row r="900" customHeight="1" spans="1:11">
      <c r="A900" s="35" t="s">
        <v>207</v>
      </c>
      <c r="B900" s="185" t="s">
        <v>100</v>
      </c>
      <c r="C900" s="78"/>
      <c r="D900" s="78">
        <v>158</v>
      </c>
      <c r="E900" s="78">
        <v>150</v>
      </c>
      <c r="F900" s="78"/>
      <c r="G900" s="78"/>
      <c r="H900" s="78"/>
      <c r="I900" s="78"/>
      <c r="J900" s="78"/>
      <c r="K900" s="222"/>
    </row>
    <row r="901" ht="43.5" customHeight="1" spans="1:11">
      <c r="A901" s="50" t="s">
        <v>69</v>
      </c>
      <c r="B901" s="185"/>
      <c r="C901" s="113">
        <v>25</v>
      </c>
      <c r="D901" s="79">
        <v>25</v>
      </c>
      <c r="E901" s="52">
        <v>25</v>
      </c>
      <c r="F901" s="52">
        <v>1.9</v>
      </c>
      <c r="G901" s="53">
        <v>0.2</v>
      </c>
      <c r="H901" s="52">
        <v>12.3</v>
      </c>
      <c r="I901" s="53">
        <v>58.75</v>
      </c>
      <c r="J901" s="52">
        <v>0</v>
      </c>
      <c r="K901" s="34" t="s">
        <v>110</v>
      </c>
    </row>
    <row r="902" ht="15.75" customHeight="1" spans="1:11">
      <c r="A902" s="61" t="s">
        <v>44</v>
      </c>
      <c r="B902" s="62"/>
      <c r="C902" s="67">
        <v>335</v>
      </c>
      <c r="D902" s="45"/>
      <c r="E902" s="44"/>
      <c r="F902" s="111">
        <f>F891++F899+F901</f>
        <v>23.76</v>
      </c>
      <c r="G902" s="111">
        <f t="shared" ref="G902:J902" si="37">G891++G899+G901</f>
        <v>27.41</v>
      </c>
      <c r="H902" s="111">
        <f t="shared" si="37"/>
        <v>22.41</v>
      </c>
      <c r="I902" s="111">
        <f t="shared" si="37"/>
        <v>431.25</v>
      </c>
      <c r="J902" s="111">
        <f t="shared" si="37"/>
        <v>2.38</v>
      </c>
      <c r="K902" s="295"/>
    </row>
    <row r="903" ht="15.75" customHeight="1" spans="1:11">
      <c r="A903" s="260" t="s">
        <v>111</v>
      </c>
      <c r="B903" s="26"/>
      <c r="C903" s="261">
        <f>C832+C836+C889+C902</f>
        <v>1372</v>
      </c>
      <c r="D903" s="261"/>
      <c r="E903" s="261"/>
      <c r="F903" s="261">
        <f>F832+F836+F889+F902</f>
        <v>58.51</v>
      </c>
      <c r="G903" s="261">
        <f>G832+G836+G889+G902</f>
        <v>60.895</v>
      </c>
      <c r="H903" s="261">
        <f>H832+H836+H889+H902</f>
        <v>172.545</v>
      </c>
      <c r="I903" s="261">
        <f>I832+I836+I889+I902</f>
        <v>1476.37</v>
      </c>
      <c r="J903" s="323">
        <f>J832+J836+J889+J902</f>
        <v>48.91</v>
      </c>
      <c r="K903" s="324"/>
    </row>
    <row r="904" customHeight="1" spans="1:11">
      <c r="A904" s="24"/>
      <c r="C904" s="321"/>
      <c r="D904" s="3"/>
      <c r="F904" s="322"/>
      <c r="G904" s="322"/>
      <c r="H904" s="322"/>
      <c r="I904" s="322"/>
      <c r="K904" s="35"/>
    </row>
    <row r="905" ht="15.75" customHeight="1" spans="1:11">
      <c r="A905" s="24" t="s">
        <v>418</v>
      </c>
      <c r="B905" s="24"/>
      <c r="C905" s="26"/>
      <c r="D905" s="24"/>
      <c r="E905" s="1"/>
      <c r="K905" s="26"/>
    </row>
    <row r="906" ht="23.25" customHeight="1" spans="1:11">
      <c r="A906" s="27" t="s">
        <v>8</v>
      </c>
      <c r="B906" s="28"/>
      <c r="C906" s="29" t="s">
        <v>9</v>
      </c>
      <c r="D906" s="30" t="s">
        <v>10</v>
      </c>
      <c r="E906" s="29" t="s">
        <v>10</v>
      </c>
      <c r="F906" s="143" t="s">
        <v>11</v>
      </c>
      <c r="G906" s="74"/>
      <c r="H906" s="144"/>
      <c r="I906" s="73" t="s">
        <v>12</v>
      </c>
      <c r="J906" s="91" t="s">
        <v>13</v>
      </c>
      <c r="K906" s="30" t="s">
        <v>113</v>
      </c>
    </row>
    <row r="907" ht="15.75" customHeight="1" spans="1:11">
      <c r="A907" s="34" t="s">
        <v>15</v>
      </c>
      <c r="B907" s="35"/>
      <c r="C907" s="36" t="s">
        <v>16</v>
      </c>
      <c r="D907" s="37" t="s">
        <v>17</v>
      </c>
      <c r="E907" s="36" t="s">
        <v>17</v>
      </c>
      <c r="F907" s="39"/>
      <c r="G907" s="40"/>
      <c r="H907" s="40"/>
      <c r="I907" s="48" t="s">
        <v>304</v>
      </c>
      <c r="J907" s="85"/>
      <c r="K907" s="37" t="s">
        <v>114</v>
      </c>
    </row>
    <row r="908" ht="15.75" customHeight="1" spans="1:11">
      <c r="A908" s="34"/>
      <c r="B908" s="35"/>
      <c r="C908" s="36"/>
      <c r="D908" s="43" t="s">
        <v>19</v>
      </c>
      <c r="E908" s="43" t="s">
        <v>20</v>
      </c>
      <c r="F908" s="73" t="s">
        <v>21</v>
      </c>
      <c r="G908" s="73" t="s">
        <v>22</v>
      </c>
      <c r="H908" s="74" t="s">
        <v>23</v>
      </c>
      <c r="I908" s="73" t="s">
        <v>24</v>
      </c>
      <c r="J908" s="143" t="s">
        <v>25</v>
      </c>
      <c r="K908" s="37"/>
    </row>
    <row r="909" customHeight="1" spans="1:11">
      <c r="A909" s="27"/>
      <c r="B909" s="46" t="s">
        <v>26</v>
      </c>
      <c r="C909" s="29"/>
      <c r="D909" s="307"/>
      <c r="E909" s="47"/>
      <c r="F909" s="94"/>
      <c r="G909" s="151"/>
      <c r="H909" s="178"/>
      <c r="I909" s="94"/>
      <c r="J909" s="94"/>
      <c r="K909" s="27"/>
    </row>
    <row r="910" ht="23.25" customHeight="1" spans="1:11">
      <c r="A910" s="50" t="s">
        <v>598</v>
      </c>
      <c r="B910" s="35"/>
      <c r="C910" s="36" t="s">
        <v>501</v>
      </c>
      <c r="D910" s="36"/>
      <c r="E910" s="36"/>
      <c r="F910" s="52">
        <v>3.56</v>
      </c>
      <c r="G910" s="52">
        <v>5.25</v>
      </c>
      <c r="H910" s="52">
        <v>21</v>
      </c>
      <c r="I910" s="52">
        <v>145.5</v>
      </c>
      <c r="J910" s="52">
        <v>0.21</v>
      </c>
      <c r="K910" s="34" t="s">
        <v>599</v>
      </c>
    </row>
    <row r="911" customHeight="1" spans="1:11">
      <c r="A911" s="34"/>
      <c r="B911" s="35" t="s">
        <v>421</v>
      </c>
      <c r="C911" s="36"/>
      <c r="D911" s="36">
        <v>19</v>
      </c>
      <c r="E911" s="150">
        <v>19</v>
      </c>
      <c r="F911" s="52"/>
      <c r="G911" s="53"/>
      <c r="H911" s="52"/>
      <c r="I911" s="53"/>
      <c r="J911" s="51"/>
      <c r="K911" s="34"/>
    </row>
    <row r="912" customHeight="1" spans="1:11">
      <c r="A912" s="34"/>
      <c r="B912" s="35" t="s">
        <v>32</v>
      </c>
      <c r="C912" s="36"/>
      <c r="D912" s="37">
        <v>75</v>
      </c>
      <c r="E912" s="36">
        <v>75</v>
      </c>
      <c r="F912" s="52"/>
      <c r="G912" s="53"/>
      <c r="H912" s="52"/>
      <c r="I912" s="53"/>
      <c r="J912" s="51"/>
      <c r="K912" s="34"/>
    </row>
    <row r="913" customHeight="1" spans="1:11">
      <c r="A913" s="34"/>
      <c r="B913" s="35" t="s">
        <v>33</v>
      </c>
      <c r="C913" s="36"/>
      <c r="D913" s="37">
        <v>57</v>
      </c>
      <c r="E913" s="36">
        <v>57</v>
      </c>
      <c r="F913" s="52"/>
      <c r="G913" s="53"/>
      <c r="H913" s="52"/>
      <c r="I913" s="53"/>
      <c r="J913" s="51"/>
      <c r="K913" s="34"/>
    </row>
    <row r="914" customHeight="1" spans="1:11">
      <c r="A914" s="34"/>
      <c r="B914" s="35" t="s">
        <v>34</v>
      </c>
      <c r="C914" s="36"/>
      <c r="D914" s="37">
        <v>4</v>
      </c>
      <c r="E914" s="36">
        <v>4</v>
      </c>
      <c r="F914" s="52"/>
      <c r="G914" s="53"/>
      <c r="H914" s="52"/>
      <c r="I914" s="53"/>
      <c r="J914" s="51"/>
      <c r="K914" s="34"/>
    </row>
    <row r="915" customHeight="1" spans="1:11">
      <c r="A915" s="34"/>
      <c r="B915" s="54" t="s">
        <v>35</v>
      </c>
      <c r="C915" s="36"/>
      <c r="D915" s="37">
        <v>0.8</v>
      </c>
      <c r="E915" s="36">
        <v>0.8</v>
      </c>
      <c r="F915" s="52"/>
      <c r="G915" s="53"/>
      <c r="H915" s="52"/>
      <c r="I915" s="53"/>
      <c r="J915" s="51"/>
      <c r="K915" s="34"/>
    </row>
    <row r="916" customHeight="1" spans="1:11">
      <c r="A916" s="34"/>
      <c r="B916" s="35" t="s">
        <v>36</v>
      </c>
      <c r="C916" s="36"/>
      <c r="D916" s="37">
        <v>4</v>
      </c>
      <c r="E916" s="36">
        <v>4</v>
      </c>
      <c r="F916" s="52"/>
      <c r="G916" s="53"/>
      <c r="H916" s="52"/>
      <c r="I916" s="53"/>
      <c r="J916" s="51"/>
      <c r="K916" s="34"/>
    </row>
    <row r="917" ht="23.25" customHeight="1" spans="1:11">
      <c r="A917" s="115" t="s">
        <v>163</v>
      </c>
      <c r="B917" s="127"/>
      <c r="C917" s="126" t="s">
        <v>532</v>
      </c>
      <c r="D917" s="179"/>
      <c r="E917" s="180"/>
      <c r="F917" s="125">
        <v>2.83</v>
      </c>
      <c r="G917" s="124">
        <v>2.49</v>
      </c>
      <c r="H917" s="122">
        <v>12.06</v>
      </c>
      <c r="I917" s="124">
        <v>82.13</v>
      </c>
      <c r="J917" s="125">
        <v>1.27</v>
      </c>
      <c r="K917" s="34" t="s">
        <v>533</v>
      </c>
    </row>
    <row r="918" customHeight="1" spans="1:11">
      <c r="A918" s="123"/>
      <c r="B918" s="127" t="s">
        <v>166</v>
      </c>
      <c r="C918" s="117"/>
      <c r="D918" s="128">
        <v>0.45</v>
      </c>
      <c r="E918" s="126">
        <v>0.45</v>
      </c>
      <c r="F918" s="125"/>
      <c r="G918" s="125"/>
      <c r="H918" s="124"/>
      <c r="I918" s="124"/>
      <c r="J918" s="125"/>
      <c r="K918" s="34"/>
    </row>
    <row r="919" customHeight="1" spans="1:11">
      <c r="A919" s="123"/>
      <c r="B919" s="127" t="s">
        <v>34</v>
      </c>
      <c r="C919" s="117"/>
      <c r="D919" s="128">
        <v>8</v>
      </c>
      <c r="E919" s="126">
        <v>8</v>
      </c>
      <c r="F919" s="125"/>
      <c r="G919" s="125"/>
      <c r="H919" s="124"/>
      <c r="I919" s="125"/>
      <c r="J919" s="125"/>
      <c r="K919" s="34"/>
    </row>
    <row r="920" customHeight="1" spans="1:11">
      <c r="A920" s="123"/>
      <c r="B920" s="127" t="s">
        <v>32</v>
      </c>
      <c r="C920" s="117"/>
      <c r="D920" s="128">
        <v>92</v>
      </c>
      <c r="E920" s="126">
        <v>90</v>
      </c>
      <c r="F920" s="125"/>
      <c r="G920" s="125"/>
      <c r="H920" s="124"/>
      <c r="I920" s="125"/>
      <c r="J920" s="125"/>
      <c r="K920" s="34"/>
    </row>
    <row r="921" customHeight="1" spans="1:11">
      <c r="A921" s="123"/>
      <c r="B921" s="127" t="s">
        <v>33</v>
      </c>
      <c r="C921" s="117"/>
      <c r="D921" s="128">
        <v>70</v>
      </c>
      <c r="E921" s="126">
        <v>70</v>
      </c>
      <c r="F921" s="125"/>
      <c r="G921" s="125"/>
      <c r="H921" s="124"/>
      <c r="I921" s="125"/>
      <c r="J921" s="125"/>
      <c r="K921" s="34"/>
    </row>
    <row r="922" ht="23.25" customHeight="1" spans="1:11">
      <c r="A922" s="50" t="s">
        <v>266</v>
      </c>
      <c r="B922" s="35"/>
      <c r="C922" s="59" t="s">
        <v>503</v>
      </c>
      <c r="D922" s="60"/>
      <c r="E922" s="55"/>
      <c r="F922" s="56">
        <v>1.9</v>
      </c>
      <c r="G922" s="57">
        <v>4.4</v>
      </c>
      <c r="H922" s="58">
        <v>13</v>
      </c>
      <c r="I922" s="57">
        <v>99</v>
      </c>
      <c r="J922" s="58"/>
      <c r="K922" s="34" t="s">
        <v>42</v>
      </c>
    </row>
    <row r="923" customHeight="1" spans="1:11">
      <c r="A923" s="34"/>
      <c r="B923" s="35" t="s">
        <v>43</v>
      </c>
      <c r="C923" s="36"/>
      <c r="D923" s="56">
        <v>25</v>
      </c>
      <c r="E923" s="57">
        <v>25</v>
      </c>
      <c r="F923" s="56"/>
      <c r="G923" s="57"/>
      <c r="H923" s="57"/>
      <c r="I923" s="57"/>
      <c r="J923" s="56"/>
      <c r="K923" s="34"/>
    </row>
    <row r="924" ht="15.75" customHeight="1" spans="1:11">
      <c r="A924" s="34"/>
      <c r="B924" s="35" t="s">
        <v>36</v>
      </c>
      <c r="C924" s="36"/>
      <c r="D924" s="56">
        <v>5</v>
      </c>
      <c r="E924" s="57">
        <v>5</v>
      </c>
      <c r="F924" s="56" t="s">
        <v>6</v>
      </c>
      <c r="G924" s="57"/>
      <c r="H924" s="57"/>
      <c r="I924" s="57"/>
      <c r="J924" s="56"/>
      <c r="K924" s="34"/>
    </row>
    <row r="925" ht="15.75" customHeight="1" spans="1:11">
      <c r="A925" s="61" t="s">
        <v>44</v>
      </c>
      <c r="B925" s="62"/>
      <c r="C925" s="63">
        <v>352</v>
      </c>
      <c r="D925" s="109"/>
      <c r="E925" s="110"/>
      <c r="F925" s="65">
        <f>F910+F917+F922</f>
        <v>8.29</v>
      </c>
      <c r="G925" s="65">
        <f t="shared" ref="G925:J925" si="38">G910+G917+G922</f>
        <v>12.14</v>
      </c>
      <c r="H925" s="65">
        <f t="shared" si="38"/>
        <v>46.06</v>
      </c>
      <c r="I925" s="65">
        <f t="shared" si="38"/>
        <v>326.63</v>
      </c>
      <c r="J925" s="65">
        <f t="shared" si="38"/>
        <v>1.48</v>
      </c>
      <c r="K925" s="95"/>
    </row>
    <row r="926" customHeight="1" spans="1:11">
      <c r="A926" s="27"/>
      <c r="B926" s="46" t="s">
        <v>45</v>
      </c>
      <c r="C926" s="154"/>
      <c r="D926" s="266"/>
      <c r="E926" s="71"/>
      <c r="F926" s="143"/>
      <c r="G926" s="73"/>
      <c r="H926" s="74"/>
      <c r="I926" s="143"/>
      <c r="J926" s="143"/>
      <c r="K926" s="27"/>
    </row>
    <row r="927" ht="24" customHeight="1" spans="1:11">
      <c r="A927" s="50" t="s">
        <v>504</v>
      </c>
      <c r="B927" s="35"/>
      <c r="C927" s="36">
        <v>200</v>
      </c>
      <c r="D927" s="66">
        <v>200</v>
      </c>
      <c r="E927" s="36">
        <v>200</v>
      </c>
      <c r="F927" s="51">
        <v>1</v>
      </c>
      <c r="G927" s="52">
        <v>0</v>
      </c>
      <c r="H927" s="53">
        <v>20.2</v>
      </c>
      <c r="I927" s="52">
        <v>85.34</v>
      </c>
      <c r="J927" s="51">
        <v>4</v>
      </c>
      <c r="K927" s="34" t="s">
        <v>47</v>
      </c>
    </row>
    <row r="928" ht="15.75" customHeight="1" spans="1:11">
      <c r="A928" s="34" t="s">
        <v>505</v>
      </c>
      <c r="B928" s="35"/>
      <c r="C928" s="36"/>
      <c r="D928" s="58"/>
      <c r="E928" s="57"/>
      <c r="F928" s="51"/>
      <c r="G928" s="52"/>
      <c r="H928" s="53"/>
      <c r="I928" s="52"/>
      <c r="J928" s="51"/>
      <c r="K928" s="34"/>
    </row>
    <row r="929" ht="15.75" customHeight="1" spans="1:11">
      <c r="A929" s="61" t="s">
        <v>44</v>
      </c>
      <c r="B929" s="62"/>
      <c r="C929" s="67">
        <v>200</v>
      </c>
      <c r="D929" s="68"/>
      <c r="E929" s="69"/>
      <c r="F929" s="70">
        <f>F927</f>
        <v>1</v>
      </c>
      <c r="G929" s="70">
        <f t="shared" ref="G929:J929" si="39">G927</f>
        <v>0</v>
      </c>
      <c r="H929" s="70">
        <f t="shared" si="39"/>
        <v>20.2</v>
      </c>
      <c r="I929" s="70">
        <f t="shared" si="39"/>
        <v>85.34</v>
      </c>
      <c r="J929" s="70">
        <f t="shared" si="39"/>
        <v>4</v>
      </c>
      <c r="K929" s="95"/>
    </row>
    <row r="930" customHeight="1" spans="1:11">
      <c r="A930" s="27"/>
      <c r="B930" s="46" t="s">
        <v>49</v>
      </c>
      <c r="C930" s="154"/>
      <c r="D930" s="176"/>
      <c r="E930" s="155"/>
      <c r="F930" s="143"/>
      <c r="G930" s="73"/>
      <c r="H930" s="74"/>
      <c r="I930" s="143"/>
      <c r="J930" s="94"/>
      <c r="K930" s="96"/>
    </row>
    <row r="931" ht="23.25" customHeight="1" spans="1:11">
      <c r="A931" s="50" t="s">
        <v>422</v>
      </c>
      <c r="B931" s="35"/>
      <c r="C931" s="57">
        <v>40</v>
      </c>
      <c r="D931" s="53"/>
      <c r="E931" s="52"/>
      <c r="F931" s="53">
        <v>0.68</v>
      </c>
      <c r="G931" s="52">
        <v>3.08</v>
      </c>
      <c r="H931" s="53">
        <v>3.85</v>
      </c>
      <c r="I931" s="51">
        <v>45.8</v>
      </c>
      <c r="J931" s="52">
        <v>2</v>
      </c>
      <c r="K931" s="51" t="s">
        <v>423</v>
      </c>
    </row>
    <row r="932" customHeight="1" spans="1:11">
      <c r="A932" s="34"/>
      <c r="B932" s="35" t="s">
        <v>63</v>
      </c>
      <c r="C932" s="57"/>
      <c r="D932" s="53">
        <v>17.13</v>
      </c>
      <c r="E932" s="52">
        <v>12.5</v>
      </c>
      <c r="F932" s="53"/>
      <c r="G932" s="52"/>
      <c r="H932" s="53"/>
      <c r="I932" s="51"/>
      <c r="J932" s="52"/>
      <c r="K932" s="53"/>
    </row>
    <row r="933" customHeight="1" spans="1:11">
      <c r="A933" s="34"/>
      <c r="B933" s="35" t="s">
        <v>139</v>
      </c>
      <c r="C933" s="57"/>
      <c r="D933" s="53">
        <v>12.8</v>
      </c>
      <c r="E933" s="52">
        <v>10</v>
      </c>
      <c r="F933" s="53"/>
      <c r="G933" s="52"/>
      <c r="H933" s="53"/>
      <c r="I933" s="51"/>
      <c r="J933" s="52"/>
      <c r="K933" s="53"/>
    </row>
    <row r="934" customHeight="1" spans="1:11">
      <c r="A934" s="34"/>
      <c r="B934" s="35" t="s">
        <v>64</v>
      </c>
      <c r="C934" s="57"/>
      <c r="D934" s="53">
        <v>9.45</v>
      </c>
      <c r="E934" s="52">
        <v>7.5</v>
      </c>
      <c r="F934" s="53"/>
      <c r="G934" s="52"/>
      <c r="H934" s="53"/>
      <c r="I934" s="51"/>
      <c r="J934" s="52"/>
      <c r="K934" s="53"/>
    </row>
    <row r="935" customHeight="1" spans="1:11">
      <c r="A935" s="34"/>
      <c r="B935" s="35" t="s">
        <v>424</v>
      </c>
      <c r="C935" s="57"/>
      <c r="D935" s="53">
        <v>22.8</v>
      </c>
      <c r="E935" s="52">
        <v>10</v>
      </c>
      <c r="F935" s="53"/>
      <c r="G935" s="52"/>
      <c r="H935" s="53"/>
      <c r="I935" s="51"/>
      <c r="J935" s="52"/>
      <c r="K935" s="53"/>
    </row>
    <row r="936" customHeight="1" spans="1:11">
      <c r="A936" s="34"/>
      <c r="B936" s="35" t="s">
        <v>58</v>
      </c>
      <c r="C936" s="57"/>
      <c r="D936" s="53">
        <v>9</v>
      </c>
      <c r="E936" s="52">
        <v>7.5</v>
      </c>
      <c r="F936" s="53"/>
      <c r="G936" s="52"/>
      <c r="H936" s="53"/>
      <c r="I936" s="51"/>
      <c r="J936" s="52"/>
      <c r="K936" s="53"/>
    </row>
    <row r="937" customHeight="1" spans="1:11">
      <c r="A937" s="34"/>
      <c r="B937" s="35" t="s">
        <v>66</v>
      </c>
      <c r="C937" s="57"/>
      <c r="D937" s="53">
        <v>3</v>
      </c>
      <c r="E937" s="52">
        <v>3</v>
      </c>
      <c r="F937" s="75"/>
      <c r="G937" s="80"/>
      <c r="H937" s="80"/>
      <c r="I937" s="80"/>
      <c r="J937" s="80"/>
      <c r="K937" s="35"/>
    </row>
    <row r="938" ht="23.25" customHeight="1" spans="1:11">
      <c r="A938" s="50" t="s">
        <v>425</v>
      </c>
      <c r="B938" s="35"/>
      <c r="C938" s="59" t="s">
        <v>519</v>
      </c>
      <c r="D938" s="58"/>
      <c r="E938" s="130"/>
      <c r="F938" s="53">
        <v>1.51</v>
      </c>
      <c r="G938" s="52">
        <v>5.98</v>
      </c>
      <c r="H938" s="76">
        <v>7.29</v>
      </c>
      <c r="I938" s="53">
        <v>92.3</v>
      </c>
      <c r="J938" s="51">
        <v>4.83</v>
      </c>
      <c r="K938" s="244" t="s">
        <v>600</v>
      </c>
    </row>
    <row r="939" customHeight="1" spans="1:11">
      <c r="A939" s="34"/>
      <c r="B939" s="35" t="s">
        <v>63</v>
      </c>
      <c r="C939" s="59"/>
      <c r="D939" s="58">
        <v>59.85</v>
      </c>
      <c r="E939" s="57">
        <v>45</v>
      </c>
      <c r="F939" s="51"/>
      <c r="G939" s="51"/>
      <c r="H939" s="51"/>
      <c r="I939" s="51"/>
      <c r="J939" s="51"/>
      <c r="K939" s="34"/>
    </row>
    <row r="940" customHeight="1" spans="1:11">
      <c r="A940" s="34"/>
      <c r="B940" s="35" t="s">
        <v>58</v>
      </c>
      <c r="C940" s="59"/>
      <c r="D940" s="58">
        <v>3.57</v>
      </c>
      <c r="E940" s="57">
        <v>3</v>
      </c>
      <c r="F940" s="51"/>
      <c r="G940" s="52"/>
      <c r="H940" s="53"/>
      <c r="I940" s="51"/>
      <c r="J940" s="51"/>
      <c r="K940" s="34"/>
    </row>
    <row r="941" customHeight="1" spans="1:11">
      <c r="A941" s="34"/>
      <c r="B941" s="35" t="s">
        <v>64</v>
      </c>
      <c r="C941" s="59"/>
      <c r="D941" s="158">
        <v>7.5</v>
      </c>
      <c r="E941" s="159">
        <v>6</v>
      </c>
      <c r="F941" s="51"/>
      <c r="G941" s="52"/>
      <c r="H941" s="53"/>
      <c r="I941" s="51"/>
      <c r="J941" s="51"/>
      <c r="K941" s="34"/>
    </row>
    <row r="942" customHeight="1" spans="1:11">
      <c r="A942" s="34"/>
      <c r="B942" s="35" t="s">
        <v>601</v>
      </c>
      <c r="C942" s="59"/>
      <c r="D942" s="53">
        <v>6</v>
      </c>
      <c r="E942" s="159">
        <v>6</v>
      </c>
      <c r="F942" s="51"/>
      <c r="G942" s="52"/>
      <c r="H942" s="53"/>
      <c r="I942" s="51"/>
      <c r="J942" s="51"/>
      <c r="K942" s="34"/>
    </row>
    <row r="943" customHeight="1" spans="1:11">
      <c r="A943" s="34"/>
      <c r="B943" s="35" t="s">
        <v>424</v>
      </c>
      <c r="C943" s="59"/>
      <c r="D943" s="158">
        <v>20.5</v>
      </c>
      <c r="E943" s="159">
        <v>9</v>
      </c>
      <c r="F943" s="51"/>
      <c r="G943" s="52"/>
      <c r="H943" s="53"/>
      <c r="I943" s="51"/>
      <c r="J943" s="51"/>
      <c r="K943" s="34"/>
    </row>
    <row r="944" customHeight="1" spans="1:11">
      <c r="A944" s="34"/>
      <c r="B944" s="35" t="s">
        <v>66</v>
      </c>
      <c r="C944" s="59"/>
      <c r="D944" s="158">
        <v>2</v>
      </c>
      <c r="E944" s="159">
        <v>2</v>
      </c>
      <c r="F944" s="51"/>
      <c r="G944" s="52"/>
      <c r="H944" s="53"/>
      <c r="I944" s="51"/>
      <c r="J944" s="51"/>
      <c r="K944" s="34"/>
    </row>
    <row r="945" customHeight="1" spans="1:11">
      <c r="A945" s="34"/>
      <c r="B945" s="54" t="s">
        <v>35</v>
      </c>
      <c r="C945" s="59"/>
      <c r="D945" s="158">
        <v>0.8</v>
      </c>
      <c r="E945" s="159">
        <v>0.8</v>
      </c>
      <c r="F945" s="51"/>
      <c r="G945" s="52"/>
      <c r="H945" s="53"/>
      <c r="I945" s="51"/>
      <c r="J945" s="97"/>
      <c r="K945" s="34"/>
    </row>
    <row r="946" customHeight="1" spans="1:11">
      <c r="A946" s="34"/>
      <c r="B946" s="35" t="s">
        <v>140</v>
      </c>
      <c r="C946" s="59"/>
      <c r="D946" s="158">
        <v>114</v>
      </c>
      <c r="E946" s="159">
        <v>114</v>
      </c>
      <c r="F946" s="51"/>
      <c r="G946" s="52"/>
      <c r="H946" s="53"/>
      <c r="I946" s="51"/>
      <c r="J946" s="97"/>
      <c r="K946" s="34"/>
    </row>
    <row r="947" customHeight="1" spans="1:11">
      <c r="A947" s="34"/>
      <c r="B947" s="35" t="s">
        <v>141</v>
      </c>
      <c r="C947" s="59"/>
      <c r="D947" s="158">
        <v>6</v>
      </c>
      <c r="E947" s="159">
        <v>6</v>
      </c>
      <c r="F947" s="51"/>
      <c r="G947" s="52"/>
      <c r="H947" s="53"/>
      <c r="I947" s="51"/>
      <c r="J947" s="97"/>
      <c r="K947" s="34"/>
    </row>
    <row r="948" customHeight="1" spans="1:11">
      <c r="A948" s="34"/>
      <c r="B948" s="54" t="s">
        <v>35</v>
      </c>
      <c r="C948" s="59"/>
      <c r="D948" s="58">
        <v>0.5</v>
      </c>
      <c r="E948" s="56">
        <v>0.5</v>
      </c>
      <c r="F948" s="85"/>
      <c r="G948" s="85"/>
      <c r="H948" s="85"/>
      <c r="I948" s="53"/>
      <c r="J948" s="51"/>
      <c r="K948" s="34"/>
    </row>
    <row r="949" ht="45" customHeight="1" spans="1:11">
      <c r="A949" s="50" t="s">
        <v>428</v>
      </c>
      <c r="B949" s="35"/>
      <c r="C949" s="57" t="s">
        <v>322</v>
      </c>
      <c r="D949" s="159"/>
      <c r="E949" s="158"/>
      <c r="F949" s="52">
        <v>11.57</v>
      </c>
      <c r="G949" s="53">
        <v>9.3</v>
      </c>
      <c r="H949" s="52">
        <v>2.97</v>
      </c>
      <c r="I949" s="52">
        <v>141.75</v>
      </c>
      <c r="J949" s="53">
        <v>0.45</v>
      </c>
      <c r="K949" s="288" t="s">
        <v>429</v>
      </c>
    </row>
    <row r="950" customHeight="1" spans="1:11">
      <c r="A950" s="34"/>
      <c r="B950" s="35" t="s">
        <v>144</v>
      </c>
      <c r="C950" s="59"/>
      <c r="D950" s="52">
        <v>72</v>
      </c>
      <c r="E950" s="158">
        <v>72</v>
      </c>
      <c r="F950" s="52"/>
      <c r="G950" s="52"/>
      <c r="H950" s="52"/>
      <c r="I950" s="52"/>
      <c r="J950" s="52"/>
      <c r="K950" s="288"/>
    </row>
    <row r="951" customHeight="1" spans="1:11">
      <c r="A951" s="34"/>
      <c r="B951" s="35" t="s">
        <v>430</v>
      </c>
      <c r="C951" s="59"/>
      <c r="D951" s="159"/>
      <c r="E951" s="158">
        <v>45</v>
      </c>
      <c r="F951" s="52"/>
      <c r="G951" s="52"/>
      <c r="H951" s="52"/>
      <c r="I951" s="52"/>
      <c r="J951" s="53"/>
      <c r="K951" s="288"/>
    </row>
    <row r="952" customHeight="1" spans="1:11">
      <c r="A952" s="34"/>
      <c r="B952" s="35" t="s">
        <v>33</v>
      </c>
      <c r="C952" s="59"/>
      <c r="D952" s="159">
        <v>33.75</v>
      </c>
      <c r="E952" s="158">
        <v>33.75</v>
      </c>
      <c r="F952" s="52"/>
      <c r="G952" s="52"/>
      <c r="H952" s="52"/>
      <c r="I952" s="52"/>
      <c r="J952" s="85"/>
      <c r="K952" s="288"/>
    </row>
    <row r="953" customHeight="1" spans="1:11">
      <c r="A953" s="34"/>
      <c r="B953" s="35" t="s">
        <v>64</v>
      </c>
      <c r="C953" s="59"/>
      <c r="D953" s="159">
        <v>23.63</v>
      </c>
      <c r="E953" s="158">
        <v>15.75</v>
      </c>
      <c r="F953" s="52"/>
      <c r="G953" s="52"/>
      <c r="H953" s="52"/>
      <c r="I953" s="52"/>
      <c r="J953" s="85"/>
      <c r="K953" s="288"/>
    </row>
    <row r="954" customHeight="1" spans="1:11">
      <c r="A954" s="34"/>
      <c r="B954" s="35" t="s">
        <v>58</v>
      </c>
      <c r="C954" s="59"/>
      <c r="D954" s="52">
        <v>9.37</v>
      </c>
      <c r="E954" s="158">
        <v>7.88</v>
      </c>
      <c r="F954" s="52"/>
      <c r="G954" s="52"/>
      <c r="H954" s="52"/>
      <c r="I954" s="52"/>
      <c r="J954" s="85"/>
      <c r="K954" s="288"/>
    </row>
    <row r="955" customHeight="1" spans="1:11">
      <c r="A955" s="34"/>
      <c r="B955" s="35" t="s">
        <v>75</v>
      </c>
      <c r="C955" s="59"/>
      <c r="D955" s="159">
        <v>2.25</v>
      </c>
      <c r="E955" s="158">
        <v>2.25</v>
      </c>
      <c r="F955" s="52"/>
      <c r="G955" s="52"/>
      <c r="H955" s="52"/>
      <c r="I955" s="52"/>
      <c r="J955" s="85"/>
      <c r="K955" s="288"/>
    </row>
    <row r="956" customHeight="1" spans="1:11">
      <c r="A956" s="34"/>
      <c r="B956" s="35" t="s">
        <v>66</v>
      </c>
      <c r="C956" s="59"/>
      <c r="D956" s="159">
        <v>3</v>
      </c>
      <c r="E956" s="158">
        <v>3</v>
      </c>
      <c r="F956" s="52"/>
      <c r="G956" s="52"/>
      <c r="H956" s="52"/>
      <c r="I956" s="52"/>
      <c r="J956" s="85"/>
      <c r="K956" s="288"/>
    </row>
    <row r="957" customHeight="1" spans="1:11">
      <c r="A957" s="34"/>
      <c r="B957" s="54" t="s">
        <v>35</v>
      </c>
      <c r="C957" s="59"/>
      <c r="D957" s="159">
        <v>0.8</v>
      </c>
      <c r="E957" s="158">
        <v>0.8</v>
      </c>
      <c r="F957" s="52"/>
      <c r="G957" s="52"/>
      <c r="H957" s="52"/>
      <c r="I957" s="52"/>
      <c r="J957" s="85"/>
      <c r="K957" s="288"/>
    </row>
    <row r="958" customHeight="1" spans="1:11">
      <c r="A958" s="34"/>
      <c r="B958" s="35" t="s">
        <v>431</v>
      </c>
      <c r="C958" s="59"/>
      <c r="D958" s="159"/>
      <c r="E958" s="158">
        <v>45</v>
      </c>
      <c r="F958" s="52"/>
      <c r="G958" s="52"/>
      <c r="H958" s="52"/>
      <c r="I958" s="52"/>
      <c r="J958" s="85"/>
      <c r="K958" s="288"/>
    </row>
    <row r="959" ht="23.25" customHeight="1" spans="1:11">
      <c r="A959" s="50" t="s">
        <v>103</v>
      </c>
      <c r="B959" s="35"/>
      <c r="C959" s="57">
        <v>120</v>
      </c>
      <c r="D959" s="53"/>
      <c r="E959" s="52"/>
      <c r="F959" s="53">
        <v>2.46</v>
      </c>
      <c r="G959" s="52">
        <v>3.84</v>
      </c>
      <c r="H959" s="53">
        <v>16.35</v>
      </c>
      <c r="I959" s="51">
        <v>109.8</v>
      </c>
      <c r="J959" s="52">
        <v>0.2</v>
      </c>
      <c r="K959" s="34" t="s">
        <v>104</v>
      </c>
    </row>
    <row r="960" ht="23.25" customHeight="1" spans="1:11">
      <c r="A960" s="34"/>
      <c r="B960" s="35" t="s">
        <v>63</v>
      </c>
      <c r="C960" s="57"/>
      <c r="D960" s="53">
        <v>136.8</v>
      </c>
      <c r="E960" s="52">
        <v>102.6</v>
      </c>
      <c r="F960" s="53"/>
      <c r="G960" s="52"/>
      <c r="H960" s="53"/>
      <c r="I960" s="51"/>
      <c r="J960" s="52"/>
      <c r="K960" s="34"/>
    </row>
    <row r="961" ht="23.25" customHeight="1" spans="1:11">
      <c r="A961" s="34"/>
      <c r="B961" s="35" t="s">
        <v>32</v>
      </c>
      <c r="C961" s="57"/>
      <c r="D961" s="53">
        <v>18.96</v>
      </c>
      <c r="E961" s="52">
        <v>18</v>
      </c>
      <c r="F961" s="53"/>
      <c r="G961" s="52"/>
      <c r="H961" s="53"/>
      <c r="I961" s="51"/>
      <c r="J961" s="52"/>
      <c r="K961" s="34"/>
    </row>
    <row r="962" ht="23.25" customHeight="1" spans="1:11">
      <c r="A962" s="34"/>
      <c r="B962" s="35" t="s">
        <v>36</v>
      </c>
      <c r="C962" s="57"/>
      <c r="D962" s="53">
        <v>4.2</v>
      </c>
      <c r="E962" s="52">
        <v>4.2</v>
      </c>
      <c r="F962" s="53"/>
      <c r="G962" s="52"/>
      <c r="H962" s="53"/>
      <c r="I962" s="51"/>
      <c r="J962" s="52"/>
      <c r="K962" s="34"/>
    </row>
    <row r="963" ht="23.25" customHeight="1" spans="1:11">
      <c r="A963" s="34"/>
      <c r="B963" s="54" t="s">
        <v>35</v>
      </c>
      <c r="C963" s="57"/>
      <c r="D963" s="53">
        <v>0.45</v>
      </c>
      <c r="E963" s="52">
        <v>0.45</v>
      </c>
      <c r="F963" s="53"/>
      <c r="G963" s="52"/>
      <c r="H963" s="53"/>
      <c r="I963" s="51"/>
      <c r="J963" s="52"/>
      <c r="K963" s="34"/>
    </row>
    <row r="964" ht="23.25" customHeight="1" spans="1:11">
      <c r="A964" s="50" t="s">
        <v>77</v>
      </c>
      <c r="B964" s="35"/>
      <c r="C964" s="57">
        <v>150</v>
      </c>
      <c r="D964" s="57"/>
      <c r="E964" s="58"/>
      <c r="F964" s="75">
        <v>0.33</v>
      </c>
      <c r="G964" s="80">
        <v>0.02</v>
      </c>
      <c r="H964" s="80">
        <v>20.83</v>
      </c>
      <c r="I964" s="80">
        <v>84.75</v>
      </c>
      <c r="J964" s="80">
        <v>0.24</v>
      </c>
      <c r="K964" s="35" t="s">
        <v>466</v>
      </c>
    </row>
    <row r="965" ht="23.25" customHeight="1" spans="1:11">
      <c r="A965" s="34"/>
      <c r="B965" s="35" t="s">
        <v>79</v>
      </c>
      <c r="C965" s="57"/>
      <c r="D965" s="57">
        <v>15</v>
      </c>
      <c r="E965" s="58">
        <v>15</v>
      </c>
      <c r="F965" s="75"/>
      <c r="G965" s="80"/>
      <c r="H965" s="80"/>
      <c r="I965" s="80"/>
      <c r="J965" s="80"/>
      <c r="K965" s="35"/>
    </row>
    <row r="966" customHeight="1" spans="1:11">
      <c r="A966" s="34"/>
      <c r="B966" s="35" t="s">
        <v>80</v>
      </c>
      <c r="C966" s="57"/>
      <c r="D966" s="57"/>
      <c r="E966" s="58">
        <v>37.5</v>
      </c>
      <c r="F966" s="75"/>
      <c r="G966" s="80"/>
      <c r="H966" s="80"/>
      <c r="I966" s="80"/>
      <c r="J966" s="80"/>
      <c r="K966" s="35"/>
    </row>
    <row r="967" customHeight="1" spans="1:11">
      <c r="A967" s="34"/>
      <c r="B967" s="35" t="s">
        <v>118</v>
      </c>
      <c r="C967" s="57"/>
      <c r="D967" s="57">
        <v>153</v>
      </c>
      <c r="E967" s="58">
        <v>153</v>
      </c>
      <c r="F967" s="75"/>
      <c r="G967" s="80"/>
      <c r="H967" s="80"/>
      <c r="I967" s="80"/>
      <c r="J967" s="80"/>
      <c r="K967" s="35"/>
    </row>
    <row r="968" ht="21" customHeight="1" spans="1:11">
      <c r="A968" s="34"/>
      <c r="B968" s="35" t="s">
        <v>34</v>
      </c>
      <c r="C968" s="57"/>
      <c r="D968" s="57">
        <v>8</v>
      </c>
      <c r="E968" s="58">
        <v>8</v>
      </c>
      <c r="F968" s="75"/>
      <c r="G968" s="80"/>
      <c r="H968" s="80"/>
      <c r="I968" s="80"/>
      <c r="J968" s="80"/>
      <c r="K968" s="35"/>
    </row>
    <row r="969" ht="35.25" customHeight="1" spans="1:11">
      <c r="A969" s="50" t="s">
        <v>467</v>
      </c>
      <c r="B969" s="35"/>
      <c r="C969" s="57">
        <v>40</v>
      </c>
      <c r="D969" s="57">
        <v>40</v>
      </c>
      <c r="E969" s="58">
        <v>40</v>
      </c>
      <c r="F969" s="57">
        <v>2.64</v>
      </c>
      <c r="G969" s="58">
        <v>0.48</v>
      </c>
      <c r="H969" s="57">
        <v>15.84</v>
      </c>
      <c r="I969" s="58">
        <v>79.2</v>
      </c>
      <c r="J969" s="56"/>
      <c r="K969" s="41" t="s">
        <v>92</v>
      </c>
    </row>
    <row r="970" ht="15.75" customHeight="1" spans="1:11">
      <c r="A970" s="61" t="s">
        <v>44</v>
      </c>
      <c r="B970" s="62"/>
      <c r="C970" s="67">
        <v>596</v>
      </c>
      <c r="D970" s="68"/>
      <c r="E970" s="110"/>
      <c r="F970" s="65">
        <f>F931+F938+F949+F959+F964+F969</f>
        <v>19.19</v>
      </c>
      <c r="G970" s="65">
        <f t="shared" ref="G970:J970" si="40">G931+G938+G949+G959+G964+G969</f>
        <v>22.7</v>
      </c>
      <c r="H970" s="65">
        <f t="shared" si="40"/>
        <v>67.13</v>
      </c>
      <c r="I970" s="65">
        <f t="shared" si="40"/>
        <v>553.6</v>
      </c>
      <c r="J970" s="65">
        <f t="shared" si="40"/>
        <v>7.72</v>
      </c>
      <c r="K970" s="95"/>
    </row>
    <row r="971" ht="15.75" customHeight="1" spans="1:11">
      <c r="A971" s="34"/>
      <c r="B971" s="112" t="s">
        <v>93</v>
      </c>
      <c r="C971" s="126"/>
      <c r="D971" s="128"/>
      <c r="E971" s="126"/>
      <c r="F971" s="125"/>
      <c r="G971" s="120"/>
      <c r="H971" s="122"/>
      <c r="I971" s="125"/>
      <c r="J971" s="124"/>
      <c r="K971" s="34"/>
    </row>
    <row r="972" ht="15.75" customHeight="1" spans="1:11">
      <c r="A972" s="115" t="s">
        <v>126</v>
      </c>
      <c r="B972" s="127"/>
      <c r="C972" s="126">
        <v>95</v>
      </c>
      <c r="D972" s="128">
        <v>108.3</v>
      </c>
      <c r="E972" s="126">
        <v>95</v>
      </c>
      <c r="F972" s="125">
        <v>0.38</v>
      </c>
      <c r="G972" s="124">
        <v>0.38</v>
      </c>
      <c r="H972" s="122">
        <v>9.31</v>
      </c>
      <c r="I972" s="124">
        <v>41.8</v>
      </c>
      <c r="J972" s="124">
        <v>9.5</v>
      </c>
      <c r="K972" s="34" t="s">
        <v>127</v>
      </c>
    </row>
    <row r="973" ht="15.75" customHeight="1" spans="1:11">
      <c r="A973" s="123" t="s">
        <v>128</v>
      </c>
      <c r="B973" s="116"/>
      <c r="C973" s="124"/>
      <c r="D973" s="118"/>
      <c r="E973" s="119"/>
      <c r="F973" s="125"/>
      <c r="G973" s="124"/>
      <c r="H973" s="122"/>
      <c r="I973" s="124"/>
      <c r="J973" s="147"/>
      <c r="K973" s="34" t="s">
        <v>129</v>
      </c>
    </row>
    <row r="974" ht="38.25" customHeight="1" spans="1:11">
      <c r="A974" s="249" t="s">
        <v>432</v>
      </c>
      <c r="B974" s="185"/>
      <c r="C974" s="78">
        <v>130</v>
      </c>
      <c r="D974" s="269"/>
      <c r="E974" s="242"/>
      <c r="F974" s="80">
        <v>7.89</v>
      </c>
      <c r="G974" s="80">
        <v>6.47</v>
      </c>
      <c r="H974" s="80">
        <v>43.21</v>
      </c>
      <c r="I974" s="80">
        <v>262.6</v>
      </c>
      <c r="J974" s="80">
        <v>0.07</v>
      </c>
      <c r="K974" s="1" t="s">
        <v>433</v>
      </c>
    </row>
    <row r="975" ht="15.75" customHeight="1" spans="2:11">
      <c r="B975" s="185" t="s">
        <v>240</v>
      </c>
      <c r="C975" s="250"/>
      <c r="D975" s="76">
        <v>31.2</v>
      </c>
      <c r="E975" s="80">
        <v>31.2</v>
      </c>
      <c r="F975" s="242"/>
      <c r="G975" s="242"/>
      <c r="H975" s="242"/>
      <c r="I975" s="242"/>
      <c r="J975" s="242"/>
      <c r="K975" s="1"/>
    </row>
    <row r="976" ht="15.75" customHeight="1" spans="2:11">
      <c r="B976" s="185" t="s">
        <v>118</v>
      </c>
      <c r="C976" s="250"/>
      <c r="D976" s="76">
        <v>65</v>
      </c>
      <c r="E976" s="80">
        <v>65</v>
      </c>
      <c r="F976" s="242"/>
      <c r="G976" s="242"/>
      <c r="H976" s="242"/>
      <c r="I976" s="242"/>
      <c r="J976" s="242"/>
      <c r="K976" s="1"/>
    </row>
    <row r="977" ht="15.75" customHeight="1" spans="2:11">
      <c r="B977" s="185" t="s">
        <v>434</v>
      </c>
      <c r="C977" s="250"/>
      <c r="D977" s="76">
        <v>13.4</v>
      </c>
      <c r="E977" s="80">
        <v>13</v>
      </c>
      <c r="F977" s="242"/>
      <c r="G977" s="242"/>
      <c r="H977" s="242"/>
      <c r="I977" s="242"/>
      <c r="J977" s="242"/>
      <c r="K977" s="1"/>
    </row>
    <row r="978" ht="15.75" customHeight="1" spans="2:11">
      <c r="B978" s="185" t="s">
        <v>257</v>
      </c>
      <c r="C978" s="250"/>
      <c r="D978" s="76">
        <v>26.43</v>
      </c>
      <c r="E978" s="80">
        <v>26</v>
      </c>
      <c r="F978" s="242"/>
      <c r="G978" s="242"/>
      <c r="H978" s="242"/>
      <c r="I978" s="242"/>
      <c r="J978" s="242"/>
      <c r="K978" s="1"/>
    </row>
    <row r="979" ht="30" customHeight="1" spans="2:11">
      <c r="B979" s="185" t="s">
        <v>435</v>
      </c>
      <c r="C979" s="250"/>
      <c r="D979" s="76">
        <v>5.16</v>
      </c>
      <c r="E979" s="80">
        <v>4.3</v>
      </c>
      <c r="F979" s="242"/>
      <c r="G979" s="242"/>
      <c r="H979" s="242"/>
      <c r="I979" s="242"/>
      <c r="J979" s="242"/>
      <c r="K979" s="1"/>
    </row>
    <row r="980" customHeight="1" spans="2:11">
      <c r="B980" s="185" t="s">
        <v>53</v>
      </c>
      <c r="C980" s="250"/>
      <c r="D980" s="76">
        <v>9.53</v>
      </c>
      <c r="E980" s="80">
        <v>9.53</v>
      </c>
      <c r="F980" s="242"/>
      <c r="G980" s="242"/>
      <c r="H980" s="242"/>
      <c r="I980" s="242"/>
      <c r="J980" s="242"/>
      <c r="K980" s="1"/>
    </row>
    <row r="981" customHeight="1" spans="2:11">
      <c r="B981" s="185" t="s">
        <v>88</v>
      </c>
      <c r="C981" s="250"/>
      <c r="D981" s="76">
        <v>3.5</v>
      </c>
      <c r="E981" s="80">
        <v>3.5</v>
      </c>
      <c r="F981" s="242"/>
      <c r="G981" s="242"/>
      <c r="H981" s="242"/>
      <c r="I981" s="242"/>
      <c r="J981" s="242"/>
      <c r="K981" s="1"/>
    </row>
    <row r="982" ht="23.25" customHeight="1" spans="2:11">
      <c r="B982" s="185" t="s">
        <v>199</v>
      </c>
      <c r="C982" s="250"/>
      <c r="D982" s="76">
        <v>3.5</v>
      </c>
      <c r="E982" s="80">
        <v>3.5</v>
      </c>
      <c r="F982" s="242"/>
      <c r="G982" s="242"/>
      <c r="H982" s="242"/>
      <c r="I982" s="242"/>
      <c r="J982" s="242"/>
      <c r="K982" s="1"/>
    </row>
    <row r="983" customHeight="1" spans="2:11">
      <c r="B983" s="185" t="s">
        <v>204</v>
      </c>
      <c r="C983" s="250"/>
      <c r="D983" s="76">
        <v>3.5</v>
      </c>
      <c r="E983" s="80">
        <v>3.5</v>
      </c>
      <c r="F983" s="242"/>
      <c r="G983" s="242"/>
      <c r="H983" s="242"/>
      <c r="I983" s="242"/>
      <c r="J983" s="242"/>
      <c r="K983" s="1"/>
    </row>
    <row r="984" customHeight="1" spans="2:11">
      <c r="B984" s="185" t="s">
        <v>71</v>
      </c>
      <c r="C984" s="250"/>
      <c r="D984" s="76"/>
      <c r="E984" s="80">
        <v>147</v>
      </c>
      <c r="F984" s="242"/>
      <c r="G984" s="242"/>
      <c r="H984" s="242"/>
      <c r="I984" s="242"/>
      <c r="J984" s="242"/>
      <c r="K984" s="1"/>
    </row>
    <row r="985" ht="23.25" customHeight="1" spans="1:11">
      <c r="A985" s="50" t="s">
        <v>105</v>
      </c>
      <c r="B985" s="35"/>
      <c r="C985" s="57">
        <v>150</v>
      </c>
      <c r="D985" s="53"/>
      <c r="E985" s="75"/>
      <c r="F985" s="253">
        <v>2.18</v>
      </c>
      <c r="G985" s="253">
        <v>1.88</v>
      </c>
      <c r="H985" s="253">
        <v>8.25</v>
      </c>
      <c r="I985" s="253">
        <v>51.75</v>
      </c>
      <c r="J985" s="105">
        <v>1.2</v>
      </c>
      <c r="K985" s="34"/>
    </row>
    <row r="986" customHeight="1" spans="1:11">
      <c r="A986" s="35" t="s">
        <v>553</v>
      </c>
      <c r="B986" s="35" t="s">
        <v>252</v>
      </c>
      <c r="C986" s="57"/>
      <c r="D986" s="53">
        <v>152</v>
      </c>
      <c r="E986" s="75">
        <v>150</v>
      </c>
      <c r="F986" s="80"/>
      <c r="G986" s="80"/>
      <c r="H986" s="80"/>
      <c r="I986" s="80"/>
      <c r="J986" s="80"/>
      <c r="K986" s="34"/>
    </row>
    <row r="987" customHeight="1" spans="1:11">
      <c r="A987" s="50" t="s">
        <v>208</v>
      </c>
      <c r="B987" s="186" t="s">
        <v>209</v>
      </c>
      <c r="C987" s="78">
        <v>10</v>
      </c>
      <c r="D987" s="80">
        <v>10</v>
      </c>
      <c r="E987" s="80">
        <v>10</v>
      </c>
      <c r="F987" s="80">
        <v>0.75</v>
      </c>
      <c r="G987" s="80">
        <v>0.98</v>
      </c>
      <c r="H987" s="80">
        <v>7.44</v>
      </c>
      <c r="I987" s="80">
        <v>41.7</v>
      </c>
      <c r="J987" s="80"/>
      <c r="K987" s="222" t="s">
        <v>210</v>
      </c>
    </row>
    <row r="988" ht="43.5" customHeight="1" spans="1:11">
      <c r="A988" s="50" t="s">
        <v>554</v>
      </c>
      <c r="B988" s="35"/>
      <c r="C988" s="57">
        <v>25</v>
      </c>
      <c r="D988" s="52">
        <v>25</v>
      </c>
      <c r="E988" s="52">
        <v>25</v>
      </c>
      <c r="F988" s="52">
        <v>1.9</v>
      </c>
      <c r="G988" s="53">
        <v>0.2</v>
      </c>
      <c r="H988" s="52">
        <v>12.3</v>
      </c>
      <c r="I988" s="53">
        <v>58.75</v>
      </c>
      <c r="J988" s="52">
        <v>0</v>
      </c>
      <c r="K988" s="41" t="s">
        <v>110</v>
      </c>
    </row>
    <row r="989" ht="15.75" customHeight="1" spans="1:11">
      <c r="A989" s="61" t="s">
        <v>44</v>
      </c>
      <c r="B989" s="62"/>
      <c r="C989" s="67">
        <v>410</v>
      </c>
      <c r="D989" s="109"/>
      <c r="E989" s="110"/>
      <c r="F989" s="65">
        <f>F972+F974+F985+F987+F988</f>
        <v>13.1</v>
      </c>
      <c r="G989" s="65">
        <f t="shared" ref="G989:J989" si="41">G972+G974+G985+G987+G988</f>
        <v>9.91</v>
      </c>
      <c r="H989" s="65">
        <f t="shared" si="41"/>
        <v>80.51</v>
      </c>
      <c r="I989" s="65">
        <f t="shared" si="41"/>
        <v>456.6</v>
      </c>
      <c r="J989" s="65">
        <f t="shared" si="41"/>
        <v>10.77</v>
      </c>
      <c r="K989" s="95"/>
    </row>
    <row r="990" ht="15.75" customHeight="1" spans="1:11">
      <c r="A990" s="260" t="s">
        <v>111</v>
      </c>
      <c r="B990" s="26"/>
      <c r="C990" s="261">
        <f>C925+C929+C970+C989</f>
        <v>1558</v>
      </c>
      <c r="D990" s="261"/>
      <c r="E990" s="261"/>
      <c r="F990" s="261">
        <f>F925+F929+F970+F989</f>
        <v>41.58</v>
      </c>
      <c r="G990" s="261">
        <f>G925+G929+G970+G989</f>
        <v>44.75</v>
      </c>
      <c r="H990" s="261">
        <f>H925+H929+H970+H989</f>
        <v>213.9</v>
      </c>
      <c r="I990" s="327">
        <f>I925+I929+I970+I989</f>
        <v>1422.17</v>
      </c>
      <c r="J990" s="261">
        <f>J925+J929+J970+J989</f>
        <v>23.97</v>
      </c>
      <c r="K990" s="41"/>
    </row>
    <row r="991" customHeight="1" spans="1:11">
      <c r="A991" s="96"/>
      <c r="B991" s="46"/>
      <c r="C991" s="139"/>
      <c r="D991" s="262"/>
      <c r="E991" s="58"/>
      <c r="F991" s="325"/>
      <c r="G991" s="325"/>
      <c r="H991" s="325"/>
      <c r="I991" s="175"/>
      <c r="J991" s="175"/>
      <c r="K991" s="28"/>
    </row>
    <row r="992" ht="15.75" customHeight="1" spans="1:11">
      <c r="A992" s="24" t="s">
        <v>436</v>
      </c>
      <c r="B992" s="26"/>
      <c r="C992" s="26"/>
      <c r="D992" s="24"/>
      <c r="E992" s="1"/>
      <c r="K992" s="26"/>
    </row>
    <row r="993" ht="23.25" customHeight="1" spans="1:11">
      <c r="A993" s="27" t="s">
        <v>8</v>
      </c>
      <c r="B993" s="28"/>
      <c r="C993" s="29" t="s">
        <v>9</v>
      </c>
      <c r="D993" s="29" t="s">
        <v>10</v>
      </c>
      <c r="E993" s="29" t="s">
        <v>10</v>
      </c>
      <c r="F993" s="143" t="s">
        <v>11</v>
      </c>
      <c r="G993" s="74"/>
      <c r="H993" s="144"/>
      <c r="I993" s="73" t="s">
        <v>12</v>
      </c>
      <c r="J993" s="91" t="s">
        <v>13</v>
      </c>
      <c r="K993" s="30" t="s">
        <v>113</v>
      </c>
    </row>
    <row r="994" ht="15.75" customHeight="1" spans="1:11">
      <c r="A994" s="34" t="s">
        <v>15</v>
      </c>
      <c r="B994" s="35"/>
      <c r="C994" s="36" t="s">
        <v>16</v>
      </c>
      <c r="D994" s="36" t="s">
        <v>17</v>
      </c>
      <c r="E994" s="36" t="s">
        <v>17</v>
      </c>
      <c r="F994" s="39"/>
      <c r="G994" s="40"/>
      <c r="H994" s="40"/>
      <c r="I994" s="48" t="s">
        <v>304</v>
      </c>
      <c r="J994" s="85"/>
      <c r="K994" s="37" t="s">
        <v>114</v>
      </c>
    </row>
    <row r="995" ht="15.75" customHeight="1" spans="1:11">
      <c r="A995" s="41"/>
      <c r="B995" s="42"/>
      <c r="C995" s="38"/>
      <c r="D995" s="38" t="s">
        <v>19</v>
      </c>
      <c r="E995" s="38" t="s">
        <v>20</v>
      </c>
      <c r="F995" s="44" t="s">
        <v>21</v>
      </c>
      <c r="G995" s="44" t="s">
        <v>22</v>
      </c>
      <c r="H995" s="45" t="s">
        <v>23</v>
      </c>
      <c r="I995" s="44" t="s">
        <v>24</v>
      </c>
      <c r="J995" s="92" t="s">
        <v>25</v>
      </c>
      <c r="K995" s="93"/>
    </row>
    <row r="996" customHeight="1" spans="1:11">
      <c r="A996" s="27"/>
      <c r="B996" s="46" t="s">
        <v>26</v>
      </c>
      <c r="C996" s="36"/>
      <c r="D996" s="71"/>
      <c r="E996" s="326"/>
      <c r="F996" s="97"/>
      <c r="G996" s="151"/>
      <c r="H996" s="49"/>
      <c r="I996" s="97"/>
      <c r="J996" s="94"/>
      <c r="K996" s="27"/>
    </row>
    <row r="997" ht="23.25" customHeight="1" spans="1:11">
      <c r="A997" s="50" t="s">
        <v>602</v>
      </c>
      <c r="B997" s="35"/>
      <c r="C997" s="36" t="s">
        <v>501</v>
      </c>
      <c r="D997" s="36"/>
      <c r="E997" s="36"/>
      <c r="F997" s="52">
        <v>4.5</v>
      </c>
      <c r="G997" s="52">
        <v>5</v>
      </c>
      <c r="H997" s="52">
        <v>21</v>
      </c>
      <c r="I997" s="52">
        <v>147</v>
      </c>
      <c r="J997" s="52">
        <v>0.16</v>
      </c>
      <c r="K997" s="34" t="s">
        <v>438</v>
      </c>
    </row>
    <row r="998" customHeight="1" spans="1:11">
      <c r="A998" s="34"/>
      <c r="B998" s="35" t="s">
        <v>265</v>
      </c>
      <c r="C998" s="36"/>
      <c r="D998" s="36">
        <v>19</v>
      </c>
      <c r="E998" s="150">
        <v>19</v>
      </c>
      <c r="F998" s="52"/>
      <c r="G998" s="53"/>
      <c r="H998" s="52"/>
      <c r="I998" s="53"/>
      <c r="J998" s="51"/>
      <c r="K998" s="34"/>
    </row>
    <row r="999" customHeight="1" spans="1:11">
      <c r="A999" s="34"/>
      <c r="B999" s="35" t="s">
        <v>32</v>
      </c>
      <c r="C999" s="36"/>
      <c r="D999" s="37">
        <v>132</v>
      </c>
      <c r="E999" s="36">
        <v>132</v>
      </c>
      <c r="F999" s="52"/>
      <c r="G999" s="53"/>
      <c r="H999" s="52"/>
      <c r="I999" s="53"/>
      <c r="J999" s="51"/>
      <c r="K999" s="34"/>
    </row>
    <row r="1000" customHeight="1" spans="1:11">
      <c r="A1000" s="34"/>
      <c r="B1000" s="35" t="s">
        <v>34</v>
      </c>
      <c r="C1000" s="36"/>
      <c r="D1000" s="37">
        <v>4</v>
      </c>
      <c r="E1000" s="36">
        <v>4</v>
      </c>
      <c r="F1000" s="52"/>
      <c r="G1000" s="53"/>
      <c r="H1000" s="52"/>
      <c r="I1000" s="53"/>
      <c r="J1000" s="51"/>
      <c r="K1000" s="34"/>
    </row>
    <row r="1001" customHeight="1" spans="1:11">
      <c r="A1001" s="34"/>
      <c r="B1001" s="54" t="s">
        <v>35</v>
      </c>
      <c r="C1001" s="36"/>
      <c r="D1001" s="37">
        <v>0.8</v>
      </c>
      <c r="E1001" s="36">
        <v>0.8</v>
      </c>
      <c r="F1001" s="52"/>
      <c r="G1001" s="53"/>
      <c r="H1001" s="52"/>
      <c r="I1001" s="53"/>
      <c r="J1001" s="51"/>
      <c r="K1001" s="34"/>
    </row>
    <row r="1002" customHeight="1" spans="1:11">
      <c r="A1002" s="34"/>
      <c r="B1002" s="35" t="s">
        <v>36</v>
      </c>
      <c r="C1002" s="36"/>
      <c r="D1002" s="37">
        <v>4</v>
      </c>
      <c r="E1002" s="36">
        <v>4</v>
      </c>
      <c r="F1002" s="52"/>
      <c r="G1002" s="53"/>
      <c r="H1002" s="52"/>
      <c r="I1002" s="53"/>
      <c r="J1002" s="51"/>
      <c r="K1002" s="34"/>
    </row>
    <row r="1003" ht="23.25" customHeight="1" spans="1:11">
      <c r="A1003" s="50" t="s">
        <v>37</v>
      </c>
      <c r="B1003" s="35"/>
      <c r="C1003" s="36">
        <v>165</v>
      </c>
      <c r="D1003" s="55"/>
      <c r="E1003" s="55"/>
      <c r="F1003" s="56">
        <v>2.57</v>
      </c>
      <c r="G1003" s="57">
        <v>2.2</v>
      </c>
      <c r="H1003" s="57">
        <v>11.69</v>
      </c>
      <c r="I1003" s="57">
        <v>77</v>
      </c>
      <c r="J1003" s="56">
        <v>0.16</v>
      </c>
      <c r="K1003" s="34" t="s">
        <v>502</v>
      </c>
    </row>
    <row r="1004" customHeight="1" spans="1:11">
      <c r="A1004" s="34"/>
      <c r="B1004" s="35" t="s">
        <v>39</v>
      </c>
      <c r="C1004" s="36"/>
      <c r="D1004" s="57">
        <v>2</v>
      </c>
      <c r="E1004" s="57">
        <v>2</v>
      </c>
      <c r="F1004" s="56"/>
      <c r="G1004" s="56"/>
      <c r="H1004" s="56"/>
      <c r="I1004" s="56"/>
      <c r="J1004" s="56"/>
      <c r="K1004" s="34"/>
    </row>
    <row r="1005" customHeight="1" spans="1:11">
      <c r="A1005" s="34"/>
      <c r="B1005" s="35" t="s">
        <v>34</v>
      </c>
      <c r="C1005" s="36"/>
      <c r="D1005" s="57">
        <v>7.7</v>
      </c>
      <c r="E1005" s="57">
        <v>7.7</v>
      </c>
      <c r="F1005" s="56"/>
      <c r="G1005" s="57"/>
      <c r="H1005" s="57"/>
      <c r="I1005" s="57"/>
      <c r="J1005" s="56"/>
      <c r="K1005" s="34"/>
    </row>
    <row r="1006" customHeight="1" spans="1:11">
      <c r="A1006" s="37"/>
      <c r="B1006" s="35" t="s">
        <v>32</v>
      </c>
      <c r="C1006" s="36"/>
      <c r="D1006" s="57">
        <v>75</v>
      </c>
      <c r="E1006" s="57">
        <v>75</v>
      </c>
      <c r="F1006" s="56"/>
      <c r="G1006" s="57"/>
      <c r="H1006" s="57"/>
      <c r="I1006" s="57"/>
      <c r="J1006" s="56"/>
      <c r="K1006" s="34"/>
    </row>
    <row r="1007" customHeight="1" spans="1:11">
      <c r="A1007" s="37"/>
      <c r="B1007" s="35" t="s">
        <v>118</v>
      </c>
      <c r="C1007" s="36"/>
      <c r="D1007" s="56">
        <v>106</v>
      </c>
      <c r="E1007" s="57">
        <v>106</v>
      </c>
      <c r="F1007" s="56"/>
      <c r="G1007" s="57"/>
      <c r="H1007" s="58"/>
      <c r="I1007" s="57"/>
      <c r="J1007" s="58"/>
      <c r="K1007" s="34"/>
    </row>
    <row r="1008" ht="23.25" customHeight="1" spans="1:11">
      <c r="A1008" s="50" t="s">
        <v>514</v>
      </c>
      <c r="B1008" s="35"/>
      <c r="C1008" s="59" t="s">
        <v>515</v>
      </c>
      <c r="D1008" s="34"/>
      <c r="E1008" s="152"/>
      <c r="F1008" s="51">
        <v>3.5</v>
      </c>
      <c r="G1008" s="52">
        <v>5.95</v>
      </c>
      <c r="H1008" s="53">
        <v>12.9</v>
      </c>
      <c r="I1008" s="51">
        <v>119.6</v>
      </c>
      <c r="J1008" s="51">
        <v>0.04</v>
      </c>
      <c r="K1008" s="34" t="s">
        <v>516</v>
      </c>
    </row>
    <row r="1009" customHeight="1" spans="1:11">
      <c r="A1009" s="34"/>
      <c r="B1009" s="35" t="s">
        <v>43</v>
      </c>
      <c r="C1009" s="36"/>
      <c r="D1009" s="37">
        <v>25</v>
      </c>
      <c r="E1009" s="36">
        <v>25</v>
      </c>
      <c r="F1009" s="51"/>
      <c r="G1009" s="52"/>
      <c r="H1009" s="52"/>
      <c r="I1009" s="51"/>
      <c r="J1009" s="51"/>
      <c r="K1009" s="34"/>
    </row>
    <row r="1010" customHeight="1" spans="1:11">
      <c r="A1010" s="34"/>
      <c r="B1010" s="35" t="s">
        <v>125</v>
      </c>
      <c r="C1010" s="36"/>
      <c r="D1010" s="37">
        <v>5.1</v>
      </c>
      <c r="E1010" s="36">
        <v>5</v>
      </c>
      <c r="F1010" s="51"/>
      <c r="G1010" s="52"/>
      <c r="H1010" s="52"/>
      <c r="I1010" s="51"/>
      <c r="J1010" s="51"/>
      <c r="K1010" s="34"/>
    </row>
    <row r="1011" customHeight="1" spans="1:11">
      <c r="A1011" s="34"/>
      <c r="B1011" s="35" t="s">
        <v>36</v>
      </c>
      <c r="C1011" s="36"/>
      <c r="D1011" s="37">
        <v>5</v>
      </c>
      <c r="E1011" s="36">
        <v>5</v>
      </c>
      <c r="F1011" s="51" t="s">
        <v>6</v>
      </c>
      <c r="G1011" s="52"/>
      <c r="H1011" s="52"/>
      <c r="I1011" s="51"/>
      <c r="J1011" s="51"/>
      <c r="K1011" s="34"/>
    </row>
    <row r="1012" ht="15.75" customHeight="1" spans="1:11">
      <c r="A1012" s="34"/>
      <c r="B1012" s="35"/>
      <c r="C1012" s="36"/>
      <c r="D1012" s="37"/>
      <c r="E1012" s="38"/>
      <c r="F1012" s="56" t="s">
        <v>6</v>
      </c>
      <c r="G1012" s="52"/>
      <c r="H1012" s="52"/>
      <c r="I1012" s="51"/>
      <c r="J1012" s="51"/>
      <c r="K1012" s="34"/>
    </row>
    <row r="1013" ht="15.75" customHeight="1" spans="1:11">
      <c r="A1013" s="61" t="s">
        <v>44</v>
      </c>
      <c r="B1013" s="62"/>
      <c r="C1013" s="65">
        <v>354</v>
      </c>
      <c r="D1013" s="110"/>
      <c r="E1013" s="109"/>
      <c r="F1013" s="65">
        <f>F997+F1003+F1008</f>
        <v>10.57</v>
      </c>
      <c r="G1013" s="65">
        <f t="shared" ref="G1013:J1013" si="42">G997+G1003+G1008</f>
        <v>13.15</v>
      </c>
      <c r="H1013" s="65">
        <f t="shared" si="42"/>
        <v>45.59</v>
      </c>
      <c r="I1013" s="65">
        <f t="shared" si="42"/>
        <v>343.6</v>
      </c>
      <c r="J1013" s="65">
        <f t="shared" si="42"/>
        <v>0.36</v>
      </c>
      <c r="K1013" s="95"/>
    </row>
    <row r="1014" customHeight="1" spans="1:11">
      <c r="A1014" s="27"/>
      <c r="B1014" s="46" t="s">
        <v>45</v>
      </c>
      <c r="C1014" s="59"/>
      <c r="D1014" s="71"/>
      <c r="E1014" s="71"/>
      <c r="F1014" s="52"/>
      <c r="G1014" s="53"/>
      <c r="H1014" s="52"/>
      <c r="I1014" s="53"/>
      <c r="J1014" s="51"/>
      <c r="K1014" s="27"/>
    </row>
    <row r="1015" ht="38.25" customHeight="1" spans="1:11">
      <c r="A1015" s="115" t="s">
        <v>126</v>
      </c>
      <c r="B1015" s="127"/>
      <c r="C1015" s="126">
        <v>95</v>
      </c>
      <c r="D1015" s="128">
        <v>141.55</v>
      </c>
      <c r="E1015" s="126">
        <v>95</v>
      </c>
      <c r="F1015" s="125">
        <v>0.86</v>
      </c>
      <c r="G1015" s="124">
        <v>0.19</v>
      </c>
      <c r="H1015" s="122">
        <v>7.7</v>
      </c>
      <c r="I1015" s="124">
        <v>40.85</v>
      </c>
      <c r="J1015" s="124">
        <v>57</v>
      </c>
      <c r="K1015" s="34" t="s">
        <v>218</v>
      </c>
    </row>
    <row r="1016" ht="15.75" customHeight="1" spans="1:11">
      <c r="A1016" s="123" t="s">
        <v>219</v>
      </c>
      <c r="B1016" s="127"/>
      <c r="C1016" s="126"/>
      <c r="D1016" s="128"/>
      <c r="E1016" s="126"/>
      <c r="F1016" s="122"/>
      <c r="G1016" s="124"/>
      <c r="H1016" s="122"/>
      <c r="I1016" s="125"/>
      <c r="J1016" s="124"/>
      <c r="K1016" s="34"/>
    </row>
    <row r="1017" ht="15.75" customHeight="1" spans="1:11">
      <c r="A1017" s="61" t="s">
        <v>44</v>
      </c>
      <c r="B1017" s="62"/>
      <c r="C1017" s="67">
        <v>95</v>
      </c>
      <c r="D1017" s="68"/>
      <c r="E1017" s="69"/>
      <c r="F1017" s="65">
        <f>F1015</f>
        <v>0.86</v>
      </c>
      <c r="G1017" s="65">
        <f t="shared" ref="G1017:J1017" si="43">G1015</f>
        <v>0.19</v>
      </c>
      <c r="H1017" s="65">
        <f t="shared" si="43"/>
        <v>7.7</v>
      </c>
      <c r="I1017" s="65">
        <f t="shared" si="43"/>
        <v>40.85</v>
      </c>
      <c r="J1017" s="65">
        <f t="shared" si="43"/>
        <v>57</v>
      </c>
      <c r="K1017" s="95"/>
    </row>
    <row r="1018" customHeight="1" spans="1:11">
      <c r="A1018" s="34"/>
      <c r="B1018" s="25" t="s">
        <v>49</v>
      </c>
      <c r="C1018" s="59"/>
      <c r="D1018" s="114"/>
      <c r="E1018" s="56"/>
      <c r="F1018" s="73"/>
      <c r="G1018" s="53"/>
      <c r="H1018" s="73"/>
      <c r="I1018" s="53"/>
      <c r="J1018" s="51"/>
      <c r="K1018" s="34"/>
    </row>
    <row r="1019" ht="23.25" customHeight="1" spans="1:11">
      <c r="A1019" s="50" t="s">
        <v>375</v>
      </c>
      <c r="B1019" s="35"/>
      <c r="C1019" s="57">
        <v>30</v>
      </c>
      <c r="D1019" s="53"/>
      <c r="E1019" s="52"/>
      <c r="F1019" s="53">
        <v>0.86</v>
      </c>
      <c r="G1019" s="52">
        <v>1.85</v>
      </c>
      <c r="H1019" s="53">
        <v>2.41</v>
      </c>
      <c r="I1019" s="51">
        <v>29.79</v>
      </c>
      <c r="J1019" s="52">
        <v>2.79</v>
      </c>
      <c r="K1019" s="51" t="s">
        <v>376</v>
      </c>
    </row>
    <row r="1020" customHeight="1" spans="1:11">
      <c r="A1020" s="34"/>
      <c r="B1020" s="35" t="s">
        <v>134</v>
      </c>
      <c r="C1020" s="57"/>
      <c r="D1020" s="53">
        <v>46.8</v>
      </c>
      <c r="E1020" s="52">
        <v>28</v>
      </c>
      <c r="F1020" s="53"/>
      <c r="G1020" s="52"/>
      <c r="H1020" s="53"/>
      <c r="I1020" s="51"/>
      <c r="J1020" s="52"/>
      <c r="K1020" s="35"/>
    </row>
    <row r="1021" customHeight="1" spans="1:11">
      <c r="A1021" s="34"/>
      <c r="B1021" s="35" t="s">
        <v>53</v>
      </c>
      <c r="C1021" s="57"/>
      <c r="D1021" s="53">
        <v>0.6</v>
      </c>
      <c r="E1021" s="52">
        <v>0.6</v>
      </c>
      <c r="F1021" s="53"/>
      <c r="G1021" s="52"/>
      <c r="H1021" s="53"/>
      <c r="I1021" s="51"/>
      <c r="J1021" s="52"/>
      <c r="K1021" s="35"/>
    </row>
    <row r="1022" ht="13.5" customHeight="1" spans="1:11">
      <c r="A1022" s="34"/>
      <c r="B1022" s="35" t="s">
        <v>66</v>
      </c>
      <c r="C1022" s="57"/>
      <c r="D1022" s="53">
        <v>1.8</v>
      </c>
      <c r="E1022" s="52">
        <v>1.8</v>
      </c>
      <c r="F1022" s="53"/>
      <c r="G1022" s="52"/>
      <c r="H1022" s="53"/>
      <c r="I1022" s="51"/>
      <c r="J1022" s="52"/>
      <c r="K1022" s="35"/>
    </row>
    <row r="1023" ht="41.25" customHeight="1" spans="1:11">
      <c r="A1023" s="50" t="s">
        <v>603</v>
      </c>
      <c r="B1023" s="35"/>
      <c r="C1023" s="59" t="s">
        <v>413</v>
      </c>
      <c r="D1023" s="114"/>
      <c r="E1023" s="56"/>
      <c r="F1023" s="51">
        <v>3.44</v>
      </c>
      <c r="G1023" s="52">
        <v>4.4</v>
      </c>
      <c r="H1023" s="53">
        <v>7.16</v>
      </c>
      <c r="I1023" s="51">
        <v>82.01</v>
      </c>
      <c r="J1023" s="52">
        <v>0.38</v>
      </c>
      <c r="K1023" s="34" t="s">
        <v>440</v>
      </c>
    </row>
    <row r="1024" ht="18.75" customHeight="1" spans="1:11">
      <c r="A1024" s="244"/>
      <c r="B1024" s="54" t="s">
        <v>179</v>
      </c>
      <c r="C1024" s="188"/>
      <c r="D1024" s="196">
        <v>29.5</v>
      </c>
      <c r="E1024" s="198">
        <v>26.2</v>
      </c>
      <c r="F1024" s="51"/>
      <c r="G1024" s="53"/>
      <c r="H1024" s="53"/>
      <c r="I1024" s="53"/>
      <c r="J1024" s="51"/>
      <c r="K1024" s="34"/>
    </row>
    <row r="1025" ht="15.75" customHeight="1" spans="1:11">
      <c r="A1025" s="244"/>
      <c r="B1025" s="54" t="s">
        <v>180</v>
      </c>
      <c r="C1025" s="188"/>
      <c r="D1025" s="197"/>
      <c r="E1025" s="198">
        <v>10</v>
      </c>
      <c r="F1025" s="51"/>
      <c r="G1025" s="53"/>
      <c r="H1025" s="53"/>
      <c r="I1025" s="53"/>
      <c r="J1025" s="51"/>
      <c r="K1025" s="34"/>
    </row>
    <row r="1026" ht="13.5" customHeight="1" spans="1:11">
      <c r="A1026" s="34"/>
      <c r="B1026" s="35" t="s">
        <v>75</v>
      </c>
      <c r="C1026" s="59"/>
      <c r="D1026" s="114">
        <v>11.3</v>
      </c>
      <c r="E1026" s="56">
        <v>11.3</v>
      </c>
      <c r="F1026" s="48"/>
      <c r="G1026" s="85"/>
      <c r="H1026" s="48"/>
      <c r="I1026" s="53"/>
      <c r="J1026" s="51"/>
      <c r="K1026" s="34"/>
    </row>
    <row r="1027" ht="13.5" customHeight="1" spans="1:11">
      <c r="A1027" s="34"/>
      <c r="B1027" s="35" t="s">
        <v>59</v>
      </c>
      <c r="C1027" s="59"/>
      <c r="D1027" s="114">
        <v>3.6</v>
      </c>
      <c r="E1027" s="51">
        <v>3</v>
      </c>
      <c r="F1027" s="48"/>
      <c r="G1027" s="85"/>
      <c r="H1027" s="48"/>
      <c r="I1027" s="53"/>
      <c r="J1027" s="51"/>
      <c r="K1027" s="34"/>
    </row>
    <row r="1028" ht="13.5" customHeight="1" spans="1:11">
      <c r="A1028" s="34"/>
      <c r="B1028" s="35" t="s">
        <v>316</v>
      </c>
      <c r="C1028" s="59"/>
      <c r="D1028" s="114">
        <v>2.1</v>
      </c>
      <c r="E1028" s="56">
        <v>2.1</v>
      </c>
      <c r="F1028" s="48"/>
      <c r="G1028" s="85"/>
      <c r="H1028" s="48"/>
      <c r="I1028" s="53"/>
      <c r="J1028" s="51"/>
      <c r="K1028" s="34"/>
    </row>
    <row r="1029" ht="13.5" customHeight="1" spans="1:11">
      <c r="A1029" s="34"/>
      <c r="B1029" s="35" t="s">
        <v>307</v>
      </c>
      <c r="C1029" s="59"/>
      <c r="D1029" s="114">
        <v>0.2</v>
      </c>
      <c r="E1029" s="56">
        <v>0.2</v>
      </c>
      <c r="F1029" s="48"/>
      <c r="G1029" s="85"/>
      <c r="H1029" s="48"/>
      <c r="I1029" s="53"/>
      <c r="J1029" s="51"/>
      <c r="K1029" s="34"/>
    </row>
    <row r="1030" ht="13.5" customHeight="1" spans="1:11">
      <c r="A1030" s="34"/>
      <c r="B1030" s="35" t="s">
        <v>441</v>
      </c>
      <c r="C1030" s="59"/>
      <c r="D1030" s="114"/>
      <c r="E1030" s="56">
        <v>12</v>
      </c>
      <c r="F1030" s="48"/>
      <c r="G1030" s="85"/>
      <c r="H1030" s="48"/>
      <c r="I1030" s="53"/>
      <c r="J1030" s="51"/>
      <c r="K1030" s="34"/>
    </row>
    <row r="1031" ht="13.5" customHeight="1" spans="1:11">
      <c r="A1031" s="34"/>
      <c r="B1031" s="35" t="s">
        <v>64</v>
      </c>
      <c r="C1031" s="59"/>
      <c r="D1031" s="114">
        <v>7.5</v>
      </c>
      <c r="E1031" s="56">
        <v>6</v>
      </c>
      <c r="F1031" s="48"/>
      <c r="G1031" s="85"/>
      <c r="H1031" s="48"/>
      <c r="I1031" s="53"/>
      <c r="J1031" s="51"/>
      <c r="K1031" s="34"/>
    </row>
    <row r="1032" ht="13.5" customHeight="1" spans="1:11">
      <c r="A1032" s="34"/>
      <c r="B1032" s="35" t="s">
        <v>58</v>
      </c>
      <c r="C1032" s="59"/>
      <c r="D1032" s="114">
        <v>7.14</v>
      </c>
      <c r="E1032" s="56">
        <v>6</v>
      </c>
      <c r="F1032" s="48"/>
      <c r="G1032" s="85"/>
      <c r="H1032" s="48"/>
      <c r="I1032" s="53"/>
      <c r="J1032" s="51"/>
      <c r="K1032" s="34"/>
    </row>
    <row r="1033" ht="13.5" customHeight="1" spans="1:11">
      <c r="A1033" s="34"/>
      <c r="B1033" s="35" t="s">
        <v>66</v>
      </c>
      <c r="C1033" s="59"/>
      <c r="D1033" s="79">
        <v>3</v>
      </c>
      <c r="E1033" s="51">
        <v>3</v>
      </c>
      <c r="F1033" s="48"/>
      <c r="G1033" s="85"/>
      <c r="H1033" s="48"/>
      <c r="I1033" s="53"/>
      <c r="J1033" s="51"/>
      <c r="K1033" s="34"/>
    </row>
    <row r="1034" ht="13.5" customHeight="1" spans="1:11">
      <c r="A1034" s="34"/>
      <c r="B1034" s="35" t="s">
        <v>140</v>
      </c>
      <c r="C1034" s="59"/>
      <c r="D1034" s="114">
        <v>143</v>
      </c>
      <c r="E1034" s="56">
        <v>143</v>
      </c>
      <c r="F1034" s="48"/>
      <c r="G1034" s="85"/>
      <c r="H1034" s="48"/>
      <c r="I1034" s="53"/>
      <c r="J1034" s="51"/>
      <c r="K1034" s="34"/>
    </row>
    <row r="1035" ht="13.5" customHeight="1" spans="1:11">
      <c r="A1035" s="34"/>
      <c r="B1035" s="35" t="s">
        <v>307</v>
      </c>
      <c r="C1035" s="59"/>
      <c r="D1035" s="58">
        <v>0.5</v>
      </c>
      <c r="E1035" s="56">
        <v>0.5</v>
      </c>
      <c r="F1035" s="85"/>
      <c r="G1035" s="85"/>
      <c r="H1035" s="85"/>
      <c r="I1035" s="53"/>
      <c r="J1035" s="51"/>
      <c r="K1035" s="34"/>
    </row>
    <row r="1036" customHeight="1" spans="1:11">
      <c r="A1036" s="50" t="s">
        <v>507</v>
      </c>
      <c r="B1036" s="35"/>
      <c r="C1036" s="57">
        <v>60</v>
      </c>
      <c r="D1036" s="79"/>
      <c r="E1036" s="75"/>
      <c r="F1036" s="80">
        <v>8.94</v>
      </c>
      <c r="G1036" s="76">
        <v>6.6</v>
      </c>
      <c r="H1036" s="53">
        <v>8.73</v>
      </c>
      <c r="I1036" s="75">
        <v>129.75</v>
      </c>
      <c r="J1036" s="79"/>
      <c r="K1036" s="34" t="s">
        <v>68</v>
      </c>
    </row>
    <row r="1037" customHeight="1" spans="1:11">
      <c r="A1037" s="34"/>
      <c r="B1037" s="81" t="s">
        <v>57</v>
      </c>
      <c r="C1037" s="82"/>
      <c r="D1037" s="83">
        <v>43.88</v>
      </c>
      <c r="E1037" s="84">
        <v>42</v>
      </c>
      <c r="F1037" s="80"/>
      <c r="G1037" s="80"/>
      <c r="H1037" s="80"/>
      <c r="I1037" s="80"/>
      <c r="J1037" s="79"/>
      <c r="K1037" s="34"/>
    </row>
    <row r="1038" customHeight="1" spans="1:11">
      <c r="A1038" s="34"/>
      <c r="B1038" s="81" t="s">
        <v>174</v>
      </c>
      <c r="C1038" s="82"/>
      <c r="D1038" s="83">
        <v>12.5</v>
      </c>
      <c r="E1038" s="84">
        <v>10.5</v>
      </c>
      <c r="F1038" s="80"/>
      <c r="G1038" s="80"/>
      <c r="H1038" s="53"/>
      <c r="I1038" s="75"/>
      <c r="J1038" s="79"/>
      <c r="K1038" s="51"/>
    </row>
    <row r="1039" ht="23.25" customHeight="1" spans="1:11">
      <c r="A1039" s="34"/>
      <c r="B1039" s="81" t="s">
        <v>69</v>
      </c>
      <c r="C1039" s="82"/>
      <c r="D1039" s="83">
        <v>9.75</v>
      </c>
      <c r="E1039" s="84">
        <v>9.75</v>
      </c>
      <c r="F1039" s="80"/>
      <c r="G1039" s="80"/>
      <c r="H1039" s="85"/>
      <c r="I1039" s="86"/>
      <c r="J1039" s="49"/>
      <c r="K1039" s="97"/>
    </row>
    <row r="1040" customHeight="1" spans="1:11">
      <c r="A1040" s="34"/>
      <c r="B1040" s="81" t="s">
        <v>33</v>
      </c>
      <c r="C1040" s="82"/>
      <c r="D1040" s="83">
        <v>6.2</v>
      </c>
      <c r="E1040" s="84">
        <v>6.2</v>
      </c>
      <c r="F1040" s="80"/>
      <c r="G1040" s="80"/>
      <c r="H1040" s="53"/>
      <c r="I1040" s="75"/>
      <c r="J1040" s="79"/>
      <c r="K1040" s="51"/>
    </row>
    <row r="1041" customHeight="1" spans="1:11">
      <c r="A1041" s="34"/>
      <c r="B1041" s="81" t="s">
        <v>199</v>
      </c>
      <c r="C1041" s="82"/>
      <c r="D1041" s="83">
        <v>3.4</v>
      </c>
      <c r="E1041" s="84">
        <v>3.4</v>
      </c>
      <c r="F1041" s="80"/>
      <c r="G1041" s="80"/>
      <c r="H1041" s="53"/>
      <c r="I1041" s="75"/>
      <c r="J1041" s="79"/>
      <c r="K1041" s="51"/>
    </row>
    <row r="1042" customHeight="1" spans="1:11">
      <c r="A1042" s="35"/>
      <c r="B1042" s="81" t="s">
        <v>307</v>
      </c>
      <c r="C1042" s="82"/>
      <c r="D1042" s="83">
        <v>0.5</v>
      </c>
      <c r="E1042" s="84">
        <v>0.5</v>
      </c>
      <c r="F1042" s="80"/>
      <c r="G1042" s="80"/>
      <c r="H1042" s="79"/>
      <c r="I1042" s="76"/>
      <c r="J1042" s="79"/>
      <c r="K1042" s="51"/>
    </row>
    <row r="1043" customHeight="1" spans="1:11">
      <c r="A1043" s="35"/>
      <c r="B1043" s="81" t="s">
        <v>71</v>
      </c>
      <c r="C1043" s="82"/>
      <c r="D1043" s="83"/>
      <c r="E1043" s="84">
        <v>74.25</v>
      </c>
      <c r="F1043" s="80"/>
      <c r="G1043" s="80"/>
      <c r="H1043" s="79"/>
      <c r="I1043" s="76"/>
      <c r="J1043" s="76"/>
      <c r="K1043" s="51"/>
    </row>
    <row r="1044" customHeight="1" spans="1:11">
      <c r="A1044" s="34"/>
      <c r="B1044" s="35" t="s">
        <v>66</v>
      </c>
      <c r="C1044" s="57"/>
      <c r="D1044" s="75">
        <v>0.75</v>
      </c>
      <c r="E1044" s="76">
        <v>0.75</v>
      </c>
      <c r="F1044" s="80"/>
      <c r="G1044" s="80"/>
      <c r="H1044" s="86"/>
      <c r="I1044" s="76"/>
      <c r="J1044" s="79"/>
      <c r="K1044" s="51"/>
    </row>
    <row r="1045" ht="36.75" customHeight="1" spans="1:11">
      <c r="A1045" s="249" t="s">
        <v>444</v>
      </c>
      <c r="B1045" s="185"/>
      <c r="C1045" s="78">
        <v>120</v>
      </c>
      <c r="D1045" s="242"/>
      <c r="E1045" s="242"/>
      <c r="F1045" s="80">
        <v>2.5</v>
      </c>
      <c r="G1045" s="80">
        <v>3.26</v>
      </c>
      <c r="H1045" s="80">
        <v>4.84</v>
      </c>
      <c r="I1045" s="80">
        <v>58.72</v>
      </c>
      <c r="J1045" s="80">
        <v>40.7</v>
      </c>
      <c r="K1045" s="1" t="s">
        <v>445</v>
      </c>
    </row>
    <row r="1046" customHeight="1" spans="2:11">
      <c r="B1046" s="185" t="s">
        <v>52</v>
      </c>
      <c r="C1046" s="250"/>
      <c r="D1046" s="80">
        <v>50</v>
      </c>
      <c r="E1046" s="80">
        <v>40</v>
      </c>
      <c r="F1046" s="242"/>
      <c r="G1046" s="242"/>
      <c r="H1046" s="242"/>
      <c r="I1046" s="242"/>
      <c r="J1046" s="242"/>
      <c r="K1046" s="1"/>
    </row>
    <row r="1047" customHeight="1" spans="2:11">
      <c r="B1047" s="185" t="s">
        <v>275</v>
      </c>
      <c r="C1047" s="250"/>
      <c r="D1047" s="80">
        <v>84.4</v>
      </c>
      <c r="E1047" s="80">
        <v>76</v>
      </c>
      <c r="F1047" s="242"/>
      <c r="G1047" s="242"/>
      <c r="H1047" s="242"/>
      <c r="I1047" s="242"/>
      <c r="J1047" s="242"/>
      <c r="K1047" s="1"/>
    </row>
    <row r="1048" customHeight="1" spans="2:11">
      <c r="B1048" s="185" t="s">
        <v>35</v>
      </c>
      <c r="C1048" s="250"/>
      <c r="D1048" s="80">
        <v>1.2</v>
      </c>
      <c r="E1048" s="80">
        <v>1.2</v>
      </c>
      <c r="F1048" s="242"/>
      <c r="G1048" s="242"/>
      <c r="H1048" s="242"/>
      <c r="I1048" s="242"/>
      <c r="J1048" s="242"/>
      <c r="K1048" s="1"/>
    </row>
    <row r="1049" customHeight="1" spans="2:11">
      <c r="B1049" s="185" t="s">
        <v>446</v>
      </c>
      <c r="C1049" s="250"/>
      <c r="D1049" s="242"/>
      <c r="E1049" s="80">
        <v>116</v>
      </c>
      <c r="F1049" s="242"/>
      <c r="G1049" s="242"/>
      <c r="H1049" s="242"/>
      <c r="I1049" s="242"/>
      <c r="J1049" s="242"/>
      <c r="K1049" s="1"/>
    </row>
    <row r="1050" customHeight="1" spans="2:11">
      <c r="B1050" s="185" t="s">
        <v>88</v>
      </c>
      <c r="C1050" s="250"/>
      <c r="D1050" s="80">
        <v>4</v>
      </c>
      <c r="E1050" s="80">
        <v>4</v>
      </c>
      <c r="F1050" s="242"/>
      <c r="G1050" s="242"/>
      <c r="H1050" s="242"/>
      <c r="I1050" s="242"/>
      <c r="J1050" s="242"/>
      <c r="K1050" s="1"/>
    </row>
    <row r="1051" ht="23.25" customHeight="1" spans="1:11">
      <c r="A1051" s="50" t="s">
        <v>147</v>
      </c>
      <c r="B1051" s="35"/>
      <c r="C1051" s="57">
        <v>150</v>
      </c>
      <c r="D1051" s="53"/>
      <c r="E1051" s="52"/>
      <c r="F1051" s="51"/>
      <c r="G1051" s="52"/>
      <c r="H1051" s="53">
        <v>15</v>
      </c>
      <c r="I1051" s="51">
        <v>60</v>
      </c>
      <c r="J1051" s="52"/>
      <c r="K1051" s="34" t="s">
        <v>525</v>
      </c>
    </row>
    <row r="1052" customHeight="1" spans="1:11">
      <c r="A1052" s="34"/>
      <c r="B1052" s="35" t="s">
        <v>149</v>
      </c>
      <c r="C1052" s="57"/>
      <c r="D1052" s="53">
        <v>17.5</v>
      </c>
      <c r="E1052" s="52">
        <v>17.5</v>
      </c>
      <c r="F1052" s="51"/>
      <c r="G1052" s="52"/>
      <c r="H1052" s="53"/>
      <c r="I1052" s="51"/>
      <c r="J1052" s="52"/>
      <c r="K1052" s="34"/>
    </row>
    <row r="1053" customHeight="1" spans="1:11">
      <c r="A1053" s="34"/>
      <c r="B1053" s="35" t="s">
        <v>34</v>
      </c>
      <c r="C1053" s="57"/>
      <c r="D1053" s="53">
        <v>7</v>
      </c>
      <c r="E1053" s="52">
        <v>7</v>
      </c>
      <c r="F1053" s="51"/>
      <c r="G1053" s="52"/>
      <c r="H1053" s="53"/>
      <c r="I1053" s="51"/>
      <c r="J1053" s="52"/>
      <c r="K1053" s="34"/>
    </row>
    <row r="1054" customHeight="1" spans="1:11">
      <c r="A1054" s="34"/>
      <c r="B1054" s="35" t="s">
        <v>118</v>
      </c>
      <c r="C1054" s="57"/>
      <c r="D1054" s="52">
        <v>150</v>
      </c>
      <c r="E1054" s="52">
        <v>150</v>
      </c>
      <c r="F1054" s="52"/>
      <c r="G1054" s="52"/>
      <c r="H1054" s="52"/>
      <c r="I1054" s="52"/>
      <c r="J1054" s="52"/>
      <c r="K1054" s="34"/>
    </row>
    <row r="1055" customHeight="1" spans="1:11">
      <c r="A1055" s="226" t="s">
        <v>208</v>
      </c>
      <c r="B1055" s="34" t="s">
        <v>301</v>
      </c>
      <c r="C1055" s="78">
        <v>10</v>
      </c>
      <c r="D1055" s="80">
        <v>10</v>
      </c>
      <c r="E1055" s="80">
        <v>10</v>
      </c>
      <c r="F1055" s="76">
        <v>0.39</v>
      </c>
      <c r="G1055" s="80">
        <v>3.06</v>
      </c>
      <c r="H1055" s="80">
        <v>6.25</v>
      </c>
      <c r="I1055" s="80">
        <v>54.2</v>
      </c>
      <c r="J1055" s="80"/>
      <c r="K1055" s="222" t="s">
        <v>604</v>
      </c>
    </row>
    <row r="1056" ht="48.75" customHeight="1" spans="1:11">
      <c r="A1056" s="50" t="s">
        <v>467</v>
      </c>
      <c r="B1056" s="35"/>
      <c r="C1056" s="57">
        <v>40</v>
      </c>
      <c r="D1056" s="57">
        <v>40</v>
      </c>
      <c r="E1056" s="58">
        <v>40</v>
      </c>
      <c r="F1056" s="57">
        <v>2.64</v>
      </c>
      <c r="G1056" s="58">
        <v>0.48</v>
      </c>
      <c r="H1056" s="57">
        <v>15.84</v>
      </c>
      <c r="I1056" s="58">
        <v>79.2</v>
      </c>
      <c r="J1056" s="56"/>
      <c r="K1056" s="41" t="s">
        <v>92</v>
      </c>
    </row>
    <row r="1057" ht="15.75" customHeight="1" spans="1:11">
      <c r="A1057" s="61" t="s">
        <v>44</v>
      </c>
      <c r="B1057" s="62"/>
      <c r="C1057" s="67">
        <v>570</v>
      </c>
      <c r="D1057" s="212"/>
      <c r="E1057" s="110"/>
      <c r="F1057" s="111">
        <f>F1019+F1023+F1036+F1045+F1051+F1055+F1056</f>
        <v>18.77</v>
      </c>
      <c r="G1057" s="111">
        <f t="shared" ref="G1057:J1057" si="44">G1019+G1023+G1036+G1045+G1051+G1055+G1056</f>
        <v>19.65</v>
      </c>
      <c r="H1057" s="111">
        <f t="shared" si="44"/>
        <v>60.23</v>
      </c>
      <c r="I1057" s="111">
        <f t="shared" si="44"/>
        <v>493.67</v>
      </c>
      <c r="J1057" s="111">
        <f t="shared" si="44"/>
        <v>43.87</v>
      </c>
      <c r="K1057" s="95"/>
    </row>
    <row r="1058" ht="17.25" customHeight="1" spans="1:11">
      <c r="A1058" s="66"/>
      <c r="B1058" s="328" t="s">
        <v>93</v>
      </c>
      <c r="C1058" s="248"/>
      <c r="D1058" s="248"/>
      <c r="E1058" s="248"/>
      <c r="F1058" s="267"/>
      <c r="G1058" s="267"/>
      <c r="H1058" s="267"/>
      <c r="I1058" s="267"/>
      <c r="J1058" s="267"/>
      <c r="K1058" s="268"/>
    </row>
    <row r="1059" ht="32.25" customHeight="1" spans="1:11">
      <c r="A1059" s="50" t="s">
        <v>447</v>
      </c>
      <c r="B1059" s="35"/>
      <c r="C1059" s="57" t="s">
        <v>550</v>
      </c>
      <c r="D1059" s="53"/>
      <c r="E1059" s="52"/>
      <c r="F1059" s="51">
        <v>5.8</v>
      </c>
      <c r="G1059" s="52">
        <v>1.88</v>
      </c>
      <c r="H1059" s="53">
        <v>6.05</v>
      </c>
      <c r="I1059" s="51">
        <v>64.38</v>
      </c>
      <c r="J1059" s="52"/>
      <c r="K1059" s="34" t="s">
        <v>448</v>
      </c>
    </row>
    <row r="1060" customHeight="1" spans="1:11">
      <c r="A1060" s="34"/>
      <c r="B1060" s="35" t="s">
        <v>580</v>
      </c>
      <c r="C1060" s="57"/>
      <c r="D1060" s="53">
        <v>42.5</v>
      </c>
      <c r="E1060" s="52">
        <v>34</v>
      </c>
      <c r="F1060" s="51"/>
      <c r="G1060" s="51"/>
      <c r="H1060" s="51"/>
      <c r="I1060" s="51"/>
      <c r="J1060" s="52"/>
      <c r="K1060" s="34"/>
    </row>
    <row r="1061" customHeight="1" spans="1:11">
      <c r="A1061" s="34"/>
      <c r="B1061" s="81" t="s">
        <v>69</v>
      </c>
      <c r="C1061" s="57"/>
      <c r="D1061" s="53">
        <v>5</v>
      </c>
      <c r="E1061" s="52">
        <v>5</v>
      </c>
      <c r="F1061" s="51"/>
      <c r="G1061" s="52"/>
      <c r="H1061" s="53"/>
      <c r="I1061" s="51"/>
      <c r="J1061" s="52"/>
      <c r="K1061" s="34"/>
    </row>
    <row r="1062" customHeight="1" spans="1:11">
      <c r="A1062" s="34"/>
      <c r="B1062" s="35" t="s">
        <v>118</v>
      </c>
      <c r="C1062" s="57"/>
      <c r="D1062" s="53">
        <v>5</v>
      </c>
      <c r="E1062" s="52">
        <v>5</v>
      </c>
      <c r="F1062" s="53"/>
      <c r="G1062" s="52"/>
      <c r="H1062" s="53"/>
      <c r="I1062" s="51"/>
      <c r="J1062" s="48"/>
      <c r="K1062" s="34"/>
    </row>
    <row r="1063" customHeight="1" spans="1:11">
      <c r="A1063" s="34"/>
      <c r="B1063" s="35" t="s">
        <v>99</v>
      </c>
      <c r="C1063" s="57"/>
      <c r="D1063" s="53">
        <v>5.28</v>
      </c>
      <c r="E1063" s="52">
        <v>4.4</v>
      </c>
      <c r="F1063" s="53"/>
      <c r="G1063" s="52"/>
      <c r="H1063" s="53"/>
      <c r="I1063" s="51"/>
      <c r="J1063" s="48"/>
      <c r="K1063" s="34"/>
    </row>
    <row r="1064" customHeight="1" spans="1:11">
      <c r="A1064" s="34"/>
      <c r="B1064" s="35" t="s">
        <v>58</v>
      </c>
      <c r="C1064" s="57"/>
      <c r="D1064" s="53">
        <v>8.93</v>
      </c>
      <c r="E1064" s="52">
        <v>7.5</v>
      </c>
      <c r="F1064" s="53"/>
      <c r="G1064" s="52"/>
      <c r="H1064" s="53"/>
      <c r="I1064" s="51"/>
      <c r="J1064" s="48"/>
      <c r="K1064" s="34"/>
    </row>
    <row r="1065" customHeight="1" spans="1:11">
      <c r="A1065" s="34"/>
      <c r="B1065" s="35" t="s">
        <v>75</v>
      </c>
      <c r="C1065" s="57"/>
      <c r="D1065" s="53">
        <v>3</v>
      </c>
      <c r="E1065" s="52">
        <v>3</v>
      </c>
      <c r="F1065" s="53"/>
      <c r="G1065" s="52"/>
      <c r="H1065" s="53"/>
      <c r="I1065" s="51"/>
      <c r="J1065" s="48"/>
      <c r="K1065" s="34"/>
    </row>
    <row r="1066" customHeight="1" spans="1:11">
      <c r="A1066" s="34"/>
      <c r="B1066" s="54" t="s">
        <v>35</v>
      </c>
      <c r="C1066" s="57"/>
      <c r="D1066" s="53">
        <v>0.3</v>
      </c>
      <c r="E1066" s="52">
        <v>0.3</v>
      </c>
      <c r="F1066" s="53"/>
      <c r="G1066" s="52"/>
      <c r="H1066" s="53"/>
      <c r="I1066" s="51"/>
      <c r="J1066" s="52"/>
      <c r="K1066" s="34"/>
    </row>
    <row r="1067" customHeight="1" spans="1:11">
      <c r="A1067" s="34"/>
      <c r="B1067" s="35" t="s">
        <v>61</v>
      </c>
      <c r="C1067" s="57"/>
      <c r="D1067" s="53"/>
      <c r="E1067" s="52">
        <v>59</v>
      </c>
      <c r="F1067" s="53"/>
      <c r="G1067" s="52"/>
      <c r="H1067" s="53"/>
      <c r="I1067" s="51"/>
      <c r="J1067" s="52"/>
      <c r="K1067" s="34"/>
    </row>
    <row r="1068" customHeight="1" spans="1:11">
      <c r="A1068" s="34"/>
      <c r="B1068" s="35" t="s">
        <v>66</v>
      </c>
      <c r="C1068" s="57"/>
      <c r="D1068" s="53">
        <v>2</v>
      </c>
      <c r="E1068" s="52">
        <v>2</v>
      </c>
      <c r="F1068" s="53"/>
      <c r="G1068" s="52"/>
      <c r="H1068" s="53"/>
      <c r="I1068" s="51"/>
      <c r="J1068" s="52"/>
      <c r="K1068" s="34"/>
    </row>
    <row r="1069" ht="28.5" customHeight="1" spans="1:11">
      <c r="A1069" s="34"/>
      <c r="B1069" s="35" t="s">
        <v>449</v>
      </c>
      <c r="C1069" s="57"/>
      <c r="D1069" s="53"/>
      <c r="E1069" s="52"/>
      <c r="F1069" s="53"/>
      <c r="G1069" s="52"/>
      <c r="H1069" s="53"/>
      <c r="I1069" s="51"/>
      <c r="J1069" s="52"/>
      <c r="K1069" s="34" t="s">
        <v>232</v>
      </c>
    </row>
    <row r="1070" customHeight="1" spans="1:11">
      <c r="A1070" s="34"/>
      <c r="B1070" s="35" t="s">
        <v>204</v>
      </c>
      <c r="C1070" s="57"/>
      <c r="D1070" s="53">
        <v>3.75</v>
      </c>
      <c r="E1070" s="52">
        <v>3.75</v>
      </c>
      <c r="F1070" s="53"/>
      <c r="G1070" s="52"/>
      <c r="H1070" s="53"/>
      <c r="I1070" s="51"/>
      <c r="J1070" s="52"/>
      <c r="K1070" s="34"/>
    </row>
    <row r="1071" customHeight="1" spans="1:11">
      <c r="A1071" s="34"/>
      <c r="B1071" s="35" t="s">
        <v>118</v>
      </c>
      <c r="C1071" s="57"/>
      <c r="D1071" s="53">
        <v>11.25</v>
      </c>
      <c r="E1071" s="52">
        <v>11.25</v>
      </c>
      <c r="F1071" s="53"/>
      <c r="G1071" s="52"/>
      <c r="H1071" s="53"/>
      <c r="I1071" s="51"/>
      <c r="J1071" s="52"/>
      <c r="K1071" s="34"/>
    </row>
    <row r="1072" customHeight="1" spans="1:11">
      <c r="A1072" s="34"/>
      <c r="B1072" s="35" t="s">
        <v>75</v>
      </c>
      <c r="C1072" s="57"/>
      <c r="D1072" s="53">
        <v>1.15</v>
      </c>
      <c r="E1072" s="52">
        <v>1.15</v>
      </c>
      <c r="F1072" s="53"/>
      <c r="G1072" s="52"/>
      <c r="H1072" s="53"/>
      <c r="I1072" s="51"/>
      <c r="J1072" s="52"/>
      <c r="K1072" s="34"/>
    </row>
    <row r="1073" customHeight="1" spans="1:11">
      <c r="A1073" s="34"/>
      <c r="B1073" s="54" t="s">
        <v>35</v>
      </c>
      <c r="C1073" s="57"/>
      <c r="D1073" s="53">
        <v>0.1</v>
      </c>
      <c r="E1073" s="52">
        <v>0.1</v>
      </c>
      <c r="F1073" s="53"/>
      <c r="G1073" s="52"/>
      <c r="H1073" s="53"/>
      <c r="I1073" s="51"/>
      <c r="J1073" s="52"/>
      <c r="K1073" s="34"/>
    </row>
    <row r="1074" customHeight="1" spans="1:11">
      <c r="A1074" s="34"/>
      <c r="B1074" s="35" t="s">
        <v>246</v>
      </c>
      <c r="C1074" s="57"/>
      <c r="D1074" s="53"/>
      <c r="E1074" s="52">
        <v>15</v>
      </c>
      <c r="F1074" s="53"/>
      <c r="G1074" s="52"/>
      <c r="H1074" s="53"/>
      <c r="I1074" s="51"/>
      <c r="J1074" s="52"/>
      <c r="K1074" s="34"/>
    </row>
    <row r="1075" ht="23.25" customHeight="1" spans="1:11">
      <c r="A1075" s="50" t="s">
        <v>450</v>
      </c>
      <c r="B1075" s="185"/>
      <c r="C1075" s="78" t="s">
        <v>540</v>
      </c>
      <c r="D1075" s="311"/>
      <c r="E1075" s="311"/>
      <c r="F1075" s="80">
        <v>3.6</v>
      </c>
      <c r="G1075" s="80">
        <v>3.08</v>
      </c>
      <c r="H1075" s="80">
        <v>15.35</v>
      </c>
      <c r="I1075" s="80">
        <v>102.66</v>
      </c>
      <c r="J1075" s="80"/>
      <c r="K1075" s="222" t="s">
        <v>451</v>
      </c>
    </row>
    <row r="1076" customHeight="1" spans="1:11">
      <c r="A1076" s="34"/>
      <c r="B1076" s="185" t="s">
        <v>452</v>
      </c>
      <c r="C1076" s="329"/>
      <c r="D1076" s="80">
        <v>27.5</v>
      </c>
      <c r="E1076" s="311">
        <v>27.5</v>
      </c>
      <c r="F1076" s="80"/>
      <c r="G1076" s="80"/>
      <c r="H1076" s="80"/>
      <c r="I1076" s="80"/>
      <c r="J1076" s="80"/>
      <c r="K1076" s="222"/>
    </row>
    <row r="1077" customHeight="1" spans="1:11">
      <c r="A1077" s="34"/>
      <c r="B1077" s="185" t="s">
        <v>33</v>
      </c>
      <c r="C1077" s="329"/>
      <c r="D1077" s="80">
        <v>88</v>
      </c>
      <c r="E1077" s="311">
        <v>88</v>
      </c>
      <c r="F1077" s="80"/>
      <c r="G1077" s="80"/>
      <c r="H1077" s="80"/>
      <c r="I1077" s="80"/>
      <c r="J1077" s="80"/>
      <c r="K1077" s="222"/>
    </row>
    <row r="1078" customHeight="1" spans="1:11">
      <c r="A1078" s="34"/>
      <c r="B1078" s="185" t="s">
        <v>36</v>
      </c>
      <c r="C1078" s="329"/>
      <c r="D1078" s="311">
        <v>3</v>
      </c>
      <c r="E1078" s="311">
        <v>3</v>
      </c>
      <c r="F1078" s="80"/>
      <c r="G1078" s="80"/>
      <c r="H1078" s="80"/>
      <c r="I1078" s="80"/>
      <c r="J1078" s="80"/>
      <c r="K1078" s="222"/>
    </row>
    <row r="1079" customHeight="1" spans="1:11">
      <c r="A1079" s="34"/>
      <c r="B1079" s="54" t="s">
        <v>35</v>
      </c>
      <c r="C1079" s="329"/>
      <c r="D1079" s="311">
        <v>0.3</v>
      </c>
      <c r="E1079" s="311">
        <v>0.3</v>
      </c>
      <c r="F1079" s="80"/>
      <c r="G1079" s="80"/>
      <c r="H1079" s="80"/>
      <c r="I1079" s="80"/>
      <c r="J1079" s="80"/>
      <c r="K1079" s="222"/>
    </row>
    <row r="1080" ht="23.25" customHeight="1" spans="1:11">
      <c r="A1080" s="50" t="s">
        <v>205</v>
      </c>
      <c r="B1080" s="185"/>
      <c r="C1080" s="78">
        <v>150</v>
      </c>
      <c r="D1080" s="78"/>
      <c r="E1080" s="78"/>
      <c r="F1080" s="124">
        <v>4.58</v>
      </c>
      <c r="G1080" s="124">
        <v>4.08</v>
      </c>
      <c r="H1080" s="124">
        <v>7.58</v>
      </c>
      <c r="I1080" s="124">
        <v>85</v>
      </c>
      <c r="J1080" s="124">
        <v>2.05</v>
      </c>
      <c r="K1080" s="222" t="s">
        <v>544</v>
      </c>
    </row>
    <row r="1081" customHeight="1" spans="1:11">
      <c r="A1081" s="35" t="s">
        <v>207</v>
      </c>
      <c r="B1081" s="185" t="s">
        <v>100</v>
      </c>
      <c r="C1081" s="78"/>
      <c r="D1081" s="78">
        <v>158</v>
      </c>
      <c r="E1081" s="78">
        <v>150</v>
      </c>
      <c r="F1081" s="78"/>
      <c r="G1081" s="78"/>
      <c r="H1081" s="78"/>
      <c r="I1081" s="78"/>
      <c r="J1081" s="78"/>
      <c r="K1081" s="222"/>
    </row>
    <row r="1082" ht="36" customHeight="1" spans="1:11">
      <c r="A1082" s="50" t="s">
        <v>453</v>
      </c>
      <c r="B1082" s="54"/>
      <c r="C1082" s="57">
        <v>50</v>
      </c>
      <c r="D1082" s="75"/>
      <c r="E1082" s="79"/>
      <c r="F1082" s="75">
        <v>4.55</v>
      </c>
      <c r="G1082" s="80">
        <v>2</v>
      </c>
      <c r="H1082" s="80">
        <v>22.35</v>
      </c>
      <c r="I1082" s="53">
        <v>119.9</v>
      </c>
      <c r="J1082" s="52"/>
      <c r="K1082" s="34" t="s">
        <v>454</v>
      </c>
    </row>
    <row r="1083" ht="15.75" customHeight="1" spans="1:11">
      <c r="A1083" s="34"/>
      <c r="B1083" s="54" t="s">
        <v>87</v>
      </c>
      <c r="C1083" s="57"/>
      <c r="D1083" s="75">
        <v>42</v>
      </c>
      <c r="E1083" s="79">
        <v>42</v>
      </c>
      <c r="F1083" s="75"/>
      <c r="G1083" s="80"/>
      <c r="H1083" s="80"/>
      <c r="I1083" s="53"/>
      <c r="J1083" s="52"/>
      <c r="K1083" s="34"/>
    </row>
    <row r="1084" ht="15.75" customHeight="1" spans="1:11">
      <c r="A1084" s="34"/>
      <c r="B1084" s="35" t="s">
        <v>34</v>
      </c>
      <c r="C1084" s="57"/>
      <c r="D1084" s="75">
        <v>3</v>
      </c>
      <c r="E1084" s="79">
        <v>3</v>
      </c>
      <c r="F1084" s="75"/>
      <c r="G1084" s="80"/>
      <c r="H1084" s="80"/>
      <c r="I1084" s="53"/>
      <c r="J1084" s="52"/>
      <c r="K1084" s="34"/>
    </row>
    <row r="1085" ht="15.75" customHeight="1" spans="1:11">
      <c r="A1085" s="34"/>
      <c r="B1085" s="54" t="s">
        <v>402</v>
      </c>
      <c r="C1085" s="57"/>
      <c r="D1085" s="75">
        <v>1.2</v>
      </c>
      <c r="E1085" s="79">
        <v>1</v>
      </c>
      <c r="F1085" s="75"/>
      <c r="G1085" s="80"/>
      <c r="H1085" s="80"/>
      <c r="I1085" s="53"/>
      <c r="J1085" s="52"/>
      <c r="K1085" s="34"/>
    </row>
    <row r="1086" ht="15.75" customHeight="1" spans="1:11">
      <c r="A1086" s="34"/>
      <c r="B1086" s="54" t="s">
        <v>327</v>
      </c>
      <c r="C1086" s="57"/>
      <c r="D1086" s="75">
        <v>0.5</v>
      </c>
      <c r="E1086" s="79">
        <v>0.5</v>
      </c>
      <c r="F1086" s="75"/>
      <c r="G1086" s="80"/>
      <c r="H1086" s="80"/>
      <c r="I1086" s="53"/>
      <c r="J1086" s="52"/>
      <c r="K1086" s="34"/>
    </row>
    <row r="1087" ht="15.75" customHeight="1" spans="1:11">
      <c r="A1087" s="34"/>
      <c r="B1087" s="54" t="s">
        <v>84</v>
      </c>
      <c r="C1087" s="57"/>
      <c r="D1087" s="75">
        <v>0.27</v>
      </c>
      <c r="E1087" s="79">
        <v>0.27</v>
      </c>
      <c r="F1087" s="75"/>
      <c r="G1087" s="80"/>
      <c r="H1087" s="80"/>
      <c r="I1087" s="53"/>
      <c r="J1087" s="52"/>
      <c r="K1087" s="34"/>
    </row>
    <row r="1088" ht="15.75" customHeight="1" spans="1:11">
      <c r="A1088" s="34"/>
      <c r="B1088" s="54" t="s">
        <v>402</v>
      </c>
      <c r="C1088" s="57"/>
      <c r="D1088" s="75">
        <v>11.16</v>
      </c>
      <c r="E1088" s="79">
        <v>9.3</v>
      </c>
      <c r="F1088" s="75"/>
      <c r="G1088" s="80"/>
      <c r="H1088" s="80"/>
      <c r="I1088" s="53"/>
      <c r="J1088" s="52"/>
      <c r="K1088" s="34"/>
    </row>
    <row r="1089" ht="15.75" customHeight="1" spans="1:11">
      <c r="A1089" s="34"/>
      <c r="B1089" s="54" t="s">
        <v>204</v>
      </c>
      <c r="C1089" s="57"/>
      <c r="D1089" s="75">
        <v>4</v>
      </c>
      <c r="E1089" s="79">
        <v>4</v>
      </c>
      <c r="F1089" s="75"/>
      <c r="G1089" s="80"/>
      <c r="H1089" s="80"/>
      <c r="I1089" s="53"/>
      <c r="J1089" s="52"/>
      <c r="K1089" s="34"/>
    </row>
    <row r="1090" ht="15.75" customHeight="1" spans="1:11">
      <c r="A1090" s="34"/>
      <c r="B1090" s="54" t="s">
        <v>135</v>
      </c>
      <c r="C1090" s="57"/>
      <c r="D1090" s="75">
        <v>0.1</v>
      </c>
      <c r="E1090" s="79">
        <v>0.1</v>
      </c>
      <c r="F1090" s="75"/>
      <c r="G1090" s="80"/>
      <c r="H1090" s="80"/>
      <c r="I1090" s="53"/>
      <c r="J1090" s="52"/>
      <c r="K1090" s="34"/>
    </row>
    <row r="1091" ht="15.75" customHeight="1" spans="1:11">
      <c r="A1091" s="34"/>
      <c r="B1091" s="35" t="s">
        <v>34</v>
      </c>
      <c r="C1091" s="57"/>
      <c r="D1091" s="51">
        <v>0.4</v>
      </c>
      <c r="E1091" s="79">
        <v>0.4</v>
      </c>
      <c r="F1091" s="75"/>
      <c r="G1091" s="80"/>
      <c r="H1091" s="80"/>
      <c r="I1091" s="53"/>
      <c r="J1091" s="52"/>
      <c r="K1091" s="34"/>
    </row>
    <row r="1092" ht="38.25" customHeight="1" spans="1:11">
      <c r="A1092" s="171" t="s">
        <v>69</v>
      </c>
      <c r="B1092" s="127"/>
      <c r="C1092" s="172">
        <v>20</v>
      </c>
      <c r="D1092" s="126">
        <v>20</v>
      </c>
      <c r="E1092" s="118">
        <v>20</v>
      </c>
      <c r="F1092" s="125">
        <v>1.52</v>
      </c>
      <c r="G1092" s="124">
        <v>0.16</v>
      </c>
      <c r="H1092" s="122">
        <v>9.84</v>
      </c>
      <c r="I1092" s="124">
        <v>47</v>
      </c>
      <c r="J1092" s="122">
        <v>0</v>
      </c>
      <c r="K1092" s="41" t="s">
        <v>110</v>
      </c>
    </row>
    <row r="1093" ht="15.75" customHeight="1" spans="1:11">
      <c r="A1093" s="61" t="s">
        <v>44</v>
      </c>
      <c r="B1093" s="137"/>
      <c r="C1093" s="67">
        <v>398</v>
      </c>
      <c r="D1093" s="330"/>
      <c r="E1093" s="65"/>
      <c r="F1093" s="65">
        <f>F1059+F1075+F1080+F1082+F1092</f>
        <v>20.05</v>
      </c>
      <c r="G1093" s="65">
        <f t="shared" ref="G1093:J1093" si="45">G1059+G1075+G1080+G1082+G1092</f>
        <v>11.2</v>
      </c>
      <c r="H1093" s="65">
        <f t="shared" si="45"/>
        <v>61.17</v>
      </c>
      <c r="I1093" s="65">
        <f t="shared" si="45"/>
        <v>418.94</v>
      </c>
      <c r="J1093" s="65">
        <f t="shared" si="45"/>
        <v>2.05</v>
      </c>
      <c r="K1093" s="92"/>
    </row>
    <row r="1094" ht="15.75" customHeight="1" spans="1:11">
      <c r="A1094" s="61" t="s">
        <v>111</v>
      </c>
      <c r="B1094" s="137"/>
      <c r="C1094" s="65">
        <f>C1013+C1017+C1057+C1093</f>
        <v>1417</v>
      </c>
      <c r="D1094" s="65"/>
      <c r="E1094" s="65"/>
      <c r="F1094" s="65">
        <f>F1013+F1017+F1057+F1093</f>
        <v>50.25</v>
      </c>
      <c r="G1094" s="65">
        <f>G1013+G1017+G1057+G1093</f>
        <v>44.19</v>
      </c>
      <c r="H1094" s="65">
        <f>H1013+H1017+H1057+H1093</f>
        <v>174.69</v>
      </c>
      <c r="I1094" s="65">
        <f>I1013+I1017+I1057+I1093</f>
        <v>1297.06</v>
      </c>
      <c r="J1094" s="65">
        <f>J1013+J1017+J1057+J1093</f>
        <v>103.28</v>
      </c>
      <c r="K1094" s="95"/>
    </row>
    <row r="1095" customHeight="1" spans="1:11">
      <c r="A1095" s="25"/>
      <c r="B1095" s="25"/>
      <c r="C1095" s="175"/>
      <c r="D1095" s="175"/>
      <c r="E1095" s="175"/>
      <c r="F1095" s="175"/>
      <c r="G1095" s="175"/>
      <c r="H1095" s="175"/>
      <c r="I1095" s="175"/>
      <c r="J1095" s="175"/>
      <c r="K1095" s="35"/>
    </row>
    <row r="1096" customHeight="1" spans="1:11">
      <c r="A1096" s="24" t="s">
        <v>456</v>
      </c>
      <c r="B1096" s="24"/>
      <c r="C1096" s="26"/>
      <c r="D1096" s="24"/>
      <c r="E1096" s="1"/>
      <c r="K1096" s="26"/>
    </row>
    <row r="1097" customHeight="1" spans="1:11">
      <c r="A1097" s="27" t="s">
        <v>8</v>
      </c>
      <c r="B1097" s="28"/>
      <c r="C1097" s="29" t="s">
        <v>9</v>
      </c>
      <c r="D1097" s="142" t="s">
        <v>10</v>
      </c>
      <c r="E1097" s="29" t="s">
        <v>10</v>
      </c>
      <c r="F1097" s="143" t="s">
        <v>11</v>
      </c>
      <c r="G1097" s="74"/>
      <c r="H1097" s="144"/>
      <c r="I1097" s="73" t="s">
        <v>12</v>
      </c>
      <c r="J1097" s="91" t="s">
        <v>13</v>
      </c>
      <c r="K1097" s="30" t="s">
        <v>113</v>
      </c>
    </row>
    <row r="1098" customHeight="1" spans="1:11">
      <c r="A1098" s="34" t="s">
        <v>15</v>
      </c>
      <c r="B1098" s="35"/>
      <c r="C1098" s="36" t="s">
        <v>16</v>
      </c>
      <c r="D1098" s="38" t="s">
        <v>17</v>
      </c>
      <c r="E1098" s="36" t="s">
        <v>17</v>
      </c>
      <c r="F1098" s="39"/>
      <c r="G1098" s="40"/>
      <c r="H1098" s="40"/>
      <c r="I1098" s="48" t="s">
        <v>304</v>
      </c>
      <c r="J1098" s="85"/>
      <c r="K1098" s="37" t="s">
        <v>114</v>
      </c>
    </row>
    <row r="1099" customHeight="1" spans="1:11">
      <c r="A1099" s="41"/>
      <c r="B1099" s="42"/>
      <c r="C1099" s="38"/>
      <c r="D1099" s="218" t="s">
        <v>19</v>
      </c>
      <c r="E1099" s="43" t="s">
        <v>20</v>
      </c>
      <c r="F1099" s="44" t="s">
        <v>21</v>
      </c>
      <c r="G1099" s="44" t="s">
        <v>22</v>
      </c>
      <c r="H1099" s="45" t="s">
        <v>23</v>
      </c>
      <c r="I1099" s="44" t="s">
        <v>24</v>
      </c>
      <c r="J1099" s="92" t="s">
        <v>25</v>
      </c>
      <c r="K1099" s="93"/>
    </row>
    <row r="1100" customHeight="1" spans="1:11">
      <c r="A1100" s="34"/>
      <c r="B1100" s="46" t="s">
        <v>26</v>
      </c>
      <c r="C1100" s="29"/>
      <c r="D1100" s="66"/>
      <c r="E1100" s="47"/>
      <c r="F1100" s="151"/>
      <c r="G1100" s="178"/>
      <c r="H1100" s="151"/>
      <c r="I1100" s="223"/>
      <c r="J1100" s="94"/>
      <c r="K1100" s="34"/>
    </row>
    <row r="1101" customHeight="1" spans="1:11">
      <c r="A1101" s="115" t="s">
        <v>457</v>
      </c>
      <c r="B1101" s="116"/>
      <c r="C1101" s="117" t="s">
        <v>214</v>
      </c>
      <c r="D1101" s="128"/>
      <c r="E1101" s="126"/>
      <c r="F1101" s="122">
        <v>14.23</v>
      </c>
      <c r="G1101" s="124">
        <v>18.55</v>
      </c>
      <c r="H1101" s="122">
        <v>2.6</v>
      </c>
      <c r="I1101" s="120">
        <v>235</v>
      </c>
      <c r="J1101" s="122">
        <v>0.25</v>
      </c>
      <c r="K1101" s="34" t="s">
        <v>458</v>
      </c>
    </row>
    <row r="1102" customHeight="1" spans="1:11">
      <c r="A1102" s="123"/>
      <c r="B1102" s="35" t="s">
        <v>99</v>
      </c>
      <c r="C1102" s="117"/>
      <c r="D1102" s="128">
        <v>138</v>
      </c>
      <c r="E1102" s="126">
        <v>115</v>
      </c>
      <c r="F1102" s="122"/>
      <c r="G1102" s="124"/>
      <c r="H1102" s="122"/>
      <c r="I1102" s="120"/>
      <c r="J1102" s="122"/>
      <c r="K1102" s="34"/>
    </row>
    <row r="1103" customHeight="1" spans="1:11">
      <c r="A1103" s="123"/>
      <c r="B1103" s="116" t="s">
        <v>100</v>
      </c>
      <c r="C1103" s="117"/>
      <c r="D1103" s="128">
        <v>40</v>
      </c>
      <c r="E1103" s="126">
        <v>40</v>
      </c>
      <c r="F1103" s="122"/>
      <c r="G1103" s="124"/>
      <c r="H1103" s="122"/>
      <c r="I1103" s="120"/>
      <c r="J1103" s="122"/>
      <c r="K1103" s="34"/>
    </row>
    <row r="1104" customHeight="1" spans="1:11">
      <c r="A1104" s="123"/>
      <c r="B1104" s="116" t="s">
        <v>216</v>
      </c>
      <c r="C1104" s="117"/>
      <c r="D1104" s="128"/>
      <c r="E1104" s="126">
        <v>155</v>
      </c>
      <c r="F1104" s="122"/>
      <c r="G1104" s="124"/>
      <c r="H1104" s="122"/>
      <c r="I1104" s="120"/>
      <c r="J1104" s="122"/>
      <c r="K1104" s="34"/>
    </row>
    <row r="1105" customHeight="1" spans="1:11">
      <c r="A1105" s="123"/>
      <c r="B1105" s="116" t="s">
        <v>88</v>
      </c>
      <c r="C1105" s="117"/>
      <c r="D1105" s="128">
        <v>5</v>
      </c>
      <c r="E1105" s="126">
        <v>5</v>
      </c>
      <c r="F1105" s="122"/>
      <c r="G1105" s="124"/>
      <c r="H1105" s="122"/>
      <c r="I1105" s="120"/>
      <c r="J1105" s="122"/>
      <c r="K1105" s="34"/>
    </row>
    <row r="1106" customHeight="1" spans="1:11">
      <c r="A1106" s="123"/>
      <c r="B1106" s="116" t="s">
        <v>217</v>
      </c>
      <c r="C1106" s="117"/>
      <c r="D1106" s="128"/>
      <c r="E1106" s="126">
        <v>150</v>
      </c>
      <c r="F1106" s="122"/>
      <c r="G1106" s="124"/>
      <c r="H1106" s="122"/>
      <c r="I1106" s="120"/>
      <c r="J1106" s="122"/>
      <c r="K1106" s="34"/>
    </row>
    <row r="1107" ht="31.5" customHeight="1" spans="1:11">
      <c r="A1107" s="50" t="s">
        <v>308</v>
      </c>
      <c r="B1107" s="35"/>
      <c r="C1107" s="59" t="s">
        <v>567</v>
      </c>
      <c r="D1107" s="158"/>
      <c r="E1107" s="159"/>
      <c r="F1107" s="51">
        <v>0.04</v>
      </c>
      <c r="G1107" s="52">
        <v>0.01</v>
      </c>
      <c r="H1107" s="53">
        <v>9.98</v>
      </c>
      <c r="I1107" s="51">
        <v>39.97</v>
      </c>
      <c r="J1107" s="51">
        <v>0.02</v>
      </c>
      <c r="K1107" s="34" t="s">
        <v>568</v>
      </c>
    </row>
    <row r="1108" customHeight="1" spans="1:11">
      <c r="A1108" s="34"/>
      <c r="B1108" s="35" t="s">
        <v>166</v>
      </c>
      <c r="C1108" s="59"/>
      <c r="D1108" s="58">
        <v>0.45</v>
      </c>
      <c r="E1108" s="57">
        <v>0.45</v>
      </c>
      <c r="F1108" s="51"/>
      <c r="G1108" s="52"/>
      <c r="H1108" s="53"/>
      <c r="I1108" s="51"/>
      <c r="J1108" s="51"/>
      <c r="K1108" s="34"/>
    </row>
    <row r="1109" customHeight="1" spans="1:11">
      <c r="A1109" s="34"/>
      <c r="B1109" s="35" t="s">
        <v>34</v>
      </c>
      <c r="C1109" s="59"/>
      <c r="D1109" s="58">
        <v>8</v>
      </c>
      <c r="E1109" s="57">
        <v>8</v>
      </c>
      <c r="F1109" s="51"/>
      <c r="G1109" s="52"/>
      <c r="H1109" s="51"/>
      <c r="I1109" s="51"/>
      <c r="J1109" s="51"/>
      <c r="K1109" s="34"/>
    </row>
    <row r="1110" customHeight="1" spans="1:11">
      <c r="A1110" s="34"/>
      <c r="B1110" s="35" t="s">
        <v>33</v>
      </c>
      <c r="C1110" s="59"/>
      <c r="D1110" s="159">
        <v>150</v>
      </c>
      <c r="E1110" s="159">
        <v>150</v>
      </c>
      <c r="F1110" s="52"/>
      <c r="G1110" s="53"/>
      <c r="H1110" s="52"/>
      <c r="I1110" s="53"/>
      <c r="J1110" s="51"/>
      <c r="K1110" s="34"/>
    </row>
    <row r="1111" ht="30.75" customHeight="1" spans="1:11">
      <c r="A1111" s="50" t="s">
        <v>266</v>
      </c>
      <c r="B1111" s="35"/>
      <c r="C1111" s="59" t="s">
        <v>503</v>
      </c>
      <c r="D1111" s="60"/>
      <c r="E1111" s="55"/>
      <c r="F1111" s="56">
        <v>1.9</v>
      </c>
      <c r="G1111" s="57">
        <v>4.4</v>
      </c>
      <c r="H1111" s="58">
        <v>13</v>
      </c>
      <c r="I1111" s="57">
        <v>99</v>
      </c>
      <c r="J1111" s="58"/>
      <c r="K1111" s="34" t="s">
        <v>42</v>
      </c>
    </row>
    <row r="1112" ht="27.75" customHeight="1" spans="1:11">
      <c r="A1112" s="34"/>
      <c r="B1112" s="35" t="s">
        <v>43</v>
      </c>
      <c r="C1112" s="36"/>
      <c r="D1112" s="56">
        <v>25</v>
      </c>
      <c r="E1112" s="57">
        <v>25</v>
      </c>
      <c r="F1112" s="56"/>
      <c r="G1112" s="57"/>
      <c r="H1112" s="57"/>
      <c r="I1112" s="57"/>
      <c r="J1112" s="56"/>
      <c r="K1112" s="34"/>
    </row>
    <row r="1113" customHeight="1" spans="1:11">
      <c r="A1113" s="34"/>
      <c r="B1113" s="35" t="s">
        <v>36</v>
      </c>
      <c r="C1113" s="36"/>
      <c r="D1113" s="56">
        <v>5</v>
      </c>
      <c r="E1113" s="57">
        <v>5</v>
      </c>
      <c r="F1113" s="56" t="s">
        <v>6</v>
      </c>
      <c r="G1113" s="57"/>
      <c r="H1113" s="57"/>
      <c r="I1113" s="57"/>
      <c r="J1113" s="56"/>
      <c r="K1113" s="34"/>
    </row>
    <row r="1114" customHeight="1" spans="1:11">
      <c r="A1114" s="61" t="s">
        <v>44</v>
      </c>
      <c r="B1114" s="62"/>
      <c r="C1114" s="67">
        <v>335</v>
      </c>
      <c r="D1114" s="64"/>
      <c r="E1114" s="43"/>
      <c r="F1114" s="65">
        <f>F1101+F1107+F1111</f>
        <v>16.17</v>
      </c>
      <c r="G1114" s="65">
        <f t="shared" ref="G1114:J1114" si="46">G1101+G1107+G1111</f>
        <v>22.96</v>
      </c>
      <c r="H1114" s="65">
        <f t="shared" si="46"/>
        <v>25.58</v>
      </c>
      <c r="I1114" s="65">
        <f t="shared" si="46"/>
        <v>373.97</v>
      </c>
      <c r="J1114" s="65">
        <f t="shared" si="46"/>
        <v>0.27</v>
      </c>
      <c r="K1114" s="95"/>
    </row>
    <row r="1115" customHeight="1" spans="1:11">
      <c r="A1115" s="34"/>
      <c r="B1115" s="25" t="s">
        <v>45</v>
      </c>
      <c r="C1115" s="59"/>
      <c r="D1115" s="37"/>
      <c r="E1115" s="36"/>
      <c r="F1115" s="52"/>
      <c r="G1115" s="53"/>
      <c r="H1115" s="52"/>
      <c r="I1115" s="53"/>
      <c r="J1115" s="51"/>
      <c r="K1115" s="34"/>
    </row>
    <row r="1116" ht="24" customHeight="1" spans="1:11">
      <c r="A1116" s="115" t="s">
        <v>126</v>
      </c>
      <c r="B1116" s="127"/>
      <c r="C1116" s="126">
        <v>95</v>
      </c>
      <c r="D1116" s="128">
        <v>108.3</v>
      </c>
      <c r="E1116" s="126">
        <v>95</v>
      </c>
      <c r="F1116" s="125">
        <v>0.38</v>
      </c>
      <c r="G1116" s="124">
        <v>0.38</v>
      </c>
      <c r="H1116" s="122">
        <v>9.31</v>
      </c>
      <c r="I1116" s="124">
        <v>41.8</v>
      </c>
      <c r="J1116" s="124">
        <v>9.5</v>
      </c>
      <c r="K1116" s="34" t="s">
        <v>127</v>
      </c>
    </row>
    <row r="1117" ht="25.5" customHeight="1" spans="1:11">
      <c r="A1117" s="123" t="s">
        <v>128</v>
      </c>
      <c r="B1117" s="116"/>
      <c r="C1117" s="124"/>
      <c r="D1117" s="118"/>
      <c r="E1117" s="119"/>
      <c r="F1117" s="125"/>
      <c r="G1117" s="124"/>
      <c r="H1117" s="122"/>
      <c r="I1117" s="124"/>
      <c r="J1117" s="147"/>
      <c r="K1117" s="34" t="s">
        <v>129</v>
      </c>
    </row>
    <row r="1118" customHeight="1" spans="1:11">
      <c r="A1118" s="61" t="s">
        <v>44</v>
      </c>
      <c r="B1118" s="62"/>
      <c r="C1118" s="67">
        <v>95</v>
      </c>
      <c r="D1118" s="68"/>
      <c r="E1118" s="69"/>
      <c r="F1118" s="65">
        <f>F1116</f>
        <v>0.38</v>
      </c>
      <c r="G1118" s="65">
        <f t="shared" ref="G1118:J1118" si="47">G1116</f>
        <v>0.38</v>
      </c>
      <c r="H1118" s="65">
        <f t="shared" si="47"/>
        <v>9.31</v>
      </c>
      <c r="I1118" s="65">
        <f t="shared" si="47"/>
        <v>41.8</v>
      </c>
      <c r="J1118" s="65">
        <f t="shared" si="47"/>
        <v>9.5</v>
      </c>
      <c r="K1118" s="95"/>
    </row>
    <row r="1119" customHeight="1" spans="1:11">
      <c r="A1119" s="96"/>
      <c r="B1119" s="46" t="s">
        <v>49</v>
      </c>
      <c r="C1119" s="29"/>
      <c r="D1119" s="29"/>
      <c r="E1119" s="28"/>
      <c r="F1119" s="224"/>
      <c r="G1119" s="225"/>
      <c r="H1119" s="225"/>
      <c r="I1119" s="225"/>
      <c r="J1119" s="225"/>
      <c r="K1119" s="28"/>
    </row>
    <row r="1120" ht="41.25" customHeight="1" spans="1:11">
      <c r="A1120" s="226" t="s">
        <v>459</v>
      </c>
      <c r="B1120" s="35"/>
      <c r="C1120" s="57">
        <v>40</v>
      </c>
      <c r="D1120" s="53"/>
      <c r="E1120" s="52"/>
      <c r="F1120" s="76">
        <v>0.55</v>
      </c>
      <c r="G1120" s="80">
        <v>2.08</v>
      </c>
      <c r="H1120" s="80">
        <v>3.43</v>
      </c>
      <c r="I1120" s="80">
        <v>34.64</v>
      </c>
      <c r="J1120" s="80">
        <v>4.8</v>
      </c>
      <c r="K1120" s="35" t="s">
        <v>460</v>
      </c>
    </row>
    <row r="1121" customHeight="1" spans="1:11">
      <c r="A1121" s="227"/>
      <c r="B1121" s="35" t="s">
        <v>427</v>
      </c>
      <c r="C1121" s="57"/>
      <c r="D1121" s="53">
        <v>21.84</v>
      </c>
      <c r="E1121" s="52">
        <v>12</v>
      </c>
      <c r="F1121" s="76"/>
      <c r="G1121" s="80"/>
      <c r="H1121" s="80"/>
      <c r="I1121" s="80"/>
      <c r="J1121" s="80"/>
      <c r="K1121" s="35"/>
    </row>
    <row r="1122" customHeight="1" spans="1:11">
      <c r="A1122" s="228"/>
      <c r="B1122" s="54" t="s">
        <v>227</v>
      </c>
      <c r="C1122" s="36"/>
      <c r="D1122" s="229">
        <v>21.92</v>
      </c>
      <c r="E1122" s="230">
        <v>16</v>
      </c>
      <c r="F1122" s="231"/>
      <c r="G1122" s="231"/>
      <c r="H1122" s="231"/>
      <c r="I1122" s="231"/>
      <c r="J1122" s="231"/>
      <c r="K1122" s="35"/>
    </row>
    <row r="1123" customHeight="1" spans="1:11">
      <c r="A1123" s="228"/>
      <c r="B1123" s="54" t="s">
        <v>52</v>
      </c>
      <c r="C1123" s="36"/>
      <c r="D1123" s="229">
        <v>10</v>
      </c>
      <c r="E1123" s="230">
        <v>8</v>
      </c>
      <c r="F1123" s="231"/>
      <c r="G1123" s="231"/>
      <c r="H1123" s="231"/>
      <c r="I1123" s="231"/>
      <c r="J1123" s="231"/>
      <c r="K1123" s="35"/>
    </row>
    <row r="1124" customHeight="1" spans="1:11">
      <c r="A1124" s="228"/>
      <c r="B1124" s="54" t="s">
        <v>174</v>
      </c>
      <c r="C1124" s="36"/>
      <c r="D1124" s="229">
        <v>2.4</v>
      </c>
      <c r="E1124" s="230">
        <v>2</v>
      </c>
      <c r="F1124" s="231"/>
      <c r="G1124" s="231"/>
      <c r="H1124" s="231"/>
      <c r="I1124" s="231"/>
      <c r="J1124" s="231"/>
      <c r="K1124" s="35"/>
    </row>
    <row r="1125" customHeight="1" spans="1:11">
      <c r="A1125" s="228"/>
      <c r="B1125" s="54" t="s">
        <v>135</v>
      </c>
      <c r="C1125" s="36"/>
      <c r="D1125" s="229">
        <v>2.5</v>
      </c>
      <c r="E1125" s="230">
        <v>2.5</v>
      </c>
      <c r="F1125" s="231"/>
      <c r="G1125" s="231"/>
      <c r="H1125" s="231"/>
      <c r="I1125" s="231"/>
      <c r="J1125" s="231"/>
      <c r="K1125" s="35"/>
    </row>
    <row r="1126" ht="39" customHeight="1" spans="1:11">
      <c r="A1126" s="232" t="s">
        <v>605</v>
      </c>
      <c r="B1126" s="35"/>
      <c r="C1126" s="59" t="s">
        <v>214</v>
      </c>
      <c r="D1126" s="158"/>
      <c r="E1126" s="159"/>
      <c r="F1126" s="331">
        <v>1.51</v>
      </c>
      <c r="G1126" s="332">
        <v>1.68</v>
      </c>
      <c r="H1126" s="332">
        <v>10.2</v>
      </c>
      <c r="I1126" s="332">
        <v>61.95</v>
      </c>
      <c r="J1126" s="332">
        <v>4.95</v>
      </c>
      <c r="K1126" s="35" t="s">
        <v>225</v>
      </c>
    </row>
    <row r="1127" customHeight="1" spans="1:11">
      <c r="A1127" s="34"/>
      <c r="B1127" s="35" t="s">
        <v>606</v>
      </c>
      <c r="C1127" s="59"/>
      <c r="D1127" s="58">
        <v>9</v>
      </c>
      <c r="E1127" s="57">
        <v>9</v>
      </c>
      <c r="F1127" s="76"/>
      <c r="G1127" s="80"/>
      <c r="H1127" s="80"/>
      <c r="I1127" s="80"/>
      <c r="J1127" s="242"/>
      <c r="K1127" s="35"/>
    </row>
    <row r="1128" customHeight="1" spans="1:11">
      <c r="A1128" s="34"/>
      <c r="B1128" s="35" t="s">
        <v>227</v>
      </c>
      <c r="C1128" s="59"/>
      <c r="D1128" s="58">
        <v>60</v>
      </c>
      <c r="E1128" s="57">
        <v>45</v>
      </c>
      <c r="F1128" s="76"/>
      <c r="G1128" s="80"/>
      <c r="H1128" s="80"/>
      <c r="I1128" s="80"/>
      <c r="J1128" s="242"/>
      <c r="K1128" s="35"/>
    </row>
    <row r="1129" customHeight="1" spans="1:11">
      <c r="A1129" s="34"/>
      <c r="B1129" s="35" t="s">
        <v>64</v>
      </c>
      <c r="C1129" s="59"/>
      <c r="D1129" s="58">
        <v>7.5</v>
      </c>
      <c r="E1129" s="57">
        <v>6</v>
      </c>
      <c r="F1129" s="76"/>
      <c r="G1129" s="80"/>
      <c r="H1129" s="80"/>
      <c r="I1129" s="80"/>
      <c r="J1129" s="242"/>
      <c r="K1129" s="35"/>
    </row>
    <row r="1130" customHeight="1" spans="1:11">
      <c r="A1130" s="34"/>
      <c r="B1130" s="35" t="s">
        <v>58</v>
      </c>
      <c r="C1130" s="59"/>
      <c r="D1130" s="58">
        <v>7.14</v>
      </c>
      <c r="E1130" s="57">
        <v>6</v>
      </c>
      <c r="F1130" s="76"/>
      <c r="G1130" s="80"/>
      <c r="H1130" s="80"/>
      <c r="I1130" s="80"/>
      <c r="J1130" s="242"/>
      <c r="K1130" s="35"/>
    </row>
    <row r="1131" customHeight="1" spans="1:11">
      <c r="A1131" s="34"/>
      <c r="B1131" s="35" t="s">
        <v>66</v>
      </c>
      <c r="C1131" s="59"/>
      <c r="D1131" s="58">
        <v>1.5</v>
      </c>
      <c r="E1131" s="57">
        <v>1.5</v>
      </c>
      <c r="F1131" s="76"/>
      <c r="G1131" s="80"/>
      <c r="H1131" s="80"/>
      <c r="I1131" s="80"/>
      <c r="J1131" s="242"/>
      <c r="K1131" s="35"/>
    </row>
    <row r="1132" customHeight="1" spans="1:11">
      <c r="A1132" s="34"/>
      <c r="B1132" s="54" t="s">
        <v>35</v>
      </c>
      <c r="C1132" s="59"/>
      <c r="D1132" s="58">
        <v>1</v>
      </c>
      <c r="E1132" s="57">
        <v>1</v>
      </c>
      <c r="F1132" s="76"/>
      <c r="G1132" s="80"/>
      <c r="H1132" s="80"/>
      <c r="I1132" s="80"/>
      <c r="J1132" s="242"/>
      <c r="K1132" s="35"/>
    </row>
    <row r="1133" customHeight="1" spans="1:11">
      <c r="A1133" s="34"/>
      <c r="B1133" s="185" t="s">
        <v>140</v>
      </c>
      <c r="C1133" s="235"/>
      <c r="D1133" s="58">
        <v>105</v>
      </c>
      <c r="E1133" s="57">
        <v>105</v>
      </c>
      <c r="F1133" s="76"/>
      <c r="G1133" s="80"/>
      <c r="H1133" s="80"/>
      <c r="I1133" s="80"/>
      <c r="J1133" s="242"/>
      <c r="K1133" s="35"/>
    </row>
    <row r="1134" ht="30" customHeight="1" spans="1:11">
      <c r="A1134" s="249" t="s">
        <v>462</v>
      </c>
      <c r="B1134" s="185"/>
      <c r="C1134" s="113" t="s">
        <v>607</v>
      </c>
      <c r="D1134" s="269"/>
      <c r="E1134" s="242"/>
      <c r="F1134" s="312">
        <v>7.62</v>
      </c>
      <c r="G1134" s="313">
        <v>7.02</v>
      </c>
      <c r="H1134" s="312">
        <v>6.16</v>
      </c>
      <c r="I1134" s="313">
        <v>118.03</v>
      </c>
      <c r="J1134" s="312">
        <v>0.23</v>
      </c>
      <c r="K1134" s="318" t="s">
        <v>464</v>
      </c>
    </row>
    <row r="1135" customHeight="1" spans="2:11">
      <c r="B1135" s="54" t="s">
        <v>179</v>
      </c>
      <c r="C1135" s="290"/>
      <c r="D1135" s="76">
        <v>57</v>
      </c>
      <c r="E1135" s="80">
        <v>37</v>
      </c>
      <c r="F1135" s="314"/>
      <c r="G1135" s="315"/>
      <c r="H1135" s="314"/>
      <c r="I1135" s="315"/>
      <c r="J1135" s="314"/>
      <c r="K1135" s="1"/>
    </row>
    <row r="1136" customHeight="1" spans="2:11">
      <c r="B1136" s="185" t="s">
        <v>406</v>
      </c>
      <c r="C1136" s="290"/>
      <c r="D1136" s="76">
        <v>9</v>
      </c>
      <c r="E1136" s="80">
        <v>9</v>
      </c>
      <c r="F1136" s="314"/>
      <c r="G1136" s="315"/>
      <c r="H1136" s="314"/>
      <c r="I1136" s="315"/>
      <c r="J1136" s="314"/>
      <c r="K1136" s="1"/>
    </row>
    <row r="1137" customHeight="1" spans="2:11">
      <c r="B1137" s="185" t="s">
        <v>118</v>
      </c>
      <c r="C1137" s="290"/>
      <c r="D1137" s="76">
        <v>12</v>
      </c>
      <c r="E1137" s="80">
        <v>12</v>
      </c>
      <c r="F1137" s="314"/>
      <c r="G1137" s="315"/>
      <c r="H1137" s="314"/>
      <c r="I1137" s="315"/>
      <c r="J1137" s="314"/>
      <c r="K1137" s="1"/>
    </row>
    <row r="1138" customHeight="1" spans="2:11">
      <c r="B1138" s="185" t="s">
        <v>35</v>
      </c>
      <c r="C1138" s="290"/>
      <c r="D1138" s="76">
        <v>0.35</v>
      </c>
      <c r="E1138" s="80">
        <v>0.35</v>
      </c>
      <c r="F1138" s="314"/>
      <c r="G1138" s="315"/>
      <c r="H1138" s="314"/>
      <c r="I1138" s="315"/>
      <c r="J1138" s="314"/>
      <c r="K1138" s="1"/>
    </row>
    <row r="1139" customHeight="1" spans="2:11">
      <c r="B1139" s="185" t="s">
        <v>351</v>
      </c>
      <c r="C1139" s="290"/>
      <c r="D1139" s="76"/>
      <c r="E1139" s="80">
        <v>57.5</v>
      </c>
      <c r="F1139" s="314"/>
      <c r="G1139" s="315"/>
      <c r="H1139" s="314"/>
      <c r="I1139" s="315"/>
      <c r="J1139" s="314"/>
      <c r="K1139" s="1"/>
    </row>
    <row r="1140" customHeight="1" spans="2:11">
      <c r="B1140" s="185" t="s">
        <v>66</v>
      </c>
      <c r="C1140" s="290"/>
      <c r="D1140" s="76">
        <v>0.7</v>
      </c>
      <c r="E1140" s="80">
        <v>0.7</v>
      </c>
      <c r="F1140" s="314"/>
      <c r="G1140" s="315"/>
      <c r="H1140" s="314"/>
      <c r="I1140" s="315"/>
      <c r="J1140" s="314"/>
      <c r="K1140" s="1"/>
    </row>
    <row r="1141" customHeight="1" spans="1:11">
      <c r="A1141" s="35"/>
      <c r="B1141" s="35" t="s">
        <v>62</v>
      </c>
      <c r="C1141" s="59"/>
      <c r="D1141" s="56"/>
      <c r="E1141" s="236">
        <v>50</v>
      </c>
      <c r="F1141" s="76"/>
      <c r="G1141" s="80"/>
      <c r="H1141" s="80"/>
      <c r="I1141" s="80"/>
      <c r="J1141" s="80"/>
      <c r="K1141" s="35"/>
    </row>
    <row r="1142" customHeight="1" spans="1:11">
      <c r="A1142" s="35" t="s">
        <v>465</v>
      </c>
      <c r="B1142" s="35"/>
      <c r="C1142" s="59"/>
      <c r="D1142" s="237"/>
      <c r="E1142" s="236">
        <v>30</v>
      </c>
      <c r="F1142" s="76"/>
      <c r="G1142" s="80"/>
      <c r="H1142" s="80"/>
      <c r="I1142" s="80"/>
      <c r="J1142" s="80"/>
      <c r="K1142" s="35"/>
    </row>
    <row r="1143" customHeight="1" spans="1:11">
      <c r="A1143" s="35"/>
      <c r="B1143" s="35" t="s">
        <v>204</v>
      </c>
      <c r="C1143" s="59"/>
      <c r="D1143" s="56">
        <v>7.5</v>
      </c>
      <c r="E1143" s="236">
        <v>7.5</v>
      </c>
      <c r="F1143" s="76"/>
      <c r="G1143" s="80"/>
      <c r="H1143" s="80"/>
      <c r="I1143" s="80"/>
      <c r="J1143" s="80"/>
      <c r="K1143" s="35"/>
    </row>
    <row r="1144" customHeight="1" spans="1:11">
      <c r="A1144" s="35"/>
      <c r="B1144" s="35" t="s">
        <v>87</v>
      </c>
      <c r="C1144" s="59"/>
      <c r="D1144" s="56">
        <v>2.25</v>
      </c>
      <c r="E1144" s="236">
        <v>2.25</v>
      </c>
      <c r="F1144" s="76"/>
      <c r="G1144" s="80"/>
      <c r="H1144" s="80"/>
      <c r="I1144" s="80"/>
      <c r="J1144" s="80"/>
      <c r="K1144" s="35"/>
    </row>
    <row r="1145" customHeight="1" spans="1:11">
      <c r="A1145" s="35"/>
      <c r="B1145" s="35" t="s">
        <v>118</v>
      </c>
      <c r="C1145" s="59"/>
      <c r="D1145" s="58">
        <v>22.5</v>
      </c>
      <c r="E1145" s="75">
        <v>22.5</v>
      </c>
      <c r="F1145" s="76"/>
      <c r="G1145" s="80"/>
      <c r="H1145" s="80"/>
      <c r="I1145" s="80"/>
      <c r="J1145" s="80"/>
      <c r="K1145" s="35"/>
    </row>
    <row r="1146" customHeight="1" spans="1:11">
      <c r="A1146" s="34"/>
      <c r="B1146" s="54" t="s">
        <v>35</v>
      </c>
      <c r="C1146" s="59"/>
      <c r="D1146" s="58">
        <v>0.24</v>
      </c>
      <c r="E1146" s="236">
        <v>0.24</v>
      </c>
      <c r="F1146" s="76"/>
      <c r="G1146" s="80"/>
      <c r="H1146" s="80"/>
      <c r="I1146" s="80"/>
      <c r="J1146" s="80"/>
      <c r="K1146" s="35"/>
    </row>
    <row r="1147" ht="22.5" customHeight="1" spans="1:11">
      <c r="A1147" s="50" t="s">
        <v>407</v>
      </c>
      <c r="B1147" s="201"/>
      <c r="C1147" s="113" t="s">
        <v>540</v>
      </c>
      <c r="D1147" s="202"/>
      <c r="E1147" s="202"/>
      <c r="F1147" s="80">
        <v>4.25</v>
      </c>
      <c r="G1147" s="203">
        <v>2.77</v>
      </c>
      <c r="H1147" s="80">
        <v>22.88</v>
      </c>
      <c r="I1147" s="80">
        <v>133.54</v>
      </c>
      <c r="J1147" s="202"/>
      <c r="K1147" s="35" t="s">
        <v>541</v>
      </c>
    </row>
    <row r="1148" customHeight="1" spans="1:11">
      <c r="A1148" s="204"/>
      <c r="B1148" s="35" t="s">
        <v>409</v>
      </c>
      <c r="C1148" s="205"/>
      <c r="D1148" s="53">
        <v>38.5</v>
      </c>
      <c r="E1148" s="52">
        <v>38.5</v>
      </c>
      <c r="F1148" s="206"/>
      <c r="G1148" s="207"/>
      <c r="H1148" s="206"/>
      <c r="I1148" s="219"/>
      <c r="J1148" s="220"/>
      <c r="K1148" s="204"/>
    </row>
    <row r="1149" customHeight="1" spans="1:11">
      <c r="A1149" s="204"/>
      <c r="B1149" s="35" t="s">
        <v>85</v>
      </c>
      <c r="C1149" s="205"/>
      <c r="D1149" s="53">
        <v>231</v>
      </c>
      <c r="E1149" s="52">
        <v>231</v>
      </c>
      <c r="F1149" s="206"/>
      <c r="G1149" s="207"/>
      <c r="H1149" s="206"/>
      <c r="I1149" s="219"/>
      <c r="J1149" s="220"/>
      <c r="K1149" s="204"/>
    </row>
    <row r="1150" customHeight="1" spans="1:11">
      <c r="A1150" s="204"/>
      <c r="B1150" s="54" t="s">
        <v>35</v>
      </c>
      <c r="C1150" s="208"/>
      <c r="D1150" s="53">
        <v>1.1</v>
      </c>
      <c r="E1150" s="52">
        <v>1.1</v>
      </c>
      <c r="F1150" s="209"/>
      <c r="G1150" s="210"/>
      <c r="H1150" s="206"/>
      <c r="I1150" s="219"/>
      <c r="J1150" s="219"/>
      <c r="K1150" s="204"/>
    </row>
    <row r="1151" customHeight="1" spans="1:11">
      <c r="A1151" s="204"/>
      <c r="B1151" s="185" t="s">
        <v>88</v>
      </c>
      <c r="C1151" s="208"/>
      <c r="D1151" s="80">
        <v>3</v>
      </c>
      <c r="E1151" s="76">
        <v>3</v>
      </c>
      <c r="F1151" s="209"/>
      <c r="G1151" s="211"/>
      <c r="H1151" s="202"/>
      <c r="I1151" s="206"/>
      <c r="J1151" s="219"/>
      <c r="K1151" s="204"/>
    </row>
    <row r="1152" customHeight="1" spans="1:11">
      <c r="A1152" s="50" t="s">
        <v>410</v>
      </c>
      <c r="B1152" s="35"/>
      <c r="C1152" s="57">
        <v>150</v>
      </c>
      <c r="D1152" s="57"/>
      <c r="E1152" s="58"/>
      <c r="F1152" s="75">
        <v>0.33</v>
      </c>
      <c r="G1152" s="80">
        <v>0.02</v>
      </c>
      <c r="H1152" s="80">
        <v>20.83</v>
      </c>
      <c r="I1152" s="80">
        <v>84.75</v>
      </c>
      <c r="J1152" s="80">
        <v>0.24</v>
      </c>
      <c r="K1152" s="35" t="s">
        <v>466</v>
      </c>
    </row>
    <row r="1153" customHeight="1" spans="1:11">
      <c r="A1153" s="34"/>
      <c r="B1153" s="35" t="s">
        <v>411</v>
      </c>
      <c r="C1153" s="57"/>
      <c r="D1153" s="57">
        <v>15</v>
      </c>
      <c r="E1153" s="58">
        <v>15</v>
      </c>
      <c r="F1153" s="75"/>
      <c r="G1153" s="80"/>
      <c r="H1153" s="80"/>
      <c r="I1153" s="80"/>
      <c r="J1153" s="80"/>
      <c r="K1153" s="35"/>
    </row>
    <row r="1154" customHeight="1" spans="1:11">
      <c r="A1154" s="34"/>
      <c r="B1154" s="35" t="s">
        <v>80</v>
      </c>
      <c r="C1154" s="57"/>
      <c r="D1154" s="57"/>
      <c r="E1154" s="58">
        <v>37.5</v>
      </c>
      <c r="F1154" s="75"/>
      <c r="G1154" s="80"/>
      <c r="H1154" s="80"/>
      <c r="I1154" s="80"/>
      <c r="J1154" s="80"/>
      <c r="K1154" s="35"/>
    </row>
    <row r="1155" customHeight="1" spans="1:11">
      <c r="A1155" s="34"/>
      <c r="B1155" s="35" t="s">
        <v>118</v>
      </c>
      <c r="C1155" s="57"/>
      <c r="D1155" s="57">
        <v>153</v>
      </c>
      <c r="E1155" s="58">
        <v>153</v>
      </c>
      <c r="F1155" s="75"/>
      <c r="G1155" s="80"/>
      <c r="H1155" s="80"/>
      <c r="I1155" s="80"/>
      <c r="J1155" s="80"/>
      <c r="K1155" s="35"/>
    </row>
    <row r="1156" customHeight="1" spans="1:11">
      <c r="A1156" s="34"/>
      <c r="B1156" s="35" t="s">
        <v>34</v>
      </c>
      <c r="C1156" s="57"/>
      <c r="D1156" s="57">
        <v>8</v>
      </c>
      <c r="E1156" s="58">
        <v>8</v>
      </c>
      <c r="F1156" s="75"/>
      <c r="G1156" s="80"/>
      <c r="H1156" s="80"/>
      <c r="I1156" s="80"/>
      <c r="J1156" s="80"/>
      <c r="K1156" s="35"/>
    </row>
    <row r="1157" ht="27" customHeight="1" spans="1:11">
      <c r="A1157" s="50" t="s">
        <v>467</v>
      </c>
      <c r="B1157" s="35"/>
      <c r="C1157" s="57">
        <v>40</v>
      </c>
      <c r="D1157" s="57">
        <v>40</v>
      </c>
      <c r="E1157" s="58">
        <v>40</v>
      </c>
      <c r="F1157" s="245">
        <v>2.64</v>
      </c>
      <c r="G1157" s="246">
        <v>0.48</v>
      </c>
      <c r="H1157" s="246">
        <v>15.84</v>
      </c>
      <c r="I1157" s="246">
        <v>79.2</v>
      </c>
      <c r="J1157" s="246"/>
      <c r="K1157" s="42" t="s">
        <v>92</v>
      </c>
    </row>
    <row r="1158" customHeight="1" spans="1:11">
      <c r="A1158" s="61" t="s">
        <v>44</v>
      </c>
      <c r="B1158" s="62"/>
      <c r="C1158" s="67">
        <v>573</v>
      </c>
      <c r="D1158" s="109"/>
      <c r="E1158" s="110"/>
      <c r="F1158" s="111">
        <f>F1120+F1126+F1134+F1147+F1152+F1157</f>
        <v>16.9</v>
      </c>
      <c r="G1158" s="111">
        <f t="shared" ref="G1158:J1158" si="48">G1120+G1126+G1134+G1147+G1152+G1157</f>
        <v>14.05</v>
      </c>
      <c r="H1158" s="111">
        <f t="shared" si="48"/>
        <v>79.34</v>
      </c>
      <c r="I1158" s="111">
        <f t="shared" si="48"/>
        <v>512.11</v>
      </c>
      <c r="J1158" s="111">
        <f t="shared" si="48"/>
        <v>10.22</v>
      </c>
      <c r="K1158" s="95"/>
    </row>
    <row r="1159" customHeight="1" spans="1:11">
      <c r="A1159" s="35"/>
      <c r="B1159" s="247" t="s">
        <v>93</v>
      </c>
      <c r="C1159" s="248"/>
      <c r="D1159" s="248"/>
      <c r="E1159" s="248"/>
      <c r="F1159" s="76"/>
      <c r="G1159" s="80"/>
      <c r="H1159" s="80"/>
      <c r="I1159" s="80"/>
      <c r="J1159" s="267"/>
      <c r="K1159" s="268"/>
    </row>
    <row r="1160" ht="33" customHeight="1" spans="1:11">
      <c r="A1160" s="115" t="s">
        <v>468</v>
      </c>
      <c r="B1160" s="116"/>
      <c r="C1160" s="117" t="s">
        <v>214</v>
      </c>
      <c r="D1160" s="128"/>
      <c r="E1160" s="126"/>
      <c r="F1160" s="122">
        <v>10.9</v>
      </c>
      <c r="G1160" s="124">
        <v>10.38</v>
      </c>
      <c r="H1160" s="122">
        <v>23.65</v>
      </c>
      <c r="I1160" s="120">
        <v>231.62</v>
      </c>
      <c r="J1160" s="122">
        <v>0.07</v>
      </c>
      <c r="K1160" s="288" t="s">
        <v>469</v>
      </c>
    </row>
    <row r="1161" customHeight="1" spans="1:11">
      <c r="A1161" s="123"/>
      <c r="B1161" s="116" t="s">
        <v>75</v>
      </c>
      <c r="C1161" s="117"/>
      <c r="D1161" s="128">
        <v>53.5</v>
      </c>
      <c r="E1161" s="126">
        <v>53.5</v>
      </c>
      <c r="F1161" s="122"/>
      <c r="G1161" s="124"/>
      <c r="H1161" s="122"/>
      <c r="I1161" s="120"/>
      <c r="J1161" s="122"/>
      <c r="K1161" s="288"/>
    </row>
    <row r="1162" customHeight="1" spans="1:11">
      <c r="A1162" s="123"/>
      <c r="B1162" s="116" t="s">
        <v>34</v>
      </c>
      <c r="C1162" s="117"/>
      <c r="D1162" s="128">
        <v>17.13</v>
      </c>
      <c r="E1162" s="126">
        <v>17.13</v>
      </c>
      <c r="F1162" s="122"/>
      <c r="G1162" s="124"/>
      <c r="H1162" s="122"/>
      <c r="I1162" s="120"/>
      <c r="J1162" s="122"/>
      <c r="K1162" s="288"/>
    </row>
    <row r="1163" customHeight="1" spans="1:11">
      <c r="A1163" s="123"/>
      <c r="B1163" s="116" t="s">
        <v>36</v>
      </c>
      <c r="C1163" s="117"/>
      <c r="D1163" s="128">
        <v>21.4</v>
      </c>
      <c r="E1163" s="126">
        <v>21.4</v>
      </c>
      <c r="F1163" s="122"/>
      <c r="G1163" s="124"/>
      <c r="H1163" s="122"/>
      <c r="I1163" s="120"/>
      <c r="J1163" s="122"/>
      <c r="K1163" s="288"/>
    </row>
    <row r="1164" customHeight="1" spans="1:11">
      <c r="A1164" s="123"/>
      <c r="B1164" s="116" t="s">
        <v>470</v>
      </c>
      <c r="C1164" s="117"/>
      <c r="D1164" s="128"/>
      <c r="E1164" s="126">
        <v>92.3</v>
      </c>
      <c r="F1164" s="122"/>
      <c r="G1164" s="124"/>
      <c r="H1164" s="122"/>
      <c r="I1164" s="120"/>
      <c r="J1164" s="122"/>
      <c r="K1164" s="288"/>
    </row>
    <row r="1165" customHeight="1" spans="1:11">
      <c r="A1165" s="123"/>
      <c r="B1165" s="116" t="s">
        <v>153</v>
      </c>
      <c r="C1165" s="117"/>
      <c r="D1165" s="128">
        <v>48.06</v>
      </c>
      <c r="E1165" s="126">
        <v>47.13</v>
      </c>
      <c r="F1165" s="122"/>
      <c r="G1165" s="124"/>
      <c r="H1165" s="122"/>
      <c r="I1165" s="120"/>
      <c r="J1165" s="122"/>
      <c r="K1165" s="288"/>
    </row>
    <row r="1166" customHeight="1" spans="1:11">
      <c r="A1166" s="123"/>
      <c r="B1166" s="116" t="s">
        <v>34</v>
      </c>
      <c r="C1166" s="117"/>
      <c r="D1166" s="128">
        <v>17.07</v>
      </c>
      <c r="E1166" s="126">
        <v>17.07</v>
      </c>
      <c r="F1166" s="122"/>
      <c r="G1166" s="124"/>
      <c r="H1166" s="122"/>
      <c r="I1166" s="120"/>
      <c r="J1166" s="122"/>
      <c r="K1166" s="288"/>
    </row>
    <row r="1167" customHeight="1" spans="1:11">
      <c r="A1167" s="123"/>
      <c r="B1167" s="116" t="s">
        <v>59</v>
      </c>
      <c r="C1167" s="117"/>
      <c r="D1167" s="128">
        <v>12.96</v>
      </c>
      <c r="E1167" s="126">
        <v>10.8</v>
      </c>
      <c r="F1167" s="122"/>
      <c r="G1167" s="124"/>
      <c r="H1167" s="122"/>
      <c r="I1167" s="120"/>
      <c r="J1167" s="122"/>
      <c r="K1167" s="288"/>
    </row>
    <row r="1168" customHeight="1" spans="1:11">
      <c r="A1168" s="123"/>
      <c r="B1168" s="116" t="s">
        <v>71</v>
      </c>
      <c r="C1168" s="117"/>
      <c r="D1168" s="128"/>
      <c r="E1168" s="126">
        <v>169.26</v>
      </c>
      <c r="F1168" s="122"/>
      <c r="G1168" s="124"/>
      <c r="H1168" s="122"/>
      <c r="I1168" s="120"/>
      <c r="J1168" s="122"/>
      <c r="K1168" s="288"/>
    </row>
    <row r="1169" ht="34.5" customHeight="1" spans="1:11">
      <c r="A1169" s="115" t="s">
        <v>105</v>
      </c>
      <c r="B1169" s="127"/>
      <c r="C1169" s="126">
        <v>150</v>
      </c>
      <c r="D1169" s="119"/>
      <c r="E1169" s="126"/>
      <c r="F1169" s="124">
        <v>4.35</v>
      </c>
      <c r="G1169" s="124">
        <v>3.75</v>
      </c>
      <c r="H1169" s="124">
        <v>6.3</v>
      </c>
      <c r="I1169" s="124">
        <v>76</v>
      </c>
      <c r="J1169" s="124">
        <v>0.45</v>
      </c>
      <c r="K1169" s="34" t="s">
        <v>471</v>
      </c>
    </row>
    <row r="1170" customHeight="1" spans="1:11">
      <c r="A1170" s="35" t="s">
        <v>472</v>
      </c>
      <c r="B1170" s="35" t="s">
        <v>109</v>
      </c>
      <c r="C1170" s="126"/>
      <c r="D1170" s="119">
        <v>155</v>
      </c>
      <c r="E1170" s="126">
        <v>150</v>
      </c>
      <c r="F1170" s="124"/>
      <c r="G1170" s="122"/>
      <c r="H1170" s="124"/>
      <c r="I1170" s="122"/>
      <c r="J1170" s="125"/>
      <c r="K1170" s="34"/>
    </row>
    <row r="1171" customHeight="1" spans="1:11">
      <c r="A1171" s="50" t="s">
        <v>208</v>
      </c>
      <c r="B1171" s="186" t="s">
        <v>209</v>
      </c>
      <c r="C1171" s="78">
        <v>10</v>
      </c>
      <c r="D1171" s="80">
        <v>10</v>
      </c>
      <c r="E1171" s="80">
        <v>10</v>
      </c>
      <c r="F1171" s="80">
        <v>0.75</v>
      </c>
      <c r="G1171" s="80">
        <v>0.98</v>
      </c>
      <c r="H1171" s="80">
        <v>7.44</v>
      </c>
      <c r="I1171" s="80">
        <v>41.7</v>
      </c>
      <c r="J1171" s="80"/>
      <c r="K1171" s="222" t="s">
        <v>210</v>
      </c>
    </row>
    <row r="1172" ht="37.5" customHeight="1" spans="1:11">
      <c r="A1172" s="50" t="s">
        <v>554</v>
      </c>
      <c r="B1172" s="35"/>
      <c r="C1172" s="57">
        <v>25</v>
      </c>
      <c r="D1172" s="52">
        <v>25</v>
      </c>
      <c r="E1172" s="254">
        <v>25</v>
      </c>
      <c r="F1172" s="255">
        <v>1.9</v>
      </c>
      <c r="G1172" s="255">
        <v>0.2</v>
      </c>
      <c r="H1172" s="255">
        <v>12.3</v>
      </c>
      <c r="I1172" s="255">
        <v>58.75</v>
      </c>
      <c r="J1172" s="255">
        <v>0</v>
      </c>
      <c r="K1172" s="42" t="s">
        <v>110</v>
      </c>
    </row>
    <row r="1173" customHeight="1" spans="1:11">
      <c r="A1173" s="256" t="s">
        <v>44</v>
      </c>
      <c r="B1173" s="62"/>
      <c r="C1173" s="257">
        <v>335</v>
      </c>
      <c r="D1173" s="258"/>
      <c r="E1173" s="257"/>
      <c r="F1173" s="259">
        <f>F1160+F1169+F1171+F1172</f>
        <v>17.9</v>
      </c>
      <c r="G1173" s="259">
        <f t="shared" ref="G1173:J1173" si="49">G1160+G1169+G1171+G1172</f>
        <v>15.31</v>
      </c>
      <c r="H1173" s="259">
        <f t="shared" si="49"/>
        <v>49.69</v>
      </c>
      <c r="I1173" s="259">
        <f t="shared" si="49"/>
        <v>408.07</v>
      </c>
      <c r="J1173" s="259">
        <f t="shared" si="49"/>
        <v>0.52</v>
      </c>
      <c r="K1173" s="256"/>
    </row>
    <row r="1174" customHeight="1" spans="1:11">
      <c r="A1174" s="260" t="s">
        <v>111</v>
      </c>
      <c r="B1174" s="26"/>
      <c r="C1174" s="261">
        <f>C1114+C1118+C1158+C1173</f>
        <v>1338</v>
      </c>
      <c r="D1174" s="261"/>
      <c r="E1174" s="261"/>
      <c r="F1174" s="261">
        <f>F1114+F1118+F1158+F1173</f>
        <v>51.35</v>
      </c>
      <c r="G1174" s="261">
        <f>G1114+G1118+G1158+G1173</f>
        <v>52.7</v>
      </c>
      <c r="H1174" s="261">
        <f>H1114+H1118+H1158+H1173</f>
        <v>163.92</v>
      </c>
      <c r="I1174" s="261">
        <f>I1114+I1118+I1158+I1173</f>
        <v>1335.95</v>
      </c>
      <c r="J1174" s="261">
        <f>J1114+J1118+J1158+J1173</f>
        <v>20.51</v>
      </c>
      <c r="K1174" s="34"/>
    </row>
    <row r="1175" customHeight="1" spans="1:11">
      <c r="A1175" s="61" t="s">
        <v>473</v>
      </c>
      <c r="B1175" s="137"/>
      <c r="C1175" s="65">
        <f>C125+C203+C304+C426+C529+C629+C732+C810+C903+C990+C1094+C1174</f>
        <v>17277.5</v>
      </c>
      <c r="D1175" s="65"/>
      <c r="E1175" s="65"/>
      <c r="F1175" s="65">
        <f>F125+F203+F304+F426+F529+F629+F732+F810+F903+F990+F1094+F1174</f>
        <v>639.82</v>
      </c>
      <c r="G1175" s="65">
        <f>G125+G203+G304+G426+G529+G629+G732+G810+G903+G990+G1094+G1174</f>
        <v>602.519</v>
      </c>
      <c r="H1175" s="65">
        <f>H125+H203+H304+H426+H529+H629+H732+H810+H903+H990+H1094+H1174</f>
        <v>2286.76</v>
      </c>
      <c r="I1175" s="65">
        <f>I125+I203+I304+I426+I529+I629+I732+I810+I903+I990+I1094+I1174</f>
        <v>17070.78</v>
      </c>
      <c r="J1175" s="65">
        <f>J125+J203+J304+J426+J529+J629+J732+J810+J903+J990+J1094+J1174</f>
        <v>599.00375</v>
      </c>
      <c r="K1175" s="95"/>
    </row>
    <row r="1176" customHeight="1" spans="1:11">
      <c r="A1176" s="1" t="s">
        <v>474</v>
      </c>
      <c r="B1176" s="35"/>
      <c r="C1176" s="35"/>
      <c r="D1176" s="98"/>
      <c r="E1176" s="333"/>
      <c r="F1176" s="306"/>
      <c r="G1176" s="306"/>
      <c r="H1176" s="306"/>
      <c r="I1176" s="306"/>
      <c r="K1176" s="35"/>
    </row>
    <row r="1177" customHeight="1" spans="1:11">
      <c r="A1177" s="334" t="s">
        <v>475</v>
      </c>
      <c r="B1177" s="334"/>
      <c r="C1177" s="334"/>
      <c r="D1177" s="334"/>
      <c r="E1177" s="334"/>
      <c r="F1177" s="334"/>
      <c r="G1177" s="334"/>
      <c r="H1177" s="334"/>
      <c r="I1177" s="334"/>
      <c r="J1177" s="334"/>
      <c r="K1177" s="334"/>
    </row>
    <row r="1178" customHeight="1" spans="1:11">
      <c r="A1178" s="334" t="s">
        <v>476</v>
      </c>
      <c r="B1178" s="334"/>
      <c r="C1178" s="334"/>
      <c r="D1178" s="334"/>
      <c r="E1178" s="334"/>
      <c r="F1178" s="334"/>
      <c r="G1178" s="334"/>
      <c r="H1178" s="334"/>
      <c r="I1178" s="334"/>
      <c r="J1178" s="334"/>
      <c r="K1178" s="334"/>
    </row>
    <row r="1179" customHeight="1" spans="1:11">
      <c r="A1179" s="334" t="s">
        <v>477</v>
      </c>
      <c r="B1179" s="334"/>
      <c r="C1179" s="334"/>
      <c r="D1179" s="334"/>
      <c r="E1179" s="334"/>
      <c r="F1179" s="334"/>
      <c r="G1179" s="334"/>
      <c r="H1179" s="334"/>
      <c r="I1179" s="334"/>
      <c r="J1179" s="334"/>
      <c r="K1179" s="334"/>
    </row>
    <row r="1180" customHeight="1" spans="1:11">
      <c r="A1180" s="334" t="s">
        <v>478</v>
      </c>
      <c r="B1180" s="334"/>
      <c r="C1180" s="334"/>
      <c r="D1180" s="334"/>
      <c r="E1180" s="334"/>
      <c r="F1180" s="334"/>
      <c r="G1180" s="334"/>
      <c r="H1180" s="334"/>
      <c r="I1180" s="334"/>
      <c r="J1180" s="334"/>
      <c r="K1180" s="334"/>
    </row>
    <row r="1181" customHeight="1" spans="1:11">
      <c r="A1181" s="335" t="s">
        <v>479</v>
      </c>
      <c r="B1181" s="335"/>
      <c r="C1181" s="335"/>
      <c r="D1181" s="335"/>
      <c r="E1181" s="335"/>
      <c r="F1181" s="335"/>
      <c r="G1181" s="335"/>
      <c r="H1181" s="335"/>
      <c r="I1181" s="335"/>
      <c r="J1181" s="335"/>
      <c r="K1181" s="335"/>
    </row>
    <row r="1182" customHeight="1" spans="1:11">
      <c r="A1182" s="334" t="s">
        <v>480</v>
      </c>
      <c r="B1182" s="334"/>
      <c r="C1182" s="334"/>
      <c r="D1182" s="334"/>
      <c r="E1182" s="334"/>
      <c r="F1182" s="334"/>
      <c r="G1182" s="334"/>
      <c r="H1182" s="334"/>
      <c r="I1182" s="334"/>
      <c r="J1182" s="334"/>
      <c r="K1182" s="334"/>
    </row>
    <row r="1183" customHeight="1" spans="1:11">
      <c r="A1183" s="335" t="s">
        <v>481</v>
      </c>
      <c r="B1183" s="335"/>
      <c r="C1183" s="335"/>
      <c r="D1183" s="335"/>
      <c r="E1183" s="335"/>
      <c r="F1183" s="335"/>
      <c r="G1183" s="335"/>
      <c r="H1183" s="335"/>
      <c r="I1183" s="335"/>
      <c r="J1183" s="335"/>
      <c r="K1183" s="335"/>
    </row>
    <row r="1184" customHeight="1" spans="1:11">
      <c r="A1184" s="334" t="s">
        <v>482</v>
      </c>
      <c r="B1184" s="334"/>
      <c r="C1184" s="334"/>
      <c r="D1184" s="334"/>
      <c r="E1184" s="334"/>
      <c r="F1184" s="334"/>
      <c r="G1184" s="334"/>
      <c r="H1184" s="334"/>
      <c r="I1184" s="334"/>
      <c r="J1184" s="334"/>
      <c r="K1184" s="334"/>
    </row>
    <row r="1185" customHeight="1" spans="1:11">
      <c r="A1185" s="335" t="s">
        <v>483</v>
      </c>
      <c r="B1185" s="335"/>
      <c r="C1185" s="335"/>
      <c r="D1185" s="335"/>
      <c r="E1185" s="335"/>
      <c r="F1185" s="335"/>
      <c r="G1185" s="335"/>
      <c r="H1185" s="335"/>
      <c r="I1185" s="335"/>
      <c r="J1185" s="335"/>
      <c r="K1185" s="335"/>
    </row>
    <row r="1186" customHeight="1" spans="1:11">
      <c r="A1186" s="334" t="s">
        <v>484</v>
      </c>
      <c r="B1186" s="334"/>
      <c r="C1186" s="334"/>
      <c r="D1186" s="334"/>
      <c r="E1186" s="334"/>
      <c r="F1186" s="334"/>
      <c r="G1186" s="334"/>
      <c r="H1186" s="334"/>
      <c r="I1186" s="334"/>
      <c r="J1186" s="334"/>
      <c r="K1186" s="334"/>
    </row>
    <row r="1187" customHeight="1" spans="1:11">
      <c r="A1187" s="334" t="s">
        <v>485</v>
      </c>
      <c r="B1187" s="334"/>
      <c r="C1187" s="334"/>
      <c r="D1187" s="334"/>
      <c r="E1187" s="334"/>
      <c r="F1187" s="334"/>
      <c r="G1187" s="334"/>
      <c r="H1187" s="334"/>
      <c r="I1187" s="334"/>
      <c r="J1187" s="334"/>
      <c r="K1187" s="334"/>
    </row>
    <row r="1188" customHeight="1" spans="1:11">
      <c r="A1188" s="334" t="s">
        <v>486</v>
      </c>
      <c r="B1188" s="334"/>
      <c r="C1188" s="334"/>
      <c r="D1188" s="334"/>
      <c r="E1188" s="334"/>
      <c r="F1188" s="334"/>
      <c r="G1188" s="334"/>
      <c r="H1188" s="334"/>
      <c r="I1188" s="334"/>
      <c r="J1188" s="334"/>
      <c r="K1188" s="334"/>
    </row>
    <row r="1189" customHeight="1" spans="1:11">
      <c r="A1189" s="335" t="s">
        <v>487</v>
      </c>
      <c r="B1189" s="335"/>
      <c r="C1189" s="335"/>
      <c r="D1189" s="335"/>
      <c r="E1189" s="335"/>
      <c r="F1189" s="335"/>
      <c r="G1189" s="335"/>
      <c r="H1189" s="335"/>
      <c r="I1189" s="335"/>
      <c r="J1189" s="335"/>
      <c r="K1189" s="335"/>
    </row>
    <row r="1190" customHeight="1" spans="1:11">
      <c r="A1190" s="334" t="s">
        <v>488</v>
      </c>
      <c r="B1190" s="334"/>
      <c r="C1190" s="334"/>
      <c r="D1190" s="334"/>
      <c r="E1190" s="334"/>
      <c r="F1190" s="334"/>
      <c r="G1190" s="334"/>
      <c r="H1190" s="334"/>
      <c r="I1190" s="334"/>
      <c r="J1190" s="334"/>
      <c r="K1190" s="334"/>
    </row>
    <row r="1191" customHeight="1" spans="1:11">
      <c r="A1191" s="334" t="s">
        <v>489</v>
      </c>
      <c r="B1191" s="334"/>
      <c r="C1191" s="334"/>
      <c r="D1191" s="334"/>
      <c r="E1191" s="334"/>
      <c r="F1191" s="334"/>
      <c r="G1191" s="334"/>
      <c r="H1191" s="334"/>
      <c r="I1191" s="334"/>
      <c r="J1191" s="334"/>
      <c r="K1191" s="334"/>
    </row>
    <row r="1192" customHeight="1" spans="1:11">
      <c r="A1192" s="334" t="s">
        <v>490</v>
      </c>
      <c r="B1192" s="334"/>
      <c r="C1192" s="334"/>
      <c r="D1192" s="334"/>
      <c r="E1192" s="334"/>
      <c r="F1192" s="334"/>
      <c r="G1192" s="334"/>
      <c r="H1192" s="334"/>
      <c r="I1192" s="334"/>
      <c r="J1192" s="334"/>
      <c r="K1192" s="334"/>
    </row>
    <row r="1193" customHeight="1" spans="1:11">
      <c r="A1193" s="334" t="s">
        <v>491</v>
      </c>
      <c r="B1193" s="334"/>
      <c r="C1193" s="334"/>
      <c r="D1193" s="334"/>
      <c r="E1193" s="334"/>
      <c r="F1193" s="334"/>
      <c r="G1193" s="334"/>
      <c r="H1193" s="334"/>
      <c r="I1193" s="334"/>
      <c r="J1193" s="334"/>
      <c r="K1193" s="334"/>
    </row>
    <row r="1194" customHeight="1" spans="1:11">
      <c r="A1194" s="334" t="s">
        <v>492</v>
      </c>
      <c r="B1194" s="334"/>
      <c r="C1194" s="334"/>
      <c r="D1194" s="334"/>
      <c r="E1194" s="334"/>
      <c r="F1194" s="334"/>
      <c r="G1194" s="334"/>
      <c r="H1194" s="334"/>
      <c r="I1194" s="334"/>
      <c r="J1194" s="334"/>
      <c r="K1194" s="334"/>
    </row>
    <row r="1195" customHeight="1" spans="1:11">
      <c r="A1195" s="334" t="s">
        <v>493</v>
      </c>
      <c r="B1195" s="334"/>
      <c r="C1195" s="334"/>
      <c r="D1195" s="334"/>
      <c r="E1195" s="334"/>
      <c r="F1195" s="334"/>
      <c r="G1195" s="334"/>
      <c r="H1195" s="334"/>
      <c r="I1195" s="334"/>
      <c r="J1195" s="334"/>
      <c r="K1195" s="334"/>
    </row>
    <row r="1196" customHeight="1" spans="1:11">
      <c r="A1196" s="334" t="s">
        <v>494</v>
      </c>
      <c r="B1196" s="334"/>
      <c r="C1196" s="334"/>
      <c r="D1196" s="334"/>
      <c r="E1196" s="334"/>
      <c r="F1196" s="334"/>
      <c r="G1196" s="334"/>
      <c r="H1196" s="334"/>
      <c r="I1196" s="334"/>
      <c r="J1196" s="334"/>
      <c r="K1196" s="334"/>
    </row>
    <row r="1197" customHeight="1" spans="1:11">
      <c r="A1197" s="334" t="s">
        <v>495</v>
      </c>
      <c r="B1197" s="334"/>
      <c r="C1197" s="334"/>
      <c r="D1197" s="334"/>
      <c r="E1197" s="334"/>
      <c r="F1197" s="334"/>
      <c r="G1197" s="334"/>
      <c r="H1197" s="334"/>
      <c r="I1197" s="334"/>
      <c r="J1197" s="334"/>
      <c r="K1197" s="334"/>
    </row>
    <row r="1198" customHeight="1" spans="1:11">
      <c r="A1198" s="334" t="s">
        <v>496</v>
      </c>
      <c r="B1198" s="334"/>
      <c r="C1198" s="334"/>
      <c r="D1198" s="334"/>
      <c r="E1198" s="334"/>
      <c r="F1198" s="334"/>
      <c r="G1198" s="334"/>
      <c r="H1198" s="334"/>
      <c r="I1198" s="334"/>
      <c r="J1198" s="334"/>
      <c r="K1198" s="334"/>
    </row>
    <row r="1199" customHeight="1" spans="1:11">
      <c r="A1199" s="334" t="s">
        <v>497</v>
      </c>
      <c r="B1199" s="334"/>
      <c r="C1199" s="334"/>
      <c r="D1199" s="334"/>
      <c r="E1199" s="334"/>
      <c r="F1199" s="334"/>
      <c r="G1199" s="334"/>
      <c r="H1199" s="334"/>
      <c r="I1199" s="334"/>
      <c r="J1199" s="334"/>
      <c r="K1199" s="334"/>
    </row>
    <row r="1200" customHeight="1" spans="1:11">
      <c r="A1200" s="334" t="s">
        <v>498</v>
      </c>
      <c r="B1200" s="334"/>
      <c r="C1200" s="334"/>
      <c r="D1200" s="334"/>
      <c r="E1200" s="334"/>
      <c r="F1200" s="334"/>
      <c r="G1200" s="334"/>
      <c r="H1200" s="334"/>
      <c r="I1200" s="334"/>
      <c r="J1200" s="334"/>
      <c r="K1200" s="334"/>
    </row>
    <row r="1201" customHeight="1" spans="2:11">
      <c r="B1201" s="336"/>
      <c r="C1201" s="3"/>
      <c r="D1201" s="4"/>
      <c r="E1201" s="337"/>
      <c r="F1201" s="306"/>
      <c r="G1201" s="306"/>
      <c r="H1201" s="306"/>
      <c r="I1201" s="306"/>
      <c r="K1201" s="1"/>
    </row>
    <row r="1202" customHeight="1" spans="3:11">
      <c r="C1202" s="3"/>
      <c r="D1202" s="4"/>
      <c r="E1202" s="337"/>
      <c r="F1202" s="306"/>
      <c r="G1202" s="306"/>
      <c r="H1202" s="306"/>
      <c r="I1202" s="306"/>
      <c r="K1202" s="1"/>
    </row>
    <row r="1203" customHeight="1" spans="3:11">
      <c r="C1203" s="3"/>
      <c r="D1203" s="4"/>
      <c r="E1203" s="4"/>
      <c r="K1203" s="1"/>
    </row>
    <row r="1204" customHeight="1" spans="3:11">
      <c r="C1204" s="3"/>
      <c r="D1204" s="4"/>
      <c r="E1204" s="4"/>
      <c r="K1204" s="1"/>
    </row>
    <row r="1205" customHeight="1" spans="5:11">
      <c r="E1205" s="333"/>
      <c r="F1205" s="306"/>
      <c r="G1205" s="306"/>
      <c r="H1205" s="306"/>
      <c r="I1205" s="306"/>
      <c r="K1205" s="3"/>
    </row>
    <row r="1206" customHeight="1" spans="5:11">
      <c r="E1206" s="333"/>
      <c r="F1206" s="306"/>
      <c r="G1206" s="306"/>
      <c r="H1206" s="306"/>
      <c r="I1206" s="306"/>
      <c r="K1206" s="3"/>
    </row>
    <row r="1207" customHeight="1" spans="5:11">
      <c r="E1207" s="333"/>
      <c r="F1207" s="306"/>
      <c r="G1207" s="306"/>
      <c r="H1207" s="306"/>
      <c r="I1207" s="306"/>
      <c r="K1207" s="3"/>
    </row>
    <row r="1208" customHeight="1" spans="6:11">
      <c r="F1208" s="306"/>
      <c r="G1208" s="306"/>
      <c r="H1208" s="306"/>
      <c r="I1208" s="306"/>
      <c r="K1208" s="3"/>
    </row>
    <row r="1209" customHeight="1" spans="1:11">
      <c r="A1209" s="24"/>
      <c r="F1209" s="322"/>
      <c r="G1209" s="322"/>
      <c r="H1209" s="322"/>
      <c r="I1209" s="322"/>
      <c r="K1209" s="3"/>
    </row>
    <row r="1210" customHeight="1" spans="1:11">
      <c r="A1210" s="24"/>
      <c r="F1210" s="322"/>
      <c r="G1210" s="322"/>
      <c r="H1210" s="322"/>
      <c r="I1210" s="322"/>
      <c r="K1210" s="3"/>
    </row>
    <row r="1211" customHeight="1" spans="1:11">
      <c r="A1211" s="24"/>
      <c r="F1211" s="322"/>
      <c r="G1211" s="322"/>
      <c r="H1211" s="322"/>
      <c r="I1211" s="322"/>
      <c r="K1211" s="3"/>
    </row>
    <row r="1212" customHeight="1" spans="1:11">
      <c r="A1212" s="24"/>
      <c r="F1212" s="322"/>
      <c r="G1212" s="322"/>
      <c r="H1212" s="322"/>
      <c r="I1212" s="322"/>
      <c r="K1212" s="3"/>
    </row>
    <row r="1213" customHeight="1" spans="6:11">
      <c r="F1213" s="306"/>
      <c r="G1213" s="306"/>
      <c r="H1213" s="306"/>
      <c r="I1213" s="306"/>
      <c r="K1213" s="3"/>
    </row>
    <row r="1214" customHeight="1" spans="1:11">
      <c r="A1214" s="24"/>
      <c r="F1214" s="306"/>
      <c r="G1214" s="306"/>
      <c r="H1214" s="306"/>
      <c r="I1214" s="306"/>
      <c r="K1214" s="3"/>
    </row>
    <row r="1215" customHeight="1" spans="6:11">
      <c r="F1215" s="306"/>
      <c r="G1215" s="306"/>
      <c r="H1215" s="306"/>
      <c r="I1215" s="306"/>
      <c r="K1215" s="3"/>
    </row>
    <row r="1216" customHeight="1" spans="6:11">
      <c r="F1216" s="306"/>
      <c r="G1216" s="306"/>
      <c r="H1216" s="306"/>
      <c r="I1216" s="306"/>
      <c r="K1216" s="3"/>
    </row>
    <row r="1217" customHeight="1" spans="6:11">
      <c r="F1217" s="306"/>
      <c r="G1217" s="306"/>
      <c r="H1217" s="306"/>
      <c r="I1217" s="306"/>
      <c r="K1217" s="3"/>
    </row>
    <row r="1218" customHeight="1" spans="1:11">
      <c r="A1218" s="24"/>
      <c r="F1218" s="322"/>
      <c r="G1218" s="322"/>
      <c r="H1218" s="322"/>
      <c r="I1218" s="322"/>
      <c r="K1218" s="3"/>
    </row>
    <row r="1219" customHeight="1" spans="1:11">
      <c r="A1219" s="24"/>
      <c r="F1219" s="322"/>
      <c r="G1219" s="322"/>
      <c r="H1219" s="322"/>
      <c r="I1219" s="322"/>
      <c r="K1219" s="3"/>
    </row>
    <row r="1220" customHeight="1" spans="1:11">
      <c r="A1220" s="24"/>
      <c r="F1220" s="322"/>
      <c r="G1220" s="322"/>
      <c r="H1220" s="322"/>
      <c r="I1220" s="322"/>
      <c r="K1220" s="3"/>
    </row>
    <row r="1221" customHeight="1" spans="1:11">
      <c r="A1221" s="24"/>
      <c r="F1221" s="306"/>
      <c r="G1221" s="306"/>
      <c r="H1221" s="306"/>
      <c r="I1221" s="306"/>
      <c r="K1221" s="3"/>
    </row>
    <row r="1222" customHeight="1" spans="1:11">
      <c r="A1222" s="24"/>
      <c r="B1222" s="24"/>
      <c r="C1222" s="338"/>
      <c r="D1222" s="338"/>
      <c r="E1222" s="263"/>
      <c r="F1222" s="322"/>
      <c r="G1222" s="322"/>
      <c r="H1222" s="322"/>
      <c r="I1222" s="322"/>
      <c r="K1222" s="3"/>
    </row>
    <row r="1223" customHeight="1" spans="5:11">
      <c r="E1223" s="333"/>
      <c r="F1223" s="306"/>
      <c r="G1223" s="306"/>
      <c r="H1223" s="306"/>
      <c r="I1223" s="306"/>
      <c r="K1223" s="3"/>
    </row>
    <row r="1224" customHeight="1" spans="6:11">
      <c r="F1224" s="306"/>
      <c r="G1224" s="306"/>
      <c r="H1224" s="306"/>
      <c r="I1224" s="306"/>
      <c r="K1224" s="3"/>
    </row>
    <row r="1225" customHeight="1" spans="6:11">
      <c r="F1225" s="306"/>
      <c r="G1225" s="306"/>
      <c r="H1225" s="306"/>
      <c r="I1225" s="306"/>
      <c r="K1225" s="3"/>
    </row>
    <row r="1226" customHeight="1" spans="6:11">
      <c r="F1226" s="306"/>
      <c r="G1226" s="306"/>
      <c r="H1226" s="306"/>
      <c r="I1226" s="306"/>
      <c r="K1226" s="3"/>
    </row>
    <row r="1227" customHeight="1" spans="11:11">
      <c r="K1227" s="3"/>
    </row>
    <row r="1228" customHeight="1" spans="1:11">
      <c r="A1228" s="24"/>
      <c r="F1228" s="339"/>
      <c r="G1228" s="339"/>
      <c r="H1228" s="339"/>
      <c r="I1228" s="339"/>
      <c r="K1228" s="3"/>
    </row>
    <row r="1229" customHeight="1" spans="11:11">
      <c r="K1229" s="3"/>
    </row>
    <row r="1230" customHeight="1" spans="11:11">
      <c r="K1230" s="3"/>
    </row>
    <row r="1231" customHeight="1" spans="11:11">
      <c r="K1231" s="3"/>
    </row>
    <row r="1232" customHeight="1" spans="11:11">
      <c r="K1232" s="3"/>
    </row>
    <row r="1233" customHeight="1" spans="11:11">
      <c r="K1233" s="3"/>
    </row>
    <row r="1234" customHeight="1" spans="11:11">
      <c r="K1234" s="3"/>
    </row>
    <row r="1235" customHeight="1" spans="3:11">
      <c r="C1235" s="338"/>
      <c r="D1235" s="338"/>
      <c r="K1235" s="3"/>
    </row>
    <row r="1236" customHeight="1" spans="1:11">
      <c r="A1236" s="24"/>
      <c r="B1236" s="24"/>
      <c r="K1236" s="3"/>
    </row>
    <row r="1237" customHeight="1" spans="5:11">
      <c r="E1237" s="333"/>
      <c r="F1237" s="306"/>
      <c r="G1237" s="306"/>
      <c r="H1237" s="306"/>
      <c r="I1237" s="306"/>
      <c r="K1237" s="3"/>
    </row>
    <row r="1238" customHeight="1" spans="5:11">
      <c r="E1238" s="333"/>
      <c r="F1238" s="306"/>
      <c r="G1238" s="306"/>
      <c r="H1238" s="306"/>
      <c r="I1238" s="306"/>
      <c r="K1238" s="3"/>
    </row>
    <row r="1239" customHeight="1" spans="5:11">
      <c r="E1239" s="333"/>
      <c r="F1239" s="306"/>
      <c r="G1239" s="306"/>
      <c r="H1239" s="306"/>
      <c r="I1239" s="306"/>
      <c r="K1239" s="3"/>
    </row>
    <row r="1240" customHeight="1" spans="5:11">
      <c r="E1240" s="333"/>
      <c r="F1240" s="306"/>
      <c r="G1240" s="306"/>
      <c r="H1240" s="306"/>
      <c r="I1240" s="306"/>
      <c r="K1240" s="3"/>
    </row>
    <row r="1241" customHeight="1" spans="6:11">
      <c r="F1241" s="306"/>
      <c r="G1241" s="306"/>
      <c r="H1241" s="306"/>
      <c r="I1241" s="306"/>
      <c r="K1241" s="3"/>
    </row>
    <row r="1242" customHeight="1" spans="6:11">
      <c r="F1242" s="306"/>
      <c r="G1242" s="306"/>
      <c r="H1242" s="306"/>
      <c r="I1242" s="306"/>
      <c r="K1242" s="3"/>
    </row>
    <row r="1243" customHeight="1" spans="1:11">
      <c r="A1243" s="24"/>
      <c r="B1243" s="24"/>
      <c r="C1243" s="338"/>
      <c r="D1243" s="338"/>
      <c r="E1243" s="263"/>
      <c r="F1243" s="322"/>
      <c r="G1243" s="322"/>
      <c r="H1243" s="322"/>
      <c r="I1243" s="322"/>
      <c r="K1243" s="3"/>
    </row>
    <row r="1244" customHeight="1" spans="1:11">
      <c r="A1244" s="24"/>
      <c r="B1244" s="24"/>
      <c r="C1244" s="338"/>
      <c r="D1244" s="338"/>
      <c r="E1244" s="263"/>
      <c r="F1244" s="322"/>
      <c r="G1244" s="322"/>
      <c r="H1244" s="322"/>
      <c r="I1244" s="322"/>
      <c r="K1244" s="3"/>
    </row>
    <row r="1245" customHeight="1" spans="6:11">
      <c r="F1245" s="306"/>
      <c r="G1245" s="306"/>
      <c r="H1245" s="306"/>
      <c r="I1245" s="306"/>
      <c r="K1245" s="3"/>
    </row>
    <row r="1246" customHeight="1" spans="1:11">
      <c r="A1246" s="24"/>
      <c r="F1246" s="306"/>
      <c r="G1246" s="306"/>
      <c r="H1246" s="306"/>
      <c r="I1246" s="306"/>
      <c r="K1246" s="3"/>
    </row>
    <row r="1247" customHeight="1" spans="5:11">
      <c r="E1247" s="333"/>
      <c r="F1247" s="306"/>
      <c r="G1247" s="306"/>
      <c r="H1247" s="306"/>
      <c r="I1247" s="306"/>
      <c r="K1247" s="3"/>
    </row>
    <row r="1248" customHeight="1" spans="5:11">
      <c r="E1248" s="333"/>
      <c r="F1248" s="306"/>
      <c r="G1248" s="306"/>
      <c r="H1248" s="306"/>
      <c r="I1248" s="306"/>
      <c r="K1248" s="3"/>
    </row>
    <row r="1249" customHeight="1" spans="5:11">
      <c r="E1249" s="333"/>
      <c r="F1249" s="306"/>
      <c r="G1249" s="306"/>
      <c r="H1249" s="306"/>
      <c r="I1249" s="306"/>
      <c r="K1249" s="3"/>
    </row>
    <row r="1250" customHeight="1" spans="5:11">
      <c r="E1250" s="333"/>
      <c r="F1250" s="306"/>
      <c r="G1250" s="306"/>
      <c r="H1250" s="306"/>
      <c r="I1250" s="306"/>
      <c r="K1250" s="3"/>
    </row>
    <row r="1251" customHeight="1" spans="5:11">
      <c r="E1251" s="333"/>
      <c r="F1251" s="306"/>
      <c r="G1251" s="306"/>
      <c r="H1251" s="306"/>
      <c r="I1251" s="306"/>
      <c r="K1251" s="3"/>
    </row>
    <row r="1252" customHeight="1" spans="5:11">
      <c r="E1252" s="333"/>
      <c r="F1252" s="306"/>
      <c r="G1252" s="306"/>
      <c r="H1252" s="306"/>
      <c r="I1252" s="306"/>
      <c r="K1252" s="3"/>
    </row>
    <row r="1253" customHeight="1" spans="5:11">
      <c r="E1253" s="333"/>
      <c r="F1253" s="306"/>
      <c r="G1253" s="306"/>
      <c r="H1253" s="306"/>
      <c r="I1253" s="306"/>
      <c r="K1253" s="3"/>
    </row>
    <row r="1254" customHeight="1" spans="6:11">
      <c r="F1254" s="306"/>
      <c r="G1254" s="306"/>
      <c r="H1254" s="306"/>
      <c r="I1254" s="306"/>
      <c r="K1254" s="3"/>
    </row>
    <row r="1255" customHeight="1" spans="1:11">
      <c r="A1255" s="24"/>
      <c r="F1255" s="322"/>
      <c r="G1255" s="322"/>
      <c r="H1255" s="322"/>
      <c r="I1255" s="322"/>
      <c r="K1255" s="3"/>
    </row>
    <row r="1256" customHeight="1" spans="1:11">
      <c r="A1256" s="24"/>
      <c r="F1256" s="322"/>
      <c r="G1256" s="322"/>
      <c r="H1256" s="322"/>
      <c r="I1256" s="322"/>
      <c r="K1256" s="3"/>
    </row>
    <row r="1257" customHeight="1" spans="6:11">
      <c r="F1257" s="306"/>
      <c r="G1257" s="306"/>
      <c r="H1257" s="306"/>
      <c r="I1257" s="306"/>
      <c r="K1257" s="3"/>
    </row>
    <row r="1258" customHeight="1" spans="1:11">
      <c r="A1258" s="24"/>
      <c r="F1258" s="306"/>
      <c r="G1258" s="306"/>
      <c r="H1258" s="306"/>
      <c r="I1258" s="306"/>
      <c r="K1258" s="3"/>
    </row>
    <row r="1259" customHeight="1" spans="6:11">
      <c r="F1259" s="306"/>
      <c r="G1259" s="306"/>
      <c r="H1259" s="306"/>
      <c r="I1259" s="306"/>
      <c r="K1259" s="3"/>
    </row>
    <row r="1260" customHeight="1" spans="6:11">
      <c r="F1260" s="306"/>
      <c r="G1260" s="306"/>
      <c r="H1260" s="306"/>
      <c r="I1260" s="306"/>
      <c r="K1260" s="3"/>
    </row>
    <row r="1261" customHeight="1" spans="6:11">
      <c r="F1261" s="306"/>
      <c r="G1261" s="306"/>
      <c r="H1261" s="306"/>
      <c r="I1261" s="306"/>
      <c r="K1261" s="3"/>
    </row>
    <row r="1262" customHeight="1" spans="1:11">
      <c r="A1262" s="24"/>
      <c r="F1262" s="322"/>
      <c r="G1262" s="322"/>
      <c r="H1262" s="322"/>
      <c r="I1262" s="322"/>
      <c r="K1262" s="3"/>
    </row>
    <row r="1263" customHeight="1" spans="6:11">
      <c r="F1263" s="306"/>
      <c r="G1263" s="306"/>
      <c r="H1263" s="306"/>
      <c r="I1263" s="306"/>
      <c r="K1263" s="3"/>
    </row>
    <row r="1264" customHeight="1" spans="1:11">
      <c r="A1264" s="24"/>
      <c r="F1264" s="306"/>
      <c r="G1264" s="306"/>
      <c r="H1264" s="306"/>
      <c r="I1264" s="306"/>
      <c r="K1264" s="3"/>
    </row>
    <row r="1265" customHeight="1" spans="6:11">
      <c r="F1265" s="306"/>
      <c r="G1265" s="306"/>
      <c r="H1265" s="306"/>
      <c r="I1265" s="306"/>
      <c r="K1265" s="3"/>
    </row>
    <row r="1266" customHeight="1" spans="1:11">
      <c r="A1266" s="24"/>
      <c r="B1266" s="24"/>
      <c r="C1266" s="338"/>
      <c r="D1266" s="338"/>
      <c r="E1266" s="263"/>
      <c r="F1266" s="322"/>
      <c r="G1266" s="322"/>
      <c r="H1266" s="322"/>
      <c r="I1266" s="322"/>
      <c r="K1266" s="3"/>
    </row>
    <row r="1267" customHeight="1" spans="5:11">
      <c r="E1267" s="333"/>
      <c r="K1267" s="3"/>
    </row>
    <row r="1268" customHeight="1" spans="5:11">
      <c r="E1268" s="333"/>
      <c r="K1268" s="3"/>
    </row>
    <row r="1269" customHeight="1" spans="11:11">
      <c r="K1269" s="3"/>
    </row>
    <row r="1270" customHeight="1" spans="11:11">
      <c r="K1270" s="3"/>
    </row>
    <row r="1271" customHeight="1" spans="11:11">
      <c r="K1271" s="3"/>
    </row>
    <row r="1272" customHeight="1" spans="1:11">
      <c r="A1272" s="24"/>
      <c r="F1272" s="339"/>
      <c r="G1272" s="339"/>
      <c r="H1272" s="339"/>
      <c r="I1272" s="339"/>
      <c r="K1272" s="3"/>
    </row>
    <row r="1273" customHeight="1" spans="11:11">
      <c r="K1273" s="3"/>
    </row>
    <row r="1274" customHeight="1" spans="11:11">
      <c r="K1274" s="3"/>
    </row>
    <row r="1275" customHeight="1" spans="11:11">
      <c r="K1275" s="3"/>
    </row>
    <row r="1276" customHeight="1" spans="11:11">
      <c r="K1276" s="3"/>
    </row>
    <row r="1277" customHeight="1" spans="11:11">
      <c r="K1277" s="3"/>
    </row>
    <row r="1278" customHeight="1" spans="11:11">
      <c r="K1278" s="3"/>
    </row>
    <row r="1279" customHeight="1" spans="11:11">
      <c r="K1279" s="3"/>
    </row>
    <row r="1280" customHeight="1" spans="11:11">
      <c r="K1280" s="3"/>
    </row>
    <row r="1281" customHeight="1" spans="11:11">
      <c r="K1281" s="3"/>
    </row>
    <row r="1282" customHeight="1" spans="1:11">
      <c r="A1282" s="24"/>
      <c r="B1282" s="24"/>
      <c r="K1282" s="3"/>
    </row>
    <row r="1283" customHeight="1" spans="11:11">
      <c r="K1283" s="3"/>
    </row>
    <row r="1284" customHeight="1" spans="11:11">
      <c r="K1284" s="3"/>
    </row>
    <row r="1285" customHeight="1" spans="1:11">
      <c r="A1285" s="24"/>
      <c r="B1285" s="24"/>
      <c r="C1285" s="338"/>
      <c r="D1285" s="338"/>
      <c r="E1285" s="263"/>
      <c r="F1285" s="339"/>
      <c r="G1285" s="339"/>
      <c r="H1285" s="339"/>
      <c r="I1285" s="339"/>
      <c r="K1285" s="3"/>
    </row>
    <row r="1286" customHeight="1" spans="11:11">
      <c r="K1286" s="3"/>
    </row>
    <row r="1287" customHeight="1" spans="1:11">
      <c r="A1287" s="24"/>
      <c r="B1287" s="24"/>
      <c r="C1287" s="338"/>
      <c r="D1287" s="338"/>
      <c r="E1287" s="263"/>
      <c r="F1287" s="339"/>
      <c r="G1287" s="339"/>
      <c r="H1287" s="339"/>
      <c r="K1287" s="3"/>
    </row>
    <row r="1288" customHeight="1" spans="1:11">
      <c r="A1288" s="24"/>
      <c r="B1288" s="24"/>
      <c r="C1288" s="338"/>
      <c r="D1288" s="338"/>
      <c r="E1288" s="263"/>
      <c r="F1288" s="339"/>
      <c r="G1288" s="339"/>
      <c r="H1288" s="339"/>
      <c r="K1288" s="3"/>
    </row>
    <row r="1289" customHeight="1" spans="1:11">
      <c r="A1289" s="24"/>
      <c r="B1289" s="24"/>
      <c r="C1289" s="338"/>
      <c r="D1289" s="338"/>
      <c r="E1289" s="263"/>
      <c r="F1289" s="339"/>
      <c r="G1289" s="339"/>
      <c r="H1289" s="339"/>
      <c r="K1289" s="3"/>
    </row>
    <row r="1290" customHeight="1" spans="1:11">
      <c r="A1290" s="24"/>
      <c r="B1290" s="24"/>
      <c r="C1290" s="338"/>
      <c r="D1290" s="338"/>
      <c r="E1290" s="263"/>
      <c r="F1290" s="339"/>
      <c r="G1290" s="339"/>
      <c r="H1290" s="339"/>
      <c r="K1290" s="3"/>
    </row>
    <row r="1291" customHeight="1" spans="1:11">
      <c r="A1291" s="24"/>
      <c r="B1291" s="24"/>
      <c r="C1291" s="338"/>
      <c r="D1291" s="338"/>
      <c r="E1291" s="263"/>
      <c r="F1291" s="339"/>
      <c r="G1291" s="339"/>
      <c r="H1291" s="339"/>
      <c r="K1291" s="3"/>
    </row>
    <row r="1292" customHeight="1" spans="1:11">
      <c r="A1292" s="24"/>
      <c r="B1292" s="24"/>
      <c r="C1292" s="338"/>
      <c r="D1292" s="338"/>
      <c r="E1292" s="263"/>
      <c r="F1292" s="339"/>
      <c r="G1292" s="339"/>
      <c r="H1292" s="339"/>
      <c r="K1292" s="3"/>
    </row>
    <row r="1293" customHeight="1" spans="1:11">
      <c r="A1293" s="334"/>
      <c r="B1293" s="340"/>
      <c r="C1293" s="341"/>
      <c r="D1293" s="341"/>
      <c r="E1293" s="342"/>
      <c r="F1293" s="343"/>
      <c r="G1293" s="343"/>
      <c r="H1293" s="343"/>
      <c r="K1293" s="3"/>
    </row>
    <row r="1294" customHeight="1" spans="1:11">
      <c r="A1294" s="334"/>
      <c r="B1294" s="340"/>
      <c r="C1294" s="341"/>
      <c r="D1294" s="341"/>
      <c r="E1294" s="342"/>
      <c r="F1294" s="343"/>
      <c r="G1294" s="343"/>
      <c r="H1294" s="344"/>
      <c r="K1294" s="3"/>
    </row>
    <row r="1295" customHeight="1" spans="1:11">
      <c r="A1295" s="25"/>
      <c r="B1295" s="25"/>
      <c r="C1295" s="345"/>
      <c r="D1295" s="345"/>
      <c r="E1295" s="346"/>
      <c r="F1295" s="347"/>
      <c r="G1295" s="347"/>
      <c r="H1295" s="347"/>
      <c r="I1295" s="347"/>
      <c r="K1295" s="3"/>
    </row>
    <row r="1296" customHeight="1" spans="1:11">
      <c r="A1296" s="24"/>
      <c r="B1296" s="24"/>
      <c r="C1296" s="338"/>
      <c r="D1296" s="338"/>
      <c r="E1296" s="263"/>
      <c r="F1296" s="339"/>
      <c r="G1296" s="339"/>
      <c r="H1296" s="339"/>
      <c r="I1296" s="339"/>
      <c r="K1296" s="3"/>
    </row>
    <row r="1297" customHeight="1" spans="1:11">
      <c r="A1297" s="24"/>
      <c r="B1297" s="24"/>
      <c r="C1297" s="338"/>
      <c r="D1297" s="338"/>
      <c r="E1297" s="263"/>
      <c r="F1297" s="339"/>
      <c r="G1297" s="339"/>
      <c r="H1297" s="339"/>
      <c r="I1297" s="339"/>
      <c r="K1297" s="3"/>
    </row>
    <row r="1298" customHeight="1" spans="1:11">
      <c r="A1298" s="24"/>
      <c r="B1298" s="24"/>
      <c r="C1298" s="338"/>
      <c r="D1298" s="338"/>
      <c r="E1298" s="348"/>
      <c r="F1298" s="322"/>
      <c r="G1298" s="322"/>
      <c r="H1298" s="322"/>
      <c r="I1298" s="322"/>
      <c r="K1298" s="3"/>
    </row>
    <row r="1299" customHeight="1" spans="1:11">
      <c r="A1299" s="24"/>
      <c r="B1299" s="24"/>
      <c r="C1299" s="338"/>
      <c r="D1299" s="338"/>
      <c r="E1299" s="263"/>
      <c r="F1299" s="349"/>
      <c r="G1299" s="349"/>
      <c r="H1299" s="349"/>
      <c r="K1299" s="3"/>
    </row>
    <row r="1300" customHeight="1" spans="1:11">
      <c r="A1300" s="24"/>
      <c r="B1300" s="24"/>
      <c r="C1300" s="338"/>
      <c r="D1300" s="338"/>
      <c r="E1300" s="350"/>
      <c r="F1300" s="322"/>
      <c r="G1300" s="322"/>
      <c r="H1300" s="322"/>
      <c r="I1300" s="306"/>
      <c r="K1300" s="3"/>
    </row>
    <row r="1301" customHeight="1" spans="5:11">
      <c r="E1301" s="333"/>
      <c r="F1301" s="306"/>
      <c r="G1301" s="306"/>
      <c r="H1301" s="306"/>
      <c r="I1301" s="306"/>
      <c r="K1301" s="3"/>
    </row>
    <row r="1302" customHeight="1" spans="5:11">
      <c r="E1302" s="333"/>
      <c r="F1302" s="306"/>
      <c r="G1302" s="306"/>
      <c r="H1302" s="306"/>
      <c r="I1302" s="306"/>
      <c r="K1302" s="3"/>
    </row>
    <row r="1303" customHeight="1" spans="5:11">
      <c r="E1303" s="333"/>
      <c r="F1303" s="306"/>
      <c r="G1303" s="306"/>
      <c r="H1303" s="306"/>
      <c r="I1303" s="306"/>
      <c r="K1303" s="3"/>
    </row>
    <row r="1304" customHeight="1" spans="5:11">
      <c r="E1304" s="333"/>
      <c r="F1304" s="306"/>
      <c r="G1304" s="306"/>
      <c r="H1304" s="306"/>
      <c r="I1304" s="306"/>
      <c r="K1304" s="3"/>
    </row>
    <row r="1305" customHeight="1" spans="5:11">
      <c r="E1305" s="333"/>
      <c r="F1305" s="306"/>
      <c r="G1305" s="306"/>
      <c r="H1305" s="306"/>
      <c r="I1305" s="306"/>
      <c r="K1305" s="3"/>
    </row>
    <row r="1306" customHeight="1" spans="5:11">
      <c r="E1306" s="333"/>
      <c r="F1306" s="306"/>
      <c r="G1306" s="306"/>
      <c r="H1306" s="306"/>
      <c r="I1306" s="306"/>
      <c r="K1306" s="3"/>
    </row>
    <row r="1307" customHeight="1" spans="1:11">
      <c r="A1307" s="24"/>
      <c r="B1307" s="24"/>
      <c r="C1307" s="338"/>
      <c r="D1307" s="338"/>
      <c r="E1307" s="350"/>
      <c r="F1307" s="322"/>
      <c r="G1307" s="322"/>
      <c r="H1307" s="322"/>
      <c r="I1307" s="322"/>
      <c r="K1307" s="3"/>
    </row>
    <row r="1308" customHeight="1" spans="1:11">
      <c r="A1308" s="24"/>
      <c r="B1308" s="24"/>
      <c r="C1308" s="338"/>
      <c r="D1308" s="338"/>
      <c r="E1308" s="350"/>
      <c r="F1308" s="322"/>
      <c r="G1308" s="322"/>
      <c r="H1308" s="322"/>
      <c r="I1308" s="322"/>
      <c r="K1308" s="3"/>
    </row>
    <row r="1309" customHeight="1" spans="1:11">
      <c r="A1309" s="24"/>
      <c r="B1309" s="24"/>
      <c r="C1309" s="338"/>
      <c r="D1309" s="338"/>
      <c r="E1309" s="350"/>
      <c r="F1309" s="322"/>
      <c r="G1309" s="322"/>
      <c r="H1309" s="322"/>
      <c r="I1309" s="322"/>
      <c r="K1309" s="3"/>
    </row>
    <row r="1310" customHeight="1" spans="1:11">
      <c r="A1310" s="24"/>
      <c r="B1310" s="24"/>
      <c r="C1310" s="338"/>
      <c r="D1310" s="338"/>
      <c r="E1310" s="350"/>
      <c r="F1310" s="322"/>
      <c r="G1310" s="322"/>
      <c r="H1310" s="322"/>
      <c r="I1310" s="322"/>
      <c r="K1310" s="3"/>
    </row>
    <row r="1311" customHeight="1" spans="1:11">
      <c r="A1311" s="24"/>
      <c r="B1311" s="24"/>
      <c r="C1311" s="338"/>
      <c r="D1311" s="338"/>
      <c r="E1311" s="350"/>
      <c r="F1311" s="322"/>
      <c r="G1311" s="322"/>
      <c r="H1311" s="322"/>
      <c r="I1311" s="322"/>
      <c r="K1311" s="3"/>
    </row>
    <row r="1312" customHeight="1" spans="3:11">
      <c r="C1312" s="338"/>
      <c r="D1312" s="338"/>
      <c r="E1312" s="333"/>
      <c r="F1312" s="306"/>
      <c r="G1312" s="306"/>
      <c r="H1312" s="306"/>
      <c r="I1312" s="306"/>
      <c r="K1312" s="3"/>
    </row>
    <row r="1313" customHeight="1" spans="3:11">
      <c r="C1313" s="338"/>
      <c r="D1313" s="338"/>
      <c r="E1313" s="333"/>
      <c r="F1313" s="306"/>
      <c r="G1313" s="306"/>
      <c r="H1313" s="306"/>
      <c r="I1313" s="306"/>
      <c r="K1313" s="3"/>
    </row>
    <row r="1314" customHeight="1" spans="3:11">
      <c r="C1314" s="338"/>
      <c r="D1314" s="338"/>
      <c r="E1314" s="333"/>
      <c r="F1314" s="306"/>
      <c r="G1314" s="306"/>
      <c r="H1314" s="306"/>
      <c r="I1314" s="306"/>
      <c r="K1314" s="3"/>
    </row>
    <row r="1315" customHeight="1" spans="5:11">
      <c r="E1315" s="333"/>
      <c r="F1315" s="306"/>
      <c r="G1315" s="306"/>
      <c r="H1315" s="306"/>
      <c r="I1315" s="306"/>
      <c r="K1315" s="3"/>
    </row>
    <row r="1316" customHeight="1" spans="5:11">
      <c r="E1316" s="333"/>
      <c r="F1316" s="306"/>
      <c r="G1316" s="306"/>
      <c r="H1316" s="306"/>
      <c r="I1316" s="306"/>
      <c r="K1316" s="3"/>
    </row>
    <row r="1317" customHeight="1" spans="5:11">
      <c r="E1317" s="333"/>
      <c r="F1317" s="306"/>
      <c r="G1317" s="306"/>
      <c r="H1317" s="306"/>
      <c r="I1317" s="306"/>
      <c r="K1317" s="3"/>
    </row>
    <row r="1318" customHeight="1" spans="5:11">
      <c r="E1318" s="333"/>
      <c r="F1318" s="306"/>
      <c r="G1318" s="306"/>
      <c r="H1318" s="306"/>
      <c r="I1318" s="306"/>
      <c r="K1318" s="3"/>
    </row>
    <row r="1319" customHeight="1" spans="5:11">
      <c r="E1319" s="333"/>
      <c r="F1319" s="306"/>
      <c r="G1319" s="306"/>
      <c r="H1319" s="306"/>
      <c r="I1319" s="306"/>
      <c r="K1319" s="3"/>
    </row>
    <row r="1320" customHeight="1" spans="5:11">
      <c r="E1320" s="333"/>
      <c r="F1320" s="306"/>
      <c r="G1320" s="306"/>
      <c r="H1320" s="306"/>
      <c r="I1320" s="306"/>
      <c r="K1320" s="3"/>
    </row>
    <row r="1321" customHeight="1" spans="1:11">
      <c r="A1321" s="24"/>
      <c r="B1321" s="24"/>
      <c r="C1321" s="338"/>
      <c r="D1321" s="338"/>
      <c r="E1321" s="350"/>
      <c r="F1321" s="322"/>
      <c r="G1321" s="322"/>
      <c r="H1321" s="322"/>
      <c r="I1321" s="322"/>
      <c r="K1321" s="3"/>
    </row>
    <row r="1322" customHeight="1" spans="1:11">
      <c r="A1322" s="24"/>
      <c r="B1322" s="24"/>
      <c r="C1322" s="338"/>
      <c r="D1322" s="338"/>
      <c r="E1322" s="350"/>
      <c r="F1322" s="322"/>
      <c r="G1322" s="322"/>
      <c r="H1322" s="322"/>
      <c r="I1322" s="322"/>
      <c r="K1322" s="3"/>
    </row>
    <row r="1323" customHeight="1" spans="1:11">
      <c r="A1323" s="24"/>
      <c r="B1323" s="24"/>
      <c r="C1323" s="338"/>
      <c r="D1323" s="338"/>
      <c r="E1323" s="350"/>
      <c r="F1323" s="322"/>
      <c r="G1323" s="322"/>
      <c r="H1323" s="322"/>
      <c r="I1323" s="322"/>
      <c r="K1323" s="3"/>
    </row>
    <row r="1324" customHeight="1" spans="1:11">
      <c r="A1324" s="24"/>
      <c r="B1324" s="24"/>
      <c r="C1324" s="338"/>
      <c r="D1324" s="338"/>
      <c r="E1324" s="350"/>
      <c r="F1324" s="322"/>
      <c r="G1324" s="322"/>
      <c r="H1324" s="322"/>
      <c r="I1324" s="322"/>
      <c r="K1324" s="3"/>
    </row>
    <row r="1325" customHeight="1" spans="1:11">
      <c r="A1325" s="24"/>
      <c r="B1325" s="24"/>
      <c r="C1325" s="338"/>
      <c r="D1325" s="338"/>
      <c r="E1325" s="350"/>
      <c r="F1325" s="322"/>
      <c r="G1325" s="322"/>
      <c r="H1325" s="322"/>
      <c r="I1325" s="322"/>
      <c r="K1325" s="3"/>
    </row>
    <row r="1326" customHeight="1" spans="5:11">
      <c r="E1326" s="333"/>
      <c r="F1326" s="306"/>
      <c r="G1326" s="306"/>
      <c r="H1326" s="306"/>
      <c r="I1326" s="306"/>
      <c r="K1326" s="3"/>
    </row>
    <row r="1327" customHeight="1" spans="5:11">
      <c r="E1327" s="333"/>
      <c r="F1327" s="306"/>
      <c r="G1327" s="306"/>
      <c r="H1327" s="306"/>
      <c r="I1327" s="306"/>
      <c r="K1327" s="3"/>
    </row>
    <row r="1328" customHeight="1" spans="5:11">
      <c r="E1328" s="333"/>
      <c r="F1328" s="306"/>
      <c r="G1328" s="306"/>
      <c r="H1328" s="306"/>
      <c r="I1328" s="306"/>
      <c r="K1328" s="3"/>
    </row>
    <row r="1329" customHeight="1" spans="1:11">
      <c r="A1329" s="24"/>
      <c r="B1329" s="24"/>
      <c r="C1329" s="338"/>
      <c r="D1329" s="338"/>
      <c r="E1329" s="350"/>
      <c r="F1329" s="322"/>
      <c r="G1329" s="322"/>
      <c r="H1329" s="322"/>
      <c r="I1329" s="322"/>
      <c r="K1329" s="3"/>
    </row>
    <row r="1330" customHeight="1" spans="1:11">
      <c r="A1330" s="24"/>
      <c r="B1330" s="24"/>
      <c r="C1330" s="338"/>
      <c r="D1330" s="338"/>
      <c r="E1330" s="350"/>
      <c r="F1330" s="322"/>
      <c r="G1330" s="322"/>
      <c r="H1330" s="322"/>
      <c r="I1330" s="322"/>
      <c r="K1330" s="3"/>
    </row>
    <row r="1331" customHeight="1" spans="1:11">
      <c r="A1331" s="24"/>
      <c r="E1331" s="333"/>
      <c r="F1331" s="322"/>
      <c r="G1331" s="322"/>
      <c r="H1331" s="322"/>
      <c r="I1331" s="322"/>
      <c r="K1331" s="3"/>
    </row>
    <row r="1332" customHeight="1" spans="1:11">
      <c r="A1332" s="24"/>
      <c r="E1332" s="333"/>
      <c r="F1332" s="322"/>
      <c r="G1332" s="322"/>
      <c r="H1332" s="322"/>
      <c r="I1332" s="322"/>
      <c r="K1332" s="3"/>
    </row>
    <row r="1333" customHeight="1" spans="1:11">
      <c r="A1333" s="24"/>
      <c r="E1333" s="333"/>
      <c r="F1333" s="322"/>
      <c r="G1333" s="322"/>
      <c r="H1333" s="322"/>
      <c r="I1333" s="322"/>
      <c r="K1333" s="3"/>
    </row>
    <row r="1334" customHeight="1" spans="1:11">
      <c r="A1334" s="24"/>
      <c r="B1334" s="24"/>
      <c r="C1334" s="338"/>
      <c r="D1334" s="338"/>
      <c r="E1334" s="350"/>
      <c r="F1334" s="322"/>
      <c r="G1334" s="322"/>
      <c r="H1334" s="322"/>
      <c r="I1334" s="306"/>
      <c r="K1334" s="3"/>
    </row>
    <row r="1335" customHeight="1" spans="1:11">
      <c r="A1335" s="24"/>
      <c r="B1335" s="24"/>
      <c r="C1335" s="338"/>
      <c r="D1335" s="338"/>
      <c r="E1335" s="350"/>
      <c r="F1335" s="322"/>
      <c r="G1335" s="322"/>
      <c r="H1335" s="322"/>
      <c r="I1335" s="306"/>
      <c r="K1335" s="3"/>
    </row>
    <row r="1336" customHeight="1" spans="1:11">
      <c r="A1336" s="24"/>
      <c r="B1336" s="24"/>
      <c r="C1336" s="338"/>
      <c r="D1336" s="338"/>
      <c r="E1336" s="350"/>
      <c r="F1336" s="322"/>
      <c r="G1336" s="322"/>
      <c r="H1336" s="322"/>
      <c r="I1336" s="306"/>
      <c r="K1336" s="3"/>
    </row>
    <row r="1337" customHeight="1" spans="1:11">
      <c r="A1337" s="24"/>
      <c r="B1337" s="24"/>
      <c r="C1337" s="338"/>
      <c r="D1337" s="338"/>
      <c r="E1337" s="350"/>
      <c r="F1337" s="322"/>
      <c r="G1337" s="322"/>
      <c r="H1337" s="322"/>
      <c r="I1337" s="306"/>
      <c r="K1337" s="3"/>
    </row>
    <row r="1338" customHeight="1" spans="1:11">
      <c r="A1338" s="24"/>
      <c r="B1338" s="24"/>
      <c r="C1338" s="338"/>
      <c r="D1338" s="338"/>
      <c r="E1338" s="350"/>
      <c r="F1338" s="322"/>
      <c r="G1338" s="322"/>
      <c r="H1338" s="322"/>
      <c r="I1338" s="306"/>
      <c r="K1338" s="3"/>
    </row>
    <row r="1339" customHeight="1" spans="1:11">
      <c r="A1339" s="24"/>
      <c r="B1339" s="24"/>
      <c r="C1339" s="338"/>
      <c r="D1339" s="338"/>
      <c r="E1339" s="350"/>
      <c r="F1339" s="322"/>
      <c r="G1339" s="322"/>
      <c r="H1339" s="322"/>
      <c r="I1339" s="306"/>
      <c r="K1339" s="3"/>
    </row>
    <row r="1340" customHeight="1" spans="5:11">
      <c r="E1340" s="333"/>
      <c r="F1340" s="306"/>
      <c r="G1340" s="306"/>
      <c r="H1340" s="306"/>
      <c r="I1340" s="306"/>
      <c r="K1340" s="3"/>
    </row>
    <row r="1341" customHeight="1" spans="5:11">
      <c r="E1341" s="333"/>
      <c r="F1341" s="306"/>
      <c r="G1341" s="306"/>
      <c r="H1341" s="306"/>
      <c r="I1341" s="306"/>
      <c r="K1341" s="3"/>
    </row>
    <row r="1342" customHeight="1" spans="5:11">
      <c r="E1342" s="333"/>
      <c r="F1342" s="306"/>
      <c r="G1342" s="306"/>
      <c r="H1342" s="306"/>
      <c r="I1342" s="306"/>
      <c r="K1342" s="3"/>
    </row>
    <row r="1343" customHeight="1" spans="5:11">
      <c r="E1343" s="333"/>
      <c r="F1343" s="306"/>
      <c r="G1343" s="306"/>
      <c r="H1343" s="306"/>
      <c r="I1343" s="306"/>
      <c r="K1343" s="3"/>
    </row>
    <row r="1344" customHeight="1" spans="5:11">
      <c r="E1344" s="333"/>
      <c r="F1344" s="306"/>
      <c r="G1344" s="306"/>
      <c r="H1344" s="306"/>
      <c r="I1344" s="306"/>
      <c r="K1344" s="3"/>
    </row>
    <row r="1345" customHeight="1" spans="5:11">
      <c r="E1345" s="333"/>
      <c r="F1345" s="306"/>
      <c r="G1345" s="306"/>
      <c r="H1345" s="306"/>
      <c r="I1345" s="306"/>
      <c r="K1345" s="3"/>
    </row>
    <row r="1346" customHeight="1" spans="1:11">
      <c r="A1346" s="24"/>
      <c r="B1346" s="24"/>
      <c r="C1346" s="338"/>
      <c r="D1346" s="338"/>
      <c r="E1346" s="350"/>
      <c r="F1346" s="322"/>
      <c r="G1346" s="322"/>
      <c r="H1346" s="322"/>
      <c r="I1346" s="322"/>
      <c r="K1346" s="3"/>
    </row>
    <row r="1347" customHeight="1" spans="1:11">
      <c r="A1347" s="24"/>
      <c r="B1347" s="24"/>
      <c r="C1347" s="338"/>
      <c r="D1347" s="338"/>
      <c r="E1347" s="350"/>
      <c r="F1347" s="322"/>
      <c r="G1347" s="322"/>
      <c r="H1347" s="322"/>
      <c r="I1347" s="322"/>
      <c r="K1347" s="3"/>
    </row>
    <row r="1348" customHeight="1" spans="1:11">
      <c r="A1348" s="24"/>
      <c r="B1348" s="24"/>
      <c r="C1348" s="338"/>
      <c r="D1348" s="338"/>
      <c r="E1348" s="350"/>
      <c r="F1348" s="322"/>
      <c r="G1348" s="322"/>
      <c r="H1348" s="322"/>
      <c r="I1348" s="322"/>
      <c r="K1348" s="3"/>
    </row>
    <row r="1349" customHeight="1" spans="1:11">
      <c r="A1349" s="24"/>
      <c r="B1349" s="24"/>
      <c r="C1349" s="338"/>
      <c r="D1349" s="338"/>
      <c r="E1349" s="350"/>
      <c r="F1349" s="322"/>
      <c r="G1349" s="322"/>
      <c r="H1349" s="322"/>
      <c r="I1349" s="322"/>
      <c r="K1349" s="3"/>
    </row>
    <row r="1350" customHeight="1" spans="1:11">
      <c r="A1350" s="24"/>
      <c r="B1350" s="24"/>
      <c r="C1350" s="338"/>
      <c r="D1350" s="338"/>
      <c r="E1350" s="350"/>
      <c r="F1350" s="322"/>
      <c r="G1350" s="322"/>
      <c r="H1350" s="322"/>
      <c r="I1350" s="306"/>
      <c r="K1350" s="3"/>
    </row>
    <row r="1351" customHeight="1" spans="5:11">
      <c r="E1351" s="333"/>
      <c r="F1351" s="306"/>
      <c r="G1351" s="306"/>
      <c r="H1351" s="306"/>
      <c r="I1351" s="306"/>
      <c r="K1351" s="3"/>
    </row>
    <row r="1352" customHeight="1" spans="5:11">
      <c r="E1352" s="333"/>
      <c r="F1352" s="306"/>
      <c r="G1352" s="306"/>
      <c r="H1352" s="306"/>
      <c r="I1352" s="306"/>
      <c r="K1352" s="3"/>
    </row>
    <row r="1353" customHeight="1" spans="5:11">
      <c r="E1353" s="333"/>
      <c r="F1353" s="306"/>
      <c r="G1353" s="306"/>
      <c r="H1353" s="306"/>
      <c r="I1353" s="306"/>
      <c r="K1353" s="3"/>
    </row>
    <row r="1354" customHeight="1" spans="5:11">
      <c r="E1354" s="333"/>
      <c r="F1354" s="306"/>
      <c r="G1354" s="306"/>
      <c r="H1354" s="306"/>
      <c r="I1354" s="306"/>
      <c r="K1354" s="3"/>
    </row>
    <row r="1355" customHeight="1" spans="5:11">
      <c r="E1355" s="333"/>
      <c r="F1355" s="306"/>
      <c r="G1355" s="306"/>
      <c r="H1355" s="306"/>
      <c r="I1355" s="306"/>
      <c r="K1355" s="3"/>
    </row>
    <row r="1356" customHeight="1" spans="5:11">
      <c r="E1356" s="333"/>
      <c r="F1356" s="306"/>
      <c r="G1356" s="306"/>
      <c r="H1356" s="306"/>
      <c r="I1356" s="306"/>
      <c r="K1356" s="3"/>
    </row>
    <row r="1357" customHeight="1" spans="5:11">
      <c r="E1357" s="333"/>
      <c r="F1357" s="306"/>
      <c r="G1357" s="306"/>
      <c r="H1357" s="306"/>
      <c r="I1357" s="306"/>
      <c r="K1357" s="3"/>
    </row>
    <row r="1358" customHeight="1" spans="5:11">
      <c r="E1358" s="333"/>
      <c r="F1358" s="306"/>
      <c r="G1358" s="306"/>
      <c r="H1358" s="306"/>
      <c r="I1358" s="306"/>
      <c r="K1358" s="3"/>
    </row>
    <row r="1359" customHeight="1" spans="5:11">
      <c r="E1359" s="333"/>
      <c r="F1359" s="306"/>
      <c r="G1359" s="306"/>
      <c r="H1359" s="306"/>
      <c r="I1359" s="306"/>
      <c r="K1359" s="3"/>
    </row>
    <row r="1360" customHeight="1" spans="1:11">
      <c r="A1360" s="24"/>
      <c r="E1360" s="333"/>
      <c r="F1360" s="322"/>
      <c r="G1360" s="322"/>
      <c r="H1360" s="322"/>
      <c r="I1360" s="322"/>
      <c r="K1360" s="3"/>
    </row>
    <row r="1361" customHeight="1" spans="1:11">
      <c r="A1361" s="24"/>
      <c r="E1361" s="333"/>
      <c r="F1361" s="322"/>
      <c r="G1361" s="322"/>
      <c r="H1361" s="322"/>
      <c r="I1361" s="322"/>
      <c r="K1361" s="3"/>
    </row>
    <row r="1362" customHeight="1" spans="1:11">
      <c r="A1362" s="24"/>
      <c r="E1362" s="333"/>
      <c r="F1362" s="322"/>
      <c r="G1362" s="322"/>
      <c r="H1362" s="322"/>
      <c r="I1362" s="322"/>
      <c r="K1362" s="3"/>
    </row>
    <row r="1363" customHeight="1" spans="1:11">
      <c r="A1363" s="24"/>
      <c r="E1363" s="333"/>
      <c r="F1363" s="322"/>
      <c r="G1363" s="322"/>
      <c r="H1363" s="322"/>
      <c r="I1363" s="322"/>
      <c r="K1363" s="3"/>
    </row>
    <row r="1364" customHeight="1" spans="1:11">
      <c r="A1364" s="24"/>
      <c r="B1364" s="24"/>
      <c r="C1364" s="338"/>
      <c r="D1364" s="338"/>
      <c r="E1364" s="350"/>
      <c r="F1364" s="322"/>
      <c r="G1364" s="322"/>
      <c r="H1364" s="322"/>
      <c r="I1364" s="306"/>
      <c r="K1364" s="3"/>
    </row>
    <row r="1365" customHeight="1" spans="5:11">
      <c r="E1365" s="333"/>
      <c r="F1365" s="306"/>
      <c r="G1365" s="306"/>
      <c r="H1365" s="306"/>
      <c r="I1365" s="306"/>
      <c r="K1365" s="3"/>
    </row>
    <row r="1366" customHeight="1" spans="5:11">
      <c r="E1366" s="333"/>
      <c r="F1366" s="306"/>
      <c r="G1366" s="306"/>
      <c r="H1366" s="306"/>
      <c r="I1366" s="306"/>
      <c r="K1366" s="3"/>
    </row>
    <row r="1367" customHeight="1" spans="5:11">
      <c r="E1367" s="333"/>
      <c r="F1367" s="306"/>
      <c r="G1367" s="306"/>
      <c r="H1367" s="306"/>
      <c r="I1367" s="306"/>
      <c r="K1367" s="3"/>
    </row>
    <row r="1368" customHeight="1" spans="1:11">
      <c r="A1368" s="24"/>
      <c r="E1368" s="333"/>
      <c r="F1368" s="322"/>
      <c r="G1368" s="322"/>
      <c r="H1368" s="322"/>
      <c r="I1368" s="322"/>
      <c r="K1368" s="3"/>
    </row>
    <row r="1369" customHeight="1" spans="1:11">
      <c r="A1369" s="24"/>
      <c r="E1369" s="333"/>
      <c r="F1369" s="322"/>
      <c r="G1369" s="322"/>
      <c r="H1369" s="322"/>
      <c r="I1369" s="322"/>
      <c r="K1369" s="3"/>
    </row>
    <row r="1370" customHeight="1" spans="1:11">
      <c r="A1370" s="24"/>
      <c r="B1370" s="24"/>
      <c r="C1370" s="338"/>
      <c r="D1370" s="338"/>
      <c r="E1370" s="350"/>
      <c r="F1370" s="322"/>
      <c r="G1370" s="322"/>
      <c r="H1370" s="322"/>
      <c r="I1370" s="306"/>
      <c r="K1370" s="3"/>
    </row>
    <row r="1371" customHeight="1" spans="1:11">
      <c r="A1371" s="24"/>
      <c r="E1371" s="333"/>
      <c r="F1371" s="322"/>
      <c r="G1371" s="322"/>
      <c r="H1371" s="322"/>
      <c r="I1371" s="322"/>
      <c r="K1371" s="3"/>
    </row>
    <row r="1372" customHeight="1" spans="1:11">
      <c r="A1372" s="24"/>
      <c r="E1372" s="333"/>
      <c r="F1372" s="322"/>
      <c r="G1372" s="322"/>
      <c r="H1372" s="322"/>
      <c r="I1372" s="322"/>
      <c r="K1372" s="3"/>
    </row>
    <row r="1373" customHeight="1" spans="1:11">
      <c r="A1373" s="24"/>
      <c r="E1373" s="333"/>
      <c r="F1373" s="306"/>
      <c r="G1373" s="322"/>
      <c r="H1373" s="322"/>
      <c r="I1373" s="306"/>
      <c r="K1373" s="3"/>
    </row>
    <row r="1374" customHeight="1" spans="1:11">
      <c r="A1374" s="24"/>
      <c r="B1374" s="24"/>
      <c r="C1374" s="338"/>
      <c r="D1374" s="338"/>
      <c r="E1374" s="350"/>
      <c r="F1374" s="322"/>
      <c r="G1374" s="322"/>
      <c r="H1374" s="322"/>
      <c r="I1374" s="306"/>
      <c r="K1374" s="3"/>
    </row>
    <row r="1375" customHeight="1" spans="1:11">
      <c r="A1375" s="24"/>
      <c r="B1375" s="24"/>
      <c r="C1375" s="338"/>
      <c r="D1375" s="338"/>
      <c r="E1375" s="350"/>
      <c r="F1375" s="322"/>
      <c r="G1375" s="322"/>
      <c r="H1375" s="322"/>
      <c r="I1375" s="306"/>
      <c r="K1375" s="3"/>
    </row>
    <row r="1376" customHeight="1" spans="1:11">
      <c r="A1376" s="24"/>
      <c r="B1376" s="24"/>
      <c r="C1376" s="338"/>
      <c r="D1376" s="338"/>
      <c r="E1376" s="350"/>
      <c r="F1376" s="322"/>
      <c r="G1376" s="322"/>
      <c r="H1376" s="322"/>
      <c r="I1376" s="306"/>
      <c r="K1376" s="3"/>
    </row>
    <row r="1377" customHeight="1" spans="1:11">
      <c r="A1377" s="24"/>
      <c r="B1377" s="24"/>
      <c r="C1377" s="338"/>
      <c r="D1377" s="338"/>
      <c r="E1377" s="350"/>
      <c r="F1377" s="322"/>
      <c r="G1377" s="322"/>
      <c r="H1377" s="322"/>
      <c r="I1377" s="306"/>
      <c r="K1377" s="3"/>
    </row>
    <row r="1378" customHeight="1" spans="1:11">
      <c r="A1378" s="24"/>
      <c r="B1378" s="24"/>
      <c r="C1378" s="338"/>
      <c r="D1378" s="338"/>
      <c r="E1378" s="350"/>
      <c r="F1378" s="322"/>
      <c r="G1378" s="322"/>
      <c r="H1378" s="322"/>
      <c r="I1378" s="306"/>
      <c r="K1378" s="3"/>
    </row>
    <row r="1379" customHeight="1" spans="1:11">
      <c r="A1379" s="24"/>
      <c r="B1379" s="24"/>
      <c r="C1379" s="338"/>
      <c r="D1379" s="338"/>
      <c r="E1379" s="350"/>
      <c r="F1379" s="322"/>
      <c r="G1379" s="322"/>
      <c r="H1379" s="322"/>
      <c r="I1379" s="306"/>
      <c r="K1379" s="3"/>
    </row>
    <row r="1380" customHeight="1" spans="1:11">
      <c r="A1380" s="24"/>
      <c r="E1380" s="333"/>
      <c r="F1380" s="306"/>
      <c r="G1380" s="322"/>
      <c r="H1380" s="322"/>
      <c r="I1380" s="306"/>
      <c r="K1380" s="3"/>
    </row>
    <row r="1381" customHeight="1" spans="1:11">
      <c r="A1381" s="24"/>
      <c r="E1381" s="333"/>
      <c r="F1381" s="306"/>
      <c r="G1381" s="322"/>
      <c r="H1381" s="322"/>
      <c r="I1381" s="306"/>
      <c r="K1381" s="3"/>
    </row>
    <row r="1382" customHeight="1" spans="1:11">
      <c r="A1382" s="24"/>
      <c r="E1382" s="333"/>
      <c r="F1382" s="306"/>
      <c r="G1382" s="322"/>
      <c r="H1382" s="322"/>
      <c r="I1382" s="306"/>
      <c r="K1382" s="3"/>
    </row>
    <row r="1383" customHeight="1" spans="1:11">
      <c r="A1383" s="24"/>
      <c r="E1383" s="333"/>
      <c r="F1383" s="306"/>
      <c r="G1383" s="322"/>
      <c r="H1383" s="322"/>
      <c r="I1383" s="306"/>
      <c r="K1383" s="3"/>
    </row>
    <row r="1384" customHeight="1" spans="1:11">
      <c r="A1384" s="24"/>
      <c r="E1384" s="333"/>
      <c r="F1384" s="306"/>
      <c r="G1384" s="322"/>
      <c r="H1384" s="322"/>
      <c r="I1384" s="306"/>
      <c r="K1384" s="3"/>
    </row>
    <row r="1385" customHeight="1" spans="1:11">
      <c r="A1385" s="24"/>
      <c r="E1385" s="333"/>
      <c r="F1385" s="306"/>
      <c r="G1385" s="322"/>
      <c r="H1385" s="322"/>
      <c r="I1385" s="306"/>
      <c r="K1385" s="3"/>
    </row>
    <row r="1386" customHeight="1" spans="1:11">
      <c r="A1386" s="24"/>
      <c r="B1386" s="24"/>
      <c r="C1386" s="338"/>
      <c r="D1386" s="338"/>
      <c r="E1386" s="350"/>
      <c r="F1386" s="322"/>
      <c r="G1386" s="322"/>
      <c r="H1386" s="322"/>
      <c r="I1386" s="306"/>
      <c r="K1386" s="3"/>
    </row>
    <row r="1387" customHeight="1" spans="1:11">
      <c r="A1387" s="24"/>
      <c r="B1387" s="24"/>
      <c r="C1387" s="338"/>
      <c r="D1387" s="338"/>
      <c r="E1387" s="350"/>
      <c r="F1387" s="322"/>
      <c r="G1387" s="322"/>
      <c r="H1387" s="322"/>
      <c r="I1387" s="306"/>
      <c r="K1387" s="3"/>
    </row>
    <row r="1388" customHeight="1" spans="5:11">
      <c r="E1388" s="333"/>
      <c r="F1388" s="306"/>
      <c r="G1388" s="306"/>
      <c r="H1388" s="306"/>
      <c r="I1388" s="306"/>
      <c r="K1388" s="3"/>
    </row>
    <row r="1389" customHeight="1" spans="5:11">
      <c r="E1389" s="333"/>
      <c r="F1389" s="306"/>
      <c r="G1389" s="306"/>
      <c r="H1389" s="306"/>
      <c r="I1389" s="306"/>
      <c r="K1389" s="3"/>
    </row>
    <row r="1390" customHeight="1" spans="5:11">
      <c r="E1390" s="333"/>
      <c r="F1390" s="306"/>
      <c r="G1390" s="306"/>
      <c r="H1390" s="306"/>
      <c r="I1390" s="306"/>
      <c r="K1390" s="3"/>
    </row>
    <row r="1391" customHeight="1" spans="5:11">
      <c r="E1391" s="333"/>
      <c r="F1391" s="306"/>
      <c r="G1391" s="306"/>
      <c r="H1391" s="306"/>
      <c r="I1391" s="306"/>
      <c r="K1391" s="3"/>
    </row>
    <row r="1392" customHeight="1" spans="5:11">
      <c r="E1392" s="333"/>
      <c r="F1392" s="306"/>
      <c r="G1392" s="306"/>
      <c r="H1392" s="306"/>
      <c r="I1392" s="306"/>
      <c r="K1392" s="3"/>
    </row>
    <row r="1393" customHeight="1" spans="5:11">
      <c r="E1393" s="333"/>
      <c r="F1393" s="306"/>
      <c r="G1393" s="306"/>
      <c r="H1393" s="306"/>
      <c r="I1393" s="306"/>
      <c r="K1393" s="3"/>
    </row>
    <row r="1394" customHeight="1" spans="1:11">
      <c r="A1394" s="24"/>
      <c r="B1394" s="24"/>
      <c r="C1394" s="338"/>
      <c r="D1394" s="338"/>
      <c r="E1394" s="350"/>
      <c r="F1394" s="322"/>
      <c r="G1394" s="322"/>
      <c r="H1394" s="322"/>
      <c r="I1394" s="322"/>
      <c r="K1394" s="3"/>
    </row>
    <row r="1395" customHeight="1" spans="1:11">
      <c r="A1395" s="24"/>
      <c r="B1395" s="24"/>
      <c r="C1395" s="338"/>
      <c r="D1395" s="338"/>
      <c r="E1395" s="350"/>
      <c r="F1395" s="322"/>
      <c r="G1395" s="322"/>
      <c r="H1395" s="322"/>
      <c r="I1395" s="322"/>
      <c r="K1395" s="3"/>
    </row>
    <row r="1396" customHeight="1" spans="1:11">
      <c r="A1396" s="24"/>
      <c r="B1396" s="24"/>
      <c r="C1396" s="338"/>
      <c r="D1396" s="338"/>
      <c r="E1396" s="350"/>
      <c r="F1396" s="322"/>
      <c r="G1396" s="322"/>
      <c r="H1396" s="322"/>
      <c r="I1396" s="322"/>
      <c r="K1396" s="3"/>
    </row>
    <row r="1397" customHeight="1" spans="1:11">
      <c r="A1397" s="24"/>
      <c r="B1397" s="24"/>
      <c r="C1397" s="338"/>
      <c r="D1397" s="338"/>
      <c r="E1397" s="350"/>
      <c r="F1397" s="322"/>
      <c r="G1397" s="322"/>
      <c r="H1397" s="322"/>
      <c r="I1397" s="322"/>
      <c r="K1397" s="3"/>
    </row>
    <row r="1398" customHeight="1" spans="1:11">
      <c r="A1398" s="24"/>
      <c r="B1398" s="24"/>
      <c r="C1398" s="338"/>
      <c r="D1398" s="338"/>
      <c r="E1398" s="350"/>
      <c r="F1398" s="322"/>
      <c r="G1398" s="322"/>
      <c r="H1398" s="322"/>
      <c r="I1398" s="322"/>
      <c r="K1398" s="3"/>
    </row>
    <row r="1399" customHeight="1" spans="5:11">
      <c r="E1399" s="333"/>
      <c r="F1399" s="306"/>
      <c r="G1399" s="306"/>
      <c r="H1399" s="306"/>
      <c r="I1399" s="306"/>
      <c r="K1399" s="3"/>
    </row>
    <row r="1400" customHeight="1" spans="3:11">
      <c r="C1400" s="338"/>
      <c r="D1400" s="338"/>
      <c r="E1400" s="333"/>
      <c r="F1400" s="306"/>
      <c r="G1400" s="306"/>
      <c r="H1400" s="306"/>
      <c r="I1400" s="306"/>
      <c r="K1400" s="3"/>
    </row>
    <row r="1401" customHeight="1" spans="5:11">
      <c r="E1401" s="333"/>
      <c r="F1401" s="306"/>
      <c r="G1401" s="306"/>
      <c r="H1401" s="306"/>
      <c r="I1401" s="306"/>
      <c r="K1401" s="3"/>
    </row>
    <row r="1402" customHeight="1" spans="5:11">
      <c r="E1402" s="333"/>
      <c r="F1402" s="306"/>
      <c r="G1402" s="306"/>
      <c r="H1402" s="306"/>
      <c r="I1402" s="306"/>
      <c r="K1402" s="3"/>
    </row>
    <row r="1403" customHeight="1" spans="5:11">
      <c r="E1403" s="333"/>
      <c r="F1403" s="306"/>
      <c r="G1403" s="306"/>
      <c r="H1403" s="306"/>
      <c r="I1403" s="306"/>
      <c r="K1403" s="3"/>
    </row>
    <row r="1404" customHeight="1" spans="5:11">
      <c r="E1404" s="333"/>
      <c r="F1404" s="306"/>
      <c r="G1404" s="306"/>
      <c r="H1404" s="306"/>
      <c r="I1404" s="306"/>
      <c r="K1404" s="3"/>
    </row>
    <row r="1405" customHeight="1" spans="5:11">
      <c r="E1405" s="333"/>
      <c r="F1405" s="306"/>
      <c r="G1405" s="306"/>
      <c r="H1405" s="306"/>
      <c r="I1405" s="306"/>
      <c r="K1405" s="3"/>
    </row>
    <row r="1406" customHeight="1" spans="5:11">
      <c r="E1406" s="333"/>
      <c r="F1406" s="306"/>
      <c r="G1406" s="306"/>
      <c r="H1406" s="306"/>
      <c r="I1406" s="306"/>
      <c r="K1406" s="3"/>
    </row>
    <row r="1407" customHeight="1" spans="1:11">
      <c r="A1407" s="24"/>
      <c r="E1407" s="333"/>
      <c r="F1407" s="322"/>
      <c r="G1407" s="322"/>
      <c r="H1407" s="322"/>
      <c r="I1407" s="322"/>
      <c r="K1407" s="3"/>
    </row>
    <row r="1408" customHeight="1" spans="1:11">
      <c r="A1408" s="24"/>
      <c r="E1408" s="333"/>
      <c r="F1408" s="322"/>
      <c r="G1408" s="322"/>
      <c r="H1408" s="322"/>
      <c r="I1408" s="322"/>
      <c r="K1408" s="3"/>
    </row>
    <row r="1409" customHeight="1" spans="1:11">
      <c r="A1409" s="24"/>
      <c r="E1409" s="333"/>
      <c r="F1409" s="322"/>
      <c r="G1409" s="322"/>
      <c r="H1409" s="322"/>
      <c r="I1409" s="322"/>
      <c r="K1409" s="3"/>
    </row>
    <row r="1410" customHeight="1" spans="1:11">
      <c r="A1410" s="24"/>
      <c r="E1410" s="333"/>
      <c r="F1410" s="322"/>
      <c r="G1410" s="322"/>
      <c r="H1410" s="322"/>
      <c r="I1410" s="322"/>
      <c r="K1410" s="3"/>
    </row>
    <row r="1411" customHeight="1" spans="1:11">
      <c r="A1411" s="24"/>
      <c r="E1411" s="333"/>
      <c r="F1411" s="322"/>
      <c r="G1411" s="322"/>
      <c r="H1411" s="322"/>
      <c r="I1411" s="322"/>
      <c r="K1411" s="3"/>
    </row>
    <row r="1412" customHeight="1" spans="5:11">
      <c r="E1412" s="333"/>
      <c r="F1412" s="306"/>
      <c r="G1412" s="306"/>
      <c r="H1412" s="306"/>
      <c r="I1412" s="306"/>
      <c r="K1412" s="3"/>
    </row>
    <row r="1413" customHeight="1" spans="5:11">
      <c r="E1413" s="333"/>
      <c r="F1413" s="306"/>
      <c r="G1413" s="306"/>
      <c r="H1413" s="306"/>
      <c r="I1413" s="306"/>
      <c r="K1413" s="3"/>
    </row>
    <row r="1414" customHeight="1" spans="5:11">
      <c r="E1414" s="333"/>
      <c r="F1414" s="306"/>
      <c r="G1414" s="306"/>
      <c r="H1414" s="306"/>
      <c r="I1414" s="306"/>
      <c r="K1414" s="3"/>
    </row>
    <row r="1415" customHeight="1" spans="1:11">
      <c r="A1415" s="24"/>
      <c r="B1415" s="24"/>
      <c r="C1415" s="338"/>
      <c r="D1415" s="338"/>
      <c r="E1415" s="350"/>
      <c r="F1415" s="322"/>
      <c r="G1415" s="322"/>
      <c r="H1415" s="322"/>
      <c r="I1415" s="322"/>
      <c r="K1415" s="3"/>
    </row>
    <row r="1416" customHeight="1" spans="1:11">
      <c r="A1416" s="24"/>
      <c r="B1416" s="24"/>
      <c r="C1416" s="338"/>
      <c r="D1416" s="338"/>
      <c r="E1416" s="350"/>
      <c r="F1416" s="322"/>
      <c r="G1416" s="322"/>
      <c r="H1416" s="322"/>
      <c r="I1416" s="322"/>
      <c r="K1416" s="3"/>
    </row>
    <row r="1417" customHeight="1" spans="1:11">
      <c r="A1417" s="24"/>
      <c r="E1417" s="333"/>
      <c r="F1417" s="322"/>
      <c r="G1417" s="322"/>
      <c r="H1417" s="322"/>
      <c r="I1417" s="322"/>
      <c r="K1417" s="3"/>
    </row>
    <row r="1418" customHeight="1" spans="1:11">
      <c r="A1418" s="24"/>
      <c r="E1418" s="333"/>
      <c r="F1418" s="322"/>
      <c r="G1418" s="322"/>
      <c r="H1418" s="322"/>
      <c r="I1418" s="322"/>
      <c r="K1418" s="3"/>
    </row>
    <row r="1419" customHeight="1" spans="1:11">
      <c r="A1419" s="24"/>
      <c r="E1419" s="333"/>
      <c r="F1419" s="322"/>
      <c r="G1419" s="322"/>
      <c r="H1419" s="322"/>
      <c r="I1419" s="322"/>
      <c r="K1419" s="3"/>
    </row>
    <row r="1420" customHeight="1" spans="1:11">
      <c r="A1420" s="24"/>
      <c r="E1420" s="333"/>
      <c r="F1420" s="322"/>
      <c r="G1420" s="322"/>
      <c r="H1420" s="322"/>
      <c r="I1420" s="322"/>
      <c r="K1420" s="3"/>
    </row>
    <row r="1421" customHeight="1" spans="1:11">
      <c r="A1421" s="24"/>
      <c r="E1421" s="333"/>
      <c r="F1421" s="322"/>
      <c r="G1421" s="322"/>
      <c r="H1421" s="322"/>
      <c r="I1421" s="322"/>
      <c r="K1421" s="3"/>
    </row>
    <row r="1422" customHeight="1" spans="1:11">
      <c r="A1422" s="24"/>
      <c r="E1422" s="333"/>
      <c r="F1422" s="306"/>
      <c r="G1422" s="322"/>
      <c r="H1422" s="322"/>
      <c r="I1422" s="306"/>
      <c r="K1422" s="3"/>
    </row>
    <row r="1423" customHeight="1" spans="1:11">
      <c r="A1423" s="24"/>
      <c r="E1423" s="333"/>
      <c r="F1423" s="306"/>
      <c r="G1423" s="322"/>
      <c r="H1423" s="322"/>
      <c r="I1423" s="306"/>
      <c r="K1423" s="3"/>
    </row>
    <row r="1424" customHeight="1" spans="1:11">
      <c r="A1424" s="24"/>
      <c r="E1424" s="333"/>
      <c r="F1424" s="306"/>
      <c r="G1424" s="322"/>
      <c r="H1424" s="322"/>
      <c r="I1424" s="306"/>
      <c r="K1424" s="3"/>
    </row>
    <row r="1425" customHeight="1" spans="1:11">
      <c r="A1425" s="24"/>
      <c r="E1425" s="333"/>
      <c r="F1425" s="306"/>
      <c r="G1425" s="322"/>
      <c r="H1425" s="322"/>
      <c r="I1425" s="306"/>
      <c r="K1425" s="3"/>
    </row>
    <row r="1426" customHeight="1" spans="1:11">
      <c r="A1426" s="24"/>
      <c r="E1426" s="333"/>
      <c r="F1426" s="306"/>
      <c r="G1426" s="322"/>
      <c r="H1426" s="322"/>
      <c r="I1426" s="306"/>
      <c r="K1426" s="3"/>
    </row>
    <row r="1427" customHeight="1" spans="1:11">
      <c r="A1427" s="24"/>
      <c r="E1427" s="333"/>
      <c r="F1427" s="306"/>
      <c r="G1427" s="322"/>
      <c r="H1427" s="322"/>
      <c r="I1427" s="306"/>
      <c r="K1427" s="3"/>
    </row>
    <row r="1428" customHeight="1" spans="1:11">
      <c r="A1428" s="24"/>
      <c r="E1428" s="333"/>
      <c r="F1428" s="306"/>
      <c r="G1428" s="322"/>
      <c r="H1428" s="322"/>
      <c r="I1428" s="306"/>
      <c r="K1428" s="3"/>
    </row>
    <row r="1429" customHeight="1" spans="1:11">
      <c r="A1429" s="24"/>
      <c r="E1429" s="333"/>
      <c r="F1429" s="306"/>
      <c r="G1429" s="322"/>
      <c r="H1429" s="322"/>
      <c r="I1429" s="306"/>
      <c r="K1429" s="3"/>
    </row>
    <row r="1430" customHeight="1" spans="1:11">
      <c r="A1430" s="24"/>
      <c r="E1430" s="333"/>
      <c r="F1430" s="306"/>
      <c r="G1430" s="322"/>
      <c r="H1430" s="322"/>
      <c r="I1430" s="306"/>
      <c r="K1430" s="3"/>
    </row>
    <row r="1431" customHeight="1" spans="1:11">
      <c r="A1431" s="24"/>
      <c r="E1431" s="333"/>
      <c r="F1431" s="306"/>
      <c r="G1431" s="322"/>
      <c r="H1431" s="322"/>
      <c r="I1431" s="306"/>
      <c r="K1431" s="3"/>
    </row>
    <row r="1432" customHeight="1" spans="1:11">
      <c r="A1432" s="24"/>
      <c r="E1432" s="333"/>
      <c r="F1432" s="306"/>
      <c r="G1432" s="322"/>
      <c r="H1432" s="322"/>
      <c r="I1432" s="306"/>
      <c r="K1432" s="3"/>
    </row>
    <row r="1433" customHeight="1" spans="1:11">
      <c r="A1433" s="24"/>
      <c r="E1433" s="333"/>
      <c r="F1433" s="306"/>
      <c r="G1433" s="322"/>
      <c r="H1433" s="322"/>
      <c r="I1433" s="306"/>
      <c r="K1433" s="3"/>
    </row>
    <row r="1434" customHeight="1" spans="1:11">
      <c r="A1434" s="24"/>
      <c r="B1434" s="24"/>
      <c r="C1434" s="338"/>
      <c r="D1434" s="338"/>
      <c r="E1434" s="350"/>
      <c r="F1434" s="322"/>
      <c r="G1434" s="322"/>
      <c r="H1434" s="322"/>
      <c r="I1434" s="306"/>
      <c r="K1434" s="3"/>
    </row>
    <row r="1435" customHeight="1" spans="1:11">
      <c r="A1435" s="24"/>
      <c r="B1435" s="24"/>
      <c r="C1435" s="338"/>
      <c r="D1435" s="338"/>
      <c r="E1435" s="350"/>
      <c r="F1435" s="322"/>
      <c r="G1435" s="322"/>
      <c r="H1435" s="322"/>
      <c r="I1435" s="306"/>
      <c r="K1435" s="3"/>
    </row>
    <row r="1436" customHeight="1" spans="5:11">
      <c r="E1436" s="333"/>
      <c r="F1436" s="306"/>
      <c r="G1436" s="306"/>
      <c r="H1436" s="306"/>
      <c r="I1436" s="306"/>
      <c r="K1436" s="3"/>
    </row>
    <row r="1437" customHeight="1" spans="5:11">
      <c r="E1437" s="333"/>
      <c r="F1437" s="306"/>
      <c r="G1437" s="306"/>
      <c r="H1437" s="306"/>
      <c r="I1437" s="306"/>
      <c r="K1437" s="3"/>
    </row>
    <row r="1438" customHeight="1" spans="5:11">
      <c r="E1438" s="333"/>
      <c r="F1438" s="306"/>
      <c r="G1438" s="306"/>
      <c r="H1438" s="306"/>
      <c r="I1438" s="306"/>
      <c r="K1438" s="3"/>
    </row>
    <row r="1439" customHeight="1" spans="5:11">
      <c r="E1439" s="333"/>
      <c r="F1439" s="306"/>
      <c r="G1439" s="306"/>
      <c r="H1439" s="306"/>
      <c r="I1439" s="306"/>
      <c r="K1439" s="3"/>
    </row>
    <row r="1440" customHeight="1" spans="6:11">
      <c r="F1440" s="306"/>
      <c r="G1440" s="306"/>
      <c r="H1440" s="306"/>
      <c r="I1440" s="306"/>
      <c r="K1440" s="3"/>
    </row>
    <row r="1441" customHeight="1" spans="6:11">
      <c r="F1441" s="306"/>
      <c r="G1441" s="306"/>
      <c r="H1441" s="306"/>
      <c r="I1441" s="306"/>
      <c r="K1441" s="3"/>
    </row>
    <row r="1442" customHeight="1" spans="1:11">
      <c r="A1442" s="24"/>
      <c r="B1442" s="24"/>
      <c r="C1442" s="338"/>
      <c r="D1442" s="338"/>
      <c r="E1442" s="263"/>
      <c r="F1442" s="322"/>
      <c r="G1442" s="322"/>
      <c r="H1442" s="322"/>
      <c r="I1442" s="322"/>
      <c r="K1442" s="3"/>
    </row>
    <row r="1443" customHeight="1" spans="1:11">
      <c r="A1443" s="24"/>
      <c r="B1443" s="24"/>
      <c r="C1443" s="338"/>
      <c r="D1443" s="338"/>
      <c r="E1443" s="263"/>
      <c r="F1443" s="322"/>
      <c r="G1443" s="322"/>
      <c r="H1443" s="322"/>
      <c r="I1443" s="322"/>
      <c r="K1443" s="3"/>
    </row>
    <row r="1444" customHeight="1" spans="1:11">
      <c r="A1444" s="24"/>
      <c r="B1444" s="24"/>
      <c r="C1444" s="338"/>
      <c r="D1444" s="338"/>
      <c r="E1444" s="263"/>
      <c r="F1444" s="322"/>
      <c r="G1444" s="322"/>
      <c r="H1444" s="322"/>
      <c r="I1444" s="322"/>
      <c r="K1444" s="3"/>
    </row>
    <row r="1445" customHeight="1" spans="1:11">
      <c r="A1445" s="24"/>
      <c r="B1445" s="24"/>
      <c r="C1445" s="338"/>
      <c r="D1445" s="338"/>
      <c r="E1445" s="263"/>
      <c r="F1445" s="322"/>
      <c r="G1445" s="322"/>
      <c r="H1445" s="322"/>
      <c r="I1445" s="322"/>
      <c r="K1445" s="3"/>
    </row>
    <row r="1446" customHeight="1" spans="6:11">
      <c r="F1446" s="306"/>
      <c r="G1446" s="306"/>
      <c r="H1446" s="306"/>
      <c r="I1446" s="306"/>
      <c r="K1446" s="3"/>
    </row>
    <row r="1447" customHeight="1" spans="1:11">
      <c r="A1447" s="24"/>
      <c r="F1447" s="306"/>
      <c r="G1447" s="306"/>
      <c r="H1447" s="306"/>
      <c r="I1447" s="306"/>
      <c r="K1447" s="3"/>
    </row>
    <row r="1448" customHeight="1" spans="3:11">
      <c r="C1448" s="338"/>
      <c r="D1448" s="338"/>
      <c r="E1448" s="333"/>
      <c r="F1448" s="306"/>
      <c r="G1448" s="306"/>
      <c r="H1448" s="306"/>
      <c r="I1448" s="306"/>
      <c r="K1448" s="3"/>
    </row>
    <row r="1449" customHeight="1" spans="3:11">
      <c r="C1449" s="338"/>
      <c r="D1449" s="338"/>
      <c r="E1449" s="333"/>
      <c r="F1449" s="306"/>
      <c r="G1449" s="306"/>
      <c r="H1449" s="306"/>
      <c r="I1449" s="306"/>
      <c r="K1449" s="3"/>
    </row>
    <row r="1450" customHeight="1" spans="3:11">
      <c r="C1450" s="338"/>
      <c r="D1450" s="338"/>
      <c r="E1450" s="333"/>
      <c r="F1450" s="306"/>
      <c r="G1450" s="306"/>
      <c r="H1450" s="306"/>
      <c r="I1450" s="306"/>
      <c r="K1450" s="3"/>
    </row>
    <row r="1451" customHeight="1" spans="5:9">
      <c r="E1451" s="333"/>
      <c r="F1451" s="306"/>
      <c r="G1451" s="306"/>
      <c r="H1451" s="306"/>
      <c r="I1451" s="306"/>
    </row>
    <row r="1452" customHeight="1" spans="5:9">
      <c r="E1452" s="333"/>
      <c r="F1452" s="306"/>
      <c r="G1452" s="306"/>
      <c r="H1452" s="306"/>
      <c r="I1452" s="306"/>
    </row>
    <row r="1453" customHeight="1" spans="5:9">
      <c r="E1453" s="333"/>
      <c r="F1453" s="306"/>
      <c r="G1453" s="306"/>
      <c r="H1453" s="306"/>
      <c r="I1453" s="306"/>
    </row>
    <row r="1454" customHeight="1" spans="5:9">
      <c r="E1454" s="333"/>
      <c r="F1454" s="306"/>
      <c r="G1454" s="306"/>
      <c r="H1454" s="306"/>
      <c r="I1454" s="306"/>
    </row>
    <row r="1455" customHeight="1" spans="5:9">
      <c r="E1455" s="333"/>
      <c r="F1455" s="306"/>
      <c r="G1455" s="306"/>
      <c r="H1455" s="306"/>
      <c r="I1455" s="306"/>
    </row>
    <row r="1456" customHeight="1" spans="6:9">
      <c r="F1456" s="306"/>
      <c r="G1456" s="306"/>
      <c r="H1456" s="306"/>
      <c r="I1456" s="306"/>
    </row>
    <row r="1457" customHeight="1" spans="1:9">
      <c r="A1457" s="24"/>
      <c r="F1457" s="322"/>
      <c r="G1457" s="322"/>
      <c r="H1457" s="322"/>
      <c r="I1457" s="322"/>
    </row>
    <row r="1458" customHeight="1" spans="1:9">
      <c r="A1458" s="24"/>
      <c r="F1458" s="322"/>
      <c r="G1458" s="322"/>
      <c r="H1458" s="322"/>
      <c r="I1458" s="322"/>
    </row>
    <row r="1459" customHeight="1" spans="1:9">
      <c r="A1459" s="24"/>
      <c r="F1459" s="322"/>
      <c r="G1459" s="322"/>
      <c r="H1459" s="322"/>
      <c r="I1459" s="322"/>
    </row>
    <row r="1460" customHeight="1" spans="1:9">
      <c r="A1460" s="24"/>
      <c r="F1460" s="322"/>
      <c r="G1460" s="322"/>
      <c r="H1460" s="322"/>
      <c r="I1460" s="322"/>
    </row>
    <row r="1461" customHeight="1" spans="6:11">
      <c r="F1461" s="306"/>
      <c r="G1461" s="306"/>
      <c r="H1461" s="306"/>
      <c r="I1461" s="306"/>
      <c r="J1461"/>
      <c r="K1461"/>
    </row>
    <row r="1462" customHeight="1" spans="1:11">
      <c r="A1462" s="24"/>
      <c r="F1462" s="306"/>
      <c r="G1462" s="306"/>
      <c r="H1462" s="306"/>
      <c r="I1462" s="306"/>
      <c r="J1462"/>
      <c r="K1462"/>
    </row>
    <row r="1463" customHeight="1" spans="5:11">
      <c r="E1463" s="333"/>
      <c r="F1463" s="306"/>
      <c r="G1463" s="306"/>
      <c r="H1463" s="306"/>
      <c r="I1463" s="306"/>
      <c r="J1463"/>
      <c r="K1463"/>
    </row>
    <row r="1464" customHeight="1" spans="5:11">
      <c r="E1464" s="333"/>
      <c r="F1464" s="306"/>
      <c r="G1464" s="306"/>
      <c r="H1464" s="306"/>
      <c r="I1464" s="306"/>
      <c r="J1464"/>
      <c r="K1464"/>
    </row>
    <row r="1465" customHeight="1" spans="6:11">
      <c r="F1465" s="306"/>
      <c r="G1465" s="306"/>
      <c r="H1465" s="306"/>
      <c r="I1465" s="306"/>
      <c r="J1465"/>
      <c r="K1465"/>
    </row>
    <row r="1466" customHeight="1" spans="6:11">
      <c r="F1466" s="306"/>
      <c r="G1466" s="306"/>
      <c r="H1466" s="306"/>
      <c r="I1466" s="306"/>
      <c r="J1466"/>
      <c r="K1466"/>
    </row>
    <row r="1467" customHeight="1" spans="1:11">
      <c r="A1467" s="24"/>
      <c r="F1467" s="322"/>
      <c r="G1467" s="322"/>
      <c r="H1467" s="322"/>
      <c r="I1467" s="322"/>
      <c r="J1467"/>
      <c r="K1467"/>
    </row>
    <row r="1468" customHeight="1" spans="6:11">
      <c r="F1468" s="306"/>
      <c r="G1468" s="306"/>
      <c r="H1468" s="306"/>
      <c r="I1468" s="306"/>
      <c r="J1468"/>
      <c r="K1468"/>
    </row>
    <row r="1469" customHeight="1" spans="1:11">
      <c r="A1469" s="24"/>
      <c r="F1469" s="306"/>
      <c r="G1469" s="306"/>
      <c r="H1469" s="306"/>
      <c r="I1469" s="306"/>
      <c r="J1469"/>
      <c r="K1469"/>
    </row>
    <row r="1470" customHeight="1" spans="5:11">
      <c r="E1470" s="333"/>
      <c r="F1470" s="306"/>
      <c r="G1470" s="306"/>
      <c r="H1470" s="306"/>
      <c r="I1470" s="306"/>
      <c r="J1470"/>
      <c r="K1470"/>
    </row>
    <row r="1471" customHeight="1" spans="1:11">
      <c r="A1471" s="24"/>
      <c r="B1471" s="24"/>
      <c r="C1471" s="338"/>
      <c r="D1471" s="338"/>
      <c r="E1471" s="350"/>
      <c r="F1471" s="322"/>
      <c r="G1471" s="322"/>
      <c r="H1471" s="322"/>
      <c r="I1471" s="322"/>
      <c r="J1471"/>
      <c r="K1471"/>
    </row>
    <row r="1472" customHeight="1" spans="6:11">
      <c r="F1472" s="306"/>
      <c r="G1472" s="306"/>
      <c r="H1472" s="306"/>
      <c r="I1472" s="306"/>
      <c r="J1472"/>
      <c r="K1472"/>
    </row>
    <row r="1473" customHeight="1" spans="1:11">
      <c r="A1473" s="24"/>
      <c r="E1473" s="333"/>
      <c r="F1473" s="322"/>
      <c r="G1473" s="322"/>
      <c r="H1473" s="322"/>
      <c r="I1473" s="322"/>
      <c r="J1473"/>
      <c r="K1473"/>
    </row>
    <row r="1474" customHeight="1" spans="1:11">
      <c r="A1474" s="24"/>
      <c r="E1474" s="333"/>
      <c r="F1474" s="322"/>
      <c r="G1474" s="322"/>
      <c r="H1474" s="322"/>
      <c r="I1474" s="322"/>
      <c r="J1474"/>
      <c r="K1474"/>
    </row>
    <row r="1475" customHeight="1" spans="1:11">
      <c r="A1475" s="24"/>
      <c r="E1475" s="333"/>
      <c r="F1475" s="322"/>
      <c r="G1475" s="322"/>
      <c r="H1475" s="322"/>
      <c r="I1475" s="322"/>
      <c r="J1475"/>
      <c r="K1475"/>
    </row>
    <row r="1476" customHeight="1" spans="1:11">
      <c r="A1476" s="24"/>
      <c r="E1476" s="333"/>
      <c r="F1476" s="322"/>
      <c r="G1476" s="322"/>
      <c r="H1476" s="322"/>
      <c r="I1476" s="322"/>
      <c r="J1476"/>
      <c r="K1476"/>
    </row>
    <row r="1477" customHeight="1" spans="1:11">
      <c r="A1477" s="24"/>
      <c r="E1477" s="333"/>
      <c r="F1477" s="322"/>
      <c r="G1477" s="322"/>
      <c r="H1477" s="322"/>
      <c r="I1477" s="322"/>
      <c r="J1477"/>
      <c r="K1477"/>
    </row>
    <row r="1478" customHeight="1" spans="1:11">
      <c r="A1478" s="24"/>
      <c r="E1478" s="333"/>
      <c r="F1478" s="322"/>
      <c r="G1478" s="322"/>
      <c r="H1478" s="322"/>
      <c r="I1478" s="322"/>
      <c r="J1478"/>
      <c r="K1478"/>
    </row>
    <row r="1479" customHeight="1" spans="1:11">
      <c r="A1479" s="24"/>
      <c r="E1479" s="333"/>
      <c r="F1479" s="322"/>
      <c r="G1479" s="322"/>
      <c r="H1479" s="322"/>
      <c r="I1479" s="322"/>
      <c r="J1479"/>
      <c r="K1479"/>
    </row>
    <row r="1480" customHeight="1" spans="1:11">
      <c r="A1480" s="24"/>
      <c r="E1480" s="333"/>
      <c r="F1480" s="322"/>
      <c r="G1480" s="322"/>
      <c r="H1480" s="322"/>
      <c r="I1480" s="322"/>
      <c r="J1480"/>
      <c r="K1480"/>
    </row>
    <row r="1481" customHeight="1" spans="1:11">
      <c r="A1481" s="24"/>
      <c r="E1481" s="333"/>
      <c r="F1481" s="322"/>
      <c r="G1481" s="322"/>
      <c r="H1481" s="322"/>
      <c r="I1481" s="322"/>
      <c r="J1481"/>
      <c r="K1481"/>
    </row>
    <row r="1482" customHeight="1" spans="1:11">
      <c r="A1482" s="24"/>
      <c r="B1482" s="24"/>
      <c r="C1482" s="338"/>
      <c r="D1482" s="338"/>
      <c r="E1482" s="350"/>
      <c r="F1482" s="322"/>
      <c r="G1482" s="322"/>
      <c r="H1482" s="322"/>
      <c r="I1482" s="306"/>
      <c r="J1482"/>
      <c r="K1482"/>
    </row>
    <row r="1483" customHeight="1" spans="1:11">
      <c r="A1483" s="24"/>
      <c r="B1483" s="24"/>
      <c r="C1483" s="338"/>
      <c r="D1483" s="338"/>
      <c r="E1483" s="350"/>
      <c r="F1483" s="322"/>
      <c r="G1483" s="322"/>
      <c r="H1483" s="322"/>
      <c r="I1483" s="306"/>
      <c r="J1483"/>
      <c r="K1483"/>
    </row>
    <row r="1484" customHeight="1" spans="5:11">
      <c r="E1484" s="333"/>
      <c r="F1484" s="306"/>
      <c r="G1484" s="306"/>
      <c r="H1484" s="306"/>
      <c r="I1484" s="306"/>
      <c r="J1484"/>
      <c r="K1484"/>
    </row>
    <row r="1485" customHeight="1" spans="5:11">
      <c r="E1485" s="333"/>
      <c r="F1485" s="306"/>
      <c r="G1485" s="306"/>
      <c r="H1485" s="306"/>
      <c r="I1485" s="306"/>
      <c r="J1485"/>
      <c r="K1485"/>
    </row>
    <row r="1486" customHeight="1" spans="5:11">
      <c r="E1486" s="333"/>
      <c r="F1486" s="306"/>
      <c r="G1486" s="306"/>
      <c r="H1486" s="306"/>
      <c r="I1486" s="306"/>
      <c r="J1486"/>
      <c r="K1486"/>
    </row>
    <row r="1487" customHeight="1" spans="6:11">
      <c r="F1487" s="306"/>
      <c r="G1487" s="306"/>
      <c r="H1487" s="306"/>
      <c r="I1487" s="306"/>
      <c r="J1487"/>
      <c r="K1487"/>
    </row>
    <row r="1488" customHeight="1" spans="6:11">
      <c r="F1488" s="306"/>
      <c r="G1488" s="306"/>
      <c r="H1488" s="306"/>
      <c r="I1488" s="306"/>
      <c r="J1488"/>
      <c r="K1488"/>
    </row>
    <row r="1489" customHeight="1" spans="5:11">
      <c r="E1489" s="333"/>
      <c r="F1489" s="306"/>
      <c r="G1489" s="306"/>
      <c r="H1489" s="306"/>
      <c r="I1489" s="306"/>
      <c r="J1489"/>
      <c r="K1489"/>
    </row>
    <row r="1490" customHeight="1" spans="1:11">
      <c r="A1490" s="24"/>
      <c r="B1490" s="24"/>
      <c r="C1490" s="338"/>
      <c r="D1490" s="338"/>
      <c r="E1490" s="263"/>
      <c r="F1490" s="322"/>
      <c r="G1490" s="322"/>
      <c r="H1490" s="322"/>
      <c r="I1490" s="322"/>
      <c r="J1490"/>
      <c r="K1490"/>
    </row>
    <row r="1491" customHeight="1" spans="1:11">
      <c r="A1491" s="24"/>
      <c r="B1491" s="24"/>
      <c r="C1491" s="338"/>
      <c r="D1491" s="338"/>
      <c r="E1491" s="263"/>
      <c r="F1491" s="322"/>
      <c r="G1491" s="322"/>
      <c r="H1491" s="322"/>
      <c r="I1491" s="322"/>
      <c r="J1491"/>
      <c r="K1491"/>
    </row>
    <row r="1492" customHeight="1" spans="1:11">
      <c r="A1492" s="24"/>
      <c r="B1492" s="24"/>
      <c r="C1492" s="338"/>
      <c r="D1492" s="338"/>
      <c r="E1492" s="263"/>
      <c r="F1492" s="322"/>
      <c r="G1492" s="322"/>
      <c r="H1492" s="322"/>
      <c r="I1492" s="322"/>
      <c r="J1492"/>
      <c r="K1492"/>
    </row>
    <row r="1493" customHeight="1" spans="6:11">
      <c r="F1493" s="306"/>
      <c r="G1493" s="306"/>
      <c r="H1493" s="306"/>
      <c r="I1493" s="306"/>
      <c r="J1493"/>
      <c r="K1493"/>
    </row>
    <row r="1494" customHeight="1" spans="1:11">
      <c r="A1494" s="24"/>
      <c r="F1494" s="306"/>
      <c r="G1494" s="306"/>
      <c r="H1494" s="306"/>
      <c r="I1494" s="306"/>
      <c r="J1494"/>
      <c r="K1494"/>
    </row>
    <row r="1495" customHeight="1" spans="6:11">
      <c r="F1495" s="306"/>
      <c r="G1495" s="306"/>
      <c r="H1495" s="306"/>
      <c r="I1495" s="306"/>
      <c r="J1495"/>
      <c r="K1495"/>
    </row>
    <row r="1496" customHeight="1" spans="5:11">
      <c r="E1496" s="333"/>
      <c r="F1496" s="306"/>
      <c r="G1496" s="306"/>
      <c r="H1496" s="306"/>
      <c r="I1496" s="306"/>
      <c r="J1496"/>
      <c r="K1496"/>
    </row>
    <row r="1497" customHeight="1" spans="5:11">
      <c r="E1497" s="333"/>
      <c r="F1497" s="306"/>
      <c r="G1497" s="306"/>
      <c r="H1497" s="306"/>
      <c r="I1497" s="306"/>
      <c r="J1497"/>
      <c r="K1497"/>
    </row>
    <row r="1498" customHeight="1" spans="5:11">
      <c r="E1498" s="333"/>
      <c r="F1498" s="306"/>
      <c r="G1498" s="306"/>
      <c r="H1498" s="306"/>
      <c r="I1498" s="306"/>
      <c r="J1498"/>
      <c r="K1498"/>
    </row>
    <row r="1499" customHeight="1" spans="5:11">
      <c r="E1499" s="333"/>
      <c r="F1499" s="306"/>
      <c r="G1499" s="306"/>
      <c r="H1499" s="306"/>
      <c r="I1499" s="306"/>
      <c r="J1499"/>
      <c r="K1499"/>
    </row>
    <row r="1500" customHeight="1" spans="5:11">
      <c r="E1500" s="333"/>
      <c r="F1500" s="306"/>
      <c r="G1500" s="306"/>
      <c r="H1500" s="306"/>
      <c r="I1500" s="306"/>
      <c r="J1500"/>
      <c r="K1500"/>
    </row>
    <row r="1501" customHeight="1" spans="5:11">
      <c r="E1501" s="333"/>
      <c r="F1501" s="306"/>
      <c r="G1501" s="306"/>
      <c r="H1501" s="306"/>
      <c r="I1501" s="306"/>
      <c r="J1501"/>
      <c r="K1501"/>
    </row>
    <row r="1502" customHeight="1" spans="5:11">
      <c r="E1502" s="333"/>
      <c r="F1502" s="306"/>
      <c r="G1502" s="306"/>
      <c r="H1502" s="306"/>
      <c r="I1502" s="306"/>
      <c r="J1502"/>
      <c r="K1502"/>
    </row>
    <row r="1503" customHeight="1" spans="5:11">
      <c r="E1503" s="333"/>
      <c r="F1503" s="306"/>
      <c r="G1503" s="306"/>
      <c r="H1503" s="306"/>
      <c r="I1503" s="306"/>
      <c r="J1503"/>
      <c r="K1503"/>
    </row>
    <row r="1504" customHeight="1" spans="6:11">
      <c r="F1504" s="306"/>
      <c r="G1504" s="306"/>
      <c r="H1504" s="306"/>
      <c r="I1504" s="306"/>
      <c r="J1504"/>
      <c r="K1504"/>
    </row>
    <row r="1505" customHeight="1" spans="1:11">
      <c r="A1505" s="24"/>
      <c r="F1505" s="322"/>
      <c r="G1505" s="322"/>
      <c r="H1505" s="322"/>
      <c r="I1505" s="322"/>
      <c r="J1505"/>
      <c r="K1505"/>
    </row>
    <row r="1506" customHeight="1" spans="1:11">
      <c r="A1506" s="24"/>
      <c r="F1506" s="322"/>
      <c r="G1506" s="322"/>
      <c r="H1506" s="322"/>
      <c r="I1506" s="322"/>
      <c r="J1506"/>
      <c r="K1506"/>
    </row>
    <row r="1507" customHeight="1" spans="1:11">
      <c r="A1507" s="24"/>
      <c r="F1507" s="322"/>
      <c r="G1507" s="322"/>
      <c r="H1507" s="322"/>
      <c r="I1507" s="322"/>
      <c r="J1507"/>
      <c r="K1507"/>
    </row>
    <row r="1508" customHeight="1" spans="1:11">
      <c r="A1508" s="24"/>
      <c r="F1508" s="322"/>
      <c r="G1508" s="322"/>
      <c r="H1508" s="322"/>
      <c r="I1508" s="322"/>
      <c r="J1508"/>
      <c r="K1508"/>
    </row>
    <row r="1509" customHeight="1" spans="6:11">
      <c r="F1509" s="306"/>
      <c r="G1509" s="306"/>
      <c r="H1509" s="306"/>
      <c r="I1509" s="306"/>
      <c r="J1509"/>
      <c r="K1509"/>
    </row>
    <row r="1510" customHeight="1" spans="1:11">
      <c r="A1510" s="24"/>
      <c r="F1510" s="306"/>
      <c r="G1510" s="306"/>
      <c r="H1510" s="306"/>
      <c r="I1510" s="306"/>
      <c r="J1510"/>
      <c r="K1510"/>
    </row>
    <row r="1511" customHeight="1" spans="5:11">
      <c r="E1511" s="333"/>
      <c r="F1511" s="306"/>
      <c r="G1511" s="306"/>
      <c r="H1511" s="306"/>
      <c r="I1511" s="306"/>
      <c r="J1511"/>
      <c r="K1511"/>
    </row>
    <row r="1512" customHeight="1" spans="5:11">
      <c r="E1512" s="333"/>
      <c r="F1512" s="306"/>
      <c r="G1512" s="306"/>
      <c r="H1512" s="306"/>
      <c r="I1512" s="306"/>
      <c r="J1512"/>
      <c r="K1512"/>
    </row>
    <row r="1513" customHeight="1" spans="6:11">
      <c r="F1513" s="306"/>
      <c r="G1513" s="306"/>
      <c r="H1513" s="306"/>
      <c r="I1513" s="306"/>
      <c r="J1513"/>
      <c r="K1513"/>
    </row>
    <row r="1514" customHeight="1" spans="1:11">
      <c r="A1514" s="24"/>
      <c r="F1514" s="322"/>
      <c r="G1514" s="322"/>
      <c r="H1514" s="322"/>
      <c r="I1514" s="322"/>
      <c r="J1514"/>
      <c r="K1514"/>
    </row>
    <row r="1515" customHeight="1" spans="6:11">
      <c r="F1515" s="306"/>
      <c r="G1515" s="306"/>
      <c r="H1515" s="306"/>
      <c r="I1515" s="306"/>
      <c r="J1515"/>
      <c r="K1515"/>
    </row>
    <row r="1516" customHeight="1" spans="1:11">
      <c r="A1516" s="24"/>
      <c r="F1516" s="306"/>
      <c r="G1516" s="306"/>
      <c r="H1516" s="306"/>
      <c r="I1516" s="306"/>
      <c r="J1516"/>
      <c r="K1516"/>
    </row>
    <row r="1517" customHeight="1" spans="5:11">
      <c r="E1517" s="333"/>
      <c r="F1517" s="306"/>
      <c r="G1517" s="306"/>
      <c r="H1517" s="306"/>
      <c r="I1517" s="306"/>
      <c r="J1517"/>
      <c r="K1517"/>
    </row>
    <row r="1518" customHeight="1" spans="1:11">
      <c r="A1518" s="24"/>
      <c r="B1518" s="24"/>
      <c r="C1518" s="338"/>
      <c r="D1518" s="338"/>
      <c r="E1518" s="263"/>
      <c r="F1518" s="322"/>
      <c r="G1518" s="322"/>
      <c r="H1518" s="322"/>
      <c r="I1518" s="322"/>
      <c r="J1518"/>
      <c r="K1518"/>
    </row>
    <row r="1519" customHeight="1" spans="6:11">
      <c r="F1519" s="306"/>
      <c r="G1519" s="306"/>
      <c r="H1519" s="306"/>
      <c r="I1519" s="306"/>
      <c r="J1519"/>
      <c r="K1519"/>
    </row>
    <row r="1520" customHeight="1" spans="1:11">
      <c r="A1520" s="24"/>
      <c r="B1520" s="24"/>
      <c r="C1520" s="338"/>
      <c r="D1520" s="338"/>
      <c r="E1520" s="350"/>
      <c r="F1520" s="322"/>
      <c r="G1520" s="322"/>
      <c r="H1520" s="322"/>
      <c r="I1520" s="322"/>
      <c r="J1520"/>
      <c r="K1520"/>
    </row>
    <row r="1521" customHeight="1" spans="1:11">
      <c r="A1521" s="24"/>
      <c r="B1521" s="24"/>
      <c r="C1521" s="338"/>
      <c r="D1521" s="338"/>
      <c r="E1521" s="350"/>
      <c r="F1521" s="349"/>
      <c r="G1521" s="339"/>
      <c r="H1521" s="349"/>
      <c r="I1521" s="339"/>
      <c r="J1521"/>
      <c r="K1521"/>
    </row>
    <row r="1522" customHeight="1" spans="1:11">
      <c r="A1522" s="24"/>
      <c r="B1522" s="24"/>
      <c r="C1522" s="338"/>
      <c r="D1522" s="338"/>
      <c r="E1522" s="350"/>
      <c r="F1522" s="349"/>
      <c r="G1522" s="339"/>
      <c r="H1522" s="349"/>
      <c r="I1522" s="339"/>
      <c r="J1522"/>
      <c r="K1522"/>
    </row>
    <row r="1523" customHeight="1" spans="1:11">
      <c r="A1523" s="24"/>
      <c r="B1523" s="24"/>
      <c r="C1523" s="338"/>
      <c r="D1523" s="338"/>
      <c r="E1523" s="350"/>
      <c r="F1523" s="349"/>
      <c r="G1523" s="339"/>
      <c r="H1523" s="349"/>
      <c r="I1523" s="339"/>
      <c r="J1523"/>
      <c r="K1523"/>
    </row>
    <row r="1524" customHeight="1" spans="1:11">
      <c r="A1524" s="24"/>
      <c r="B1524" s="24"/>
      <c r="C1524" s="338"/>
      <c r="D1524" s="338"/>
      <c r="E1524" s="350"/>
      <c r="F1524" s="349"/>
      <c r="G1524" s="339"/>
      <c r="H1524" s="349"/>
      <c r="I1524" s="339"/>
      <c r="J1524"/>
      <c r="K1524"/>
    </row>
    <row r="1525" customHeight="1" spans="1:11">
      <c r="A1525" s="24"/>
      <c r="B1525" s="24"/>
      <c r="C1525" s="338"/>
      <c r="D1525" s="338"/>
      <c r="E1525" s="350"/>
      <c r="F1525" s="349"/>
      <c r="G1525" s="339"/>
      <c r="H1525" s="349"/>
      <c r="I1525" s="339"/>
      <c r="J1525"/>
      <c r="K1525"/>
    </row>
    <row r="1526" customHeight="1" spans="1:11">
      <c r="A1526" s="24"/>
      <c r="B1526" s="24"/>
      <c r="C1526" s="338"/>
      <c r="D1526" s="338"/>
      <c r="E1526" s="350"/>
      <c r="F1526" s="349"/>
      <c r="G1526" s="339"/>
      <c r="H1526" s="349"/>
      <c r="I1526" s="339"/>
      <c r="J1526"/>
      <c r="K1526"/>
    </row>
    <row r="1527" customHeight="1" spans="1:11">
      <c r="A1527" s="24"/>
      <c r="B1527" s="24"/>
      <c r="C1527" s="338"/>
      <c r="D1527" s="338"/>
      <c r="E1527" s="350"/>
      <c r="F1527" s="349"/>
      <c r="G1527" s="339"/>
      <c r="H1527" s="349"/>
      <c r="I1527" s="339"/>
      <c r="J1527"/>
      <c r="K1527"/>
    </row>
    <row r="1528" customHeight="1" spans="1:11">
      <c r="A1528" s="24"/>
      <c r="B1528" s="24"/>
      <c r="C1528" s="338"/>
      <c r="D1528" s="338"/>
      <c r="E1528" s="350"/>
      <c r="F1528" s="349"/>
      <c r="G1528" s="339"/>
      <c r="H1528" s="349"/>
      <c r="I1528" s="339"/>
      <c r="J1528"/>
      <c r="K1528"/>
    </row>
    <row r="1529" customHeight="1" spans="1:11">
      <c r="A1529" s="24"/>
      <c r="B1529" s="24"/>
      <c r="C1529" s="338"/>
      <c r="D1529" s="338"/>
      <c r="E1529" s="350"/>
      <c r="F1529" s="349"/>
      <c r="G1529" s="339"/>
      <c r="H1529" s="349"/>
      <c r="I1529" s="339"/>
      <c r="J1529"/>
      <c r="K1529"/>
    </row>
    <row r="1530" customHeight="1" spans="1:11">
      <c r="A1530" s="24"/>
      <c r="B1530" s="24"/>
      <c r="C1530" s="338"/>
      <c r="D1530" s="338"/>
      <c r="E1530" s="350"/>
      <c r="F1530" s="349"/>
      <c r="G1530" s="339"/>
      <c r="H1530" s="349"/>
      <c r="I1530" s="339"/>
      <c r="J1530"/>
      <c r="K1530"/>
    </row>
    <row r="1531" customHeight="1" spans="1:11">
      <c r="A1531" s="24"/>
      <c r="B1531" s="24"/>
      <c r="C1531" s="338"/>
      <c r="D1531" s="338"/>
      <c r="E1531" s="350"/>
      <c r="F1531" s="349"/>
      <c r="G1531" s="339"/>
      <c r="H1531" s="349"/>
      <c r="I1531" s="339"/>
      <c r="J1531"/>
      <c r="K1531"/>
    </row>
    <row r="1532" customHeight="1" spans="1:11">
      <c r="A1532" s="24"/>
      <c r="B1532" s="24"/>
      <c r="C1532" s="338"/>
      <c r="D1532" s="338"/>
      <c r="E1532" s="350"/>
      <c r="F1532" s="349"/>
      <c r="G1532" s="349"/>
      <c r="H1532" s="349"/>
      <c r="J1532"/>
      <c r="K1532"/>
    </row>
    <row r="1533" customHeight="1" spans="1:11">
      <c r="A1533" s="24"/>
      <c r="B1533" s="24"/>
      <c r="C1533" s="338"/>
      <c r="D1533" s="338"/>
      <c r="E1533" s="350"/>
      <c r="F1533" s="349"/>
      <c r="G1533" s="349"/>
      <c r="H1533" s="349"/>
      <c r="J1533"/>
      <c r="K1533"/>
    </row>
    <row r="1534" customHeight="1" spans="5:11">
      <c r="E1534" s="333"/>
      <c r="F1534" s="306"/>
      <c r="G1534" s="306"/>
      <c r="H1534" s="306"/>
      <c r="I1534" s="306"/>
      <c r="J1534"/>
      <c r="K1534"/>
    </row>
    <row r="1535" customHeight="1" spans="5:11">
      <c r="E1535" s="333"/>
      <c r="F1535" s="306"/>
      <c r="G1535" s="306"/>
      <c r="H1535" s="306"/>
      <c r="I1535" s="306"/>
      <c r="J1535"/>
      <c r="K1535"/>
    </row>
    <row r="1536" customHeight="1" spans="5:11">
      <c r="E1536" s="333"/>
      <c r="F1536" s="306"/>
      <c r="G1536" s="306"/>
      <c r="H1536" s="306"/>
      <c r="I1536" s="306"/>
      <c r="J1536"/>
      <c r="K1536"/>
    </row>
    <row r="1537" customHeight="1" spans="6:11">
      <c r="F1537" s="306"/>
      <c r="G1537" s="306"/>
      <c r="H1537" s="306"/>
      <c r="I1537" s="306"/>
      <c r="J1537"/>
      <c r="K1537"/>
    </row>
    <row r="1538" customHeight="1" spans="5:11">
      <c r="E1538" s="333"/>
      <c r="F1538" s="306"/>
      <c r="G1538" s="306"/>
      <c r="H1538" s="306"/>
      <c r="I1538" s="306"/>
      <c r="J1538"/>
      <c r="K1538"/>
    </row>
    <row r="1539" customHeight="1" spans="6:11">
      <c r="F1539" s="306"/>
      <c r="G1539" s="306"/>
      <c r="H1539" s="306"/>
      <c r="I1539" s="306"/>
      <c r="J1539"/>
      <c r="K1539"/>
    </row>
    <row r="1540" customHeight="1" spans="6:11">
      <c r="F1540" s="306"/>
      <c r="G1540" s="306"/>
      <c r="H1540" s="306"/>
      <c r="I1540" s="306"/>
      <c r="J1540"/>
      <c r="K1540"/>
    </row>
    <row r="1541" customHeight="1" spans="1:11">
      <c r="A1541" s="24"/>
      <c r="B1541" s="24"/>
      <c r="C1541" s="338"/>
      <c r="D1541" s="338"/>
      <c r="E1541" s="263"/>
      <c r="F1541" s="322"/>
      <c r="G1541" s="322"/>
      <c r="H1541" s="322"/>
      <c r="I1541" s="322"/>
      <c r="J1541"/>
      <c r="K1541"/>
    </row>
    <row r="1542" customHeight="1" spans="1:11">
      <c r="A1542" s="24"/>
      <c r="B1542" s="24"/>
      <c r="C1542" s="338"/>
      <c r="D1542" s="338"/>
      <c r="E1542" s="263"/>
      <c r="F1542" s="322"/>
      <c r="G1542" s="322"/>
      <c r="H1542" s="322"/>
      <c r="I1542" s="322"/>
      <c r="J1542"/>
      <c r="K1542"/>
    </row>
    <row r="1543" customHeight="1" spans="1:11">
      <c r="A1543" s="24"/>
      <c r="B1543" s="24"/>
      <c r="C1543" s="338"/>
      <c r="D1543" s="338"/>
      <c r="E1543" s="263"/>
      <c r="F1543" s="322"/>
      <c r="G1543" s="322"/>
      <c r="H1543" s="322"/>
      <c r="I1543" s="322"/>
      <c r="J1543"/>
      <c r="K1543"/>
    </row>
    <row r="1544" customHeight="1" spans="6:11">
      <c r="F1544" s="306"/>
      <c r="G1544" s="306"/>
      <c r="H1544" s="306"/>
      <c r="I1544" s="306"/>
      <c r="J1544"/>
      <c r="K1544"/>
    </row>
    <row r="1545" customHeight="1" spans="1:11">
      <c r="A1545" s="24"/>
      <c r="F1545" s="306"/>
      <c r="G1545" s="306"/>
      <c r="H1545" s="306"/>
      <c r="I1545" s="306"/>
      <c r="J1545"/>
      <c r="K1545"/>
    </row>
    <row r="1546" customHeight="1" spans="6:11">
      <c r="F1546" s="306"/>
      <c r="G1546" s="306"/>
      <c r="H1546" s="306"/>
      <c r="I1546" s="322"/>
      <c r="J1546"/>
      <c r="K1546"/>
    </row>
    <row r="1547" customHeight="1" spans="5:11">
      <c r="E1547" s="333"/>
      <c r="F1547" s="306"/>
      <c r="G1547" s="306"/>
      <c r="H1547" s="306"/>
      <c r="I1547" s="322"/>
      <c r="J1547"/>
      <c r="K1547"/>
    </row>
    <row r="1548" customHeight="1" spans="5:11">
      <c r="E1548" s="333"/>
      <c r="F1548" s="306"/>
      <c r="G1548" s="306"/>
      <c r="H1548" s="306"/>
      <c r="I1548" s="306"/>
      <c r="J1548"/>
      <c r="K1548"/>
    </row>
    <row r="1549" customHeight="1" spans="5:11">
      <c r="E1549" s="333"/>
      <c r="F1549" s="306"/>
      <c r="G1549" s="306"/>
      <c r="H1549" s="306"/>
      <c r="I1549" s="306"/>
      <c r="J1549"/>
      <c r="K1549"/>
    </row>
    <row r="1550" customHeight="1" spans="5:11">
      <c r="E1550" s="333"/>
      <c r="F1550" s="306"/>
      <c r="G1550" s="306"/>
      <c r="H1550" s="306"/>
      <c r="I1550" s="306"/>
      <c r="J1550"/>
      <c r="K1550"/>
    </row>
    <row r="1551" customHeight="1" spans="5:11">
      <c r="E1551" s="333"/>
      <c r="F1551" s="306"/>
      <c r="G1551" s="306"/>
      <c r="H1551" s="306"/>
      <c r="I1551" s="306"/>
      <c r="J1551"/>
      <c r="K1551"/>
    </row>
    <row r="1552" customHeight="1" spans="5:11">
      <c r="E1552" s="333"/>
      <c r="F1552" s="306"/>
      <c r="G1552" s="306"/>
      <c r="H1552" s="306"/>
      <c r="I1552" s="306"/>
      <c r="J1552"/>
      <c r="K1552"/>
    </row>
    <row r="1553" customHeight="1" spans="6:11">
      <c r="F1553" s="306"/>
      <c r="G1553" s="306"/>
      <c r="H1553" s="306"/>
      <c r="I1553" s="306"/>
      <c r="J1553"/>
      <c r="K1553"/>
    </row>
    <row r="1554" customHeight="1" spans="1:11">
      <c r="A1554" s="24"/>
      <c r="F1554" s="322"/>
      <c r="G1554" s="322"/>
      <c r="H1554" s="322"/>
      <c r="I1554" s="322"/>
      <c r="J1554"/>
      <c r="K1554"/>
    </row>
    <row r="1555" customHeight="1" spans="1:11">
      <c r="A1555" s="24"/>
      <c r="F1555" s="322"/>
      <c r="G1555" s="322"/>
      <c r="H1555" s="322"/>
      <c r="I1555" s="322"/>
      <c r="J1555"/>
      <c r="K1555"/>
    </row>
    <row r="1556" customHeight="1" spans="1:11">
      <c r="A1556" s="24"/>
      <c r="F1556" s="322"/>
      <c r="G1556" s="322"/>
      <c r="H1556" s="322"/>
      <c r="I1556" s="322"/>
      <c r="J1556"/>
      <c r="K1556"/>
    </row>
    <row r="1557" customHeight="1" spans="1:11">
      <c r="A1557" s="24"/>
      <c r="F1557" s="322"/>
      <c r="G1557" s="322"/>
      <c r="H1557" s="322"/>
      <c r="I1557" s="322"/>
      <c r="J1557"/>
      <c r="K1557"/>
    </row>
    <row r="1558" customHeight="1" spans="6:11">
      <c r="F1558" s="306"/>
      <c r="G1558" s="306"/>
      <c r="H1558" s="306"/>
      <c r="I1558" s="306"/>
      <c r="J1558"/>
      <c r="K1558"/>
    </row>
    <row r="1559" customHeight="1" spans="1:11">
      <c r="A1559" s="24"/>
      <c r="F1559" s="306"/>
      <c r="G1559" s="306"/>
      <c r="H1559" s="306"/>
      <c r="I1559" s="306"/>
      <c r="J1559"/>
      <c r="K1559"/>
    </row>
    <row r="1560" customHeight="1" spans="6:11">
      <c r="F1560" s="306"/>
      <c r="G1560" s="306"/>
      <c r="H1560" s="306"/>
      <c r="I1560" s="306"/>
      <c r="J1560"/>
      <c r="K1560"/>
    </row>
    <row r="1561" customHeight="1" spans="6:11">
      <c r="F1561" s="306"/>
      <c r="G1561" s="306"/>
      <c r="H1561" s="306"/>
      <c r="I1561" s="306"/>
      <c r="J1561"/>
      <c r="K1561"/>
    </row>
    <row r="1562" customHeight="1" spans="6:11">
      <c r="F1562" s="306"/>
      <c r="G1562" s="306"/>
      <c r="H1562" s="306"/>
      <c r="I1562" s="306"/>
      <c r="J1562"/>
      <c r="K1562"/>
    </row>
    <row r="1563" customHeight="1" spans="1:11">
      <c r="A1563" s="24"/>
      <c r="F1563" s="322"/>
      <c r="G1563" s="322"/>
      <c r="H1563" s="322"/>
      <c r="I1563" s="322"/>
      <c r="J1563"/>
      <c r="K1563"/>
    </row>
    <row r="1564" customHeight="1" spans="1:11">
      <c r="A1564" s="24"/>
      <c r="F1564" s="322"/>
      <c r="G1564" s="322"/>
      <c r="H1564" s="322"/>
      <c r="I1564" s="322"/>
      <c r="J1564"/>
      <c r="K1564"/>
    </row>
    <row r="1565" customHeight="1" spans="1:11">
      <c r="A1565" s="24"/>
      <c r="F1565" s="322"/>
      <c r="G1565" s="322"/>
      <c r="H1565" s="322"/>
      <c r="I1565" s="322"/>
      <c r="J1565"/>
      <c r="K1565"/>
    </row>
    <row r="1566" customHeight="1" spans="1:11">
      <c r="A1566" s="24"/>
      <c r="F1566" s="306"/>
      <c r="G1566" s="306"/>
      <c r="H1566" s="306"/>
      <c r="I1566" s="306"/>
      <c r="J1566"/>
      <c r="K1566"/>
    </row>
    <row r="1567" customHeight="1" spans="1:11">
      <c r="A1567" s="24"/>
      <c r="B1567" s="24"/>
      <c r="C1567" s="338"/>
      <c r="D1567" s="338"/>
      <c r="E1567" s="263"/>
      <c r="F1567" s="322"/>
      <c r="G1567" s="322"/>
      <c r="H1567" s="322"/>
      <c r="I1567" s="322"/>
      <c r="J1567"/>
      <c r="K1567"/>
    </row>
    <row r="1568" customHeight="1" spans="5:11">
      <c r="E1568" s="333"/>
      <c r="F1568" s="306"/>
      <c r="G1568" s="306"/>
      <c r="H1568" s="306"/>
      <c r="I1568" s="306"/>
      <c r="J1568"/>
      <c r="K1568"/>
    </row>
    <row r="1569" customHeight="1" spans="1:11">
      <c r="A1569" s="24"/>
      <c r="E1569" s="333"/>
      <c r="F1569" s="322"/>
      <c r="G1569" s="322"/>
      <c r="H1569" s="322"/>
      <c r="I1569" s="322"/>
      <c r="J1569"/>
      <c r="K1569"/>
    </row>
    <row r="1570" customHeight="1" spans="1:11">
      <c r="A1570" s="24"/>
      <c r="E1570" s="333"/>
      <c r="F1570" s="322"/>
      <c r="G1570" s="322"/>
      <c r="H1570" s="322"/>
      <c r="I1570" s="322"/>
      <c r="J1570"/>
      <c r="K1570"/>
    </row>
    <row r="1571" customHeight="1" spans="1:11">
      <c r="A1571" s="24"/>
      <c r="E1571" s="333"/>
      <c r="F1571" s="322"/>
      <c r="G1571" s="322"/>
      <c r="H1571" s="322"/>
      <c r="I1571" s="322"/>
      <c r="J1571"/>
      <c r="K1571"/>
    </row>
    <row r="1572" customHeight="1" spans="1:11">
      <c r="A1572" s="24"/>
      <c r="E1572" s="333"/>
      <c r="F1572" s="349"/>
      <c r="G1572" s="339"/>
      <c r="H1572" s="349"/>
      <c r="I1572" s="339"/>
      <c r="J1572"/>
      <c r="K1572"/>
    </row>
    <row r="1573" customHeight="1" spans="1:11">
      <c r="A1573" s="24"/>
      <c r="E1573" s="333"/>
      <c r="F1573" s="349"/>
      <c r="G1573" s="339"/>
      <c r="H1573" s="349"/>
      <c r="I1573" s="339"/>
      <c r="J1573"/>
      <c r="K1573"/>
    </row>
    <row r="1574" customHeight="1" spans="1:11">
      <c r="A1574" s="24"/>
      <c r="E1574" s="333"/>
      <c r="F1574" s="349"/>
      <c r="G1574" s="339"/>
      <c r="H1574" s="349"/>
      <c r="I1574" s="339"/>
      <c r="J1574"/>
      <c r="K1574"/>
    </row>
    <row r="1575" customHeight="1" spans="1:11">
      <c r="A1575" s="24"/>
      <c r="E1575" s="333"/>
      <c r="F1575" s="349"/>
      <c r="G1575" s="339"/>
      <c r="H1575" s="349"/>
      <c r="I1575" s="339"/>
      <c r="J1575"/>
      <c r="K1575"/>
    </row>
    <row r="1576" customHeight="1" spans="1:11">
      <c r="A1576" s="24"/>
      <c r="E1576" s="333"/>
      <c r="F1576" s="349"/>
      <c r="G1576" s="339"/>
      <c r="H1576" s="349"/>
      <c r="I1576" s="339"/>
      <c r="J1576"/>
      <c r="K1576"/>
    </row>
    <row r="1577" customHeight="1" spans="1:11">
      <c r="A1577" s="24"/>
      <c r="E1577" s="333"/>
      <c r="F1577" s="349"/>
      <c r="G1577" s="339"/>
      <c r="H1577" s="349"/>
      <c r="I1577" s="339"/>
      <c r="J1577"/>
      <c r="K1577"/>
    </row>
    <row r="1578" customHeight="1" spans="1:11">
      <c r="A1578" s="24"/>
      <c r="E1578" s="333"/>
      <c r="F1578" s="349"/>
      <c r="G1578" s="339"/>
      <c r="H1578" s="349"/>
      <c r="I1578" s="339"/>
      <c r="J1578"/>
      <c r="K1578"/>
    </row>
    <row r="1579" customHeight="1" spans="1:11">
      <c r="A1579" s="24"/>
      <c r="E1579" s="333"/>
      <c r="F1579" s="349"/>
      <c r="G1579" s="339"/>
      <c r="H1579" s="349"/>
      <c r="I1579" s="339"/>
      <c r="J1579"/>
      <c r="K1579"/>
    </row>
    <row r="1580" customHeight="1" spans="1:11">
      <c r="A1580" s="24"/>
      <c r="E1580" s="333"/>
      <c r="F1580" s="349"/>
      <c r="G1580" s="339"/>
      <c r="H1580" s="349"/>
      <c r="I1580" s="339"/>
      <c r="J1580"/>
      <c r="K1580"/>
    </row>
    <row r="1581" customHeight="1" spans="1:11">
      <c r="A1581" s="24"/>
      <c r="B1581" s="24"/>
      <c r="C1581" s="338"/>
      <c r="D1581" s="338"/>
      <c r="E1581" s="350"/>
      <c r="F1581" s="349"/>
      <c r="G1581" s="349"/>
      <c r="H1581" s="349"/>
      <c r="J1581"/>
      <c r="K1581"/>
    </row>
    <row r="1582" customHeight="1" spans="1:11">
      <c r="A1582" s="24"/>
      <c r="B1582" s="24"/>
      <c r="C1582" s="338"/>
      <c r="D1582" s="338"/>
      <c r="E1582" s="350"/>
      <c r="F1582" s="349"/>
      <c r="G1582" s="349"/>
      <c r="H1582" s="349"/>
      <c r="J1582"/>
      <c r="K1582"/>
    </row>
    <row r="1583" customHeight="1" spans="5:11">
      <c r="E1583" s="333"/>
      <c r="F1583" s="306"/>
      <c r="G1583" s="306"/>
      <c r="H1583" s="306"/>
      <c r="I1583" s="306"/>
      <c r="J1583"/>
      <c r="K1583"/>
    </row>
    <row r="1584" customHeight="1" spans="5:11">
      <c r="E1584" s="333"/>
      <c r="F1584" s="306"/>
      <c r="G1584" s="306"/>
      <c r="H1584" s="306"/>
      <c r="I1584" s="306"/>
      <c r="J1584"/>
      <c r="K1584"/>
    </row>
    <row r="1585" customHeight="1" spans="5:11">
      <c r="E1585" s="333"/>
      <c r="F1585" s="306"/>
      <c r="G1585" s="306"/>
      <c r="H1585" s="306"/>
      <c r="I1585" s="306"/>
      <c r="J1585"/>
      <c r="K1585"/>
    </row>
    <row r="1586" customHeight="1" spans="5:11">
      <c r="E1586" s="333"/>
      <c r="F1586" s="306"/>
      <c r="G1586" s="306"/>
      <c r="H1586" s="306"/>
      <c r="I1586" s="306"/>
      <c r="J1586"/>
      <c r="K1586"/>
    </row>
    <row r="1587" customHeight="1" spans="6:11">
      <c r="F1587" s="306"/>
      <c r="G1587" s="306"/>
      <c r="H1587" s="306"/>
      <c r="I1587" s="306"/>
      <c r="J1587"/>
      <c r="K1587"/>
    </row>
    <row r="1588" customHeight="1" spans="6:11">
      <c r="F1588" s="306"/>
      <c r="G1588" s="306"/>
      <c r="H1588" s="306"/>
      <c r="I1588" s="306"/>
      <c r="J1588"/>
      <c r="K1588"/>
    </row>
    <row r="1589" customHeight="1" spans="6:11">
      <c r="F1589" s="306"/>
      <c r="G1589" s="306"/>
      <c r="H1589" s="306"/>
      <c r="I1589" s="306"/>
      <c r="J1589"/>
      <c r="K1589"/>
    </row>
    <row r="1590" customHeight="1" spans="1:11">
      <c r="A1590" s="24"/>
      <c r="C1590" s="338"/>
      <c r="D1590" s="338"/>
      <c r="E1590" s="333"/>
      <c r="F1590" s="322"/>
      <c r="G1590" s="322"/>
      <c r="H1590" s="322"/>
      <c r="I1590" s="322"/>
      <c r="J1590"/>
      <c r="K1590"/>
    </row>
    <row r="1591" customHeight="1" spans="1:11">
      <c r="A1591" s="24"/>
      <c r="C1591" s="338"/>
      <c r="D1591" s="338"/>
      <c r="E1591" s="333"/>
      <c r="F1591" s="322"/>
      <c r="G1591" s="322"/>
      <c r="H1591" s="322"/>
      <c r="I1591" s="322"/>
      <c r="J1591"/>
      <c r="K1591"/>
    </row>
    <row r="1592" customHeight="1" spans="1:11">
      <c r="A1592" s="24"/>
      <c r="C1592" s="338"/>
      <c r="D1592" s="338"/>
      <c r="E1592" s="333"/>
      <c r="F1592" s="322"/>
      <c r="G1592" s="322"/>
      <c r="H1592" s="322"/>
      <c r="I1592" s="322"/>
      <c r="J1592"/>
      <c r="K1592"/>
    </row>
    <row r="1593" customHeight="1" spans="1:11">
      <c r="A1593" s="24"/>
      <c r="B1593" s="24"/>
      <c r="C1593" s="338"/>
      <c r="D1593" s="338"/>
      <c r="E1593" s="350"/>
      <c r="F1593" s="322"/>
      <c r="G1593" s="322"/>
      <c r="H1593" s="322"/>
      <c r="I1593" s="322"/>
      <c r="J1593"/>
      <c r="K1593"/>
    </row>
    <row r="1594" customHeight="1" spans="1:11">
      <c r="A1594" s="24"/>
      <c r="B1594" s="24"/>
      <c r="C1594" s="338"/>
      <c r="D1594" s="338"/>
      <c r="E1594" s="350"/>
      <c r="F1594" s="322"/>
      <c r="G1594" s="322"/>
      <c r="H1594" s="322"/>
      <c r="I1594" s="322"/>
      <c r="J1594"/>
      <c r="K1594"/>
    </row>
    <row r="1595" customHeight="1" spans="5:11">
      <c r="E1595" s="333"/>
      <c r="F1595" s="306"/>
      <c r="G1595" s="306"/>
      <c r="H1595" s="306"/>
      <c r="I1595" s="306"/>
      <c r="J1595"/>
      <c r="K1595"/>
    </row>
    <row r="1596" customHeight="1" spans="5:11">
      <c r="E1596" s="333"/>
      <c r="F1596" s="306"/>
      <c r="G1596" s="306"/>
      <c r="H1596" s="306"/>
      <c r="I1596" s="306"/>
      <c r="J1596"/>
      <c r="K1596"/>
    </row>
    <row r="1597" customHeight="1" spans="3:11">
      <c r="C1597" s="338"/>
      <c r="D1597" s="338"/>
      <c r="E1597" s="333"/>
      <c r="F1597" s="306"/>
      <c r="G1597" s="306"/>
      <c r="H1597" s="306"/>
      <c r="I1597" s="306"/>
      <c r="J1597"/>
      <c r="K1597"/>
    </row>
    <row r="1598" customHeight="1" spans="3:11">
      <c r="C1598" s="338"/>
      <c r="D1598" s="338"/>
      <c r="E1598" s="333"/>
      <c r="F1598" s="306"/>
      <c r="G1598" s="306"/>
      <c r="H1598" s="306"/>
      <c r="I1598" s="306"/>
      <c r="J1598"/>
      <c r="K1598"/>
    </row>
    <row r="1599" customHeight="1" spans="5:11">
      <c r="E1599" s="333"/>
      <c r="F1599" s="306"/>
      <c r="G1599" s="306"/>
      <c r="H1599" s="306"/>
      <c r="I1599" s="306"/>
      <c r="J1599"/>
      <c r="K1599"/>
    </row>
    <row r="1600" customHeight="1" spans="5:11">
      <c r="E1600" s="333"/>
      <c r="F1600" s="306"/>
      <c r="G1600" s="306"/>
      <c r="H1600" s="306"/>
      <c r="I1600" s="306"/>
      <c r="J1600"/>
      <c r="K1600"/>
    </row>
    <row r="1601" customHeight="1" spans="5:11">
      <c r="E1601" s="333"/>
      <c r="F1601" s="306"/>
      <c r="G1601" s="306"/>
      <c r="H1601" s="306"/>
      <c r="I1601" s="306"/>
      <c r="J1601"/>
      <c r="K1601"/>
    </row>
    <row r="1602" customHeight="1" spans="6:11">
      <c r="F1602" s="306"/>
      <c r="G1602" s="306"/>
      <c r="H1602" s="306"/>
      <c r="I1602" s="306"/>
      <c r="J1602"/>
      <c r="K1602"/>
    </row>
    <row r="1603" customHeight="1" spans="6:11">
      <c r="F1603" s="306"/>
      <c r="G1603" s="306"/>
      <c r="H1603" s="306"/>
      <c r="I1603" s="306"/>
      <c r="J1603"/>
      <c r="K1603"/>
    </row>
    <row r="1604" customHeight="1" spans="1:11">
      <c r="A1604" s="24"/>
      <c r="F1604" s="322"/>
      <c r="G1604" s="322"/>
      <c r="H1604" s="322"/>
      <c r="I1604" s="322"/>
      <c r="J1604"/>
      <c r="K1604"/>
    </row>
    <row r="1605" customHeight="1" spans="1:11">
      <c r="A1605" s="24"/>
      <c r="F1605" s="322"/>
      <c r="G1605" s="322"/>
      <c r="H1605" s="322"/>
      <c r="I1605" s="322"/>
      <c r="J1605"/>
      <c r="K1605"/>
    </row>
    <row r="1606" customHeight="1" spans="1:11">
      <c r="A1606" s="24"/>
      <c r="F1606" s="322"/>
      <c r="G1606" s="322"/>
      <c r="H1606" s="322"/>
      <c r="I1606" s="322"/>
      <c r="J1606"/>
      <c r="K1606"/>
    </row>
    <row r="1607" customHeight="1" spans="1:11">
      <c r="A1607" s="24"/>
      <c r="F1607" s="322"/>
      <c r="G1607" s="322"/>
      <c r="H1607" s="322"/>
      <c r="I1607" s="322"/>
      <c r="J1607"/>
      <c r="K1607"/>
    </row>
    <row r="1608" customHeight="1" spans="1:11">
      <c r="A1608" s="24"/>
      <c r="F1608" s="322"/>
      <c r="G1608" s="322"/>
      <c r="H1608" s="322"/>
      <c r="I1608" s="322"/>
      <c r="J1608"/>
      <c r="K1608"/>
    </row>
    <row r="1609" customHeight="1" spans="5:11">
      <c r="E1609" s="333"/>
      <c r="F1609" s="306"/>
      <c r="G1609" s="306"/>
      <c r="H1609" s="306"/>
      <c r="I1609" s="306"/>
      <c r="J1609"/>
      <c r="K1609"/>
    </row>
    <row r="1610" customHeight="1" spans="5:11">
      <c r="E1610" s="333"/>
      <c r="F1610" s="306"/>
      <c r="G1610" s="306"/>
      <c r="H1610" s="306"/>
      <c r="I1610" s="306"/>
      <c r="J1610"/>
      <c r="K1610"/>
    </row>
    <row r="1611" customHeight="1" spans="5:11">
      <c r="E1611" s="333"/>
      <c r="F1611" s="306"/>
      <c r="G1611" s="306"/>
      <c r="H1611" s="306"/>
      <c r="I1611" s="306"/>
      <c r="J1611"/>
      <c r="K1611"/>
    </row>
    <row r="1612" customHeight="1" spans="5:11">
      <c r="E1612" s="333"/>
      <c r="F1612" s="306"/>
      <c r="G1612" s="306"/>
      <c r="H1612" s="306"/>
      <c r="I1612" s="306"/>
      <c r="J1612"/>
      <c r="K1612"/>
    </row>
    <row r="1613" customHeight="1" spans="1:11">
      <c r="A1613" s="24"/>
      <c r="B1613" s="24"/>
      <c r="C1613" s="338"/>
      <c r="D1613" s="338"/>
      <c r="E1613" s="350"/>
      <c r="F1613" s="322"/>
      <c r="G1613" s="322"/>
      <c r="H1613" s="322"/>
      <c r="I1613" s="322"/>
      <c r="J1613"/>
      <c r="K1613"/>
    </row>
    <row r="1614" customHeight="1" spans="1:11">
      <c r="A1614" s="24"/>
      <c r="B1614" s="24"/>
      <c r="C1614" s="338"/>
      <c r="D1614" s="338"/>
      <c r="E1614" s="350"/>
      <c r="F1614" s="322"/>
      <c r="G1614" s="322"/>
      <c r="H1614" s="322"/>
      <c r="I1614" s="322"/>
      <c r="J1614"/>
      <c r="K1614"/>
    </row>
    <row r="1615" customHeight="1" spans="1:11">
      <c r="A1615" s="24"/>
      <c r="F1615" s="322"/>
      <c r="G1615" s="322"/>
      <c r="H1615" s="322"/>
      <c r="I1615" s="322"/>
      <c r="J1615"/>
      <c r="K1615"/>
    </row>
    <row r="1616" customHeight="1" spans="1:11">
      <c r="A1616" s="24"/>
      <c r="F1616" s="322"/>
      <c r="G1616" s="322"/>
      <c r="H1616" s="322"/>
      <c r="I1616" s="322"/>
      <c r="J1616"/>
      <c r="K1616"/>
    </row>
    <row r="1617" customHeight="1" spans="1:11">
      <c r="A1617" s="24"/>
      <c r="E1617" s="263"/>
      <c r="F1617" s="322"/>
      <c r="G1617" s="322"/>
      <c r="H1617" s="322"/>
      <c r="I1617" s="322"/>
      <c r="J1617"/>
      <c r="K1617"/>
    </row>
    <row r="1618" customHeight="1" spans="1:11">
      <c r="A1618" s="334"/>
      <c r="B1618" s="340"/>
      <c r="C1618" s="341"/>
      <c r="D1618" s="341"/>
      <c r="E1618" s="342"/>
      <c r="F1618" s="322"/>
      <c r="G1618" s="322"/>
      <c r="H1618" s="322"/>
      <c r="I1618" s="306"/>
      <c r="J1618"/>
      <c r="K1618"/>
    </row>
    <row r="1619" customHeight="1" spans="1:11">
      <c r="A1619" s="334"/>
      <c r="B1619" s="340"/>
      <c r="C1619" s="341"/>
      <c r="D1619" s="341"/>
      <c r="E1619" s="342"/>
      <c r="F1619" s="322"/>
      <c r="G1619" s="322"/>
      <c r="H1619" s="322"/>
      <c r="I1619" s="306"/>
      <c r="J1619"/>
      <c r="K1619"/>
    </row>
    <row r="1620" customHeight="1" spans="1:11">
      <c r="A1620" s="334"/>
      <c r="B1620" s="340"/>
      <c r="C1620" s="341"/>
      <c r="D1620" s="341"/>
      <c r="E1620" s="342"/>
      <c r="F1620" s="322"/>
      <c r="G1620" s="322"/>
      <c r="H1620" s="322"/>
      <c r="I1620" s="306"/>
      <c r="J1620"/>
      <c r="K1620"/>
    </row>
    <row r="1621" customHeight="1" spans="1:11">
      <c r="A1621" s="334"/>
      <c r="B1621" s="340"/>
      <c r="C1621" s="341"/>
      <c r="D1621" s="341"/>
      <c r="E1621" s="342"/>
      <c r="F1621" s="322"/>
      <c r="G1621" s="322"/>
      <c r="H1621" s="322"/>
      <c r="I1621" s="306"/>
      <c r="J1621"/>
      <c r="K1621"/>
    </row>
    <row r="1622" customHeight="1" spans="6:11">
      <c r="F1622" s="306"/>
      <c r="G1622" s="306"/>
      <c r="H1622" s="306"/>
      <c r="I1622" s="306"/>
      <c r="J1622"/>
      <c r="K1622"/>
    </row>
    <row r="1623" customHeight="1" spans="3:11">
      <c r="C1623" s="338"/>
      <c r="D1623" s="338"/>
      <c r="F1623" s="306"/>
      <c r="G1623" s="306"/>
      <c r="H1623" s="306"/>
      <c r="I1623" s="306"/>
      <c r="J1623"/>
      <c r="K1623"/>
    </row>
    <row r="1624" customHeight="1" spans="1:11">
      <c r="A1624" s="24"/>
      <c r="B1624" s="24"/>
      <c r="C1624" s="338"/>
      <c r="D1624" s="338"/>
      <c r="E1624" s="350"/>
      <c r="F1624" s="322"/>
      <c r="G1624" s="322"/>
      <c r="H1624" s="322"/>
      <c r="I1624" s="306"/>
      <c r="J1624"/>
      <c r="K1624"/>
    </row>
    <row r="1625" customHeight="1" spans="5:11">
      <c r="E1625" s="333"/>
      <c r="F1625" s="306"/>
      <c r="G1625" s="306"/>
      <c r="H1625" s="306"/>
      <c r="I1625" s="306"/>
      <c r="J1625"/>
      <c r="K1625"/>
    </row>
    <row r="1626" customHeight="1" spans="5:11">
      <c r="E1626" s="333"/>
      <c r="F1626" s="306"/>
      <c r="G1626" s="306"/>
      <c r="H1626" s="306"/>
      <c r="I1626" s="306"/>
      <c r="J1626"/>
      <c r="K1626"/>
    </row>
    <row r="1627" customHeight="1" spans="5:11">
      <c r="E1627" s="333"/>
      <c r="F1627" s="306"/>
      <c r="G1627" s="306"/>
      <c r="H1627" s="306"/>
      <c r="I1627" s="306"/>
      <c r="J1627"/>
      <c r="K1627"/>
    </row>
    <row r="1628" customHeight="1" spans="5:11">
      <c r="E1628" s="333"/>
      <c r="F1628" s="306"/>
      <c r="G1628" s="306"/>
      <c r="H1628" s="306"/>
      <c r="I1628" s="306"/>
      <c r="J1628"/>
      <c r="K1628"/>
    </row>
    <row r="1629" customHeight="1" spans="6:11">
      <c r="F1629" s="306"/>
      <c r="G1629" s="306"/>
      <c r="H1629" s="306"/>
      <c r="I1629" s="306"/>
      <c r="J1629"/>
      <c r="K1629"/>
    </row>
    <row r="1630" customHeight="1" spans="6:11">
      <c r="F1630" s="306"/>
      <c r="G1630" s="306"/>
      <c r="H1630" s="306"/>
      <c r="I1630" s="306"/>
      <c r="J1630"/>
      <c r="K1630"/>
    </row>
    <row r="1631" customHeight="1" spans="1:11">
      <c r="A1631" s="24"/>
      <c r="B1631" s="24"/>
      <c r="C1631" s="338"/>
      <c r="D1631" s="338"/>
      <c r="E1631" s="263"/>
      <c r="F1631" s="322"/>
      <c r="G1631" s="322"/>
      <c r="H1631" s="322"/>
      <c r="I1631" s="322"/>
      <c r="J1631"/>
      <c r="K1631"/>
    </row>
    <row r="1632" customHeight="1" spans="1:11">
      <c r="A1632" s="24"/>
      <c r="B1632" s="24"/>
      <c r="C1632" s="338"/>
      <c r="D1632" s="338"/>
      <c r="E1632" s="263"/>
      <c r="F1632" s="322"/>
      <c r="G1632" s="322"/>
      <c r="H1632" s="322"/>
      <c r="I1632" s="322"/>
      <c r="J1632"/>
      <c r="K1632"/>
    </row>
    <row r="1633" customHeight="1" spans="1:11">
      <c r="A1633" s="24"/>
      <c r="B1633" s="24"/>
      <c r="C1633" s="338"/>
      <c r="D1633" s="338"/>
      <c r="E1633" s="263"/>
      <c r="F1633" s="322"/>
      <c r="G1633" s="322"/>
      <c r="H1633" s="322"/>
      <c r="I1633" s="322"/>
      <c r="J1633"/>
      <c r="K1633"/>
    </row>
    <row r="1634" customHeight="1" spans="1:11">
      <c r="A1634" s="24"/>
      <c r="B1634" s="24"/>
      <c r="C1634" s="338"/>
      <c r="D1634" s="338"/>
      <c r="E1634" s="263"/>
      <c r="F1634" s="322"/>
      <c r="G1634" s="322"/>
      <c r="H1634" s="322"/>
      <c r="I1634" s="322"/>
      <c r="J1634"/>
      <c r="K1634"/>
    </row>
    <row r="1635" customHeight="1" spans="6:11">
      <c r="F1635" s="306"/>
      <c r="G1635" s="306"/>
      <c r="H1635" s="306"/>
      <c r="I1635" s="306"/>
      <c r="J1635"/>
      <c r="K1635"/>
    </row>
    <row r="1636" customHeight="1" spans="1:11">
      <c r="A1636" s="24"/>
      <c r="F1636" s="306"/>
      <c r="G1636" s="306"/>
      <c r="H1636" s="306"/>
      <c r="I1636" s="306"/>
      <c r="J1636"/>
      <c r="K1636"/>
    </row>
    <row r="1637" customHeight="1" spans="5:11">
      <c r="E1637" s="333"/>
      <c r="F1637" s="306"/>
      <c r="G1637" s="306"/>
      <c r="H1637" s="306"/>
      <c r="I1637" s="306"/>
      <c r="J1637"/>
      <c r="K1637"/>
    </row>
    <row r="1638" customHeight="1" spans="3:11">
      <c r="C1638" s="338"/>
      <c r="D1638" s="338"/>
      <c r="E1638" s="333"/>
      <c r="F1638" s="306"/>
      <c r="G1638" s="306"/>
      <c r="H1638" s="306"/>
      <c r="I1638" s="306"/>
      <c r="J1638"/>
      <c r="K1638"/>
    </row>
    <row r="1639" customHeight="1" spans="3:11">
      <c r="C1639" s="338"/>
      <c r="D1639" s="338"/>
      <c r="E1639" s="333"/>
      <c r="F1639" s="306"/>
      <c r="G1639" s="306"/>
      <c r="H1639" s="306"/>
      <c r="I1639" s="306"/>
      <c r="J1639"/>
      <c r="K1639"/>
    </row>
    <row r="1640" customHeight="1" spans="5:11">
      <c r="E1640" s="333"/>
      <c r="F1640" s="306"/>
      <c r="G1640" s="306"/>
      <c r="H1640" s="306"/>
      <c r="I1640" s="306"/>
      <c r="J1640"/>
      <c r="K1640"/>
    </row>
    <row r="1641" customHeight="1" spans="5:11">
      <c r="E1641" s="333"/>
      <c r="F1641" s="306"/>
      <c r="G1641" s="306"/>
      <c r="H1641" s="306"/>
      <c r="I1641" s="306"/>
      <c r="J1641"/>
      <c r="K1641"/>
    </row>
    <row r="1642" customHeight="1" spans="5:11">
      <c r="E1642" s="333"/>
      <c r="F1642" s="306"/>
      <c r="G1642" s="306"/>
      <c r="H1642" s="306"/>
      <c r="I1642" s="306"/>
      <c r="J1642"/>
      <c r="K1642"/>
    </row>
    <row r="1643" customHeight="1" spans="5:11">
      <c r="E1643" s="333"/>
      <c r="F1643" s="306"/>
      <c r="G1643" s="306"/>
      <c r="H1643" s="306"/>
      <c r="I1643" s="306"/>
      <c r="J1643"/>
      <c r="K1643"/>
    </row>
    <row r="1644" customHeight="1" spans="5:11">
      <c r="E1644" s="333"/>
      <c r="F1644" s="306"/>
      <c r="G1644" s="306"/>
      <c r="H1644" s="306"/>
      <c r="I1644" s="306"/>
      <c r="J1644"/>
      <c r="K1644"/>
    </row>
    <row r="1645" customHeight="1" spans="6:11">
      <c r="F1645" s="306"/>
      <c r="G1645" s="306"/>
      <c r="H1645" s="306"/>
      <c r="I1645" s="306"/>
      <c r="J1645"/>
      <c r="K1645"/>
    </row>
    <row r="1646" customHeight="1" spans="1:11">
      <c r="A1646" s="24"/>
      <c r="F1646" s="322"/>
      <c r="G1646" s="322"/>
      <c r="H1646" s="322"/>
      <c r="I1646" s="322"/>
      <c r="J1646"/>
      <c r="K1646"/>
    </row>
    <row r="1647" customHeight="1" spans="1:11">
      <c r="A1647" s="24"/>
      <c r="F1647" s="322"/>
      <c r="G1647" s="322"/>
      <c r="H1647" s="322"/>
      <c r="I1647" s="322"/>
      <c r="J1647"/>
      <c r="K1647"/>
    </row>
    <row r="1648" customHeight="1" spans="1:11">
      <c r="A1648" s="24"/>
      <c r="F1648" s="322"/>
      <c r="G1648" s="322"/>
      <c r="H1648" s="322"/>
      <c r="I1648" s="322"/>
      <c r="J1648"/>
      <c r="K1648"/>
    </row>
    <row r="1649" customHeight="1" spans="1:11">
      <c r="A1649" s="24"/>
      <c r="F1649" s="322"/>
      <c r="G1649" s="322"/>
      <c r="H1649" s="322"/>
      <c r="I1649" s="322"/>
      <c r="J1649"/>
      <c r="K1649"/>
    </row>
    <row r="1650" customHeight="1" spans="6:11">
      <c r="F1650" s="306"/>
      <c r="G1650" s="306"/>
      <c r="H1650" s="306"/>
      <c r="I1650" s="306"/>
      <c r="J1650"/>
      <c r="K1650"/>
    </row>
    <row r="1651" customHeight="1" spans="1:11">
      <c r="A1651" s="24"/>
      <c r="F1651" s="306"/>
      <c r="G1651" s="306"/>
      <c r="H1651" s="306"/>
      <c r="I1651" s="306"/>
      <c r="J1651"/>
      <c r="K1651"/>
    </row>
    <row r="1652" customHeight="1" spans="5:11">
      <c r="E1652" s="333"/>
      <c r="F1652" s="306"/>
      <c r="G1652" s="306"/>
      <c r="H1652" s="306"/>
      <c r="I1652" s="306"/>
      <c r="J1652"/>
      <c r="K1652"/>
    </row>
    <row r="1653" customHeight="1" spans="5:11">
      <c r="E1653" s="333"/>
      <c r="F1653" s="306"/>
      <c r="G1653" s="306"/>
      <c r="H1653" s="306"/>
      <c r="I1653" s="306"/>
      <c r="J1653"/>
      <c r="K1653"/>
    </row>
    <row r="1654" customHeight="1" spans="6:11">
      <c r="F1654" s="306"/>
      <c r="G1654" s="306"/>
      <c r="H1654" s="306"/>
      <c r="I1654" s="306"/>
      <c r="J1654"/>
      <c r="K1654"/>
    </row>
    <row r="1655" customHeight="1" spans="6:11">
      <c r="F1655" s="306"/>
      <c r="G1655" s="306"/>
      <c r="H1655" s="306"/>
      <c r="I1655" s="306"/>
      <c r="J1655"/>
      <c r="K1655"/>
    </row>
    <row r="1656" customHeight="1" spans="1:11">
      <c r="A1656" s="24"/>
      <c r="F1656" s="322"/>
      <c r="G1656" s="322"/>
      <c r="H1656" s="322"/>
      <c r="I1656" s="322"/>
      <c r="J1656"/>
      <c r="K1656"/>
    </row>
    <row r="1657" customHeight="1" spans="6:11">
      <c r="F1657" s="306"/>
      <c r="G1657" s="306"/>
      <c r="H1657" s="306"/>
      <c r="I1657" s="306"/>
      <c r="J1657"/>
      <c r="K1657"/>
    </row>
    <row r="1658" customHeight="1" spans="1:11">
      <c r="A1658" s="24"/>
      <c r="F1658" s="306"/>
      <c r="G1658" s="306"/>
      <c r="H1658" s="306"/>
      <c r="I1658" s="306"/>
      <c r="J1658"/>
      <c r="K1658"/>
    </row>
    <row r="1659" customHeight="1" spans="5:11">
      <c r="E1659" s="333"/>
      <c r="F1659" s="306"/>
      <c r="G1659" s="306"/>
      <c r="H1659" s="306"/>
      <c r="I1659" s="306"/>
      <c r="J1659"/>
      <c r="K1659"/>
    </row>
    <row r="1660" customHeight="1" spans="1:11">
      <c r="A1660" s="24"/>
      <c r="B1660" s="24"/>
      <c r="C1660" s="338"/>
      <c r="D1660" s="338"/>
      <c r="E1660" s="350"/>
      <c r="F1660" s="322"/>
      <c r="G1660" s="322"/>
      <c r="H1660" s="322"/>
      <c r="I1660" s="322"/>
      <c r="J1660"/>
      <c r="K1660"/>
    </row>
    <row r="1661" customHeight="1" spans="6:11">
      <c r="F1661" s="306"/>
      <c r="G1661" s="306"/>
      <c r="H1661" s="306"/>
      <c r="I1661" s="306"/>
      <c r="J1661"/>
      <c r="K1661"/>
    </row>
    <row r="1662" customHeight="1" spans="1:11">
      <c r="A1662" s="24"/>
      <c r="E1662" s="333"/>
      <c r="F1662" s="322"/>
      <c r="G1662" s="322"/>
      <c r="H1662" s="322"/>
      <c r="I1662" s="322"/>
      <c r="J1662"/>
      <c r="K1662"/>
    </row>
    <row r="1663" customHeight="1" spans="1:11">
      <c r="A1663" s="24"/>
      <c r="E1663" s="333"/>
      <c r="F1663" s="322"/>
      <c r="G1663" s="322"/>
      <c r="H1663" s="322"/>
      <c r="I1663" s="322"/>
      <c r="J1663"/>
      <c r="K1663"/>
    </row>
    <row r="1664" customHeight="1" spans="10:11">
      <c r="J1664"/>
      <c r="K1664"/>
    </row>
    <row r="1665" customHeight="1" spans="10:11">
      <c r="J1665"/>
      <c r="K1665"/>
    </row>
    <row r="1666" customHeight="1" spans="10:11">
      <c r="J1666"/>
      <c r="K1666"/>
    </row>
    <row r="1667" customHeight="1" spans="10:11">
      <c r="J1667"/>
      <c r="K1667"/>
    </row>
    <row r="1668" customHeight="1" spans="10:11">
      <c r="J1668"/>
      <c r="K1668"/>
    </row>
    <row r="1669" customHeight="1"/>
    <row r="1670" customHeight="1"/>
    <row r="1671" customHeight="1"/>
    <row r="1672" customHeight="1" spans="3:4">
      <c r="C1672" s="338"/>
      <c r="D1672" s="338"/>
    </row>
    <row r="1673" customHeight="1" spans="1:1">
      <c r="A1673" s="24"/>
    </row>
    <row r="1674" customHeight="1" spans="5:9">
      <c r="E1674" s="333"/>
      <c r="F1674" s="306"/>
      <c r="G1674" s="306"/>
      <c r="H1674" s="306"/>
      <c r="I1674" s="306"/>
    </row>
    <row r="1675" customHeight="1" spans="5:9">
      <c r="E1675" s="333"/>
      <c r="F1675" s="306"/>
      <c r="G1675" s="306"/>
      <c r="H1675" s="306"/>
      <c r="I1675" s="306"/>
    </row>
    <row r="1676" customHeight="1" spans="5:9">
      <c r="E1676" s="333"/>
      <c r="F1676" s="306"/>
      <c r="G1676" s="306"/>
      <c r="H1676" s="306"/>
      <c r="I1676" s="306"/>
    </row>
    <row r="1677" customHeight="1" spans="6:9">
      <c r="F1677" s="306"/>
      <c r="G1677" s="306"/>
      <c r="H1677" s="306"/>
      <c r="I1677" s="306"/>
    </row>
    <row r="1678" customHeight="1" spans="6:9">
      <c r="F1678" s="306"/>
      <c r="G1678" s="306"/>
      <c r="H1678" s="306"/>
      <c r="I1678" s="306"/>
    </row>
    <row r="1679" customHeight="1" spans="6:9">
      <c r="F1679" s="306"/>
      <c r="G1679" s="306"/>
      <c r="H1679" s="306"/>
      <c r="I1679" s="306"/>
    </row>
    <row r="1680" customHeight="1" spans="1:9">
      <c r="A1680" s="24"/>
      <c r="B1680" s="24"/>
      <c r="C1680" s="338"/>
      <c r="D1680" s="338"/>
      <c r="E1680" s="263"/>
      <c r="F1680" s="322"/>
      <c r="G1680" s="322"/>
      <c r="H1680" s="322"/>
      <c r="I1680" s="322"/>
    </row>
    <row r="1681" customHeight="1" spans="1:11">
      <c r="A1681" s="24"/>
      <c r="B1681" s="24"/>
      <c r="C1681" s="338"/>
      <c r="D1681" s="338"/>
      <c r="E1681" s="263"/>
      <c r="F1681" s="322"/>
      <c r="G1681" s="322"/>
      <c r="H1681" s="322"/>
      <c r="I1681" s="322"/>
      <c r="J1681" s="339"/>
      <c r="K1681" s="351"/>
    </row>
    <row r="1682" customHeight="1" spans="1:11">
      <c r="A1682" s="24"/>
      <c r="B1682" s="24"/>
      <c r="C1682" s="338"/>
      <c r="D1682" s="338"/>
      <c r="E1682" s="263"/>
      <c r="F1682" s="322"/>
      <c r="G1682" s="322"/>
      <c r="H1682" s="322"/>
      <c r="I1682" s="322"/>
      <c r="J1682" s="339"/>
      <c r="K1682" s="351"/>
    </row>
    <row r="1683" customHeight="1" spans="1:11">
      <c r="A1683" s="24"/>
      <c r="B1683" s="24"/>
      <c r="C1683" s="338"/>
      <c r="D1683" s="338"/>
      <c r="E1683" s="263"/>
      <c r="F1683" s="322"/>
      <c r="G1683" s="322"/>
      <c r="H1683" s="322"/>
      <c r="I1683" s="322"/>
      <c r="J1683" s="339"/>
      <c r="K1683" s="351"/>
    </row>
    <row r="1684" customHeight="1" spans="6:9">
      <c r="F1684" s="306"/>
      <c r="G1684" s="306"/>
      <c r="H1684" s="306"/>
      <c r="I1684" s="306"/>
    </row>
    <row r="1685" customHeight="1" spans="1:11">
      <c r="A1685" s="24"/>
      <c r="F1685" s="306"/>
      <c r="G1685" s="306"/>
      <c r="H1685" s="306"/>
      <c r="I1685" s="306"/>
      <c r="J1685"/>
      <c r="K1685"/>
    </row>
    <row r="1686" customHeight="1" spans="5:11">
      <c r="E1686" s="333"/>
      <c r="F1686" s="306"/>
      <c r="G1686" s="306"/>
      <c r="H1686" s="306"/>
      <c r="I1686" s="306"/>
      <c r="J1686"/>
      <c r="K1686"/>
    </row>
    <row r="1687" customHeight="1" spans="5:11">
      <c r="E1687" s="333"/>
      <c r="F1687" s="306"/>
      <c r="G1687" s="306"/>
      <c r="H1687" s="306"/>
      <c r="I1687" s="306"/>
      <c r="J1687"/>
      <c r="K1687"/>
    </row>
    <row r="1688" customHeight="1" spans="5:11">
      <c r="E1688" s="333"/>
      <c r="F1688" s="306"/>
      <c r="G1688" s="306"/>
      <c r="H1688" s="306"/>
      <c r="I1688" s="306"/>
      <c r="J1688"/>
      <c r="K1688"/>
    </row>
    <row r="1689" customHeight="1" spans="5:11">
      <c r="E1689" s="333"/>
      <c r="F1689" s="306"/>
      <c r="G1689" s="306"/>
      <c r="H1689" s="306"/>
      <c r="I1689" s="306"/>
      <c r="J1689"/>
      <c r="K1689"/>
    </row>
    <row r="1690" customHeight="1" spans="5:11">
      <c r="E1690" s="333"/>
      <c r="F1690" s="306"/>
      <c r="G1690" s="306"/>
      <c r="H1690" s="306"/>
      <c r="I1690" s="306"/>
      <c r="J1690"/>
      <c r="K1690"/>
    </row>
    <row r="1691" customHeight="1" spans="5:11">
      <c r="E1691" s="333"/>
      <c r="F1691" s="306"/>
      <c r="G1691" s="306"/>
      <c r="H1691" s="306"/>
      <c r="I1691" s="306"/>
      <c r="J1691"/>
      <c r="K1691"/>
    </row>
    <row r="1692" customHeight="1" spans="5:11">
      <c r="E1692" s="333"/>
      <c r="F1692" s="306"/>
      <c r="G1692" s="306"/>
      <c r="H1692" s="306"/>
      <c r="I1692" s="306"/>
      <c r="J1692"/>
      <c r="K1692"/>
    </row>
    <row r="1693" customHeight="1" spans="6:11">
      <c r="F1693" s="306"/>
      <c r="G1693" s="306"/>
      <c r="H1693" s="306"/>
      <c r="I1693" s="306"/>
      <c r="J1693"/>
      <c r="K1693"/>
    </row>
    <row r="1694" customHeight="1" spans="1:11">
      <c r="A1694" s="24"/>
      <c r="F1694" s="322"/>
      <c r="G1694" s="322"/>
      <c r="H1694" s="322"/>
      <c r="I1694" s="322"/>
      <c r="J1694"/>
      <c r="K1694"/>
    </row>
    <row r="1695" customHeight="1" spans="1:11">
      <c r="A1695" s="24"/>
      <c r="F1695" s="322"/>
      <c r="G1695" s="322"/>
      <c r="H1695" s="322"/>
      <c r="I1695" s="322"/>
      <c r="J1695"/>
      <c r="K1695"/>
    </row>
    <row r="1696" customHeight="1" spans="1:11">
      <c r="A1696" s="24"/>
      <c r="F1696" s="322"/>
      <c r="G1696" s="322"/>
      <c r="H1696" s="322"/>
      <c r="I1696" s="322"/>
      <c r="J1696"/>
      <c r="K1696"/>
    </row>
    <row r="1697" customHeight="1" spans="1:11">
      <c r="A1697" s="24"/>
      <c r="F1697" s="322"/>
      <c r="G1697" s="322"/>
      <c r="H1697" s="322"/>
      <c r="I1697" s="322"/>
      <c r="J1697"/>
      <c r="K1697"/>
    </row>
    <row r="1698" customHeight="1" spans="6:11">
      <c r="F1698" s="306"/>
      <c r="G1698" s="306"/>
      <c r="H1698" s="306"/>
      <c r="I1698" s="306"/>
      <c r="J1698"/>
      <c r="K1698"/>
    </row>
    <row r="1699" customHeight="1" spans="1:11">
      <c r="A1699" s="24"/>
      <c r="F1699" s="306"/>
      <c r="G1699" s="306"/>
      <c r="H1699" s="306"/>
      <c r="I1699" s="306"/>
      <c r="J1699"/>
      <c r="K1699"/>
    </row>
    <row r="1700" customHeight="1" spans="5:11">
      <c r="E1700" s="333"/>
      <c r="F1700" s="306"/>
      <c r="G1700" s="306"/>
      <c r="H1700" s="306"/>
      <c r="I1700" s="306"/>
      <c r="J1700"/>
      <c r="K1700"/>
    </row>
    <row r="1701" customHeight="1" spans="5:11">
      <c r="E1701" s="333"/>
      <c r="F1701" s="306"/>
      <c r="G1701" s="306"/>
      <c r="H1701" s="306"/>
      <c r="I1701" s="306"/>
      <c r="J1701"/>
      <c r="K1701"/>
    </row>
    <row r="1702" customHeight="1" spans="6:11">
      <c r="F1702" s="306"/>
      <c r="G1702" s="306"/>
      <c r="H1702" s="306"/>
      <c r="I1702" s="306"/>
      <c r="J1702"/>
      <c r="K1702"/>
    </row>
    <row r="1703" customHeight="1" spans="1:11">
      <c r="A1703" s="24"/>
      <c r="F1703" s="322"/>
      <c r="G1703" s="322"/>
      <c r="H1703" s="322"/>
      <c r="I1703" s="322"/>
      <c r="J1703"/>
      <c r="K1703"/>
    </row>
    <row r="1704" customHeight="1" spans="6:11">
      <c r="F1704" s="306"/>
      <c r="G1704" s="306"/>
      <c r="H1704" s="306"/>
      <c r="I1704" s="306"/>
      <c r="J1704"/>
      <c r="K1704"/>
    </row>
    <row r="1705" customHeight="1" spans="5:11">
      <c r="E1705" s="333"/>
      <c r="F1705" s="306"/>
      <c r="G1705" s="306"/>
      <c r="H1705" s="306"/>
      <c r="I1705" s="306"/>
      <c r="J1705"/>
      <c r="K1705"/>
    </row>
    <row r="1706" customHeight="1" spans="5:11">
      <c r="E1706" s="333"/>
      <c r="F1706" s="306"/>
      <c r="G1706" s="306"/>
      <c r="H1706" s="306"/>
      <c r="I1706" s="306"/>
      <c r="J1706"/>
      <c r="K1706"/>
    </row>
    <row r="1707" customHeight="1" spans="1:11">
      <c r="A1707" s="24"/>
      <c r="B1707" s="24"/>
      <c r="C1707" s="338"/>
      <c r="D1707" s="338"/>
      <c r="E1707" s="263"/>
      <c r="F1707" s="322"/>
      <c r="G1707" s="322"/>
      <c r="H1707" s="322"/>
      <c r="I1707" s="322"/>
      <c r="J1707"/>
      <c r="K1707"/>
    </row>
    <row r="1708" customHeight="1" spans="6:11">
      <c r="F1708" s="306"/>
      <c r="G1708" s="306"/>
      <c r="H1708" s="306"/>
      <c r="I1708" s="306"/>
      <c r="J1708"/>
      <c r="K1708"/>
    </row>
    <row r="1709" customHeight="1" spans="6:11">
      <c r="F1709" s="306"/>
      <c r="G1709" s="306"/>
      <c r="H1709" s="306"/>
      <c r="I1709" s="306"/>
      <c r="J1709"/>
      <c r="K1709"/>
    </row>
    <row r="1710" customHeight="1" spans="1:11">
      <c r="A1710" s="24"/>
      <c r="F1710" s="339"/>
      <c r="G1710" s="339"/>
      <c r="H1710" s="339"/>
      <c r="I1710" s="339"/>
      <c r="J1710"/>
      <c r="K1710"/>
    </row>
    <row r="1711" customHeight="1" spans="10:11">
      <c r="J1711"/>
      <c r="K1711"/>
    </row>
    <row r="1712" customHeight="1" spans="1:11">
      <c r="A1712" s="24"/>
      <c r="B1712" s="24"/>
      <c r="J1712"/>
      <c r="K1712"/>
    </row>
    <row r="1713" customHeight="1" spans="10:11">
      <c r="J1713"/>
      <c r="K1713"/>
    </row>
    <row r="1714" customHeight="1" spans="10:11">
      <c r="J1714"/>
      <c r="K1714"/>
    </row>
    <row r="1715" customHeight="1" spans="10:11">
      <c r="J1715"/>
      <c r="K1715"/>
    </row>
    <row r="1716" customHeight="1" spans="1:11">
      <c r="A1716" s="24"/>
      <c r="B1716" s="24"/>
      <c r="C1716" s="338"/>
      <c r="D1716" s="338"/>
      <c r="E1716" s="348"/>
      <c r="F1716" s="322"/>
      <c r="G1716" s="322"/>
      <c r="H1716" s="322"/>
      <c r="I1716" s="322"/>
      <c r="J1716"/>
      <c r="K1716"/>
    </row>
    <row r="1717" customHeight="1" spans="1:9">
      <c r="A1717" s="24"/>
      <c r="B1717" s="24"/>
      <c r="C1717" s="338"/>
      <c r="D1717" s="338"/>
      <c r="E1717" s="348"/>
      <c r="F1717" s="322"/>
      <c r="G1717" s="322"/>
      <c r="H1717" s="322"/>
      <c r="I1717" s="322"/>
    </row>
    <row r="1718" customHeight="1" spans="1:9">
      <c r="A1718" s="24"/>
      <c r="B1718" s="24"/>
      <c r="C1718" s="338"/>
      <c r="D1718" s="338"/>
      <c r="E1718" s="348"/>
      <c r="F1718" s="322"/>
      <c r="G1718" s="322"/>
      <c r="H1718" s="322"/>
      <c r="I1718" s="322"/>
    </row>
    <row r="1719" customHeight="1" spans="1:9">
      <c r="A1719" s="24"/>
      <c r="B1719" s="24"/>
      <c r="C1719" s="338"/>
      <c r="D1719" s="338"/>
      <c r="E1719" s="348"/>
      <c r="F1719" s="322"/>
      <c r="G1719" s="322"/>
      <c r="H1719" s="322"/>
      <c r="I1719" s="322"/>
    </row>
    <row r="1720" customHeight="1"/>
    <row r="1721" customHeight="1" spans="3:4">
      <c r="C1721" s="338"/>
      <c r="D1721" s="338"/>
    </row>
    <row r="1722" customHeight="1" spans="1:2">
      <c r="A1722" s="24"/>
      <c r="B1722" s="24"/>
    </row>
    <row r="1723" customHeight="1" spans="5:9">
      <c r="E1723" s="333"/>
      <c r="F1723" s="306"/>
      <c r="G1723" s="306"/>
      <c r="H1723" s="306"/>
      <c r="I1723" s="306"/>
    </row>
    <row r="1724" customHeight="1" spans="5:9">
      <c r="E1724" s="333"/>
      <c r="F1724" s="306"/>
      <c r="G1724" s="306"/>
      <c r="H1724" s="306"/>
      <c r="I1724" s="306"/>
    </row>
    <row r="1725" customHeight="1" spans="5:9">
      <c r="E1725" s="333"/>
      <c r="F1725" s="306"/>
      <c r="G1725" s="306"/>
      <c r="H1725" s="306"/>
      <c r="I1725" s="306"/>
    </row>
    <row r="1726" customHeight="1" spans="5:9">
      <c r="E1726" s="333"/>
      <c r="F1726" s="306"/>
      <c r="G1726" s="306"/>
      <c r="H1726" s="306"/>
      <c r="I1726" s="306"/>
    </row>
    <row r="1727" customHeight="1" spans="5:9">
      <c r="E1727" s="333"/>
      <c r="F1727" s="306"/>
      <c r="G1727" s="306"/>
      <c r="H1727" s="306"/>
      <c r="I1727" s="306"/>
    </row>
    <row r="1728" customHeight="1" spans="5:9">
      <c r="E1728" s="333"/>
      <c r="F1728" s="306"/>
      <c r="G1728" s="306"/>
      <c r="H1728" s="306"/>
      <c r="I1728" s="306"/>
    </row>
    <row r="1729" customHeight="1" spans="6:9">
      <c r="F1729" s="306"/>
      <c r="G1729" s="306"/>
      <c r="H1729" s="306"/>
      <c r="I1729" s="306"/>
    </row>
    <row r="1730" customHeight="1" spans="1:11">
      <c r="A1730" s="24"/>
      <c r="B1730" s="24"/>
      <c r="C1730" s="338"/>
      <c r="D1730" s="338"/>
      <c r="E1730" s="263"/>
      <c r="F1730" s="322"/>
      <c r="G1730" s="322"/>
      <c r="H1730" s="322"/>
      <c r="I1730" s="322"/>
      <c r="J1730" s="339"/>
      <c r="K1730" s="351"/>
    </row>
    <row r="1731" customHeight="1" spans="1:11">
      <c r="A1731" s="24"/>
      <c r="B1731" s="24"/>
      <c r="C1731" s="338"/>
      <c r="D1731" s="338"/>
      <c r="E1731" s="263"/>
      <c r="F1731" s="322"/>
      <c r="G1731" s="322"/>
      <c r="H1731" s="322"/>
      <c r="I1731" s="322"/>
      <c r="J1731" s="339"/>
      <c r="K1731" s="351"/>
    </row>
    <row r="1732" customHeight="1" spans="1:11">
      <c r="A1732" s="24"/>
      <c r="B1732" s="24"/>
      <c r="C1732" s="338"/>
      <c r="D1732" s="338"/>
      <c r="E1732" s="263"/>
      <c r="F1732" s="322"/>
      <c r="G1732" s="322"/>
      <c r="H1732" s="322"/>
      <c r="I1732" s="322"/>
      <c r="J1732" s="339"/>
      <c r="K1732" s="351"/>
    </row>
    <row r="1733" customHeight="1" spans="6:11">
      <c r="F1733" s="306"/>
      <c r="G1733" s="306"/>
      <c r="H1733" s="306"/>
      <c r="I1733" s="306"/>
      <c r="J1733"/>
      <c r="K1733"/>
    </row>
    <row r="1734" customHeight="1" spans="1:11">
      <c r="A1734" s="24"/>
      <c r="F1734" s="306"/>
      <c r="G1734" s="306"/>
      <c r="H1734" s="306"/>
      <c r="I1734" s="306"/>
      <c r="J1734"/>
      <c r="K1734"/>
    </row>
    <row r="1735" customHeight="1" spans="5:11">
      <c r="E1735" s="333"/>
      <c r="F1735" s="306"/>
      <c r="G1735" s="306"/>
      <c r="H1735" s="306"/>
      <c r="I1735" s="306"/>
      <c r="J1735"/>
      <c r="K1735"/>
    </row>
    <row r="1736" customHeight="1" spans="5:11">
      <c r="E1736" s="333"/>
      <c r="F1736" s="306"/>
      <c r="G1736" s="306"/>
      <c r="H1736" s="306"/>
      <c r="I1736" s="306"/>
      <c r="J1736"/>
      <c r="K1736"/>
    </row>
    <row r="1737" customHeight="1" spans="5:11">
      <c r="E1737" s="333"/>
      <c r="F1737" s="306"/>
      <c r="G1737" s="306"/>
      <c r="H1737" s="306"/>
      <c r="I1737" s="306"/>
      <c r="J1737"/>
      <c r="K1737"/>
    </row>
    <row r="1738" customHeight="1" spans="5:11">
      <c r="E1738" s="333"/>
      <c r="F1738" s="306"/>
      <c r="G1738" s="306"/>
      <c r="H1738" s="306"/>
      <c r="I1738" s="306"/>
      <c r="J1738"/>
      <c r="K1738"/>
    </row>
    <row r="1739" customHeight="1" spans="5:11">
      <c r="E1739" s="333"/>
      <c r="F1739" s="306"/>
      <c r="G1739" s="306"/>
      <c r="H1739" s="306"/>
      <c r="I1739" s="306"/>
      <c r="J1739"/>
      <c r="K1739"/>
    </row>
    <row r="1740" customHeight="1" spans="5:11">
      <c r="E1740" s="333"/>
      <c r="F1740" s="306"/>
      <c r="G1740" s="306"/>
      <c r="H1740" s="306"/>
      <c r="I1740" s="306"/>
      <c r="J1740"/>
      <c r="K1740"/>
    </row>
    <row r="1741" customHeight="1" spans="5:11">
      <c r="E1741" s="333"/>
      <c r="F1741" s="306"/>
      <c r="G1741" s="306"/>
      <c r="H1741" s="306"/>
      <c r="I1741" s="306"/>
      <c r="J1741"/>
      <c r="K1741"/>
    </row>
    <row r="1742" customHeight="1" spans="5:11">
      <c r="E1742" s="333"/>
      <c r="F1742" s="306"/>
      <c r="G1742" s="306"/>
      <c r="H1742" s="306"/>
      <c r="I1742" s="306"/>
      <c r="J1742"/>
      <c r="K1742"/>
    </row>
    <row r="1743" customHeight="1" spans="6:11">
      <c r="F1743" s="306"/>
      <c r="G1743" s="306"/>
      <c r="H1743" s="306"/>
      <c r="I1743" s="306"/>
      <c r="J1743"/>
      <c r="K1743"/>
    </row>
    <row r="1744" customHeight="1" spans="1:11">
      <c r="A1744" s="24"/>
      <c r="F1744" s="322"/>
      <c r="G1744" s="322"/>
      <c r="H1744" s="322"/>
      <c r="I1744" s="322"/>
      <c r="J1744"/>
      <c r="K1744"/>
    </row>
    <row r="1745" customHeight="1" spans="1:11">
      <c r="A1745" s="24"/>
      <c r="F1745" s="322"/>
      <c r="G1745" s="322"/>
      <c r="H1745" s="322"/>
      <c r="I1745" s="322"/>
      <c r="J1745"/>
      <c r="K1745"/>
    </row>
    <row r="1746" customHeight="1" spans="1:11">
      <c r="A1746" s="24"/>
      <c r="F1746" s="322"/>
      <c r="G1746" s="322"/>
      <c r="H1746" s="322"/>
      <c r="I1746" s="322"/>
      <c r="J1746"/>
      <c r="K1746"/>
    </row>
    <row r="1747" customHeight="1" spans="6:11">
      <c r="F1747" s="306"/>
      <c r="G1747" s="306"/>
      <c r="H1747" s="306"/>
      <c r="I1747" s="306"/>
      <c r="J1747"/>
      <c r="K1747"/>
    </row>
    <row r="1748" customHeight="1" spans="1:11">
      <c r="A1748" s="24"/>
      <c r="F1748" s="306"/>
      <c r="G1748" s="306"/>
      <c r="H1748" s="306"/>
      <c r="I1748" s="306"/>
      <c r="J1748"/>
      <c r="K1748"/>
    </row>
    <row r="1749" customHeight="1" spans="5:11">
      <c r="E1749" s="333"/>
      <c r="F1749" s="306"/>
      <c r="G1749" s="306"/>
      <c r="H1749" s="306"/>
      <c r="I1749" s="306"/>
      <c r="J1749"/>
      <c r="K1749"/>
    </row>
    <row r="1750" customHeight="1" spans="5:11">
      <c r="E1750" s="333"/>
      <c r="F1750" s="306"/>
      <c r="G1750" s="306"/>
      <c r="H1750" s="306"/>
      <c r="I1750" s="306"/>
      <c r="J1750"/>
      <c r="K1750"/>
    </row>
    <row r="1751" customHeight="1" spans="6:11">
      <c r="F1751" s="306"/>
      <c r="G1751" s="306"/>
      <c r="H1751" s="306"/>
      <c r="I1751" s="306"/>
      <c r="J1751"/>
      <c r="K1751"/>
    </row>
    <row r="1752" customHeight="1" spans="1:11">
      <c r="A1752" s="24"/>
      <c r="F1752" s="322"/>
      <c r="G1752" s="322"/>
      <c r="H1752" s="322"/>
      <c r="I1752" s="322"/>
      <c r="J1752"/>
      <c r="K1752"/>
    </row>
    <row r="1753" customHeight="1" spans="6:11">
      <c r="F1753" s="306"/>
      <c r="G1753" s="306"/>
      <c r="H1753" s="306"/>
      <c r="I1753" s="306"/>
      <c r="J1753"/>
      <c r="K1753"/>
    </row>
    <row r="1754" customHeight="1" spans="6:11">
      <c r="F1754" s="306"/>
      <c r="G1754" s="306"/>
      <c r="H1754" s="306"/>
      <c r="I1754" s="306"/>
      <c r="J1754"/>
      <c r="K1754"/>
    </row>
    <row r="1755" customHeight="1" spans="6:11">
      <c r="F1755" s="306"/>
      <c r="G1755" s="306"/>
      <c r="H1755" s="306"/>
      <c r="I1755" s="306"/>
      <c r="J1755"/>
      <c r="K1755"/>
    </row>
    <row r="1756" customHeight="1" spans="1:11">
      <c r="A1756" s="24"/>
      <c r="F1756" s="322"/>
      <c r="G1756" s="322"/>
      <c r="H1756" s="322"/>
      <c r="I1756" s="322"/>
      <c r="J1756"/>
      <c r="K1756"/>
    </row>
    <row r="1757" customHeight="1" spans="6:11">
      <c r="F1757" s="306"/>
      <c r="G1757" s="306"/>
      <c r="H1757" s="306"/>
      <c r="I1757" s="306"/>
      <c r="J1757"/>
      <c r="K1757"/>
    </row>
    <row r="1758" customHeight="1" spans="6:11">
      <c r="F1758" s="306"/>
      <c r="G1758" s="306"/>
      <c r="H1758" s="306"/>
      <c r="I1758" s="306"/>
      <c r="J1758"/>
      <c r="K1758"/>
    </row>
    <row r="1759" customHeight="1" spans="1:11">
      <c r="A1759" s="24"/>
      <c r="F1759" s="339"/>
      <c r="G1759" s="339"/>
      <c r="H1759" s="339"/>
      <c r="I1759" s="339"/>
      <c r="J1759"/>
      <c r="K1759"/>
    </row>
    <row r="1760" customHeight="1" spans="10:11">
      <c r="J1760"/>
      <c r="K1760"/>
    </row>
    <row r="1761" customHeight="1" spans="1:11">
      <c r="A1761" s="24"/>
      <c r="B1761" s="24"/>
      <c r="J1761"/>
      <c r="K1761"/>
    </row>
    <row r="1762" customHeight="1" spans="10:11">
      <c r="J1762"/>
      <c r="K1762"/>
    </row>
    <row r="1763" customHeight="1" spans="1:11">
      <c r="A1763" s="24"/>
      <c r="B1763" s="24"/>
      <c r="C1763" s="338"/>
      <c r="D1763" s="338"/>
      <c r="E1763" s="348"/>
      <c r="F1763" s="322"/>
      <c r="G1763" s="322"/>
      <c r="H1763" s="322"/>
      <c r="I1763" s="322"/>
      <c r="J1763"/>
      <c r="K1763"/>
    </row>
    <row r="1764" customHeight="1" spans="10:11">
      <c r="J1764"/>
      <c r="K1764"/>
    </row>
    <row r="1765" customHeight="1" spans="10:11">
      <c r="J1765"/>
      <c r="K1765"/>
    </row>
    <row r="1766" customHeight="1" spans="10:11">
      <c r="J1766"/>
      <c r="K1766"/>
    </row>
    <row r="1767" customHeight="1" spans="10:11">
      <c r="J1767"/>
      <c r="K1767"/>
    </row>
    <row r="1768" customHeight="1" spans="10:11">
      <c r="J1768"/>
      <c r="K1768"/>
    </row>
    <row r="1769" customHeight="1" spans="3:11">
      <c r="C1769" s="338"/>
      <c r="D1769" s="338"/>
      <c r="J1769"/>
      <c r="K1769"/>
    </row>
    <row r="1770" customHeight="1" spans="1:11">
      <c r="A1770" s="24"/>
      <c r="B1770" s="24"/>
      <c r="J1770"/>
      <c r="K1770"/>
    </row>
    <row r="1771" customHeight="1" spans="5:11">
      <c r="E1771" s="333"/>
      <c r="F1771" s="306"/>
      <c r="G1771" s="306"/>
      <c r="H1771" s="306"/>
      <c r="I1771" s="306"/>
      <c r="J1771"/>
      <c r="K1771"/>
    </row>
    <row r="1772" customHeight="1" spans="5:11">
      <c r="E1772" s="333"/>
      <c r="F1772" s="306"/>
      <c r="G1772" s="306"/>
      <c r="H1772" s="306"/>
      <c r="I1772" s="306"/>
      <c r="J1772"/>
      <c r="K1772"/>
    </row>
    <row r="1773" customHeight="1" spans="5:11">
      <c r="E1773" s="333"/>
      <c r="F1773" s="306"/>
      <c r="G1773" s="306"/>
      <c r="H1773" s="306"/>
      <c r="I1773" s="306"/>
      <c r="J1773"/>
      <c r="K1773"/>
    </row>
    <row r="1774" customHeight="1" spans="5:11">
      <c r="E1774" s="333"/>
      <c r="F1774" s="306"/>
      <c r="G1774" s="306"/>
      <c r="H1774" s="306"/>
      <c r="I1774" s="306"/>
      <c r="J1774"/>
      <c r="K1774"/>
    </row>
    <row r="1775" customHeight="1" spans="5:11">
      <c r="E1775" s="333"/>
      <c r="F1775" s="306"/>
      <c r="G1775" s="306"/>
      <c r="H1775" s="306"/>
      <c r="I1775" s="306"/>
      <c r="J1775"/>
      <c r="K1775"/>
    </row>
    <row r="1776" customHeight="1" spans="5:11">
      <c r="E1776" s="333"/>
      <c r="F1776" s="306"/>
      <c r="G1776" s="306"/>
      <c r="H1776" s="306"/>
      <c r="I1776" s="306"/>
      <c r="J1776"/>
      <c r="K1776"/>
    </row>
    <row r="1777" customHeight="1" spans="5:11">
      <c r="E1777" s="333"/>
      <c r="F1777" s="306"/>
      <c r="G1777" s="306"/>
      <c r="H1777" s="306"/>
      <c r="I1777" s="306"/>
      <c r="J1777"/>
      <c r="K1777"/>
    </row>
    <row r="1778" customHeight="1" spans="6:11">
      <c r="F1778" s="306"/>
      <c r="G1778" s="306"/>
      <c r="H1778" s="306"/>
      <c r="I1778" s="306"/>
      <c r="J1778"/>
      <c r="K1778"/>
    </row>
    <row r="1779" customHeight="1" spans="6:11">
      <c r="F1779" s="306"/>
      <c r="G1779" s="306"/>
      <c r="H1779" s="306"/>
      <c r="I1779" s="306"/>
      <c r="J1779"/>
      <c r="K1779"/>
    </row>
    <row r="1780" customHeight="1" spans="1:11">
      <c r="A1780" s="24"/>
      <c r="B1780" s="24"/>
      <c r="C1780" s="338"/>
      <c r="D1780" s="338"/>
      <c r="E1780" s="263"/>
      <c r="F1780" s="322"/>
      <c r="G1780" s="322"/>
      <c r="H1780" s="322"/>
      <c r="I1780" s="322"/>
      <c r="J1780"/>
      <c r="K1780"/>
    </row>
    <row r="1781" customHeight="1" spans="1:11">
      <c r="A1781" s="24"/>
      <c r="B1781" s="24"/>
      <c r="C1781" s="338"/>
      <c r="D1781" s="338"/>
      <c r="E1781" s="263"/>
      <c r="F1781" s="322"/>
      <c r="G1781" s="322"/>
      <c r="H1781" s="322"/>
      <c r="I1781" s="322"/>
      <c r="J1781"/>
      <c r="K1781"/>
    </row>
    <row r="1782" customHeight="1" spans="1:11">
      <c r="A1782" s="24"/>
      <c r="B1782" s="24"/>
      <c r="C1782" s="338"/>
      <c r="D1782" s="338"/>
      <c r="E1782" s="263"/>
      <c r="F1782" s="322"/>
      <c r="G1782" s="322"/>
      <c r="H1782" s="322"/>
      <c r="I1782" s="322"/>
      <c r="J1782"/>
      <c r="K1782"/>
    </row>
    <row r="1783" customHeight="1" spans="1:11">
      <c r="A1783" s="24"/>
      <c r="B1783" s="24"/>
      <c r="C1783" s="338"/>
      <c r="D1783" s="338"/>
      <c r="E1783" s="263"/>
      <c r="F1783" s="322"/>
      <c r="G1783" s="322"/>
      <c r="H1783" s="322"/>
      <c r="I1783" s="322"/>
      <c r="J1783"/>
      <c r="K1783"/>
    </row>
    <row r="1784" customHeight="1" spans="6:11">
      <c r="F1784" s="306"/>
      <c r="G1784" s="306"/>
      <c r="H1784" s="306"/>
      <c r="I1784" s="306"/>
      <c r="J1784"/>
      <c r="K1784"/>
    </row>
    <row r="1785" customHeight="1" spans="1:11">
      <c r="A1785" s="24"/>
      <c r="F1785" s="306"/>
      <c r="G1785" s="306"/>
      <c r="H1785" s="306"/>
      <c r="I1785" s="306"/>
      <c r="J1785"/>
      <c r="K1785"/>
    </row>
    <row r="1786" customHeight="1" spans="5:11">
      <c r="E1786" s="333"/>
      <c r="F1786" s="306"/>
      <c r="G1786" s="306"/>
      <c r="H1786" s="306"/>
      <c r="I1786" s="306"/>
      <c r="J1786"/>
      <c r="K1786"/>
    </row>
    <row r="1787" customHeight="1" spans="3:11">
      <c r="C1787" s="338"/>
      <c r="D1787" s="338"/>
      <c r="E1787" s="333"/>
      <c r="F1787" s="306"/>
      <c r="G1787" s="306"/>
      <c r="H1787" s="306"/>
      <c r="I1787" s="306"/>
      <c r="J1787"/>
      <c r="K1787"/>
    </row>
    <row r="1788" customHeight="1" spans="3:11">
      <c r="C1788" s="338"/>
      <c r="D1788" s="338"/>
      <c r="E1788" s="333"/>
      <c r="F1788" s="306"/>
      <c r="G1788" s="306"/>
      <c r="H1788" s="306"/>
      <c r="I1788" s="306"/>
      <c r="J1788"/>
      <c r="K1788"/>
    </row>
    <row r="1789" customHeight="1" spans="5:11">
      <c r="E1789" s="333"/>
      <c r="F1789" s="306"/>
      <c r="G1789" s="306"/>
      <c r="H1789" s="306"/>
      <c r="I1789" s="306"/>
      <c r="J1789"/>
      <c r="K1789"/>
    </row>
    <row r="1790" customHeight="1" spans="5:11">
      <c r="E1790" s="333"/>
      <c r="F1790" s="306"/>
      <c r="G1790" s="306"/>
      <c r="H1790" s="306"/>
      <c r="I1790" s="306"/>
      <c r="J1790"/>
      <c r="K1790"/>
    </row>
    <row r="1791" customHeight="1" spans="5:11">
      <c r="E1791" s="333"/>
      <c r="F1791" s="306"/>
      <c r="G1791" s="306"/>
      <c r="H1791" s="306"/>
      <c r="I1791" s="306"/>
      <c r="J1791"/>
      <c r="K1791"/>
    </row>
    <row r="1792" customHeight="1" spans="5:11">
      <c r="E1792" s="333"/>
      <c r="F1792" s="306"/>
      <c r="G1792" s="306"/>
      <c r="H1792" s="306"/>
      <c r="I1792" s="306"/>
      <c r="J1792"/>
      <c r="K1792"/>
    </row>
    <row r="1793" customHeight="1" spans="5:11">
      <c r="E1793" s="333"/>
      <c r="F1793" s="306"/>
      <c r="G1793" s="306"/>
      <c r="H1793" s="306"/>
      <c r="I1793" s="306"/>
      <c r="J1793"/>
      <c r="K1793"/>
    </row>
    <row r="1794" customHeight="1" spans="6:11">
      <c r="F1794" s="306"/>
      <c r="G1794" s="306"/>
      <c r="H1794" s="306"/>
      <c r="I1794" s="306"/>
      <c r="J1794"/>
      <c r="K1794"/>
    </row>
    <row r="1795" customHeight="1" spans="1:11">
      <c r="A1795" s="24"/>
      <c r="F1795" s="322"/>
      <c r="G1795" s="322"/>
      <c r="H1795" s="322"/>
      <c r="I1795" s="322"/>
      <c r="J1795"/>
      <c r="K1795"/>
    </row>
    <row r="1796" customHeight="1" spans="1:11">
      <c r="A1796" s="24"/>
      <c r="F1796" s="322"/>
      <c r="G1796" s="322"/>
      <c r="H1796" s="322"/>
      <c r="I1796" s="322"/>
      <c r="J1796"/>
      <c r="K1796"/>
    </row>
    <row r="1797" customHeight="1" spans="1:11">
      <c r="A1797" s="24"/>
      <c r="F1797" s="322"/>
      <c r="G1797" s="322"/>
      <c r="H1797" s="322"/>
      <c r="I1797" s="322"/>
      <c r="J1797"/>
      <c r="K1797"/>
    </row>
    <row r="1798" customHeight="1" spans="1:11">
      <c r="A1798" s="24"/>
      <c r="F1798" s="322"/>
      <c r="G1798" s="322"/>
      <c r="H1798" s="322"/>
      <c r="I1798" s="322"/>
      <c r="J1798"/>
      <c r="K1798"/>
    </row>
    <row r="1799" customHeight="1" spans="6:11">
      <c r="F1799" s="306"/>
      <c r="G1799" s="306"/>
      <c r="H1799" s="306"/>
      <c r="I1799" s="306"/>
      <c r="J1799"/>
      <c r="K1799"/>
    </row>
    <row r="1800" customHeight="1" spans="1:11">
      <c r="A1800" s="24"/>
      <c r="F1800" s="306"/>
      <c r="G1800" s="306"/>
      <c r="H1800" s="306"/>
      <c r="I1800" s="306"/>
      <c r="J1800"/>
      <c r="K1800"/>
    </row>
    <row r="1801" customHeight="1" spans="5:11">
      <c r="E1801" s="333"/>
      <c r="F1801" s="306"/>
      <c r="G1801" s="306"/>
      <c r="H1801" s="306"/>
      <c r="I1801" s="306"/>
      <c r="J1801"/>
      <c r="K1801"/>
    </row>
    <row r="1802" customHeight="1" spans="5:11">
      <c r="E1802" s="333"/>
      <c r="F1802" s="306"/>
      <c r="G1802" s="306"/>
      <c r="H1802" s="306"/>
      <c r="I1802" s="306"/>
      <c r="J1802"/>
      <c r="K1802"/>
    </row>
    <row r="1803" customHeight="1" spans="6:11">
      <c r="F1803" s="306"/>
      <c r="G1803" s="306"/>
      <c r="H1803" s="306"/>
      <c r="I1803" s="306"/>
      <c r="J1803"/>
      <c r="K1803"/>
    </row>
    <row r="1804" customHeight="1" spans="6:11">
      <c r="F1804" s="306"/>
      <c r="G1804" s="306"/>
      <c r="H1804" s="306"/>
      <c r="I1804" s="306"/>
      <c r="J1804"/>
      <c r="K1804"/>
    </row>
    <row r="1805" customHeight="1" spans="1:11">
      <c r="A1805" s="24"/>
      <c r="F1805" s="322"/>
      <c r="G1805" s="322"/>
      <c r="H1805" s="322"/>
      <c r="I1805" s="322"/>
      <c r="J1805"/>
      <c r="K1805"/>
    </row>
    <row r="1806" customHeight="1" spans="6:11">
      <c r="F1806" s="306"/>
      <c r="G1806" s="306"/>
      <c r="H1806" s="306"/>
      <c r="I1806" s="306"/>
      <c r="J1806"/>
      <c r="K1806"/>
    </row>
    <row r="1807" customHeight="1" spans="1:11">
      <c r="A1807" s="24"/>
      <c r="F1807" s="306"/>
      <c r="G1807" s="306"/>
      <c r="H1807" s="306"/>
      <c r="I1807" s="306"/>
      <c r="J1807"/>
      <c r="K1807"/>
    </row>
    <row r="1808" customHeight="1" spans="5:11">
      <c r="E1808" s="333"/>
      <c r="F1808" s="306"/>
      <c r="G1808" s="306"/>
      <c r="H1808" s="306"/>
      <c r="I1808" s="306"/>
      <c r="J1808"/>
      <c r="K1808"/>
    </row>
    <row r="1809" customHeight="1" spans="1:11">
      <c r="A1809" s="24"/>
      <c r="B1809" s="24"/>
      <c r="C1809" s="338"/>
      <c r="D1809" s="338"/>
      <c r="E1809" s="350"/>
      <c r="F1809" s="322"/>
      <c r="G1809" s="322"/>
      <c r="H1809" s="322"/>
      <c r="I1809" s="322"/>
      <c r="J1809"/>
      <c r="K1809"/>
    </row>
    <row r="1810" customHeight="1" spans="6:11">
      <c r="F1810" s="306"/>
      <c r="G1810" s="306"/>
      <c r="H1810" s="306"/>
      <c r="I1810" s="306"/>
      <c r="J1810"/>
      <c r="K1810"/>
    </row>
    <row r="1811" customHeight="1" spans="1:11">
      <c r="A1811" s="24"/>
      <c r="B1811" s="24"/>
      <c r="C1811" s="338"/>
      <c r="D1811" s="338"/>
      <c r="E1811" s="263"/>
      <c r="F1811" s="339"/>
      <c r="G1811" s="339"/>
      <c r="H1811" s="339"/>
      <c r="I1811" s="339"/>
      <c r="J1811"/>
      <c r="K1811"/>
    </row>
    <row r="1812" customHeight="1" spans="1:11">
      <c r="A1812" s="24"/>
      <c r="B1812" s="24"/>
      <c r="J1812"/>
      <c r="K1812"/>
    </row>
    <row r="1813" customHeight="1" spans="10:11">
      <c r="J1813"/>
      <c r="K1813"/>
    </row>
    <row r="1814" customHeight="1" spans="10:11">
      <c r="J1814"/>
      <c r="K1814"/>
    </row>
    <row r="1815" customHeight="1" spans="10:11">
      <c r="J1815"/>
      <c r="K1815"/>
    </row>
    <row r="1816" customHeight="1" spans="10:11">
      <c r="J1816"/>
      <c r="K1816"/>
    </row>
    <row r="1817" customHeight="1" spans="3:11">
      <c r="C1817" s="338"/>
      <c r="D1817" s="338"/>
      <c r="J1817"/>
      <c r="K1817"/>
    </row>
    <row r="1818" customHeight="1" spans="1:11">
      <c r="A1818" s="24"/>
      <c r="B1818" s="24"/>
      <c r="J1818"/>
      <c r="K1818"/>
    </row>
    <row r="1819" customHeight="1" spans="5:11">
      <c r="E1819" s="333"/>
      <c r="F1819" s="306"/>
      <c r="G1819" s="306"/>
      <c r="H1819" s="306"/>
      <c r="I1819" s="306"/>
      <c r="J1819"/>
      <c r="K1819"/>
    </row>
    <row r="1820" customHeight="1" spans="5:11">
      <c r="E1820" s="333"/>
      <c r="F1820" s="306"/>
      <c r="G1820" s="306"/>
      <c r="H1820" s="306"/>
      <c r="I1820" s="306"/>
      <c r="J1820"/>
      <c r="K1820"/>
    </row>
    <row r="1821" customHeight="1" spans="5:11">
      <c r="E1821" s="333"/>
      <c r="F1821" s="306"/>
      <c r="G1821" s="306"/>
      <c r="H1821" s="306"/>
      <c r="I1821" s="306"/>
      <c r="J1821"/>
      <c r="K1821"/>
    </row>
    <row r="1822" customHeight="1" spans="6:11">
      <c r="F1822" s="306"/>
      <c r="G1822" s="306"/>
      <c r="H1822" s="306"/>
      <c r="I1822" s="306"/>
      <c r="J1822"/>
      <c r="K1822"/>
    </row>
    <row r="1823" customHeight="1" spans="6:11">
      <c r="F1823" s="306"/>
      <c r="G1823" s="306"/>
      <c r="H1823" s="306"/>
      <c r="I1823" s="306"/>
      <c r="J1823"/>
      <c r="K1823"/>
    </row>
    <row r="1824" customHeight="1" spans="5:11">
      <c r="E1824" s="333"/>
      <c r="F1824" s="306"/>
      <c r="G1824" s="306"/>
      <c r="H1824" s="306"/>
      <c r="I1824" s="306"/>
      <c r="J1824"/>
      <c r="K1824"/>
    </row>
    <row r="1825" customHeight="1" spans="1:11">
      <c r="A1825" s="24"/>
      <c r="B1825" s="24"/>
      <c r="C1825" s="338"/>
      <c r="D1825" s="338"/>
      <c r="E1825" s="263"/>
      <c r="F1825" s="322"/>
      <c r="G1825" s="322"/>
      <c r="H1825" s="322"/>
      <c r="I1825" s="322"/>
      <c r="J1825"/>
      <c r="K1825"/>
    </row>
    <row r="1826" customHeight="1" spans="1:11">
      <c r="A1826" s="24"/>
      <c r="B1826" s="24"/>
      <c r="C1826" s="338"/>
      <c r="D1826" s="338"/>
      <c r="E1826" s="263"/>
      <c r="F1826" s="322"/>
      <c r="G1826" s="322"/>
      <c r="H1826" s="322"/>
      <c r="I1826" s="322"/>
      <c r="J1826"/>
      <c r="K1826"/>
    </row>
    <row r="1827" customHeight="1" spans="1:11">
      <c r="A1827" s="24"/>
      <c r="B1827" s="24"/>
      <c r="C1827" s="338"/>
      <c r="D1827" s="338"/>
      <c r="E1827" s="263"/>
      <c r="F1827" s="322"/>
      <c r="G1827" s="322"/>
      <c r="H1827" s="322"/>
      <c r="I1827" s="322"/>
      <c r="J1827"/>
      <c r="K1827"/>
    </row>
    <row r="1828" customHeight="1" spans="6:11">
      <c r="F1828" s="306"/>
      <c r="G1828" s="306"/>
      <c r="H1828" s="306"/>
      <c r="I1828" s="306"/>
      <c r="J1828"/>
      <c r="K1828"/>
    </row>
    <row r="1829" customHeight="1" spans="1:11">
      <c r="A1829" s="24"/>
      <c r="F1829" s="306"/>
      <c r="G1829" s="306"/>
      <c r="H1829" s="306"/>
      <c r="I1829" s="306"/>
      <c r="J1829"/>
      <c r="K1829"/>
    </row>
    <row r="1830" customHeight="1" spans="6:11">
      <c r="F1830" s="306"/>
      <c r="G1830" s="306"/>
      <c r="H1830" s="306"/>
      <c r="I1830" s="306"/>
      <c r="J1830"/>
      <c r="K1830"/>
    </row>
    <row r="1831" customHeight="1" spans="5:11">
      <c r="E1831" s="333"/>
      <c r="F1831" s="306"/>
      <c r="G1831" s="306"/>
      <c r="H1831" s="306"/>
      <c r="I1831" s="306"/>
      <c r="J1831"/>
      <c r="K1831"/>
    </row>
    <row r="1832" customHeight="1" spans="5:11">
      <c r="E1832" s="333"/>
      <c r="F1832" s="306"/>
      <c r="G1832" s="306"/>
      <c r="H1832" s="306"/>
      <c r="I1832" s="306"/>
      <c r="J1832"/>
      <c r="K1832"/>
    </row>
    <row r="1833" customHeight="1" spans="5:11">
      <c r="E1833" s="333"/>
      <c r="F1833" s="306"/>
      <c r="G1833" s="306"/>
      <c r="H1833" s="306"/>
      <c r="I1833" s="306"/>
      <c r="J1833"/>
      <c r="K1833"/>
    </row>
    <row r="1834" customHeight="1" spans="5:11">
      <c r="E1834" s="333"/>
      <c r="F1834" s="306"/>
      <c r="G1834" s="306"/>
      <c r="H1834" s="306"/>
      <c r="I1834" s="306"/>
      <c r="J1834"/>
      <c r="K1834"/>
    </row>
    <row r="1835" customHeight="1" spans="5:11">
      <c r="E1835" s="333"/>
      <c r="F1835" s="306"/>
      <c r="G1835" s="306"/>
      <c r="H1835" s="306"/>
      <c r="I1835" s="306"/>
      <c r="J1835"/>
      <c r="K1835"/>
    </row>
    <row r="1836" customHeight="1" spans="5:11">
      <c r="E1836" s="333"/>
      <c r="F1836" s="306"/>
      <c r="G1836" s="306"/>
      <c r="H1836" s="306"/>
      <c r="I1836" s="306"/>
      <c r="J1836"/>
      <c r="K1836"/>
    </row>
    <row r="1837" customHeight="1" spans="5:11">
      <c r="E1837" s="333"/>
      <c r="F1837" s="306"/>
      <c r="G1837" s="306"/>
      <c r="H1837" s="306"/>
      <c r="I1837" s="306"/>
      <c r="J1837"/>
      <c r="K1837"/>
    </row>
    <row r="1838" customHeight="1" spans="5:11">
      <c r="E1838" s="333"/>
      <c r="F1838" s="306"/>
      <c r="G1838" s="306"/>
      <c r="H1838" s="306"/>
      <c r="I1838" s="306"/>
      <c r="J1838"/>
      <c r="K1838"/>
    </row>
    <row r="1839" customHeight="1" spans="6:11">
      <c r="F1839" s="306"/>
      <c r="G1839" s="306"/>
      <c r="H1839" s="306"/>
      <c r="I1839" s="306"/>
      <c r="J1839"/>
      <c r="K1839"/>
    </row>
    <row r="1840" customHeight="1" spans="1:11">
      <c r="A1840" s="24"/>
      <c r="F1840" s="322"/>
      <c r="G1840" s="322"/>
      <c r="H1840" s="322"/>
      <c r="I1840" s="322"/>
      <c r="J1840"/>
      <c r="K1840"/>
    </row>
    <row r="1841" customHeight="1" spans="1:11">
      <c r="A1841" s="24"/>
      <c r="F1841" s="322"/>
      <c r="G1841" s="322"/>
      <c r="H1841" s="322"/>
      <c r="I1841" s="322"/>
      <c r="J1841"/>
      <c r="K1841"/>
    </row>
    <row r="1842" customHeight="1" spans="1:11">
      <c r="A1842" s="24"/>
      <c r="F1842" s="322"/>
      <c r="G1842" s="322"/>
      <c r="H1842" s="322"/>
      <c r="I1842" s="322"/>
      <c r="J1842"/>
      <c r="K1842"/>
    </row>
    <row r="1843" customHeight="1" spans="1:11">
      <c r="A1843" s="24"/>
      <c r="F1843" s="322"/>
      <c r="G1843" s="322"/>
      <c r="H1843" s="322"/>
      <c r="I1843" s="322"/>
      <c r="J1843"/>
      <c r="K1843"/>
    </row>
    <row r="1844" customHeight="1" spans="6:11">
      <c r="F1844" s="306"/>
      <c r="G1844" s="306"/>
      <c r="H1844" s="306"/>
      <c r="I1844" s="306"/>
      <c r="J1844"/>
      <c r="K1844"/>
    </row>
    <row r="1845" customHeight="1" spans="1:11">
      <c r="A1845" s="24"/>
      <c r="F1845" s="306"/>
      <c r="G1845" s="306"/>
      <c r="H1845" s="306"/>
      <c r="I1845" s="306"/>
      <c r="J1845"/>
      <c r="K1845"/>
    </row>
    <row r="1846" customHeight="1" spans="5:11">
      <c r="E1846" s="333"/>
      <c r="F1846" s="306"/>
      <c r="G1846" s="306"/>
      <c r="H1846" s="306"/>
      <c r="I1846" s="306"/>
      <c r="J1846"/>
      <c r="K1846"/>
    </row>
    <row r="1847" customHeight="1" spans="5:11">
      <c r="E1847" s="333"/>
      <c r="F1847" s="306"/>
      <c r="G1847" s="306"/>
      <c r="H1847" s="306"/>
      <c r="I1847" s="306"/>
      <c r="J1847"/>
      <c r="K1847"/>
    </row>
    <row r="1848" customHeight="1" spans="6:11">
      <c r="F1848" s="306"/>
      <c r="G1848" s="306"/>
      <c r="H1848" s="306"/>
      <c r="I1848" s="306"/>
      <c r="J1848"/>
      <c r="K1848"/>
    </row>
    <row r="1849" customHeight="1" spans="1:11">
      <c r="A1849" s="24"/>
      <c r="F1849" s="322"/>
      <c r="G1849" s="322"/>
      <c r="H1849" s="322"/>
      <c r="I1849" s="322"/>
      <c r="J1849"/>
      <c r="K1849"/>
    </row>
    <row r="1850" customHeight="1" spans="6:11">
      <c r="F1850" s="306"/>
      <c r="G1850" s="306"/>
      <c r="H1850" s="306"/>
      <c r="I1850" s="306"/>
      <c r="J1850"/>
      <c r="K1850"/>
    </row>
    <row r="1851" customHeight="1" spans="1:11">
      <c r="A1851" s="24"/>
      <c r="F1851" s="306"/>
      <c r="G1851" s="306"/>
      <c r="H1851" s="306"/>
      <c r="I1851" s="306"/>
      <c r="J1851"/>
      <c r="K1851"/>
    </row>
    <row r="1852" customHeight="1" spans="5:11">
      <c r="E1852" s="333"/>
      <c r="F1852" s="306"/>
      <c r="G1852" s="306"/>
      <c r="H1852" s="306"/>
      <c r="I1852" s="306"/>
      <c r="J1852"/>
      <c r="K1852"/>
    </row>
    <row r="1853" customHeight="1" spans="1:11">
      <c r="A1853" s="24"/>
      <c r="B1853" s="24"/>
      <c r="C1853" s="338"/>
      <c r="D1853" s="338"/>
      <c r="E1853" s="263"/>
      <c r="F1853" s="322"/>
      <c r="G1853" s="322"/>
      <c r="H1853" s="322"/>
      <c r="I1853" s="322"/>
      <c r="J1853"/>
      <c r="K1853"/>
    </row>
    <row r="1854" customHeight="1" spans="6:11">
      <c r="F1854" s="306"/>
      <c r="G1854" s="306"/>
      <c r="H1854" s="306"/>
      <c r="I1854" s="306"/>
      <c r="J1854"/>
      <c r="K1854"/>
    </row>
    <row r="1855" customHeight="1" spans="6:11">
      <c r="F1855" s="306"/>
      <c r="G1855" s="306"/>
      <c r="H1855" s="306"/>
      <c r="I1855" s="306"/>
      <c r="J1855"/>
      <c r="K1855"/>
    </row>
    <row r="1856" customHeight="1" spans="1:11">
      <c r="A1856" s="24"/>
      <c r="F1856" s="322"/>
      <c r="G1856" s="322"/>
      <c r="H1856" s="322"/>
      <c r="I1856" s="322"/>
      <c r="J1856"/>
      <c r="K1856"/>
    </row>
    <row r="1857" customHeight="1" spans="10:11">
      <c r="J1857"/>
      <c r="K1857"/>
    </row>
    <row r="1858" customHeight="1" spans="1:11">
      <c r="A1858" s="24"/>
      <c r="B1858" s="24"/>
      <c r="J1858"/>
      <c r="K1858"/>
    </row>
    <row r="1859" customHeight="1" spans="1:11">
      <c r="A1859" s="24"/>
      <c r="B1859" s="24"/>
      <c r="J1859"/>
      <c r="K1859"/>
    </row>
    <row r="1860" customHeight="1" spans="1:11">
      <c r="A1860" s="24"/>
      <c r="B1860" s="24"/>
      <c r="J1860"/>
      <c r="K1860"/>
    </row>
    <row r="1861" customHeight="1" spans="1:11">
      <c r="A1861" s="24"/>
      <c r="B1861" s="24"/>
      <c r="J1861"/>
      <c r="K1861"/>
    </row>
    <row r="1862" customHeight="1" spans="1:11">
      <c r="A1862" s="24"/>
      <c r="B1862" s="24"/>
      <c r="J1862"/>
      <c r="K1862"/>
    </row>
    <row r="1863" customHeight="1" spans="10:11">
      <c r="J1863"/>
      <c r="K1863"/>
    </row>
    <row r="1864" customHeight="1" spans="10:11">
      <c r="J1864"/>
      <c r="K1864"/>
    </row>
    <row r="1865" customHeight="1" spans="3:11">
      <c r="C1865" s="338"/>
      <c r="D1865" s="338"/>
      <c r="J1865"/>
      <c r="K1865"/>
    </row>
    <row r="1866" customHeight="1" spans="1:11">
      <c r="A1866" s="24"/>
      <c r="B1866" s="24"/>
      <c r="J1866"/>
      <c r="K1866"/>
    </row>
    <row r="1867" customHeight="1" spans="5:11">
      <c r="E1867" s="333"/>
      <c r="F1867" s="306"/>
      <c r="G1867" s="306"/>
      <c r="H1867" s="306"/>
      <c r="I1867" s="306"/>
      <c r="J1867"/>
      <c r="K1867"/>
    </row>
    <row r="1868" customHeight="1" spans="5:11">
      <c r="E1868" s="333"/>
      <c r="F1868" s="306"/>
      <c r="G1868" s="306"/>
      <c r="H1868" s="306"/>
      <c r="I1868" s="306"/>
      <c r="J1868"/>
      <c r="K1868"/>
    </row>
    <row r="1869" customHeight="1" spans="5:11">
      <c r="E1869" s="333"/>
      <c r="F1869" s="306"/>
      <c r="G1869" s="306"/>
      <c r="H1869" s="306"/>
      <c r="I1869" s="306"/>
      <c r="J1869"/>
      <c r="K1869"/>
    </row>
    <row r="1870" customHeight="1" spans="6:11">
      <c r="F1870" s="306"/>
      <c r="G1870" s="306"/>
      <c r="H1870" s="306"/>
      <c r="I1870" s="306"/>
      <c r="J1870"/>
      <c r="K1870"/>
    </row>
    <row r="1871" customHeight="1" spans="5:11">
      <c r="E1871" s="333"/>
      <c r="F1871" s="306"/>
      <c r="G1871" s="306"/>
      <c r="H1871" s="306"/>
      <c r="I1871" s="306"/>
      <c r="J1871"/>
      <c r="K1871"/>
    </row>
    <row r="1872" customHeight="1" spans="6:11">
      <c r="F1872" s="306"/>
      <c r="G1872" s="306"/>
      <c r="H1872" s="306"/>
      <c r="I1872" s="306"/>
      <c r="J1872"/>
      <c r="K1872"/>
    </row>
    <row r="1873" customHeight="1" spans="6:11">
      <c r="F1873" s="306"/>
      <c r="G1873" s="306"/>
      <c r="H1873" s="306"/>
      <c r="I1873" s="306"/>
      <c r="J1873"/>
      <c r="K1873"/>
    </row>
    <row r="1874" customHeight="1" spans="1:11">
      <c r="A1874" s="24"/>
      <c r="B1874" s="24"/>
      <c r="C1874" s="338"/>
      <c r="D1874" s="338"/>
      <c r="E1874" s="263"/>
      <c r="F1874" s="322"/>
      <c r="G1874" s="322"/>
      <c r="H1874" s="322"/>
      <c r="I1874" s="322"/>
      <c r="J1874"/>
      <c r="K1874"/>
    </row>
    <row r="1875" customHeight="1" spans="1:11">
      <c r="A1875" s="24"/>
      <c r="B1875" s="24"/>
      <c r="C1875" s="338"/>
      <c r="D1875" s="338"/>
      <c r="E1875" s="263"/>
      <c r="F1875" s="322"/>
      <c r="G1875" s="322"/>
      <c r="H1875" s="322"/>
      <c r="I1875" s="322"/>
      <c r="J1875"/>
      <c r="K1875"/>
    </row>
    <row r="1876" customHeight="1" spans="1:11">
      <c r="A1876" s="24"/>
      <c r="B1876" s="24"/>
      <c r="C1876" s="338"/>
      <c r="D1876" s="338"/>
      <c r="E1876" s="263"/>
      <c r="F1876" s="322"/>
      <c r="G1876" s="322"/>
      <c r="H1876" s="322"/>
      <c r="I1876" s="322"/>
      <c r="J1876"/>
      <c r="K1876"/>
    </row>
    <row r="1877" customHeight="1" spans="6:11">
      <c r="F1877" s="306"/>
      <c r="G1877" s="306"/>
      <c r="H1877" s="306"/>
      <c r="I1877" s="306"/>
      <c r="J1877"/>
      <c r="K1877"/>
    </row>
    <row r="1878" customHeight="1" spans="1:11">
      <c r="A1878" s="24"/>
      <c r="F1878" s="306"/>
      <c r="G1878" s="306"/>
      <c r="H1878" s="306"/>
      <c r="I1878" s="306"/>
      <c r="J1878"/>
      <c r="K1878"/>
    </row>
    <row r="1879" customHeight="1" spans="6:11">
      <c r="F1879" s="306"/>
      <c r="G1879" s="306"/>
      <c r="H1879" s="306"/>
      <c r="I1879" s="322"/>
      <c r="J1879"/>
      <c r="K1879"/>
    </row>
    <row r="1880" customHeight="1" spans="5:11">
      <c r="E1880" s="333"/>
      <c r="F1880" s="306"/>
      <c r="G1880" s="306"/>
      <c r="H1880" s="306"/>
      <c r="I1880" s="306"/>
      <c r="J1880"/>
      <c r="K1880"/>
    </row>
    <row r="1881" customHeight="1" spans="5:11">
      <c r="E1881" s="333"/>
      <c r="F1881" s="306"/>
      <c r="G1881" s="306"/>
      <c r="H1881" s="306"/>
      <c r="I1881" s="306"/>
      <c r="J1881"/>
      <c r="K1881"/>
    </row>
    <row r="1882" customHeight="1" spans="5:11">
      <c r="E1882" s="333"/>
      <c r="F1882" s="306"/>
      <c r="G1882" s="306"/>
      <c r="H1882" s="306"/>
      <c r="I1882" s="306"/>
      <c r="J1882"/>
      <c r="K1882"/>
    </row>
    <row r="1883" customHeight="1" spans="5:11">
      <c r="E1883" s="333"/>
      <c r="F1883" s="306"/>
      <c r="G1883" s="306"/>
      <c r="H1883" s="306"/>
      <c r="I1883" s="306"/>
      <c r="J1883"/>
      <c r="K1883"/>
    </row>
    <row r="1884" customHeight="1" spans="5:11">
      <c r="E1884" s="333"/>
      <c r="F1884" s="306"/>
      <c r="G1884" s="306"/>
      <c r="H1884" s="306"/>
      <c r="I1884" s="306"/>
      <c r="J1884"/>
      <c r="K1884"/>
    </row>
    <row r="1885" customHeight="1" spans="5:11">
      <c r="E1885" s="333"/>
      <c r="F1885" s="306"/>
      <c r="G1885" s="306"/>
      <c r="H1885" s="306"/>
      <c r="I1885" s="306"/>
      <c r="J1885"/>
      <c r="K1885"/>
    </row>
    <row r="1886" customHeight="1" spans="6:11">
      <c r="F1886" s="306"/>
      <c r="G1886" s="306"/>
      <c r="H1886" s="306"/>
      <c r="I1886" s="306"/>
      <c r="J1886"/>
      <c r="K1886"/>
    </row>
    <row r="1887" customHeight="1" spans="1:11">
      <c r="A1887" s="24"/>
      <c r="F1887" s="322"/>
      <c r="G1887" s="322"/>
      <c r="H1887" s="322"/>
      <c r="I1887" s="322"/>
      <c r="J1887"/>
      <c r="K1887"/>
    </row>
    <row r="1888" customHeight="1" spans="1:11">
      <c r="A1888" s="24"/>
      <c r="F1888" s="322"/>
      <c r="G1888" s="322"/>
      <c r="H1888" s="322"/>
      <c r="I1888" s="322"/>
      <c r="J1888"/>
      <c r="K1888"/>
    </row>
    <row r="1889" customHeight="1" spans="1:11">
      <c r="A1889" s="24"/>
      <c r="F1889" s="322"/>
      <c r="G1889" s="322"/>
      <c r="H1889" s="322"/>
      <c r="I1889" s="322"/>
      <c r="J1889"/>
      <c r="K1889"/>
    </row>
    <row r="1890" customHeight="1" spans="1:11">
      <c r="A1890" s="24"/>
      <c r="F1890" s="322"/>
      <c r="G1890" s="322"/>
      <c r="H1890" s="322"/>
      <c r="I1890" s="322"/>
      <c r="J1890"/>
      <c r="K1890"/>
    </row>
    <row r="1891" customHeight="1" spans="6:11">
      <c r="F1891" s="306"/>
      <c r="G1891" s="306"/>
      <c r="H1891" s="306"/>
      <c r="I1891" s="306"/>
      <c r="J1891"/>
      <c r="K1891"/>
    </row>
    <row r="1892" customHeight="1" spans="1:11">
      <c r="A1892" s="24"/>
      <c r="F1892" s="306"/>
      <c r="G1892" s="306"/>
      <c r="H1892" s="306"/>
      <c r="I1892" s="306"/>
      <c r="J1892"/>
      <c r="K1892"/>
    </row>
    <row r="1893" customHeight="1" spans="6:11">
      <c r="F1893" s="306"/>
      <c r="G1893" s="306"/>
      <c r="H1893" s="306"/>
      <c r="I1893" s="306"/>
      <c r="J1893"/>
      <c r="K1893"/>
    </row>
    <row r="1894" customHeight="1" spans="6:11">
      <c r="F1894" s="306"/>
      <c r="G1894" s="306"/>
      <c r="H1894" s="306"/>
      <c r="I1894" s="306"/>
      <c r="J1894"/>
      <c r="K1894"/>
    </row>
    <row r="1895" customHeight="1" spans="6:11">
      <c r="F1895" s="306"/>
      <c r="G1895" s="306"/>
      <c r="H1895" s="306"/>
      <c r="I1895" s="306"/>
      <c r="J1895"/>
      <c r="K1895"/>
    </row>
    <row r="1896" customHeight="1" spans="1:11">
      <c r="A1896" s="24"/>
      <c r="F1896" s="322"/>
      <c r="G1896" s="322"/>
      <c r="H1896" s="322"/>
      <c r="I1896" s="322"/>
      <c r="J1896"/>
      <c r="K1896"/>
    </row>
    <row r="1897" customHeight="1" spans="1:11">
      <c r="A1897" s="24"/>
      <c r="F1897" s="322"/>
      <c r="G1897" s="322"/>
      <c r="H1897" s="322"/>
      <c r="I1897" s="322"/>
      <c r="J1897"/>
      <c r="K1897"/>
    </row>
    <row r="1898" customHeight="1" spans="1:11">
      <c r="A1898" s="24"/>
      <c r="F1898" s="322"/>
      <c r="G1898" s="322"/>
      <c r="H1898" s="322"/>
      <c r="I1898" s="322"/>
      <c r="J1898"/>
      <c r="K1898"/>
    </row>
    <row r="1899" customHeight="1" spans="1:11">
      <c r="A1899" s="24"/>
      <c r="F1899" s="306"/>
      <c r="G1899" s="306"/>
      <c r="H1899" s="306"/>
      <c r="I1899" s="306"/>
      <c r="J1899"/>
      <c r="K1899"/>
    </row>
    <row r="1900" customHeight="1" spans="1:11">
      <c r="A1900" s="24"/>
      <c r="B1900" s="24"/>
      <c r="C1900" s="338"/>
      <c r="D1900" s="338"/>
      <c r="E1900" s="263"/>
      <c r="F1900" s="322"/>
      <c r="G1900" s="322"/>
      <c r="H1900" s="322"/>
      <c r="I1900" s="322"/>
      <c r="J1900"/>
      <c r="K1900"/>
    </row>
    <row r="1901" customHeight="1" spans="5:11">
      <c r="E1901" s="333"/>
      <c r="F1901" s="306"/>
      <c r="G1901" s="306"/>
      <c r="H1901" s="306"/>
      <c r="I1901" s="306"/>
      <c r="J1901"/>
      <c r="K1901"/>
    </row>
    <row r="1902" customHeight="1" spans="6:11">
      <c r="F1902" s="306"/>
      <c r="G1902" s="306"/>
      <c r="H1902" s="306"/>
      <c r="I1902" s="306"/>
      <c r="J1902"/>
      <c r="K1902"/>
    </row>
    <row r="1903" customHeight="1" spans="6:11">
      <c r="F1903" s="306"/>
      <c r="G1903" s="306"/>
      <c r="H1903" s="306"/>
      <c r="I1903" s="306"/>
      <c r="J1903"/>
      <c r="K1903"/>
    </row>
    <row r="1904" customHeight="1" spans="6:11">
      <c r="F1904" s="306"/>
      <c r="G1904" s="306"/>
      <c r="H1904" s="306"/>
      <c r="I1904" s="306"/>
      <c r="J1904"/>
      <c r="K1904"/>
    </row>
    <row r="1905" customHeight="1" spans="10:11">
      <c r="J1905"/>
      <c r="K1905"/>
    </row>
    <row r="1906" customHeight="1" spans="1:11">
      <c r="A1906" s="24"/>
      <c r="F1906" s="339"/>
      <c r="G1906" s="339"/>
      <c r="H1906" s="339"/>
      <c r="I1906" s="339"/>
      <c r="J1906"/>
      <c r="K1906"/>
    </row>
    <row r="1907" customHeight="1" spans="10:11">
      <c r="J1907"/>
      <c r="K1907"/>
    </row>
    <row r="1908" customHeight="1" spans="10:11">
      <c r="J1908"/>
      <c r="K1908"/>
    </row>
    <row r="1909" customHeight="1" spans="10:11">
      <c r="J1909"/>
      <c r="K1909"/>
    </row>
    <row r="1910" customHeight="1" spans="10:11">
      <c r="J1910"/>
      <c r="K1910"/>
    </row>
    <row r="1911" customHeight="1" spans="10:11">
      <c r="J1911"/>
      <c r="K1911"/>
    </row>
    <row r="1912" customHeight="1" spans="10:11">
      <c r="J1912"/>
      <c r="K1912"/>
    </row>
    <row r="1913" customHeight="1" spans="3:11">
      <c r="C1913" s="338"/>
      <c r="D1913" s="338"/>
      <c r="J1913"/>
      <c r="K1913"/>
    </row>
    <row r="1914" customHeight="1" spans="1:11">
      <c r="A1914" s="24"/>
      <c r="B1914" s="24"/>
      <c r="J1914"/>
      <c r="K1914"/>
    </row>
    <row r="1915" customHeight="1" spans="5:11">
      <c r="E1915" s="333"/>
      <c r="F1915" s="306"/>
      <c r="G1915" s="306"/>
      <c r="H1915" s="306"/>
      <c r="I1915" s="306"/>
      <c r="J1915"/>
      <c r="K1915"/>
    </row>
    <row r="1916" customHeight="1" spans="5:11">
      <c r="E1916" s="333"/>
      <c r="F1916" s="306"/>
      <c r="G1916" s="306"/>
      <c r="H1916" s="306"/>
      <c r="I1916" s="306"/>
      <c r="J1916"/>
      <c r="K1916"/>
    </row>
    <row r="1917" customHeight="1" spans="5:11">
      <c r="E1917" s="333"/>
      <c r="F1917" s="306"/>
      <c r="G1917" s="306"/>
      <c r="H1917" s="306"/>
      <c r="I1917" s="306"/>
      <c r="J1917"/>
      <c r="K1917"/>
    </row>
    <row r="1918" customHeight="1" spans="5:11">
      <c r="E1918" s="333"/>
      <c r="F1918" s="306"/>
      <c r="G1918" s="306"/>
      <c r="H1918" s="306"/>
      <c r="I1918" s="306"/>
      <c r="J1918"/>
      <c r="K1918"/>
    </row>
    <row r="1919" customHeight="1" spans="6:11">
      <c r="F1919" s="306"/>
      <c r="G1919" s="306"/>
      <c r="H1919" s="306"/>
      <c r="I1919" s="306"/>
      <c r="J1919"/>
      <c r="K1919"/>
    </row>
    <row r="1920" customHeight="1" spans="6:11">
      <c r="F1920" s="306"/>
      <c r="G1920" s="306"/>
      <c r="H1920" s="306"/>
      <c r="I1920" s="306"/>
      <c r="J1920"/>
      <c r="K1920"/>
    </row>
    <row r="1921" customHeight="1" spans="1:11">
      <c r="A1921" s="24"/>
      <c r="B1921" s="24"/>
      <c r="C1921" s="338"/>
      <c r="D1921" s="338"/>
      <c r="E1921" s="263"/>
      <c r="F1921" s="322"/>
      <c r="G1921" s="322"/>
      <c r="H1921" s="322"/>
      <c r="I1921" s="322"/>
      <c r="J1921"/>
      <c r="K1921"/>
    </row>
    <row r="1922" customHeight="1" spans="1:11">
      <c r="A1922" s="24"/>
      <c r="B1922" s="24"/>
      <c r="C1922" s="338"/>
      <c r="D1922" s="338"/>
      <c r="E1922" s="263"/>
      <c r="F1922" s="322"/>
      <c r="G1922" s="322"/>
      <c r="H1922" s="322"/>
      <c r="I1922" s="322"/>
      <c r="J1922"/>
      <c r="K1922"/>
    </row>
    <row r="1923" customHeight="1" spans="6:11">
      <c r="F1923" s="306"/>
      <c r="G1923" s="306"/>
      <c r="H1923" s="306"/>
      <c r="I1923" s="306"/>
      <c r="J1923"/>
      <c r="K1923"/>
    </row>
    <row r="1924" customHeight="1" spans="1:11">
      <c r="A1924" s="24"/>
      <c r="F1924" s="306"/>
      <c r="G1924" s="306"/>
      <c r="H1924" s="306"/>
      <c r="I1924" s="306"/>
      <c r="J1924"/>
      <c r="K1924"/>
    </row>
    <row r="1925" customHeight="1" spans="5:11">
      <c r="E1925" s="333"/>
      <c r="F1925" s="306"/>
      <c r="G1925" s="306"/>
      <c r="H1925" s="306"/>
      <c r="I1925" s="306"/>
      <c r="J1925"/>
      <c r="K1925"/>
    </row>
    <row r="1926" customHeight="1" spans="5:11">
      <c r="E1926" s="333"/>
      <c r="F1926" s="306"/>
      <c r="G1926" s="306"/>
      <c r="H1926" s="306"/>
      <c r="I1926" s="306"/>
      <c r="J1926"/>
      <c r="K1926"/>
    </row>
    <row r="1927" customHeight="1" spans="5:11">
      <c r="E1927" s="333"/>
      <c r="F1927" s="306"/>
      <c r="G1927" s="306"/>
      <c r="H1927" s="306"/>
      <c r="I1927" s="306"/>
      <c r="J1927"/>
      <c r="K1927"/>
    </row>
    <row r="1928" customHeight="1" spans="5:11">
      <c r="E1928" s="333"/>
      <c r="F1928" s="306"/>
      <c r="G1928" s="306"/>
      <c r="H1928" s="306"/>
      <c r="I1928" s="306"/>
      <c r="J1928"/>
      <c r="K1928"/>
    </row>
    <row r="1929" customHeight="1" spans="5:11">
      <c r="E1929" s="333"/>
      <c r="F1929" s="306"/>
      <c r="G1929" s="306"/>
      <c r="H1929" s="306"/>
      <c r="I1929" s="306"/>
      <c r="J1929"/>
      <c r="K1929"/>
    </row>
    <row r="1930" customHeight="1" spans="5:11">
      <c r="E1930" s="333"/>
      <c r="F1930" s="306"/>
      <c r="G1930" s="306"/>
      <c r="H1930" s="306"/>
      <c r="I1930" s="306"/>
      <c r="J1930"/>
      <c r="K1930"/>
    </row>
    <row r="1931" customHeight="1" spans="5:11">
      <c r="E1931" s="333"/>
      <c r="F1931" s="306"/>
      <c r="G1931" s="306"/>
      <c r="H1931" s="306"/>
      <c r="I1931" s="306"/>
      <c r="J1931"/>
      <c r="K1931"/>
    </row>
    <row r="1932" customHeight="1" spans="6:11">
      <c r="F1932" s="306"/>
      <c r="G1932" s="306"/>
      <c r="H1932" s="306"/>
      <c r="I1932" s="306"/>
      <c r="J1932"/>
      <c r="K1932"/>
    </row>
    <row r="1933" customHeight="1" spans="1:11">
      <c r="A1933" s="24"/>
      <c r="F1933" s="322"/>
      <c r="G1933" s="322"/>
      <c r="H1933" s="322"/>
      <c r="I1933" s="322"/>
      <c r="J1933"/>
      <c r="K1933"/>
    </row>
    <row r="1934" customHeight="1" spans="1:11">
      <c r="A1934" s="24"/>
      <c r="F1934" s="322"/>
      <c r="G1934" s="322"/>
      <c r="H1934" s="322"/>
      <c r="I1934" s="322"/>
      <c r="J1934"/>
      <c r="K1934"/>
    </row>
    <row r="1935" customHeight="1" spans="6:11">
      <c r="F1935" s="306"/>
      <c r="G1935" s="306"/>
      <c r="H1935" s="306"/>
      <c r="I1935" s="306"/>
      <c r="J1935"/>
      <c r="K1935"/>
    </row>
    <row r="1936" customHeight="1" spans="1:11">
      <c r="A1936" s="24"/>
      <c r="F1936" s="306"/>
      <c r="G1936" s="306"/>
      <c r="H1936" s="306"/>
      <c r="I1936" s="306"/>
      <c r="J1936"/>
      <c r="K1936"/>
    </row>
    <row r="1937" customHeight="1" spans="6:11">
      <c r="F1937" s="306"/>
      <c r="G1937" s="306"/>
      <c r="H1937" s="306"/>
      <c r="I1937" s="306"/>
      <c r="J1937"/>
      <c r="K1937"/>
    </row>
    <row r="1938" customHeight="1" spans="6:11">
      <c r="F1938" s="306"/>
      <c r="G1938" s="306"/>
      <c r="H1938" s="306"/>
      <c r="I1938" s="306"/>
      <c r="J1938"/>
      <c r="K1938"/>
    </row>
    <row r="1939" customHeight="1" spans="6:11">
      <c r="F1939" s="306"/>
      <c r="G1939" s="306"/>
      <c r="H1939" s="306"/>
      <c r="I1939" s="306"/>
      <c r="J1939"/>
      <c r="K1939"/>
    </row>
    <row r="1940" customHeight="1" spans="1:11">
      <c r="A1940" s="24"/>
      <c r="F1940" s="322"/>
      <c r="G1940" s="322"/>
      <c r="H1940" s="322"/>
      <c r="I1940" s="322"/>
      <c r="J1940"/>
      <c r="K1940"/>
    </row>
    <row r="1941" customHeight="1" spans="6:11">
      <c r="F1941" s="306"/>
      <c r="G1941" s="306"/>
      <c r="H1941" s="306"/>
      <c r="I1941" s="306"/>
      <c r="J1941"/>
      <c r="K1941"/>
    </row>
    <row r="1942" customHeight="1" spans="1:11">
      <c r="A1942" s="24"/>
      <c r="F1942" s="306"/>
      <c r="G1942" s="306"/>
      <c r="H1942" s="306"/>
      <c r="I1942" s="306"/>
      <c r="J1942"/>
      <c r="K1942"/>
    </row>
    <row r="1943" customHeight="1" spans="6:11">
      <c r="F1943" s="306"/>
      <c r="G1943" s="306"/>
      <c r="H1943" s="306"/>
      <c r="I1943" s="306"/>
      <c r="J1943"/>
      <c r="K1943"/>
    </row>
    <row r="1944" customHeight="1" spans="1:11">
      <c r="A1944" s="24"/>
      <c r="B1944" s="24"/>
      <c r="C1944" s="338"/>
      <c r="D1944" s="338"/>
      <c r="E1944" s="263"/>
      <c r="F1944" s="322"/>
      <c r="G1944" s="322"/>
      <c r="H1944" s="322"/>
      <c r="I1944" s="322"/>
      <c r="J1944"/>
      <c r="K1944"/>
    </row>
    <row r="1945" customHeight="1" spans="5:11">
      <c r="E1945" s="333"/>
      <c r="J1945"/>
      <c r="K1945"/>
    </row>
    <row r="1946" customHeight="1" spans="5:11">
      <c r="E1946" s="333"/>
      <c r="J1946"/>
      <c r="K1946"/>
    </row>
    <row r="1947" customHeight="1" spans="10:11">
      <c r="J1947"/>
      <c r="K1947"/>
    </row>
    <row r="1948" customHeight="1" spans="10:11">
      <c r="J1948"/>
      <c r="K1948"/>
    </row>
    <row r="1949" customHeight="1" spans="10:11">
      <c r="J1949"/>
      <c r="K1949"/>
    </row>
    <row r="1950" customHeight="1" spans="1:11">
      <c r="A1950" s="24"/>
      <c r="F1950" s="339"/>
      <c r="G1950" s="339"/>
      <c r="H1950" s="339"/>
      <c r="I1950" s="339"/>
      <c r="J1950"/>
      <c r="K1950"/>
    </row>
    <row r="1951" customHeight="1" spans="10:11">
      <c r="J1951"/>
      <c r="K1951"/>
    </row>
    <row r="1952" customHeight="1" spans="1:11">
      <c r="A1952" s="24"/>
      <c r="B1952" s="24"/>
      <c r="J1952"/>
      <c r="K1952"/>
    </row>
    <row r="1953" customHeight="1" spans="10:11">
      <c r="J1953"/>
      <c r="K1953"/>
    </row>
    <row r="1954" customHeight="1" spans="10:11">
      <c r="J1954"/>
      <c r="K1954"/>
    </row>
    <row r="1955" customHeight="1" spans="1:11">
      <c r="A1955" s="24"/>
      <c r="B1955" s="24"/>
      <c r="C1955" s="338"/>
      <c r="D1955" s="338"/>
      <c r="E1955" s="263"/>
      <c r="F1955" s="339"/>
      <c r="G1955" s="339"/>
      <c r="H1955" s="339"/>
      <c r="I1955" s="339"/>
      <c r="J1955"/>
      <c r="K1955"/>
    </row>
    <row r="1956" customHeight="1" spans="10:11">
      <c r="J1956"/>
      <c r="K1956"/>
    </row>
    <row r="1957" customHeight="1" spans="1:11">
      <c r="A1957"/>
      <c r="B1957"/>
      <c r="C1957"/>
      <c r="D1957" s="4"/>
      <c r="E1957" s="4"/>
      <c r="F1957"/>
      <c r="G1957"/>
      <c r="H1957"/>
      <c r="I1957"/>
      <c r="J1957"/>
      <c r="K1957"/>
    </row>
    <row r="1958" customHeight="1" spans="1:11">
      <c r="A1958"/>
      <c r="B1958"/>
      <c r="C1958"/>
      <c r="F1958"/>
      <c r="G1958"/>
      <c r="H1958"/>
      <c r="I1958"/>
      <c r="J1958"/>
      <c r="K1958"/>
    </row>
    <row r="1959" customHeight="1" spans="1:11">
      <c r="A1959"/>
      <c r="B1959"/>
      <c r="C1959"/>
      <c r="E1959" s="4"/>
      <c r="F1959"/>
      <c r="G1959"/>
      <c r="H1959"/>
      <c r="I1959"/>
      <c r="J1959"/>
      <c r="K1959"/>
    </row>
    <row r="1960" customHeight="1" spans="1:11">
      <c r="A1960"/>
      <c r="B1960"/>
      <c r="C1960"/>
      <c r="F1960"/>
      <c r="G1960"/>
      <c r="H1960"/>
      <c r="I1960"/>
      <c r="J1960"/>
      <c r="K1960"/>
    </row>
    <row r="1961" customHeight="1" spans="1:11">
      <c r="A1961"/>
      <c r="B1961"/>
      <c r="C1961"/>
      <c r="F1961"/>
      <c r="G1961"/>
      <c r="H1961"/>
      <c r="I1961"/>
      <c r="J1961"/>
      <c r="K1961"/>
    </row>
    <row r="1962" customHeight="1" spans="1:11">
      <c r="A1962"/>
      <c r="B1962"/>
      <c r="C1962"/>
      <c r="F1962"/>
      <c r="G1962"/>
      <c r="H1962"/>
      <c r="I1962"/>
      <c r="J1962"/>
      <c r="K1962"/>
    </row>
    <row r="1963" customHeight="1" spans="1:11">
      <c r="A1963"/>
      <c r="B1963"/>
      <c r="C1963"/>
      <c r="E1963" s="4"/>
      <c r="F1963"/>
      <c r="G1963"/>
      <c r="H1963"/>
      <c r="I1963"/>
      <c r="J1963"/>
      <c r="K1963"/>
    </row>
    <row r="1964" spans="1:11">
      <c r="A1964"/>
      <c r="B1964"/>
      <c r="C1964"/>
      <c r="E1964" s="4"/>
      <c r="F1964"/>
      <c r="G1964"/>
      <c r="H1964"/>
      <c r="I1964"/>
      <c r="J1964"/>
      <c r="K1964"/>
    </row>
    <row r="1965" spans="1:11">
      <c r="A1965"/>
      <c r="B1965"/>
      <c r="C1965"/>
      <c r="D1965" s="4"/>
      <c r="E1965" s="4"/>
      <c r="F1965"/>
      <c r="G1965"/>
      <c r="H1965"/>
      <c r="I1965"/>
      <c r="J1965"/>
      <c r="K1965"/>
    </row>
    <row r="1966" spans="5:5">
      <c r="E1966" s="4"/>
    </row>
    <row r="1967" spans="5:5">
      <c r="E1967" s="4"/>
    </row>
    <row r="1968" spans="1:5">
      <c r="A1968"/>
      <c r="B1968"/>
      <c r="C1968"/>
      <c r="D1968"/>
      <c r="E1968" s="4"/>
    </row>
    <row r="1970" spans="1:5">
      <c r="A1970"/>
      <c r="B1970"/>
      <c r="C1970"/>
      <c r="D1970"/>
      <c r="E1970" s="4"/>
    </row>
    <row r="1971" spans="1:11">
      <c r="A1971"/>
      <c r="B1971"/>
      <c r="C1971"/>
      <c r="D1971"/>
      <c r="K1971" s="5" t="s">
        <v>6</v>
      </c>
    </row>
    <row r="1972" spans="1:5">
      <c r="A1972"/>
      <c r="B1972"/>
      <c r="C1972"/>
      <c r="D1972"/>
      <c r="E1972" s="4"/>
    </row>
  </sheetData>
  <autoFilter ref="A1:K1968">
    <extLst/>
  </autoFilter>
  <mergeCells count="37">
    <mergeCell ref="F11:H11"/>
    <mergeCell ref="F128:H128"/>
    <mergeCell ref="F206:H206"/>
    <mergeCell ref="F307:H307"/>
    <mergeCell ref="F429:H429"/>
    <mergeCell ref="F532:H532"/>
    <mergeCell ref="C630:F630"/>
    <mergeCell ref="F632:H632"/>
    <mergeCell ref="F735:H735"/>
    <mergeCell ref="F813:H813"/>
    <mergeCell ref="F906:H906"/>
    <mergeCell ref="F993:H993"/>
    <mergeCell ref="F1097:H1097"/>
    <mergeCell ref="A1177:K1177"/>
    <mergeCell ref="A1178:K1178"/>
    <mergeCell ref="A1179:K1179"/>
    <mergeCell ref="A1180:K1180"/>
    <mergeCell ref="A1181:K1181"/>
    <mergeCell ref="A1182:K1182"/>
    <mergeCell ref="A1183:K1183"/>
    <mergeCell ref="A1184:K1184"/>
    <mergeCell ref="A1185:K1185"/>
    <mergeCell ref="A1186:K1186"/>
    <mergeCell ref="A1187:K1187"/>
    <mergeCell ref="A1188:K1188"/>
    <mergeCell ref="A1189:K1189"/>
    <mergeCell ref="A1190:K1190"/>
    <mergeCell ref="A1191:K1191"/>
    <mergeCell ref="A1192:K1192"/>
    <mergeCell ref="A1193:K1193"/>
    <mergeCell ref="A1194:K1194"/>
    <mergeCell ref="A1195:K1195"/>
    <mergeCell ref="A1196:K1196"/>
    <mergeCell ref="A1197:K1197"/>
    <mergeCell ref="A1198:K1198"/>
    <mergeCell ref="A1199:K1199"/>
    <mergeCell ref="A1200:K1200"/>
  </mergeCells>
  <pageMargins left="0.708661417322835" right="0.708661417322835" top="0.748031496062992" bottom="0.748031496062992" header="0.31496062992126" footer="0.31496062992126"/>
  <pageSetup paperSize="9" scale="5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от 3 до 7 лет</vt:lpstr>
      <vt:lpstr>от 2 мес до 3 лет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Феруза</cp:lastModifiedBy>
  <dcterms:created xsi:type="dcterms:W3CDTF">2006-09-16T00:00:00Z</dcterms:created>
  <dcterms:modified xsi:type="dcterms:W3CDTF">2021-01-26T06:24:15Z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1049-11.2.0.9937</vt:lpwstr>
  </property>
</Properties>
</file>