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J68" i="1"/>
  <c r="I68"/>
  <c r="H68"/>
  <c r="G68"/>
  <c r="F68"/>
  <c r="C68"/>
  <c r="J59"/>
  <c r="I59"/>
  <c r="H59"/>
  <c r="G59"/>
  <c r="F59"/>
  <c r="C59"/>
  <c r="C69" s="1"/>
  <c r="J51"/>
  <c r="I51"/>
  <c r="I69" s="1"/>
  <c r="H51"/>
  <c r="G51"/>
  <c r="G69" s="1"/>
  <c r="F51"/>
  <c r="J47"/>
  <c r="J69" s="1"/>
  <c r="I47"/>
  <c r="H47"/>
  <c r="H69" s="1"/>
  <c r="G47"/>
  <c r="F47"/>
  <c r="F69" s="1"/>
  <c r="C47"/>
  <c r="J32"/>
  <c r="I32"/>
  <c r="H32"/>
  <c r="G32"/>
  <c r="F32"/>
  <c r="C32"/>
  <c r="J24"/>
  <c r="I24"/>
  <c r="H24"/>
  <c r="G24"/>
  <c r="F24"/>
  <c r="C24"/>
  <c r="C33" s="1"/>
  <c r="J16"/>
  <c r="I16"/>
  <c r="I33" s="1"/>
  <c r="H16"/>
  <c r="G16"/>
  <c r="G33" s="1"/>
  <c r="F16"/>
  <c r="J12"/>
  <c r="J33" s="1"/>
  <c r="I12"/>
  <c r="H12"/>
  <c r="H33" s="1"/>
  <c r="G12"/>
  <c r="F12"/>
  <c r="F33" s="1"/>
  <c r="C12"/>
</calcChain>
</file>

<file path=xl/sharedStrings.xml><?xml version="1.0" encoding="utf-8"?>
<sst xmlns="http://schemas.openxmlformats.org/spreadsheetml/2006/main" count="113" uniqueCount="62">
  <si>
    <t>Утверждаю</t>
  </si>
  <si>
    <t>Заведующий МБДОУ "Д./с "Рябинка" поселка ж/д станции Калейкино"</t>
  </si>
  <si>
    <t>согласно контракта</t>
  </si>
  <si>
    <t>Хайрулина Д.Р.</t>
  </si>
  <si>
    <t>№2026.567</t>
  </si>
  <si>
    <t>от 16.12.2025</t>
  </si>
  <si>
    <t>День 1 - ый</t>
  </si>
  <si>
    <t>Наименование блюд и продуктов</t>
  </si>
  <si>
    <t>Ингридиенты</t>
  </si>
  <si>
    <t>Масса порции</t>
  </si>
  <si>
    <t>Кол - во (в г )</t>
  </si>
  <si>
    <t>Кол - во  (в г )</t>
  </si>
  <si>
    <t>Пищевые   вещества</t>
  </si>
  <si>
    <t>Энергетическая ценность</t>
  </si>
  <si>
    <t>Витамин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</si>
  <si>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</si>
  <si>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</si>
  <si>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</si>
  <si>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</si>
  <si>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</si>
  <si>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</si>
  <si>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</si>
  <si>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</si>
  <si>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Каша геркулесовая молочная с маслом сливочным</t>
  </si>
  <si>
    <t>140/3</t>
  </si>
  <si>
    <t>Кофейный напиток с  молоком</t>
  </si>
  <si>
    <t>180/6</t>
  </si>
  <si>
    <t>Бутерброд  с сыром, маслом сливочным</t>
  </si>
  <si>
    <t>25/5/5</t>
  </si>
  <si>
    <t>Итого:</t>
  </si>
  <si>
    <t>2 - ой ЗАВТРАК</t>
  </si>
  <si>
    <t>Фрукты свежие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</si>
  <si>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</si>
  <si>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ОБЕД</t>
  </si>
  <si>
    <t>Салат из кукурузы к/с</t>
  </si>
  <si>
    <t>Суп картофельный с клецками на курином бульоне</t>
  </si>
  <si>
    <t>150</t>
  </si>
  <si>
    <t>Плов из отварной птицы</t>
  </si>
  <si>
    <t>Компот из свежих яблок</t>
  </si>
  <si>
    <t>Хлеб пшеничный</t>
  </si>
  <si>
    <t>Хлеб ржаной</t>
  </si>
  <si>
    <t>ПОЛДНИК</t>
  </si>
  <si>
    <t>Кисломолочный напиток</t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</si>
  <si>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напиток ацидофильный, </t>
    </r>
    <r>
      <rPr>
        <sz val="12"/>
        <color theme="1"/>
        <rFont val="Times New Roman"/>
        <family val="1"/>
        <charset val="204"/>
      </rPr>
      <t>ряженка)</t>
    </r>
  </si>
  <si>
    <t>кисломолочный напиток</t>
  </si>
  <si>
    <t>Котлеты рыбные</t>
  </si>
  <si>
    <t>УЖИН</t>
  </si>
  <si>
    <t>Пюре картофельное с маслом сливочным</t>
  </si>
  <si>
    <t>120/3</t>
  </si>
  <si>
    <t xml:space="preserve">Чай с сахаром </t>
  </si>
  <si>
    <t>150/5</t>
  </si>
  <si>
    <t>ВСЕГО:</t>
  </si>
  <si>
    <t>Масса порции от 3 до 7 лет</t>
  </si>
  <si>
    <t>180/3</t>
  </si>
  <si>
    <t>Бутерброд с сыром, маслом сливочным</t>
  </si>
  <si>
    <t>30/5/5</t>
  </si>
  <si>
    <t>Икра кабачковая</t>
  </si>
  <si>
    <t>180</t>
  </si>
  <si>
    <t>Плов из  отварной птицы</t>
  </si>
  <si>
    <t>Кондитерское изделие</t>
  </si>
  <si>
    <t>печенье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</si>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</sst>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2" fontId="3" fillId="2" borderId="0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vertical="center"/>
    </xf>
    <xf numFmtId="2" fontId="1" fillId="0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11" xfId="0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2" fontId="5" fillId="2" borderId="7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2" fontId="5" fillId="2" borderId="13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2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wrapText="1"/>
    </xf>
    <xf numFmtId="2" fontId="5" fillId="2" borderId="0" xfId="0" applyNumberFormat="1" applyFont="1" applyFill="1" applyAlignment="1">
      <alignment wrapText="1"/>
    </xf>
    <xf numFmtId="0" fontId="3" fillId="2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2" fontId="5" fillId="2" borderId="11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wrapText="1"/>
    </xf>
    <xf numFmtId="2" fontId="5" fillId="2" borderId="13" xfId="0" applyNumberFormat="1" applyFont="1" applyFill="1" applyBorder="1" applyAlignment="1">
      <alignment wrapText="1"/>
    </xf>
    <xf numFmtId="2" fontId="5" fillId="2" borderId="12" xfId="0" applyNumberFormat="1" applyFont="1" applyFill="1" applyBorder="1" applyAlignment="1">
      <alignment wrapText="1"/>
    </xf>
    <xf numFmtId="2" fontId="5" fillId="2" borderId="11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49" fontId="5" fillId="2" borderId="13" xfId="0" applyNumberFormat="1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wrapText="1"/>
    </xf>
    <xf numFmtId="0" fontId="6" fillId="2" borderId="11" xfId="0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2" fontId="6" fillId="2" borderId="0" xfId="0" applyNumberFormat="1" applyFont="1" applyFill="1" applyBorder="1" applyAlignment="1">
      <alignment horizontal="center" wrapText="1"/>
    </xf>
    <xf numFmtId="2" fontId="6" fillId="2" borderId="4" xfId="0" applyNumberFormat="1" applyFont="1" applyFill="1" applyBorder="1" applyAlignment="1">
      <alignment horizontal="center" wrapText="1"/>
    </xf>
    <xf numFmtId="2" fontId="6" fillId="2" borderId="3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2" fontId="5" fillId="2" borderId="8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/>
    </xf>
    <xf numFmtId="0" fontId="5" fillId="2" borderId="17" xfId="0" applyFont="1" applyFill="1" applyBorder="1"/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/>
    </xf>
    <xf numFmtId="0" fontId="6" fillId="2" borderId="17" xfId="0" applyFont="1" applyFill="1" applyBorder="1"/>
    <xf numFmtId="2" fontId="5" fillId="2" borderId="17" xfId="0" applyNumberFormat="1" applyFont="1" applyFill="1" applyBorder="1"/>
    <xf numFmtId="2" fontId="5" fillId="2" borderId="17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left" vertical="center"/>
    </xf>
    <xf numFmtId="2" fontId="6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2" fontId="5" fillId="2" borderId="17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1" fontId="4" fillId="2" borderId="17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 vertical="center" wrapText="1"/>
    </xf>
    <xf numFmtId="2" fontId="5" fillId="2" borderId="23" xfId="0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2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wrapText="1"/>
    </xf>
    <xf numFmtId="2" fontId="5" fillId="2" borderId="27" xfId="0" applyNumberFormat="1" applyFont="1" applyFill="1" applyBorder="1" applyAlignment="1">
      <alignment wrapText="1"/>
    </xf>
    <xf numFmtId="0" fontId="5" fillId="2" borderId="28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center" wrapText="1"/>
    </xf>
    <xf numFmtId="2" fontId="5" fillId="2" borderId="27" xfId="0" applyNumberFormat="1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left" wrapText="1"/>
    </xf>
    <xf numFmtId="2" fontId="3" fillId="2" borderId="25" xfId="0" applyNumberFormat="1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6" fillId="2" borderId="28" xfId="0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wrapText="1"/>
    </xf>
    <xf numFmtId="2" fontId="5" fillId="2" borderId="30" xfId="0" applyNumberFormat="1" applyFont="1" applyFill="1" applyBorder="1" applyAlignment="1">
      <alignment horizontal="center" wrapText="1"/>
    </xf>
    <xf numFmtId="2" fontId="5" fillId="2" borderId="31" xfId="0" applyNumberFormat="1" applyFont="1" applyFill="1" applyBorder="1" applyAlignment="1">
      <alignment horizontal="center" wrapText="1"/>
    </xf>
    <xf numFmtId="2" fontId="5" fillId="2" borderId="27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wrapText="1"/>
    </xf>
    <xf numFmtId="0" fontId="4" fillId="2" borderId="33" xfId="0" applyFont="1" applyFill="1" applyBorder="1" applyAlignment="1">
      <alignment wrapText="1"/>
    </xf>
    <xf numFmtId="0" fontId="3" fillId="2" borderId="34" xfId="0" applyFont="1" applyFill="1" applyBorder="1" applyAlignment="1">
      <alignment horizontal="center" wrapText="1"/>
    </xf>
    <xf numFmtId="2" fontId="4" fillId="2" borderId="34" xfId="0" applyNumberFormat="1" applyFont="1" applyFill="1" applyBorder="1" applyAlignment="1">
      <alignment horizontal="center" wrapText="1"/>
    </xf>
    <xf numFmtId="2" fontId="4" fillId="2" borderId="35" xfId="0" applyNumberFormat="1" applyFont="1" applyFill="1" applyBorder="1" applyAlignment="1">
      <alignment horizontal="center" wrapText="1"/>
    </xf>
    <xf numFmtId="2" fontId="3" fillId="2" borderId="34" xfId="0" applyNumberFormat="1" applyFont="1" applyFill="1" applyBorder="1" applyAlignment="1">
      <alignment horizontal="center" wrapText="1"/>
    </xf>
    <xf numFmtId="2" fontId="3" fillId="2" borderId="36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workbookViewId="0">
      <selection activeCell="C6" sqref="C6:C7"/>
    </sheetView>
  </sheetViews>
  <sheetFormatPr defaultRowHeight="15"/>
  <cols>
    <col min="1" max="1" width="29" customWidth="1"/>
    <col min="2" max="2" width="12.7109375" customWidth="1"/>
  </cols>
  <sheetData>
    <row r="1" spans="1:10" ht="15.75">
      <c r="A1" s="1" t="s">
        <v>0</v>
      </c>
      <c r="B1" s="1"/>
      <c r="C1" s="2"/>
      <c r="D1" s="3"/>
      <c r="E1" s="3"/>
      <c r="F1" s="3"/>
      <c r="G1" s="4"/>
      <c r="H1" s="5"/>
      <c r="I1" s="6"/>
      <c r="J1" s="7"/>
    </row>
    <row r="2" spans="1:10" ht="15.75">
      <c r="A2" s="1" t="s">
        <v>1</v>
      </c>
      <c r="B2" s="1"/>
      <c r="C2" s="2"/>
      <c r="D2" s="3"/>
      <c r="E2" s="3"/>
      <c r="F2" s="8"/>
      <c r="G2" s="4" t="s">
        <v>2</v>
      </c>
      <c r="H2" s="5"/>
      <c r="I2" s="6"/>
      <c r="J2" s="7"/>
    </row>
    <row r="3" spans="1:10" ht="15.75">
      <c r="A3" s="1" t="s">
        <v>3</v>
      </c>
      <c r="B3" s="1"/>
      <c r="C3" s="2"/>
      <c r="D3" s="3"/>
      <c r="E3" s="3"/>
      <c r="F3" s="3"/>
      <c r="G3" s="3" t="s">
        <v>4</v>
      </c>
      <c r="H3" s="9"/>
      <c r="I3" s="6"/>
      <c r="J3" s="7"/>
    </row>
    <row r="4" spans="1:10" ht="15.75">
      <c r="A4" s="10"/>
      <c r="B4" s="11"/>
      <c r="C4" s="12"/>
      <c r="D4" s="12"/>
      <c r="E4" s="12"/>
      <c r="F4" s="12"/>
      <c r="G4" s="12" t="s">
        <v>5</v>
      </c>
      <c r="H4" s="13"/>
      <c r="I4" s="14"/>
      <c r="J4" s="7"/>
    </row>
    <row r="5" spans="1:10" ht="15.75">
      <c r="A5" s="15" t="s">
        <v>6</v>
      </c>
      <c r="B5" s="16"/>
      <c r="C5" s="91"/>
      <c r="D5" s="17"/>
      <c r="E5" s="18"/>
      <c r="F5" s="18"/>
      <c r="G5" s="18"/>
      <c r="H5" s="18"/>
      <c r="I5" s="18"/>
      <c r="J5" s="18"/>
    </row>
    <row r="6" spans="1:10" ht="63">
      <c r="A6" s="92" t="s">
        <v>7</v>
      </c>
      <c r="B6" s="93" t="s">
        <v>8</v>
      </c>
      <c r="C6" s="93" t="s">
        <v>9</v>
      </c>
      <c r="D6" s="94" t="s">
        <v>10</v>
      </c>
      <c r="E6" s="94" t="s">
        <v>11</v>
      </c>
      <c r="F6" s="95" t="s">
        <v>12</v>
      </c>
      <c r="G6" s="95"/>
      <c r="H6" s="95"/>
      <c r="I6" s="94" t="s">
        <v>13</v>
      </c>
      <c r="J6" s="94" t="s">
        <v>14</v>
      </c>
    </row>
    <row r="7" spans="1:10" ht="15.75">
      <c r="A7" s="92"/>
      <c r="B7" s="93"/>
      <c r="C7" s="93"/>
      <c r="D7" s="94" t="s">
        <v>15</v>
      </c>
      <c r="E7" s="94" t="s">
        <v>16</v>
      </c>
      <c r="F7" s="94" t="s">
        <v>17</v>
      </c>
      <c r="G7" s="94" t="s">
        <v>18</v>
      </c>
      <c r="H7" s="94" t="s">
        <v>19</v>
      </c>
      <c r="I7" s="94" t="s">
        <v>20</v>
      </c>
      <c r="J7" s="94" t="s">
        <v>21</v>
      </c>
    </row>
    <row r="8" spans="1:10" ht="15.75">
      <c r="A8" s="96"/>
      <c r="B8" s="97" t="s">
        <v>22</v>
      </c>
      <c r="C8" s="98"/>
      <c r="D8" s="94"/>
      <c r="E8" s="99"/>
      <c r="F8" s="99"/>
      <c r="G8" s="99"/>
      <c r="H8" s="99"/>
      <c r="I8" s="99"/>
      <c r="J8" s="99"/>
    </row>
    <row r="9" spans="1:10" ht="36.75" customHeight="1">
      <c r="A9" s="96" t="s">
        <v>23</v>
      </c>
      <c r="B9" s="100"/>
      <c r="C9" s="98" t="s">
        <v>24</v>
      </c>
      <c r="D9" s="94"/>
      <c r="E9" s="94"/>
      <c r="F9" s="94">
        <v>5.79</v>
      </c>
      <c r="G9" s="94">
        <v>6.28</v>
      </c>
      <c r="H9" s="94">
        <v>26.29</v>
      </c>
      <c r="I9" s="94">
        <v>185.66</v>
      </c>
      <c r="J9" s="94">
        <v>0.67</v>
      </c>
    </row>
    <row r="10" spans="1:10" ht="47.25" customHeight="1">
      <c r="A10" s="96" t="s">
        <v>25</v>
      </c>
      <c r="B10" s="100"/>
      <c r="C10" s="98" t="s">
        <v>26</v>
      </c>
      <c r="D10" s="99"/>
      <c r="E10" s="99"/>
      <c r="F10" s="94">
        <v>2.8494000000000002</v>
      </c>
      <c r="G10" s="94">
        <v>2.4102000000000001</v>
      </c>
      <c r="H10" s="94">
        <v>10.35</v>
      </c>
      <c r="I10" s="94">
        <v>74.58</v>
      </c>
      <c r="J10" s="94">
        <v>1.17</v>
      </c>
    </row>
    <row r="11" spans="1:10" ht="43.5" customHeight="1">
      <c r="A11" s="96" t="s">
        <v>27</v>
      </c>
      <c r="B11" s="100"/>
      <c r="C11" s="101" t="s">
        <v>28</v>
      </c>
      <c r="D11" s="99"/>
      <c r="E11" s="99"/>
      <c r="F11" s="94">
        <v>2.5299999999999998</v>
      </c>
      <c r="G11" s="94">
        <v>5.69</v>
      </c>
      <c r="H11" s="94">
        <v>12.920000000000002</v>
      </c>
      <c r="I11" s="94">
        <v>115.67</v>
      </c>
      <c r="J11" s="94">
        <v>7.0000000000000007E-2</v>
      </c>
    </row>
    <row r="12" spans="1:10" ht="15.75">
      <c r="A12" s="102" t="s">
        <v>29</v>
      </c>
      <c r="B12" s="100"/>
      <c r="C12" s="103">
        <f>143+186+35</f>
        <v>364</v>
      </c>
      <c r="D12" s="94"/>
      <c r="E12" s="94"/>
      <c r="F12" s="104">
        <f>SUM(F8:F11)</f>
        <v>11.1694</v>
      </c>
      <c r="G12" s="104">
        <f>SUM(G8:G11)</f>
        <v>14.380200000000002</v>
      </c>
      <c r="H12" s="104">
        <f>SUM(H8:H11)</f>
        <v>49.56</v>
      </c>
      <c r="I12" s="104">
        <f>SUM(I8:I11)</f>
        <v>375.91</v>
      </c>
      <c r="J12" s="104">
        <f>SUM(J8:J11)</f>
        <v>1.91</v>
      </c>
    </row>
    <row r="13" spans="1:10" ht="31.5">
      <c r="A13" s="96"/>
      <c r="B13" s="97" t="s">
        <v>30</v>
      </c>
      <c r="C13" s="98"/>
      <c r="D13" s="94"/>
      <c r="E13" s="94"/>
      <c r="F13" s="94"/>
      <c r="G13" s="94"/>
      <c r="H13" s="94"/>
      <c r="I13" s="94"/>
      <c r="J13" s="94"/>
    </row>
    <row r="14" spans="1:10" ht="15.75">
      <c r="A14" s="105" t="s">
        <v>31</v>
      </c>
      <c r="B14" s="106"/>
      <c r="C14" s="107">
        <v>100</v>
      </c>
      <c r="D14" s="108">
        <v>100</v>
      </c>
      <c r="E14" s="108">
        <v>100</v>
      </c>
      <c r="F14" s="108">
        <v>0.4</v>
      </c>
      <c r="G14" s="108">
        <v>0.4</v>
      </c>
      <c r="H14" s="108">
        <v>9.8000000000000007</v>
      </c>
      <c r="I14" s="108">
        <v>47</v>
      </c>
      <c r="J14" s="108">
        <v>10</v>
      </c>
    </row>
    <row r="15" spans="1:10" ht="15.75">
      <c r="A15" s="105" t="s">
        <v>32</v>
      </c>
      <c r="B15" s="109"/>
      <c r="C15" s="108"/>
      <c r="D15" s="108"/>
      <c r="E15" s="108"/>
      <c r="F15" s="108"/>
      <c r="G15" s="108"/>
      <c r="H15" s="108"/>
      <c r="I15" s="108"/>
      <c r="J15" s="110"/>
    </row>
    <row r="16" spans="1:10" ht="15.75">
      <c r="A16" s="102" t="s">
        <v>29</v>
      </c>
      <c r="B16" s="100"/>
      <c r="C16" s="103">
        <v>100</v>
      </c>
      <c r="D16" s="94"/>
      <c r="E16" s="99"/>
      <c r="F16" s="104">
        <f>SUM(F14:F15)</f>
        <v>0.4</v>
      </c>
      <c r="G16" s="104">
        <f>SUM(G14:G15)</f>
        <v>0.4</v>
      </c>
      <c r="H16" s="104">
        <f>SUM(H14:H15)</f>
        <v>9.8000000000000007</v>
      </c>
      <c r="I16" s="104">
        <f>SUM(I14:I15)</f>
        <v>47</v>
      </c>
      <c r="J16" s="104">
        <f>SUM(J14:J15)</f>
        <v>10</v>
      </c>
    </row>
    <row r="17" spans="1:10" ht="15.75">
      <c r="A17" s="96"/>
      <c r="B17" s="97" t="s">
        <v>33</v>
      </c>
      <c r="C17" s="98"/>
      <c r="D17" s="94"/>
      <c r="E17" s="111"/>
      <c r="F17" s="94"/>
      <c r="G17" s="94"/>
      <c r="H17" s="94"/>
      <c r="I17" s="94"/>
      <c r="J17" s="99"/>
    </row>
    <row r="18" spans="1:10" ht="15.75">
      <c r="A18" s="112" t="s">
        <v>34</v>
      </c>
      <c r="B18" s="107"/>
      <c r="C18" s="107">
        <v>30</v>
      </c>
      <c r="D18" s="108"/>
      <c r="E18" s="108"/>
      <c r="F18" s="108">
        <v>0.86</v>
      </c>
      <c r="G18" s="108">
        <v>1.85</v>
      </c>
      <c r="H18" s="108">
        <v>2.41</v>
      </c>
      <c r="I18" s="108">
        <v>29.79</v>
      </c>
      <c r="J18" s="108">
        <v>2.79</v>
      </c>
    </row>
    <row r="19" spans="1:10" ht="46.5" customHeight="1">
      <c r="A19" s="96" t="s">
        <v>35</v>
      </c>
      <c r="B19" s="100"/>
      <c r="C19" s="101" t="s">
        <v>36</v>
      </c>
      <c r="D19" s="94"/>
      <c r="E19" s="94"/>
      <c r="F19" s="113">
        <v>2.58</v>
      </c>
      <c r="G19" s="113">
        <v>2.86</v>
      </c>
      <c r="H19" s="113">
        <v>11.27</v>
      </c>
      <c r="I19" s="113">
        <v>89.36</v>
      </c>
      <c r="J19" s="113">
        <v>3.45</v>
      </c>
    </row>
    <row r="20" spans="1:10" ht="27.75" customHeight="1">
      <c r="A20" s="96" t="s">
        <v>37</v>
      </c>
      <c r="B20" s="100"/>
      <c r="C20" s="98">
        <v>150</v>
      </c>
      <c r="D20" s="94"/>
      <c r="E20" s="94"/>
      <c r="F20" s="94">
        <v>12.71</v>
      </c>
      <c r="G20" s="94">
        <v>7.85</v>
      </c>
      <c r="H20" s="94">
        <v>26.8</v>
      </c>
      <c r="I20" s="94">
        <v>229</v>
      </c>
      <c r="J20" s="94">
        <v>4.5199999999999996</v>
      </c>
    </row>
    <row r="21" spans="1:10" ht="31.5" customHeight="1">
      <c r="A21" s="96" t="s">
        <v>38</v>
      </c>
      <c r="B21" s="100"/>
      <c r="C21" s="98">
        <v>150</v>
      </c>
      <c r="D21" s="94"/>
      <c r="E21" s="94"/>
      <c r="F21" s="94">
        <v>0.12</v>
      </c>
      <c r="G21" s="94">
        <v>0.12</v>
      </c>
      <c r="H21" s="94">
        <v>20.91</v>
      </c>
      <c r="I21" s="94">
        <v>85.95</v>
      </c>
      <c r="J21" s="94">
        <v>2.85</v>
      </c>
    </row>
    <row r="22" spans="1:10" ht="15.75">
      <c r="A22" s="112" t="s">
        <v>39</v>
      </c>
      <c r="B22" s="114"/>
      <c r="C22" s="115">
        <v>30</v>
      </c>
      <c r="D22" s="116">
        <v>30</v>
      </c>
      <c r="E22" s="116">
        <v>30</v>
      </c>
      <c r="F22" s="116">
        <v>2.2822822822822819</v>
      </c>
      <c r="G22" s="116">
        <v>0.24024024024024024</v>
      </c>
      <c r="H22" s="116">
        <v>14.774774774774775</v>
      </c>
      <c r="I22" s="116">
        <v>70.570570570570567</v>
      </c>
      <c r="J22" s="116">
        <v>0</v>
      </c>
    </row>
    <row r="23" spans="1:10" ht="15.75">
      <c r="A23" s="96" t="s">
        <v>40</v>
      </c>
      <c r="B23" s="100"/>
      <c r="C23" s="98">
        <v>35</v>
      </c>
      <c r="D23" s="94">
        <v>35</v>
      </c>
      <c r="E23" s="94">
        <v>35</v>
      </c>
      <c r="F23" s="94">
        <v>2.3076923076923075</v>
      </c>
      <c r="G23" s="94">
        <v>0.41958041958041958</v>
      </c>
      <c r="H23" s="94">
        <v>13.846153846153847</v>
      </c>
      <c r="I23" s="94">
        <v>69.230769230769241</v>
      </c>
      <c r="J23" s="98"/>
    </row>
    <row r="24" spans="1:10" ht="15.75">
      <c r="A24" s="102" t="s">
        <v>29</v>
      </c>
      <c r="B24" s="100"/>
      <c r="C24" s="117">
        <f>C18+C19+C20+C21+C22+C23</f>
        <v>545</v>
      </c>
      <c r="D24" s="94"/>
      <c r="E24" s="94"/>
      <c r="F24" s="104">
        <f>SUM(F17:F23)</f>
        <v>20.859974589974591</v>
      </c>
      <c r="G24" s="104">
        <f>SUM(G17:G23)</f>
        <v>13.339820659820658</v>
      </c>
      <c r="H24" s="104">
        <f>SUM(H17:H23)</f>
        <v>90.01092862092861</v>
      </c>
      <c r="I24" s="104">
        <f>SUM(I17:I23)</f>
        <v>573.90133980133976</v>
      </c>
      <c r="J24" s="104">
        <f>SUM(J17:J23)</f>
        <v>13.61</v>
      </c>
    </row>
    <row r="25" spans="1:10" ht="31.5">
      <c r="A25" s="96"/>
      <c r="B25" s="118" t="s">
        <v>41</v>
      </c>
      <c r="C25" s="98"/>
      <c r="D25" s="94"/>
      <c r="E25" s="94"/>
      <c r="F25" s="98"/>
      <c r="G25" s="98"/>
      <c r="H25" s="98"/>
      <c r="I25" s="98"/>
      <c r="J25" s="98"/>
    </row>
    <row r="26" spans="1:10" ht="15.75">
      <c r="A26" s="112" t="s">
        <v>42</v>
      </c>
      <c r="B26" s="114"/>
      <c r="C26" s="115">
        <v>150</v>
      </c>
      <c r="D26" s="116"/>
      <c r="E26" s="116"/>
      <c r="F26" s="116">
        <v>4.3499999999999996</v>
      </c>
      <c r="G26" s="116">
        <v>3.75</v>
      </c>
      <c r="H26" s="116">
        <v>6.3</v>
      </c>
      <c r="I26" s="116">
        <v>76</v>
      </c>
      <c r="J26" s="116">
        <v>0.45</v>
      </c>
    </row>
    <row r="27" spans="1:10" ht="66" customHeight="1">
      <c r="A27" s="119" t="s">
        <v>43</v>
      </c>
      <c r="B27" s="100" t="s">
        <v>44</v>
      </c>
      <c r="C27" s="115"/>
      <c r="D27" s="116">
        <v>155</v>
      </c>
      <c r="E27" s="116">
        <v>150</v>
      </c>
      <c r="F27" s="116"/>
      <c r="G27" s="116"/>
      <c r="H27" s="116"/>
      <c r="I27" s="116"/>
      <c r="J27" s="116"/>
    </row>
    <row r="28" spans="1:10" ht="15.75">
      <c r="A28" s="119" t="s">
        <v>45</v>
      </c>
      <c r="B28" s="120" t="s">
        <v>46</v>
      </c>
      <c r="C28" s="121">
        <v>50</v>
      </c>
      <c r="D28" s="122"/>
      <c r="E28" s="122"/>
      <c r="F28" s="122">
        <v>6.4139999999999997</v>
      </c>
      <c r="G28" s="122">
        <v>3.41</v>
      </c>
      <c r="H28" s="122">
        <v>5.5840000000000005</v>
      </c>
      <c r="I28" s="122">
        <v>72.63</v>
      </c>
      <c r="J28" s="122">
        <v>0.33</v>
      </c>
    </row>
    <row r="29" spans="1:10" ht="71.25" customHeight="1">
      <c r="A29" s="96" t="s">
        <v>47</v>
      </c>
      <c r="B29" s="100"/>
      <c r="C29" s="98" t="s">
        <v>48</v>
      </c>
      <c r="D29" s="94"/>
      <c r="E29" s="94"/>
      <c r="F29" s="94">
        <v>2.4700000000000002</v>
      </c>
      <c r="G29" s="94">
        <v>6.01</v>
      </c>
      <c r="H29" s="94">
        <v>16.39</v>
      </c>
      <c r="I29" s="94">
        <v>129.6</v>
      </c>
      <c r="J29" s="94">
        <v>14.53</v>
      </c>
    </row>
    <row r="30" spans="1:10" ht="15.75">
      <c r="A30" s="112" t="s">
        <v>39</v>
      </c>
      <c r="B30" s="114"/>
      <c r="C30" s="115">
        <v>30</v>
      </c>
      <c r="D30" s="116">
        <v>30</v>
      </c>
      <c r="E30" s="116">
        <v>30</v>
      </c>
      <c r="F30" s="116">
        <v>2.2822822822822819</v>
      </c>
      <c r="G30" s="116">
        <v>0.24024024024024024</v>
      </c>
      <c r="H30" s="116">
        <v>14.774774774774775</v>
      </c>
      <c r="I30" s="116">
        <v>70.570570570570567</v>
      </c>
      <c r="J30" s="116">
        <v>0</v>
      </c>
    </row>
    <row r="31" spans="1:10" ht="15.75">
      <c r="A31" s="96" t="s">
        <v>49</v>
      </c>
      <c r="B31" s="100"/>
      <c r="C31" s="98" t="s">
        <v>50</v>
      </c>
      <c r="D31" s="94"/>
      <c r="E31" s="94"/>
      <c r="F31" s="94">
        <v>6.3063063063063057E-2</v>
      </c>
      <c r="G31" s="94">
        <v>1.8018018018018018E-2</v>
      </c>
      <c r="H31" s="94">
        <v>5.01</v>
      </c>
      <c r="I31" s="94">
        <v>19.95</v>
      </c>
      <c r="J31" s="94">
        <v>0.03</v>
      </c>
    </row>
    <row r="32" spans="1:10" ht="15.75">
      <c r="A32" s="123" t="s">
        <v>29</v>
      </c>
      <c r="B32" s="124"/>
      <c r="C32" s="125">
        <f>C26+C28+C30+123+155</f>
        <v>508</v>
      </c>
      <c r="D32" s="116"/>
      <c r="E32" s="116"/>
      <c r="F32" s="126">
        <f>SUM(F25:F31)</f>
        <v>15.579345345345345</v>
      </c>
      <c r="G32" s="126">
        <f>SUM(G25:G31)</f>
        <v>13.428258258258259</v>
      </c>
      <c r="H32" s="126">
        <f>SUM(H25:H31)</f>
        <v>48.058774774774776</v>
      </c>
      <c r="I32" s="126">
        <f>SUM(I25:I31)</f>
        <v>368.75057057057057</v>
      </c>
      <c r="J32" s="126">
        <f>SUM(J25:J31)</f>
        <v>15.339999999999998</v>
      </c>
    </row>
    <row r="33" spans="1:10" ht="15.75">
      <c r="A33" s="102" t="s">
        <v>51</v>
      </c>
      <c r="B33" s="97"/>
      <c r="C33" s="117">
        <f>C12+C16+C24+C32</f>
        <v>1517</v>
      </c>
      <c r="D33" s="104"/>
      <c r="E33" s="104"/>
      <c r="F33" s="104">
        <f>F12+F16+F24+F32</f>
        <v>48.008719935319938</v>
      </c>
      <c r="G33" s="104">
        <f>G12+G16+G24+G32</f>
        <v>41.548278918078921</v>
      </c>
      <c r="H33" s="104">
        <f>H12+H16+H24+H32</f>
        <v>197.4297033957034</v>
      </c>
      <c r="I33" s="104">
        <f>I12+I16+I24+I32</f>
        <v>1365.5619103719102</v>
      </c>
      <c r="J33" s="104">
        <f>J12+J16+J24+J32</f>
        <v>40.86</v>
      </c>
    </row>
    <row r="36" spans="1:10" ht="15.75">
      <c r="A36" s="1" t="s">
        <v>1</v>
      </c>
      <c r="B36" s="1"/>
      <c r="C36" s="2"/>
      <c r="D36" s="3"/>
      <c r="E36" s="3"/>
      <c r="F36" s="8"/>
      <c r="G36" s="4" t="s">
        <v>2</v>
      </c>
      <c r="H36" s="5"/>
      <c r="I36" s="43"/>
      <c r="J36" s="44"/>
    </row>
    <row r="37" spans="1:10" ht="15.75">
      <c r="A37" s="1" t="s">
        <v>3</v>
      </c>
      <c r="B37" s="1"/>
      <c r="C37" s="2"/>
      <c r="D37" s="3"/>
      <c r="E37" s="3"/>
      <c r="F37" s="3"/>
      <c r="G37" s="3" t="s">
        <v>4</v>
      </c>
      <c r="H37" s="9"/>
      <c r="I37" s="43"/>
      <c r="J37" s="44"/>
    </row>
    <row r="38" spans="1:10" ht="15.75">
      <c r="A38" s="10"/>
      <c r="B38" s="11"/>
      <c r="C38" s="12"/>
      <c r="D38" s="12"/>
      <c r="E38" s="12"/>
      <c r="F38" s="12"/>
      <c r="G38" s="12" t="s">
        <v>5</v>
      </c>
      <c r="H38" s="13"/>
      <c r="I38" s="43"/>
      <c r="J38" s="44"/>
    </row>
    <row r="39" spans="1:10" ht="15.75">
      <c r="A39" s="45"/>
      <c r="B39" s="46"/>
      <c r="C39" s="47"/>
      <c r="D39" s="48"/>
      <c r="E39" s="48"/>
      <c r="F39" s="47"/>
      <c r="G39" s="49"/>
      <c r="H39" s="43"/>
      <c r="I39" s="43"/>
      <c r="J39" s="44"/>
    </row>
    <row r="40" spans="1:10" ht="15.75">
      <c r="A40" s="50" t="s">
        <v>6</v>
      </c>
      <c r="B40" s="51"/>
      <c r="C40" s="51"/>
      <c r="D40" s="52"/>
      <c r="E40" s="53"/>
      <c r="F40" s="53"/>
      <c r="G40" s="53"/>
      <c r="H40" s="53"/>
      <c r="I40" s="53"/>
      <c r="J40" s="53"/>
    </row>
    <row r="41" spans="1:10" ht="63.75" thickBot="1">
      <c r="A41" s="133" t="s">
        <v>7</v>
      </c>
      <c r="B41" s="134" t="s">
        <v>8</v>
      </c>
      <c r="C41" s="134" t="s">
        <v>52</v>
      </c>
      <c r="D41" s="135" t="s">
        <v>10</v>
      </c>
      <c r="E41" s="136" t="s">
        <v>11</v>
      </c>
      <c r="F41" s="137" t="s">
        <v>12</v>
      </c>
      <c r="G41" s="138"/>
      <c r="H41" s="139"/>
      <c r="I41" s="135" t="s">
        <v>13</v>
      </c>
      <c r="J41" s="140" t="s">
        <v>14</v>
      </c>
    </row>
    <row r="42" spans="1:10" ht="16.5" thickBot="1">
      <c r="A42" s="141"/>
      <c r="B42" s="19"/>
      <c r="C42" s="19"/>
      <c r="D42" s="20" t="s">
        <v>15</v>
      </c>
      <c r="E42" s="20" t="s">
        <v>16</v>
      </c>
      <c r="F42" s="20" t="s">
        <v>17</v>
      </c>
      <c r="G42" s="20" t="s">
        <v>18</v>
      </c>
      <c r="H42" s="21" t="s">
        <v>19</v>
      </c>
      <c r="I42" s="21" t="s">
        <v>20</v>
      </c>
      <c r="J42" s="142" t="s">
        <v>21</v>
      </c>
    </row>
    <row r="43" spans="1:10" ht="15.75">
      <c r="A43" s="143"/>
      <c r="B43" s="54" t="s">
        <v>22</v>
      </c>
      <c r="C43" s="55"/>
      <c r="D43" s="56"/>
      <c r="E43" s="57"/>
      <c r="F43" s="58"/>
      <c r="G43" s="58"/>
      <c r="H43" s="59"/>
      <c r="I43" s="60"/>
      <c r="J43" s="144"/>
    </row>
    <row r="44" spans="1:10" ht="47.25">
      <c r="A44" s="145" t="s">
        <v>23</v>
      </c>
      <c r="B44" s="61"/>
      <c r="C44" s="40" t="s">
        <v>53</v>
      </c>
      <c r="D44" s="41"/>
      <c r="E44" s="42"/>
      <c r="F44" s="41">
        <v>7.44</v>
      </c>
      <c r="G44" s="42">
        <v>8.07</v>
      </c>
      <c r="H44" s="41">
        <v>33.799999999999997</v>
      </c>
      <c r="I44" s="42">
        <v>238.71</v>
      </c>
      <c r="J44" s="146">
        <v>0.86</v>
      </c>
    </row>
    <row r="45" spans="1:10" ht="31.5">
      <c r="A45" s="145" t="s">
        <v>25</v>
      </c>
      <c r="B45" s="61"/>
      <c r="C45" s="40" t="s">
        <v>26</v>
      </c>
      <c r="D45" s="58"/>
      <c r="E45" s="58"/>
      <c r="F45" s="56">
        <v>2.8522522522522524</v>
      </c>
      <c r="G45" s="42">
        <v>2.4126126126126128</v>
      </c>
      <c r="H45" s="42">
        <v>10.35</v>
      </c>
      <c r="I45" s="56">
        <v>74.58</v>
      </c>
      <c r="J45" s="147">
        <v>1.17</v>
      </c>
    </row>
    <row r="46" spans="1:10" ht="32.25" thickBot="1">
      <c r="A46" s="145" t="s">
        <v>54</v>
      </c>
      <c r="B46" s="61"/>
      <c r="C46" s="62" t="s">
        <v>55</v>
      </c>
      <c r="D46" s="63"/>
      <c r="E46" s="58"/>
      <c r="F46" s="41">
        <v>3.61</v>
      </c>
      <c r="G46" s="42">
        <v>5.83</v>
      </c>
      <c r="H46" s="41">
        <v>15.49</v>
      </c>
      <c r="I46" s="42">
        <v>128.77000000000001</v>
      </c>
      <c r="J46" s="146">
        <v>7.0000000000000007E-2</v>
      </c>
    </row>
    <row r="47" spans="1:10" ht="16.5" thickBot="1">
      <c r="A47" s="148" t="s">
        <v>29</v>
      </c>
      <c r="B47" s="64"/>
      <c r="C47" s="65">
        <f>183+186+40</f>
        <v>409</v>
      </c>
      <c r="D47" s="66"/>
      <c r="E47" s="67"/>
      <c r="F47" s="68">
        <f>F44+F45+F46</f>
        <v>13.902252252252252</v>
      </c>
      <c r="G47" s="68">
        <f>G44+G45+G46</f>
        <v>16.312612612612611</v>
      </c>
      <c r="H47" s="68">
        <f>H44+H45+H46</f>
        <v>59.64</v>
      </c>
      <c r="I47" s="68">
        <f>I44+I45+I46</f>
        <v>442.06000000000006</v>
      </c>
      <c r="J47" s="149">
        <f>J44+J45+J46</f>
        <v>2.0999999999999996</v>
      </c>
    </row>
    <row r="48" spans="1:10" ht="31.5">
      <c r="A48" s="143"/>
      <c r="B48" s="54" t="s">
        <v>30</v>
      </c>
      <c r="C48" s="40"/>
      <c r="D48" s="56"/>
      <c r="E48" s="42"/>
      <c r="F48" s="42"/>
      <c r="G48" s="42"/>
      <c r="H48" s="42"/>
      <c r="I48" s="56"/>
      <c r="J48" s="147"/>
    </row>
    <row r="49" spans="1:10" ht="15.75">
      <c r="A49" s="150" t="s">
        <v>31</v>
      </c>
      <c r="B49" s="26"/>
      <c r="C49" s="27">
        <v>100</v>
      </c>
      <c r="D49" s="28">
        <v>100</v>
      </c>
      <c r="E49" s="29">
        <v>100</v>
      </c>
      <c r="F49" s="30">
        <v>0.4</v>
      </c>
      <c r="G49" s="28">
        <v>0.4</v>
      </c>
      <c r="H49" s="30">
        <v>9.8000000000000007</v>
      </c>
      <c r="I49" s="28">
        <v>47</v>
      </c>
      <c r="J49" s="151">
        <v>10</v>
      </c>
    </row>
    <row r="50" spans="1:10" ht="16.5" thickBot="1">
      <c r="A50" s="150" t="s">
        <v>32</v>
      </c>
      <c r="B50" s="31"/>
      <c r="C50" s="32"/>
      <c r="D50" s="28"/>
      <c r="E50" s="33"/>
      <c r="F50" s="30"/>
      <c r="G50" s="34"/>
      <c r="H50" s="30"/>
      <c r="I50" s="34"/>
      <c r="J50" s="152"/>
    </row>
    <row r="51" spans="1:10" ht="16.5" thickBot="1">
      <c r="A51" s="148" t="s">
        <v>29</v>
      </c>
      <c r="B51" s="64"/>
      <c r="C51" s="65">
        <v>100</v>
      </c>
      <c r="D51" s="66"/>
      <c r="E51" s="69"/>
      <c r="F51" s="68">
        <f>SUM(F49:F50)</f>
        <v>0.4</v>
      </c>
      <c r="G51" s="68">
        <f>SUM(G49:G50)</f>
        <v>0.4</v>
      </c>
      <c r="H51" s="68">
        <f>SUM(H49:H50)</f>
        <v>9.8000000000000007</v>
      </c>
      <c r="I51" s="68">
        <f>SUM(I49:I50)</f>
        <v>47</v>
      </c>
      <c r="J51" s="149">
        <f>SUM(J49:J50)</f>
        <v>10</v>
      </c>
    </row>
    <row r="52" spans="1:10" ht="15.75">
      <c r="A52" s="153"/>
      <c r="B52" s="39" t="s">
        <v>33</v>
      </c>
      <c r="C52" s="70"/>
      <c r="D52" s="71"/>
      <c r="E52" s="59"/>
      <c r="F52" s="72"/>
      <c r="G52" s="73"/>
      <c r="H52" s="74"/>
      <c r="I52" s="73"/>
      <c r="J52" s="154"/>
    </row>
    <row r="53" spans="1:10" ht="15.75">
      <c r="A53" s="153" t="s">
        <v>56</v>
      </c>
      <c r="B53" s="75"/>
      <c r="C53" s="76">
        <v>50</v>
      </c>
      <c r="D53" s="72"/>
      <c r="E53" s="77"/>
      <c r="F53" s="72">
        <v>0.45</v>
      </c>
      <c r="G53" s="77">
        <v>2.35</v>
      </c>
      <c r="H53" s="72">
        <v>2.97</v>
      </c>
      <c r="I53" s="77">
        <v>34.799999999999997</v>
      </c>
      <c r="J53" s="154"/>
    </row>
    <row r="54" spans="1:10" ht="47.25">
      <c r="A54" s="155" t="s">
        <v>35</v>
      </c>
      <c r="B54" s="22"/>
      <c r="C54" s="35" t="s">
        <v>57</v>
      </c>
      <c r="D54" s="25"/>
      <c r="E54" s="25"/>
      <c r="F54" s="36">
        <v>3.1013999999999999</v>
      </c>
      <c r="G54" s="37">
        <v>3.4416000000000002</v>
      </c>
      <c r="H54" s="36">
        <v>13.5306</v>
      </c>
      <c r="I54" s="37">
        <v>107.235</v>
      </c>
      <c r="J54" s="156">
        <v>4.1399999999999997</v>
      </c>
    </row>
    <row r="55" spans="1:10" ht="15.75">
      <c r="A55" s="145" t="s">
        <v>58</v>
      </c>
      <c r="B55" s="61"/>
      <c r="C55" s="40">
        <v>200</v>
      </c>
      <c r="D55" s="41"/>
      <c r="E55" s="42"/>
      <c r="F55" s="41">
        <v>11.185325000000001</v>
      </c>
      <c r="G55" s="42">
        <v>10.93385</v>
      </c>
      <c r="H55" s="41">
        <v>31.802150000000001</v>
      </c>
      <c r="I55" s="42">
        <v>282.55250000000001</v>
      </c>
      <c r="J55" s="146">
        <v>0.18</v>
      </c>
    </row>
    <row r="56" spans="1:10" ht="15.75">
      <c r="A56" s="145" t="s">
        <v>38</v>
      </c>
      <c r="B56" s="61"/>
      <c r="C56" s="40">
        <v>180</v>
      </c>
      <c r="D56" s="41"/>
      <c r="E56" s="42"/>
      <c r="F56" s="41">
        <v>0.14000000000000001</v>
      </c>
      <c r="G56" s="42">
        <v>0.14000000000000001</v>
      </c>
      <c r="H56" s="41">
        <v>25.09</v>
      </c>
      <c r="I56" s="42">
        <v>103.14</v>
      </c>
      <c r="J56" s="146">
        <v>0.81</v>
      </c>
    </row>
    <row r="57" spans="1:10" ht="15.75">
      <c r="A57" s="145" t="s">
        <v>39</v>
      </c>
      <c r="B57" s="61"/>
      <c r="C57" s="40">
        <v>35</v>
      </c>
      <c r="D57" s="42">
        <v>35</v>
      </c>
      <c r="E57" s="78">
        <v>35</v>
      </c>
      <c r="F57" s="41">
        <v>2.66</v>
      </c>
      <c r="G57" s="42">
        <v>0.28000000000000003</v>
      </c>
      <c r="H57" s="41">
        <v>17.22</v>
      </c>
      <c r="I57" s="42">
        <v>82.25</v>
      </c>
      <c r="J57" s="146">
        <v>0</v>
      </c>
    </row>
    <row r="58" spans="1:10" ht="16.5" thickBot="1">
      <c r="A58" s="157" t="s">
        <v>40</v>
      </c>
      <c r="B58" s="79"/>
      <c r="C58" s="80">
        <v>45</v>
      </c>
      <c r="D58" s="81">
        <v>45</v>
      </c>
      <c r="E58" s="82">
        <v>45</v>
      </c>
      <c r="F58" s="83">
        <v>2.9729729729729724</v>
      </c>
      <c r="G58" s="81">
        <v>0.54054054054054046</v>
      </c>
      <c r="H58" s="83">
        <v>17.837837837837839</v>
      </c>
      <c r="I58" s="81">
        <v>89.189189189189179</v>
      </c>
      <c r="J58" s="158"/>
    </row>
    <row r="59" spans="1:10" ht="16.5" thickBot="1">
      <c r="A59" s="148" t="s">
        <v>29</v>
      </c>
      <c r="B59" s="64"/>
      <c r="C59" s="84">
        <f>C53+C54+C55+C56+C57+C58</f>
        <v>690</v>
      </c>
      <c r="D59" s="67"/>
      <c r="E59" s="85"/>
      <c r="F59" s="86">
        <f>F53+F54+F55+F56+F57+F58</f>
        <v>20.509697972972972</v>
      </c>
      <c r="G59" s="86">
        <f>G53+G54+G55+G56+G57+G58</f>
        <v>17.685990540540544</v>
      </c>
      <c r="H59" s="86">
        <f>H53+H54+H55+H56+H57+H58</f>
        <v>108.45058783783784</v>
      </c>
      <c r="I59" s="86">
        <f>I53+I54+I55+I56+I57+I58</f>
        <v>699.16668918918913</v>
      </c>
      <c r="J59" s="149">
        <f>J53+J54+J55+J56+J57+J58</f>
        <v>5.129999999999999</v>
      </c>
    </row>
    <row r="60" spans="1:10" ht="31.5">
      <c r="A60" s="145"/>
      <c r="B60" s="39" t="s">
        <v>41</v>
      </c>
      <c r="C60" s="55"/>
      <c r="D60" s="42"/>
      <c r="E60" s="87"/>
      <c r="F60" s="41"/>
      <c r="G60" s="71"/>
      <c r="H60" s="41"/>
      <c r="I60" s="71"/>
      <c r="J60" s="159"/>
    </row>
    <row r="61" spans="1:10" ht="15.75">
      <c r="A61" s="145" t="s">
        <v>42</v>
      </c>
      <c r="B61" s="26"/>
      <c r="C61" s="88">
        <v>180</v>
      </c>
      <c r="D61" s="89"/>
      <c r="E61" s="89"/>
      <c r="F61" s="28">
        <v>5.22</v>
      </c>
      <c r="G61" s="29">
        <v>4.5</v>
      </c>
      <c r="H61" s="28">
        <v>7.56</v>
      </c>
      <c r="I61" s="28">
        <v>92</v>
      </c>
      <c r="J61" s="160">
        <v>0.54</v>
      </c>
    </row>
    <row r="62" spans="1:10" ht="47.25">
      <c r="A62" s="145" t="s">
        <v>43</v>
      </c>
      <c r="B62" s="61" t="s">
        <v>44</v>
      </c>
      <c r="C62" s="88"/>
      <c r="D62" s="38">
        <v>185</v>
      </c>
      <c r="E62" s="38">
        <v>180</v>
      </c>
      <c r="F62" s="28"/>
      <c r="G62" s="29"/>
      <c r="H62" s="28"/>
      <c r="I62" s="28"/>
      <c r="J62" s="160"/>
    </row>
    <row r="63" spans="1:10" ht="15.75">
      <c r="A63" s="155" t="s">
        <v>59</v>
      </c>
      <c r="B63" s="90" t="s">
        <v>60</v>
      </c>
      <c r="C63" s="23">
        <v>20</v>
      </c>
      <c r="D63" s="24">
        <v>20</v>
      </c>
      <c r="E63" s="25">
        <v>20</v>
      </c>
      <c r="F63" s="24">
        <v>1.5</v>
      </c>
      <c r="G63" s="25">
        <v>1.96</v>
      </c>
      <c r="H63" s="24">
        <v>14.88</v>
      </c>
      <c r="I63" s="25">
        <v>83.4</v>
      </c>
      <c r="J63" s="161"/>
    </row>
    <row r="64" spans="1:10" ht="15.75">
      <c r="A64" s="145" t="s">
        <v>45</v>
      </c>
      <c r="B64" s="39" t="s">
        <v>46</v>
      </c>
      <c r="C64" s="40">
        <v>70</v>
      </c>
      <c r="D64" s="41"/>
      <c r="E64" s="42"/>
      <c r="F64" s="41">
        <v>8.9860479041916168</v>
      </c>
      <c r="G64" s="42">
        <v>4.2593413173652692</v>
      </c>
      <c r="H64" s="41">
        <v>7.821077844311378</v>
      </c>
      <c r="I64" s="42">
        <v>101.71952095808383</v>
      </c>
      <c r="J64" s="146">
        <v>0.46</v>
      </c>
    </row>
    <row r="65" spans="1:10" ht="31.5">
      <c r="A65" s="155" t="s">
        <v>47</v>
      </c>
      <c r="B65" s="22"/>
      <c r="C65" s="40" t="s">
        <v>24</v>
      </c>
      <c r="D65" s="56"/>
      <c r="E65" s="42"/>
      <c r="F65" s="41">
        <v>2.88</v>
      </c>
      <c r="G65" s="42">
        <v>6.65</v>
      </c>
      <c r="H65" s="41">
        <v>19.12</v>
      </c>
      <c r="I65" s="42">
        <v>147.9</v>
      </c>
      <c r="J65" s="146">
        <v>16.96</v>
      </c>
    </row>
    <row r="66" spans="1:10" ht="15.75">
      <c r="A66" s="145" t="s">
        <v>61</v>
      </c>
      <c r="B66" s="61"/>
      <c r="C66" s="40" t="s">
        <v>26</v>
      </c>
      <c r="D66" s="42"/>
      <c r="E66" s="78"/>
      <c r="F66" s="41">
        <v>6.3063063063063057E-2</v>
      </c>
      <c r="G66" s="42">
        <v>1.8018018018018018E-2</v>
      </c>
      <c r="H66" s="41">
        <v>6.0138296664991309</v>
      </c>
      <c r="I66" s="42">
        <v>23.935212957408517</v>
      </c>
      <c r="J66" s="146">
        <v>0.03</v>
      </c>
    </row>
    <row r="67" spans="1:10" ht="16.5" thickBot="1">
      <c r="A67" s="145" t="s">
        <v>39</v>
      </c>
      <c r="B67" s="61"/>
      <c r="C67" s="40">
        <v>35</v>
      </c>
      <c r="D67" s="42">
        <v>35</v>
      </c>
      <c r="E67" s="78">
        <v>35</v>
      </c>
      <c r="F67" s="41">
        <v>2.66</v>
      </c>
      <c r="G67" s="42">
        <v>0.28000000000000003</v>
      </c>
      <c r="H67" s="41">
        <v>17.22</v>
      </c>
      <c r="I67" s="42">
        <v>82.25</v>
      </c>
      <c r="J67" s="146">
        <v>0</v>
      </c>
    </row>
    <row r="68" spans="1:10" ht="15.75">
      <c r="A68" s="162" t="s">
        <v>29</v>
      </c>
      <c r="B68" s="163"/>
      <c r="C68" s="164">
        <f>C61+C63+C64+143+186+C67</f>
        <v>634</v>
      </c>
      <c r="D68" s="165"/>
      <c r="E68" s="166"/>
      <c r="F68" s="167">
        <f>F61+F63+F64+F65+F66+F67</f>
        <v>21.309110967254679</v>
      </c>
      <c r="G68" s="167">
        <f>G61+G63+G64+G65+G66+G67</f>
        <v>17.667359335383289</v>
      </c>
      <c r="H68" s="167">
        <f>H61+H63+H64+H65+H66+H67</f>
        <v>72.614907510810511</v>
      </c>
      <c r="I68" s="167">
        <f>I61+I63+I64+I65+I66+I67</f>
        <v>531.2047339154924</v>
      </c>
      <c r="J68" s="168">
        <f>J61+J63+J64+J65+J66+J67</f>
        <v>17.990000000000002</v>
      </c>
    </row>
    <row r="69" spans="1:10" ht="16.5" thickBot="1">
      <c r="A69" s="127" t="s">
        <v>51</v>
      </c>
      <c r="B69" s="128"/>
      <c r="C69" s="129">
        <f>C47+C51+C59+C68</f>
        <v>1833</v>
      </c>
      <c r="D69" s="130"/>
      <c r="E69" s="131"/>
      <c r="F69" s="132">
        <f>F47+F51+F59+F68</f>
        <v>56.1210611924799</v>
      </c>
      <c r="G69" s="132">
        <f>G47+G51+G59+G68</f>
        <v>52.065962488536442</v>
      </c>
      <c r="H69" s="132">
        <f>H47+H51+H59+H68</f>
        <v>250.50549534864837</v>
      </c>
      <c r="I69" s="132">
        <f>I47+I51+I59+I68</f>
        <v>1719.4314231046815</v>
      </c>
      <c r="J69" s="132">
        <f>J47+J51+J59+J68</f>
        <v>35.22</v>
      </c>
    </row>
  </sheetData>
  <mergeCells count="8">
    <mergeCell ref="A6:A7"/>
    <mergeCell ref="B6:B7"/>
    <mergeCell ref="C6:C7"/>
    <mergeCell ref="F6:H6"/>
    <mergeCell ref="A41:A42"/>
    <mergeCell ref="B41:B42"/>
    <mergeCell ref="C41:C42"/>
    <mergeCell ref="F41:H4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2026-04-10T12:26:12Z</dcterms:modified>
</cp:coreProperties>
</file>