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сад!$A$1:$H$31</definedName>
    <definedName name="_xlnm.Print_Area" localSheetId="2">школа!$A$1:$H$28</definedName>
    <definedName name="_xlnm.Print_Area" localSheetId="0">'ясли '!$A$1:$H$28</definedName>
  </definedNames>
  <calcPr calcId="152511"/>
</workbook>
</file>

<file path=xl/calcChain.xml><?xml version="1.0" encoding="utf-8"?>
<calcChain xmlns="http://schemas.openxmlformats.org/spreadsheetml/2006/main">
  <c r="D10" i="8" l="1"/>
  <c r="E10" i="8"/>
  <c r="F10" i="8"/>
  <c r="G10" i="8"/>
  <c r="E12" i="8"/>
  <c r="F12" i="8"/>
  <c r="D19" i="8"/>
  <c r="E19" i="8"/>
  <c r="F19" i="8"/>
  <c r="G19" i="8"/>
  <c r="C22" i="8"/>
  <c r="C28" i="8" s="1"/>
  <c r="D22" i="8"/>
  <c r="E22" i="8"/>
  <c r="F22" i="8"/>
  <c r="G22" i="8"/>
  <c r="D27" i="8"/>
  <c r="E27" i="8"/>
  <c r="F27" i="8"/>
  <c r="G27" i="8"/>
  <c r="G28" i="8"/>
  <c r="D28" i="8" l="1"/>
  <c r="E28" i="8"/>
  <c r="F28" i="8"/>
  <c r="G174" i="11"/>
  <c r="F174" i="11"/>
  <c r="E174" i="11"/>
  <c r="D174" i="11"/>
  <c r="C174" i="11"/>
  <c r="G73" i="11"/>
  <c r="F73" i="11"/>
  <c r="E73" i="11"/>
  <c r="D73" i="11"/>
  <c r="D19" i="10" l="1"/>
  <c r="G174" i="14" l="1"/>
  <c r="F174" i="14"/>
  <c r="E174" i="14"/>
  <c r="D174" i="14"/>
  <c r="G72" i="14"/>
  <c r="F72" i="14"/>
  <c r="E72" i="14"/>
  <c r="D72" i="14"/>
  <c r="C31" i="9" l="1"/>
  <c r="G30" i="9"/>
  <c r="F30" i="9"/>
  <c r="E30" i="9"/>
  <c r="D30" i="9"/>
  <c r="G25" i="9"/>
  <c r="F25" i="9"/>
  <c r="E25" i="9"/>
  <c r="D25" i="9"/>
  <c r="G22" i="9"/>
  <c r="F22" i="9"/>
  <c r="E22" i="9"/>
  <c r="D22" i="9"/>
  <c r="G15" i="9"/>
  <c r="F15" i="9"/>
  <c r="E15" i="9"/>
  <c r="D15" i="9"/>
  <c r="G13" i="9"/>
  <c r="F13" i="9"/>
  <c r="E13" i="9"/>
  <c r="D13" i="9"/>
  <c r="F31" i="9" l="1"/>
  <c r="E31" i="9"/>
  <c r="D31" i="9"/>
  <c r="G31" i="9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28" i="10" l="1"/>
  <c r="G27" i="10"/>
  <c r="F27" i="10"/>
  <c r="E27" i="10"/>
  <c r="D27" i="10"/>
  <c r="G22" i="10"/>
  <c r="F22" i="10"/>
  <c r="E22" i="10"/>
  <c r="D22" i="10"/>
  <c r="G19" i="10"/>
  <c r="F19" i="10"/>
  <c r="E19" i="10"/>
  <c r="G12" i="10"/>
  <c r="F12" i="10"/>
  <c r="E12" i="10"/>
  <c r="D12" i="10"/>
  <c r="G10" i="10"/>
  <c r="F10" i="10"/>
  <c r="E10" i="10"/>
  <c r="D10" i="10"/>
  <c r="G28" i="10" l="1"/>
  <c r="E28" i="10"/>
  <c r="D28" i="10"/>
  <c r="F28" i="10"/>
  <c r="C321" i="12" l="1"/>
  <c r="C494" i="12" s="1"/>
</calcChain>
</file>

<file path=xl/sharedStrings.xml><?xml version="1.0" encoding="utf-8"?>
<sst xmlns="http://schemas.openxmlformats.org/spreadsheetml/2006/main" count="17992" uniqueCount="876">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</sst>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1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  <xf numFmtId="0" fontId="55" fillId="2" borderId="39" xfId="0" applyFont="1" applyFill="1" applyBorder="1" applyAlignment="1">
      <alignment horizontal="right"/>
    </xf>
    <xf numFmtId="0" fontId="55" fillId="6" borderId="39" xfId="0" applyFont="1" applyFill="1" applyBorder="1" applyAlignment="1">
      <alignment horizontal="left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topLeftCell="A22" zoomScale="70" zoomScaleNormal="70" zoomScaleSheetLayoutView="70" workbookViewId="0">
      <selection activeCell="F39" sqref="F39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823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859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4.95" customHeight="1" x14ac:dyDescent="0.3">
      <c r="A6" s="500" t="s">
        <v>345</v>
      </c>
      <c r="B6" s="417"/>
      <c r="C6" s="417"/>
      <c r="D6" s="417"/>
      <c r="E6" s="417"/>
      <c r="F6" s="417"/>
      <c r="G6" s="417"/>
      <c r="H6" s="418"/>
    </row>
    <row r="7" spans="1:8" ht="24.95" customHeight="1" x14ac:dyDescent="0.3">
      <c r="A7" s="422" t="s">
        <v>40</v>
      </c>
      <c r="B7" s="328" t="s">
        <v>575</v>
      </c>
      <c r="C7" s="304" t="s">
        <v>124</v>
      </c>
      <c r="D7" s="305" t="s">
        <v>100</v>
      </c>
      <c r="E7" s="305" t="s">
        <v>146</v>
      </c>
      <c r="F7" s="305" t="s">
        <v>576</v>
      </c>
      <c r="G7" s="321" t="s">
        <v>577</v>
      </c>
      <c r="H7" s="336" t="s">
        <v>578</v>
      </c>
    </row>
    <row r="8" spans="1:8" ht="24.95" customHeight="1" x14ac:dyDescent="0.3">
      <c r="A8" s="425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02" t="s">
        <v>459</v>
      </c>
    </row>
    <row r="9" spans="1:8" ht="24.95" customHeight="1" x14ac:dyDescent="0.3">
      <c r="A9" s="425"/>
      <c r="B9" s="303" t="s">
        <v>89</v>
      </c>
      <c r="C9" s="298">
        <v>150</v>
      </c>
      <c r="D9" s="299">
        <v>2.1</v>
      </c>
      <c r="E9" s="299">
        <v>2.1</v>
      </c>
      <c r="F9" s="300">
        <v>11</v>
      </c>
      <c r="G9" s="301">
        <v>70</v>
      </c>
      <c r="H9" s="317" t="s">
        <v>439</v>
      </c>
    </row>
    <row r="10" spans="1:8" ht="24.95" customHeight="1" x14ac:dyDescent="0.3">
      <c r="A10" s="423"/>
      <c r="B10" s="18" t="s">
        <v>41</v>
      </c>
      <c r="C10" s="308">
        <v>334</v>
      </c>
      <c r="D10" s="322">
        <f>D9+D8+D7</f>
        <v>11.4</v>
      </c>
      <c r="E10" s="322">
        <f>E9+E8+E7</f>
        <v>10.1</v>
      </c>
      <c r="F10" s="322">
        <f>F9+F8+F7</f>
        <v>51.7</v>
      </c>
      <c r="G10" s="308">
        <f>G9+G8+G7</f>
        <v>344</v>
      </c>
      <c r="H10" s="323"/>
    </row>
    <row r="11" spans="1:8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3"/>
    </row>
    <row r="12" spans="1:8" ht="24.95" customHeight="1" x14ac:dyDescent="0.3">
      <c r="A12" s="423"/>
      <c r="B12" s="23" t="s">
        <v>44</v>
      </c>
      <c r="C12" s="326">
        <v>150</v>
      </c>
      <c r="D12" s="322">
        <v>1.08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8" ht="24.95" customHeight="1" x14ac:dyDescent="0.3">
      <c r="A13" s="422"/>
      <c r="B13" s="303" t="s">
        <v>191</v>
      </c>
      <c r="C13" s="298">
        <v>40</v>
      </c>
      <c r="D13" s="327" t="s">
        <v>71</v>
      </c>
      <c r="E13" s="306" t="s">
        <v>196</v>
      </c>
      <c r="F13" s="306" t="s">
        <v>197</v>
      </c>
      <c r="G13" s="324" t="s">
        <v>198</v>
      </c>
      <c r="H13" s="303" t="s">
        <v>440</v>
      </c>
    </row>
    <row r="14" spans="1:8" ht="24" customHeight="1" x14ac:dyDescent="0.3">
      <c r="A14" s="425"/>
      <c r="B14" s="328" t="s">
        <v>616</v>
      </c>
      <c r="C14" s="298">
        <v>150</v>
      </c>
      <c r="D14" s="299" t="s">
        <v>108</v>
      </c>
      <c r="E14" s="305" t="s">
        <v>92</v>
      </c>
      <c r="F14" s="306" t="s">
        <v>161</v>
      </c>
      <c r="G14" s="301" t="s">
        <v>96</v>
      </c>
      <c r="H14" s="302" t="s">
        <v>467</v>
      </c>
    </row>
    <row r="15" spans="1:8" ht="24.95" customHeight="1" x14ac:dyDescent="0.3">
      <c r="A15" s="425"/>
      <c r="B15" s="303" t="s">
        <v>353</v>
      </c>
      <c r="C15" s="298" t="s">
        <v>422</v>
      </c>
      <c r="D15" s="305" t="s">
        <v>144</v>
      </c>
      <c r="E15" s="305" t="s">
        <v>423</v>
      </c>
      <c r="F15" s="306" t="s">
        <v>298</v>
      </c>
      <c r="G15" s="301" t="s">
        <v>424</v>
      </c>
      <c r="H15" s="302" t="s">
        <v>468</v>
      </c>
    </row>
    <row r="16" spans="1:8" ht="24.95" customHeight="1" x14ac:dyDescent="0.3">
      <c r="A16" s="425"/>
      <c r="B16" s="328" t="s">
        <v>139</v>
      </c>
      <c r="C16" s="298" t="s">
        <v>271</v>
      </c>
      <c r="D16" s="299">
        <v>4.3</v>
      </c>
      <c r="E16" s="305" t="s">
        <v>97</v>
      </c>
      <c r="F16" s="306" t="s">
        <v>137</v>
      </c>
      <c r="G16" s="301" t="s">
        <v>138</v>
      </c>
      <c r="H16" s="302" t="s">
        <v>469</v>
      </c>
    </row>
    <row r="17" spans="1:8" ht="24.95" customHeight="1" x14ac:dyDescent="0.3">
      <c r="A17" s="425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25"/>
    </row>
    <row r="18" spans="1:8" ht="24.95" customHeight="1" x14ac:dyDescent="0.3">
      <c r="A18" s="425"/>
      <c r="B18" s="302" t="s">
        <v>101</v>
      </c>
      <c r="C18" s="298">
        <v>150</v>
      </c>
      <c r="D18" s="305">
        <v>0.7</v>
      </c>
      <c r="E18" s="305">
        <v>0.04</v>
      </c>
      <c r="F18" s="305">
        <v>20.6</v>
      </c>
      <c r="G18" s="305">
        <v>82</v>
      </c>
      <c r="H18" s="325" t="s">
        <v>443</v>
      </c>
    </row>
    <row r="19" spans="1:8" ht="24.95" customHeight="1" x14ac:dyDescent="0.3">
      <c r="A19" s="423"/>
      <c r="B19" s="18" t="s">
        <v>80</v>
      </c>
      <c r="C19" s="331" t="s">
        <v>425</v>
      </c>
      <c r="D19" s="332">
        <f>D13+D14+D15+D16+D17+D18</f>
        <v>24.9</v>
      </c>
      <c r="E19" s="332">
        <f t="shared" ref="E19:G19" si="0">E13+E14+E15+E16+E17+E18</f>
        <v>25.299999999999997</v>
      </c>
      <c r="F19" s="332">
        <f t="shared" si="0"/>
        <v>75.039999999999992</v>
      </c>
      <c r="G19" s="333">
        <f t="shared" si="0"/>
        <v>623.20000000000005</v>
      </c>
      <c r="H19" s="323"/>
    </row>
    <row r="20" spans="1:8" ht="24.95" customHeight="1" x14ac:dyDescent="0.3">
      <c r="A20" s="422" t="s">
        <v>59</v>
      </c>
      <c r="B20" s="303" t="s">
        <v>864</v>
      </c>
      <c r="C20" s="307">
        <v>30</v>
      </c>
      <c r="D20" s="307">
        <v>2.04</v>
      </c>
      <c r="E20" s="307">
        <v>1.68</v>
      </c>
      <c r="F20" s="307">
        <v>18</v>
      </c>
      <c r="G20" s="341">
        <v>95</v>
      </c>
      <c r="H20" s="302"/>
    </row>
    <row r="21" spans="1:8" ht="24.95" customHeight="1" x14ac:dyDescent="0.3">
      <c r="A21" s="425"/>
      <c r="B21" s="328" t="s">
        <v>126</v>
      </c>
      <c r="C21" s="298">
        <v>150</v>
      </c>
      <c r="D21" s="305" t="s">
        <v>51</v>
      </c>
      <c r="E21" s="305" t="s">
        <v>48</v>
      </c>
      <c r="F21" s="405" t="s">
        <v>127</v>
      </c>
      <c r="G21" s="321" t="s">
        <v>14</v>
      </c>
      <c r="H21" s="325" t="s">
        <v>444</v>
      </c>
    </row>
    <row r="22" spans="1:8" ht="24.95" customHeight="1" x14ac:dyDescent="0.3">
      <c r="A22" s="423"/>
      <c r="B22" s="18" t="s">
        <v>81</v>
      </c>
      <c r="C22" s="334" t="e">
        <f>#REF!+C20</f>
        <v>#REF!</v>
      </c>
      <c r="D22" s="331">
        <f>D20+D21</f>
        <v>6.14</v>
      </c>
      <c r="E22" s="331">
        <f t="shared" ref="E22:G22" si="1">E20+E21</f>
        <v>6.2799999999999994</v>
      </c>
      <c r="F22" s="331">
        <f t="shared" si="1"/>
        <v>24.4</v>
      </c>
      <c r="G22" s="331">
        <f t="shared" si="1"/>
        <v>177</v>
      </c>
      <c r="H22" s="323"/>
    </row>
    <row r="23" spans="1:8" ht="24.95" customHeight="1" x14ac:dyDescent="0.3">
      <c r="A23" s="422" t="s">
        <v>8</v>
      </c>
      <c r="B23" s="302" t="s">
        <v>336</v>
      </c>
      <c r="C23" s="298" t="s">
        <v>237</v>
      </c>
      <c r="D23" s="305" t="s">
        <v>343</v>
      </c>
      <c r="E23" s="305" t="s">
        <v>235</v>
      </c>
      <c r="F23" s="305" t="s">
        <v>158</v>
      </c>
      <c r="G23" s="321" t="s">
        <v>20</v>
      </c>
      <c r="H23" s="325" t="s">
        <v>454</v>
      </c>
    </row>
    <row r="24" spans="1:8" ht="24.95" customHeight="1" x14ac:dyDescent="0.3">
      <c r="A24" s="425"/>
      <c r="B24" s="302" t="s">
        <v>159</v>
      </c>
      <c r="C24" s="298" t="s">
        <v>271</v>
      </c>
      <c r="D24" s="305" t="s">
        <v>46</v>
      </c>
      <c r="E24" s="305" t="s">
        <v>178</v>
      </c>
      <c r="F24" s="337" t="s">
        <v>301</v>
      </c>
      <c r="G24" s="305" t="s">
        <v>302</v>
      </c>
      <c r="H24" s="325" t="s">
        <v>435</v>
      </c>
    </row>
    <row r="25" spans="1:8" ht="24.95" customHeight="1" x14ac:dyDescent="0.3">
      <c r="A25" s="425"/>
      <c r="B25" s="307" t="s">
        <v>66</v>
      </c>
      <c r="C25" s="304">
        <v>40</v>
      </c>
      <c r="D25" s="337" t="s">
        <v>284</v>
      </c>
      <c r="E25" s="337" t="s">
        <v>285</v>
      </c>
      <c r="F25" s="337" t="s">
        <v>286</v>
      </c>
      <c r="G25" s="301" t="s">
        <v>320</v>
      </c>
      <c r="H25" s="302"/>
    </row>
    <row r="26" spans="1:8" ht="24.95" customHeight="1" x14ac:dyDescent="0.3">
      <c r="A26" s="425"/>
      <c r="B26" s="302" t="s">
        <v>194</v>
      </c>
      <c r="C26" s="304">
        <v>150</v>
      </c>
      <c r="D26" s="337" t="s">
        <v>31</v>
      </c>
      <c r="E26" s="337" t="s">
        <v>563</v>
      </c>
      <c r="F26" s="337" t="s">
        <v>48</v>
      </c>
      <c r="G26" s="301" t="s">
        <v>564</v>
      </c>
      <c r="H26" s="302" t="s">
        <v>430</v>
      </c>
    </row>
    <row r="27" spans="1:8" ht="24.95" customHeight="1" x14ac:dyDescent="0.3">
      <c r="A27" s="423"/>
      <c r="B27" s="18" t="s">
        <v>82</v>
      </c>
      <c r="C27" s="308">
        <v>356</v>
      </c>
      <c r="D27" s="311">
        <f>D23+D24+D25+D26</f>
        <v>14.139999999999999</v>
      </c>
      <c r="E27" s="311">
        <f t="shared" ref="E27:G27" si="2">E23+E24+E25+E26</f>
        <v>8.0399999999999991</v>
      </c>
      <c r="F27" s="311">
        <f t="shared" si="2"/>
        <v>54.68</v>
      </c>
      <c r="G27" s="310">
        <f t="shared" si="2"/>
        <v>349.6</v>
      </c>
      <c r="H27" s="309"/>
    </row>
    <row r="28" spans="1:8" ht="24.95" customHeight="1" x14ac:dyDescent="0.3">
      <c r="A28" s="499" t="s">
        <v>83</v>
      </c>
      <c r="B28" s="427"/>
      <c r="C28" s="310" t="e">
        <f>C27+C22+C19+C12+C10</f>
        <v>#REF!</v>
      </c>
      <c r="D28" s="311">
        <f>D27+D22+D19+D12+D10</f>
        <v>57.659999999999989</v>
      </c>
      <c r="E28" s="311">
        <f>E27+E22+E19+E12+E10</f>
        <v>50.019999999999996</v>
      </c>
      <c r="F28" s="311">
        <f>F27+F22+F19+F12+F10</f>
        <v>220.97000000000003</v>
      </c>
      <c r="G28" s="310">
        <f>G27+G22+G19+G12+G10</f>
        <v>1562.8000000000002</v>
      </c>
      <c r="H28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2"/>
    <mergeCell ref="A23:A27"/>
    <mergeCell ref="A28:B28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825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857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855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topLeftCell="A23" zoomScale="77" zoomScaleNormal="70" zoomScaleSheetLayoutView="77" workbookViewId="0">
      <selection activeCell="A32" sqref="A32:H369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867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1" customHeight="1" x14ac:dyDescent="0.3">
      <c r="A6" s="419" t="s">
        <v>24</v>
      </c>
      <c r="B6" s="419" t="s">
        <v>25</v>
      </c>
      <c r="C6" s="421" t="s">
        <v>26</v>
      </c>
      <c r="D6" s="421" t="s">
        <v>542</v>
      </c>
      <c r="E6" s="421"/>
      <c r="F6" s="421"/>
      <c r="G6" s="419" t="s">
        <v>38</v>
      </c>
      <c r="H6" s="419" t="s">
        <v>39</v>
      </c>
    </row>
    <row r="7" spans="1:11" x14ac:dyDescent="0.3">
      <c r="A7" s="420"/>
      <c r="B7" s="420"/>
      <c r="C7" s="422"/>
      <c r="D7" s="402" t="s">
        <v>4</v>
      </c>
      <c r="E7" s="402" t="s">
        <v>36</v>
      </c>
      <c r="F7" s="402" t="s">
        <v>30</v>
      </c>
      <c r="G7" s="420"/>
      <c r="H7" s="420"/>
    </row>
    <row r="8" spans="1:11" ht="21" customHeight="1" x14ac:dyDescent="0.3">
      <c r="A8" s="430" t="s">
        <v>536</v>
      </c>
      <c r="B8" s="431"/>
      <c r="C8" s="431"/>
      <c r="D8" s="431"/>
      <c r="E8" s="431"/>
      <c r="F8" s="431"/>
      <c r="G8" s="431"/>
      <c r="H8" s="432"/>
    </row>
    <row r="9" spans="1:11" ht="24.95" customHeight="1" x14ac:dyDescent="0.3">
      <c r="A9" s="416" t="s">
        <v>345</v>
      </c>
      <c r="B9" s="428"/>
      <c r="C9" s="417"/>
      <c r="D9" s="417"/>
      <c r="E9" s="417"/>
      <c r="F9" s="417"/>
      <c r="G9" s="417"/>
      <c r="H9" s="418"/>
    </row>
    <row r="10" spans="1:11" ht="24.95" customHeight="1" x14ac:dyDescent="0.3">
      <c r="A10" s="421" t="s">
        <v>40</v>
      </c>
      <c r="B10" s="328" t="s">
        <v>575</v>
      </c>
      <c r="C10" s="304" t="s">
        <v>113</v>
      </c>
      <c r="D10" s="305" t="s">
        <v>140</v>
      </c>
      <c r="E10" s="305" t="s">
        <v>560</v>
      </c>
      <c r="F10" s="305" t="s">
        <v>579</v>
      </c>
      <c r="G10" s="305" t="s">
        <v>580</v>
      </c>
      <c r="H10" s="336" t="s">
        <v>578</v>
      </c>
    </row>
    <row r="11" spans="1:11" ht="24.95" customHeight="1" x14ac:dyDescent="0.3">
      <c r="A11" s="421"/>
      <c r="B11" s="16" t="s">
        <v>104</v>
      </c>
      <c r="C11" s="304">
        <v>30</v>
      </c>
      <c r="D11" s="305">
        <v>3.2</v>
      </c>
      <c r="E11" s="305">
        <v>0.3</v>
      </c>
      <c r="F11" s="305">
        <v>15.3</v>
      </c>
      <c r="G11" s="301">
        <v>79</v>
      </c>
      <c r="H11" s="302" t="s">
        <v>459</v>
      </c>
    </row>
    <row r="12" spans="1:11" ht="24.95" customHeight="1" x14ac:dyDescent="0.3">
      <c r="A12" s="421"/>
      <c r="B12" s="303" t="s">
        <v>89</v>
      </c>
      <c r="C12" s="304">
        <v>180</v>
      </c>
      <c r="D12" s="337">
        <v>2.5</v>
      </c>
      <c r="E12" s="337">
        <v>2.5</v>
      </c>
      <c r="F12" s="338">
        <v>13.2</v>
      </c>
      <c r="G12" s="301">
        <v>84</v>
      </c>
      <c r="H12" s="336" t="s">
        <v>439</v>
      </c>
    </row>
    <row r="13" spans="1:11" ht="24.95" customHeight="1" x14ac:dyDescent="0.3">
      <c r="A13" s="421"/>
      <c r="B13" s="18" t="s">
        <v>41</v>
      </c>
      <c r="C13" s="308">
        <v>415</v>
      </c>
      <c r="D13" s="322">
        <f>D12+D11+D10</f>
        <v>13.8</v>
      </c>
      <c r="E13" s="322">
        <f>E12+E11+E10</f>
        <v>13</v>
      </c>
      <c r="F13" s="322">
        <f>F12+F11+F10</f>
        <v>62.3</v>
      </c>
      <c r="G13" s="308">
        <f>G12+G11+G10</f>
        <v>422</v>
      </c>
      <c r="H13" s="323"/>
    </row>
    <row r="14" spans="1:11" ht="24.95" customHeight="1" x14ac:dyDescent="0.3">
      <c r="A14" s="422" t="s">
        <v>23</v>
      </c>
      <c r="B14" s="317" t="s">
        <v>42</v>
      </c>
      <c r="C14" s="305" t="s">
        <v>550</v>
      </c>
      <c r="D14" s="299">
        <v>0.75</v>
      </c>
      <c r="E14" s="300">
        <v>0.3</v>
      </c>
      <c r="F14" s="300">
        <v>15.15</v>
      </c>
      <c r="G14" s="324">
        <v>69</v>
      </c>
      <c r="H14" s="325"/>
    </row>
    <row r="15" spans="1:11" ht="24.95" customHeight="1" x14ac:dyDescent="0.3">
      <c r="A15" s="423"/>
      <c r="B15" s="23" t="s">
        <v>44</v>
      </c>
      <c r="C15" s="326">
        <v>150</v>
      </c>
      <c r="D15" s="322">
        <f>D14</f>
        <v>0.75</v>
      </c>
      <c r="E15" s="322">
        <f>E14</f>
        <v>0.3</v>
      </c>
      <c r="F15" s="322">
        <f>F14</f>
        <v>15.15</v>
      </c>
      <c r="G15" s="308">
        <f>G14</f>
        <v>69</v>
      </c>
      <c r="H15" s="323"/>
    </row>
    <row r="16" spans="1:11" ht="24.95" customHeight="1" x14ac:dyDescent="0.3">
      <c r="A16" s="424"/>
      <c r="B16" s="303" t="s">
        <v>191</v>
      </c>
      <c r="C16" s="298">
        <v>60</v>
      </c>
      <c r="D16" s="327" t="s">
        <v>93</v>
      </c>
      <c r="E16" s="306" t="s">
        <v>192</v>
      </c>
      <c r="F16" s="306" t="s">
        <v>193</v>
      </c>
      <c r="G16" s="324" t="s">
        <v>313</v>
      </c>
      <c r="H16" s="303" t="s">
        <v>440</v>
      </c>
    </row>
    <row r="17" spans="1:8" ht="24.75" customHeight="1" x14ac:dyDescent="0.3">
      <c r="A17" s="424"/>
      <c r="B17" s="328" t="s">
        <v>615</v>
      </c>
      <c r="C17" s="298">
        <v>180</v>
      </c>
      <c r="D17" s="305" t="s">
        <v>243</v>
      </c>
      <c r="E17" s="305" t="s">
        <v>244</v>
      </c>
      <c r="F17" s="306" t="s">
        <v>29</v>
      </c>
      <c r="G17" s="301" t="s">
        <v>245</v>
      </c>
      <c r="H17" s="302" t="s">
        <v>467</v>
      </c>
    </row>
    <row r="18" spans="1:8" ht="24.95" customHeight="1" x14ac:dyDescent="0.3">
      <c r="A18" s="424"/>
      <c r="B18" s="303" t="s">
        <v>353</v>
      </c>
      <c r="C18" s="298" t="s">
        <v>417</v>
      </c>
      <c r="D18" s="305" t="s">
        <v>418</v>
      </c>
      <c r="E18" s="305" t="s">
        <v>419</v>
      </c>
      <c r="F18" s="306" t="s">
        <v>298</v>
      </c>
      <c r="G18" s="301" t="s">
        <v>420</v>
      </c>
      <c r="H18" s="302" t="s">
        <v>468</v>
      </c>
    </row>
    <row r="19" spans="1:8" ht="24.95" customHeight="1" x14ac:dyDescent="0.3">
      <c r="A19" s="424"/>
      <c r="B19" s="328" t="s">
        <v>139</v>
      </c>
      <c r="C19" s="298" t="s">
        <v>110</v>
      </c>
      <c r="D19" s="299">
        <v>4.76</v>
      </c>
      <c r="E19" s="305" t="s">
        <v>291</v>
      </c>
      <c r="F19" s="306" t="s">
        <v>292</v>
      </c>
      <c r="G19" s="301" t="s">
        <v>293</v>
      </c>
      <c r="H19" s="302" t="s">
        <v>469</v>
      </c>
    </row>
    <row r="20" spans="1:8" ht="24.95" customHeight="1" x14ac:dyDescent="0.3">
      <c r="A20" s="424"/>
      <c r="B20" s="307" t="s">
        <v>50</v>
      </c>
      <c r="C20" s="298">
        <v>50</v>
      </c>
      <c r="D20" s="299" t="s">
        <v>51</v>
      </c>
      <c r="E20" s="299" t="s">
        <v>52</v>
      </c>
      <c r="F20" s="300" t="s">
        <v>53</v>
      </c>
      <c r="G20" s="301" t="s">
        <v>54</v>
      </c>
      <c r="H20" s="325"/>
    </row>
    <row r="21" spans="1:8" ht="24.95" customHeight="1" x14ac:dyDescent="0.3">
      <c r="A21" s="425"/>
      <c r="B21" s="302" t="s">
        <v>610</v>
      </c>
      <c r="C21" s="298">
        <v>180</v>
      </c>
      <c r="D21" s="305">
        <v>0.9</v>
      </c>
      <c r="E21" s="305" t="s">
        <v>102</v>
      </c>
      <c r="F21" s="306" t="s">
        <v>103</v>
      </c>
      <c r="G21" s="301" t="s">
        <v>96</v>
      </c>
      <c r="H21" s="325" t="s">
        <v>443</v>
      </c>
    </row>
    <row r="22" spans="1:8" ht="24.95" customHeight="1" x14ac:dyDescent="0.3">
      <c r="A22" s="423"/>
      <c r="B22" s="18" t="s">
        <v>80</v>
      </c>
      <c r="C22" s="331" t="s">
        <v>421</v>
      </c>
      <c r="D22" s="332">
        <f>D16+D17+D18+D19+D20+D21</f>
        <v>35.17</v>
      </c>
      <c r="E22" s="332">
        <f t="shared" ref="E22:G22" si="0">E16+E17+E18+E19+E20+E21</f>
        <v>32.725000000000001</v>
      </c>
      <c r="F22" s="332">
        <f t="shared" si="0"/>
        <v>108.91</v>
      </c>
      <c r="G22" s="333">
        <f t="shared" si="0"/>
        <v>815</v>
      </c>
      <c r="H22" s="323"/>
    </row>
    <row r="23" spans="1:8" ht="24.95" customHeight="1" x14ac:dyDescent="0.3">
      <c r="A23" s="422" t="s">
        <v>59</v>
      </c>
      <c r="B23" s="303" t="s">
        <v>866</v>
      </c>
      <c r="C23" s="307">
        <v>40</v>
      </c>
      <c r="D23" s="307">
        <v>2.72</v>
      </c>
      <c r="E23" s="307">
        <v>2.2400000000000002</v>
      </c>
      <c r="F23" s="307">
        <v>27</v>
      </c>
      <c r="G23" s="341">
        <v>127</v>
      </c>
      <c r="H23" s="302"/>
    </row>
    <row r="24" spans="1:8" ht="24.95" customHeight="1" x14ac:dyDescent="0.3">
      <c r="A24" s="425"/>
      <c r="B24" s="328" t="s">
        <v>126</v>
      </c>
      <c r="C24" s="298">
        <v>180</v>
      </c>
      <c r="D24" s="305" t="s">
        <v>128</v>
      </c>
      <c r="E24" s="305" t="s">
        <v>129</v>
      </c>
      <c r="F24" s="306" t="s">
        <v>130</v>
      </c>
      <c r="G24" s="301" t="s">
        <v>96</v>
      </c>
      <c r="H24" s="325" t="s">
        <v>444</v>
      </c>
    </row>
    <row r="25" spans="1:8" ht="24.95" customHeight="1" x14ac:dyDescent="0.3">
      <c r="A25" s="423"/>
      <c r="B25" s="18" t="s">
        <v>81</v>
      </c>
      <c r="C25" s="334">
        <v>220</v>
      </c>
      <c r="D25" s="332">
        <f>D23+D24</f>
        <v>7.67</v>
      </c>
      <c r="E25" s="332">
        <f t="shared" ref="E25:F25" si="1">E23+E24</f>
        <v>7.82</v>
      </c>
      <c r="F25" s="332">
        <f t="shared" si="1"/>
        <v>34.74</v>
      </c>
      <c r="G25" s="333">
        <f>G23+G24</f>
        <v>226</v>
      </c>
      <c r="H25" s="323"/>
    </row>
    <row r="26" spans="1:8" ht="24.95" customHeight="1" x14ac:dyDescent="0.3">
      <c r="A26" s="422" t="s">
        <v>8</v>
      </c>
      <c r="B26" s="302" t="s">
        <v>336</v>
      </c>
      <c r="C26" s="298" t="s">
        <v>337</v>
      </c>
      <c r="D26" s="305" t="s">
        <v>338</v>
      </c>
      <c r="E26" s="305" t="s">
        <v>146</v>
      </c>
      <c r="F26" s="305" t="s">
        <v>238</v>
      </c>
      <c r="G26" s="321" t="s">
        <v>339</v>
      </c>
      <c r="H26" s="325" t="s">
        <v>454</v>
      </c>
    </row>
    <row r="27" spans="1:8" ht="24.95" customHeight="1" x14ac:dyDescent="0.3">
      <c r="A27" s="425"/>
      <c r="B27" s="302" t="s">
        <v>159</v>
      </c>
      <c r="C27" s="298" t="s">
        <v>110</v>
      </c>
      <c r="D27" s="305" t="s">
        <v>298</v>
      </c>
      <c r="E27" s="305" t="s">
        <v>95</v>
      </c>
      <c r="F27" s="337" t="s">
        <v>299</v>
      </c>
      <c r="G27" s="321" t="s">
        <v>300</v>
      </c>
      <c r="H27" s="325" t="s">
        <v>435</v>
      </c>
    </row>
    <row r="28" spans="1:8" ht="24.95" customHeight="1" x14ac:dyDescent="0.3">
      <c r="A28" s="425"/>
      <c r="B28" s="307" t="s">
        <v>66</v>
      </c>
      <c r="C28" s="314">
        <v>50</v>
      </c>
      <c r="D28" s="329">
        <v>3.8</v>
      </c>
      <c r="E28" s="329">
        <v>0.4</v>
      </c>
      <c r="F28" s="329">
        <v>24.6</v>
      </c>
      <c r="G28" s="316">
        <v>117</v>
      </c>
      <c r="H28" s="302"/>
    </row>
    <row r="29" spans="1:8" ht="24.95" customHeight="1" x14ac:dyDescent="0.3">
      <c r="A29" s="425"/>
      <c r="B29" s="297" t="s">
        <v>34</v>
      </c>
      <c r="C29" s="298">
        <v>180</v>
      </c>
      <c r="D29" s="299" t="s">
        <v>31</v>
      </c>
      <c r="E29" s="299" t="s">
        <v>32</v>
      </c>
      <c r="F29" s="300" t="s">
        <v>33</v>
      </c>
      <c r="G29" s="301" t="s">
        <v>35</v>
      </c>
      <c r="H29" s="302" t="s">
        <v>430</v>
      </c>
    </row>
    <row r="30" spans="1:8" ht="24.95" customHeight="1" x14ac:dyDescent="0.3">
      <c r="A30" s="423"/>
      <c r="B30" s="18" t="s">
        <v>82</v>
      </c>
      <c r="C30" s="308">
        <v>443</v>
      </c>
      <c r="D30" s="311">
        <f>D26+D27+D28+D29</f>
        <v>19.500000000000004</v>
      </c>
      <c r="E30" s="311">
        <f t="shared" ref="E30:G30" si="2">E26+E27+E28+E29</f>
        <v>11.23</v>
      </c>
      <c r="F30" s="311">
        <f t="shared" si="2"/>
        <v>69.8</v>
      </c>
      <c r="G30" s="310">
        <f t="shared" si="2"/>
        <v>450</v>
      </c>
      <c r="H30" s="323"/>
    </row>
    <row r="31" spans="1:8" ht="24.95" customHeight="1" x14ac:dyDescent="0.3">
      <c r="A31" s="426" t="s">
        <v>83</v>
      </c>
      <c r="B31" s="427"/>
      <c r="C31" s="310">
        <f>C30+C25+C22+C15+C13</f>
        <v>1952</v>
      </c>
      <c r="D31" s="311">
        <f>D30+D25+D22+D15+D13</f>
        <v>76.89</v>
      </c>
      <c r="E31" s="311">
        <f>E30+E25+E22+E15+E13</f>
        <v>65.075000000000003</v>
      </c>
      <c r="F31" s="311">
        <f>F30+F25+F22+F15+F13</f>
        <v>290.89999999999998</v>
      </c>
      <c r="G31" s="310">
        <f>G30+G25+G22+G15+G13</f>
        <v>1982</v>
      </c>
      <c r="H31" s="309"/>
    </row>
  </sheetData>
  <mergeCells count="22">
    <mergeCell ref="A1:H1"/>
    <mergeCell ref="A4:A5"/>
    <mergeCell ref="B4:B5"/>
    <mergeCell ref="C4:C5"/>
    <mergeCell ref="D4:F4"/>
    <mergeCell ref="G4:G5"/>
    <mergeCell ref="H4:H5"/>
    <mergeCell ref="A2:H2"/>
    <mergeCell ref="A9:H9"/>
    <mergeCell ref="A10:A13"/>
    <mergeCell ref="A14:A15"/>
    <mergeCell ref="A16:A22"/>
    <mergeCell ref="A23:A25"/>
    <mergeCell ref="A26:A30"/>
    <mergeCell ref="A6:A7"/>
    <mergeCell ref="B6:B7"/>
    <mergeCell ref="C6:C7"/>
    <mergeCell ref="D6:F6"/>
    <mergeCell ref="G6:G7"/>
    <mergeCell ref="H6:H7"/>
    <mergeCell ref="A8:H8"/>
    <mergeCell ref="A31:B31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5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BreakPreview" topLeftCell="A16" zoomScale="65" zoomScaleNormal="79" zoomScaleSheetLayoutView="65" workbookViewId="0">
      <selection activeCell="A29" sqref="A29:H36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619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873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542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x14ac:dyDescent="0.3">
      <c r="A6" s="449" t="s">
        <v>345</v>
      </c>
      <c r="B6" s="450"/>
      <c r="C6" s="451"/>
      <c r="D6" s="451"/>
      <c r="E6" s="451"/>
      <c r="F6" s="451"/>
      <c r="G6" s="451"/>
      <c r="H6" s="452"/>
    </row>
    <row r="7" spans="1:11" x14ac:dyDescent="0.3">
      <c r="A7" s="446" t="s">
        <v>40</v>
      </c>
      <c r="B7" s="26" t="s">
        <v>575</v>
      </c>
      <c r="C7" s="6" t="s">
        <v>113</v>
      </c>
      <c r="D7" s="9" t="s">
        <v>140</v>
      </c>
      <c r="E7" s="9" t="s">
        <v>560</v>
      </c>
      <c r="F7" s="9" t="s">
        <v>579</v>
      </c>
      <c r="G7" s="9" t="s">
        <v>580</v>
      </c>
      <c r="H7" s="52" t="s">
        <v>578</v>
      </c>
    </row>
    <row r="8" spans="1:11" x14ac:dyDescent="0.3">
      <c r="A8" s="446"/>
      <c r="B8" s="16" t="s">
        <v>104</v>
      </c>
      <c r="C8" s="6">
        <v>50</v>
      </c>
      <c r="D8" s="9">
        <v>3.2</v>
      </c>
      <c r="E8" s="9">
        <v>0.3</v>
      </c>
      <c r="F8" s="9">
        <v>15.3</v>
      </c>
      <c r="G8" s="10">
        <v>79</v>
      </c>
      <c r="H8" s="28" t="s">
        <v>459</v>
      </c>
    </row>
    <row r="9" spans="1:11" x14ac:dyDescent="0.3">
      <c r="A9" s="446"/>
      <c r="B9" s="50" t="s">
        <v>89</v>
      </c>
      <c r="C9" s="6">
        <v>200</v>
      </c>
      <c r="D9" s="8" t="s">
        <v>46</v>
      </c>
      <c r="E9" s="8" t="s">
        <v>46</v>
      </c>
      <c r="F9" s="51" t="s">
        <v>621</v>
      </c>
      <c r="G9" s="10" t="s">
        <v>622</v>
      </c>
      <c r="H9" s="52" t="s">
        <v>439</v>
      </c>
    </row>
    <row r="10" spans="1:11" x14ac:dyDescent="0.3">
      <c r="A10" s="446"/>
      <c r="B10" s="18" t="s">
        <v>41</v>
      </c>
      <c r="C10" s="19">
        <v>455</v>
      </c>
      <c r="D10" s="20">
        <f>D9+D8+D7</f>
        <v>14</v>
      </c>
      <c r="E10" s="20">
        <f>E9+E8+E7</f>
        <v>13.2</v>
      </c>
      <c r="F10" s="20">
        <f>F9+F8+F7</f>
        <v>63.699999999999996</v>
      </c>
      <c r="G10" s="19">
        <f>G9+G8+G7</f>
        <v>431.3</v>
      </c>
      <c r="H10" s="53"/>
    </row>
    <row r="11" spans="1:11" x14ac:dyDescent="0.3">
      <c r="A11" s="440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623</v>
      </c>
    </row>
    <row r="12" spans="1:11" x14ac:dyDescent="0.3">
      <c r="A12" s="423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4"/>
      <c r="B13" s="50" t="s">
        <v>191</v>
      </c>
      <c r="C13" s="13">
        <v>60</v>
      </c>
      <c r="D13" s="54" t="s">
        <v>93</v>
      </c>
      <c r="E13" s="40" t="s">
        <v>192</v>
      </c>
      <c r="F13" s="40" t="s">
        <v>193</v>
      </c>
      <c r="G13" s="22" t="s">
        <v>313</v>
      </c>
      <c r="H13" s="49" t="s">
        <v>440</v>
      </c>
    </row>
    <row r="14" spans="1:11" x14ac:dyDescent="0.3">
      <c r="A14" s="424"/>
      <c r="B14" s="26" t="s">
        <v>615</v>
      </c>
      <c r="C14" s="13">
        <v>250</v>
      </c>
      <c r="D14" s="9" t="s">
        <v>311</v>
      </c>
      <c r="E14" s="9" t="s">
        <v>569</v>
      </c>
      <c r="F14" s="40" t="s">
        <v>569</v>
      </c>
      <c r="G14" s="10" t="s">
        <v>681</v>
      </c>
      <c r="H14" s="28" t="s">
        <v>467</v>
      </c>
    </row>
    <row r="15" spans="1:11" x14ac:dyDescent="0.3">
      <c r="A15" s="424"/>
      <c r="B15" s="50" t="s">
        <v>353</v>
      </c>
      <c r="C15" s="13" t="s">
        <v>417</v>
      </c>
      <c r="D15" s="9" t="s">
        <v>418</v>
      </c>
      <c r="E15" s="9" t="s">
        <v>419</v>
      </c>
      <c r="F15" s="40" t="s">
        <v>298</v>
      </c>
      <c r="G15" s="10" t="s">
        <v>420</v>
      </c>
      <c r="H15" s="28" t="s">
        <v>468</v>
      </c>
    </row>
    <row r="16" spans="1:11" x14ac:dyDescent="0.3">
      <c r="A16" s="424"/>
      <c r="B16" s="26" t="s">
        <v>139</v>
      </c>
      <c r="C16" s="13" t="s">
        <v>74</v>
      </c>
      <c r="D16" s="14">
        <v>5.5</v>
      </c>
      <c r="E16" s="9" t="s">
        <v>321</v>
      </c>
      <c r="F16" s="40" t="s">
        <v>664</v>
      </c>
      <c r="G16" s="10" t="s">
        <v>366</v>
      </c>
      <c r="H16" s="28" t="s">
        <v>469</v>
      </c>
    </row>
    <row r="17" spans="1:8" x14ac:dyDescent="0.3">
      <c r="A17" s="424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56"/>
    </row>
    <row r="18" spans="1:8" x14ac:dyDescent="0.3">
      <c r="A18" s="425"/>
      <c r="B18" s="28" t="s">
        <v>610</v>
      </c>
      <c r="C18" s="63">
        <v>200</v>
      </c>
      <c r="D18" s="77" t="s">
        <v>182</v>
      </c>
      <c r="E18" s="77" t="s">
        <v>31</v>
      </c>
      <c r="F18" s="114" t="s">
        <v>630</v>
      </c>
      <c r="G18" s="101" t="s">
        <v>631</v>
      </c>
      <c r="H18" s="56" t="s">
        <v>443</v>
      </c>
    </row>
    <row r="19" spans="1:8" x14ac:dyDescent="0.3">
      <c r="A19" s="423"/>
      <c r="B19" s="18" t="s">
        <v>80</v>
      </c>
      <c r="C19" s="57" t="s">
        <v>723</v>
      </c>
      <c r="D19" s="36">
        <f>D13+D14+D15+D16+D17+D18</f>
        <v>37.000000000000007</v>
      </c>
      <c r="E19" s="36">
        <f>E13+E14+E15+E16+E17+E18</f>
        <v>36.29</v>
      </c>
      <c r="F19" s="36">
        <f>F13+F14+F15+F16+F17+F18</f>
        <v>105.41</v>
      </c>
      <c r="G19" s="35">
        <f>G13+G14+G15+G16+G17+G18</f>
        <v>866.9</v>
      </c>
      <c r="H19" s="48"/>
    </row>
    <row r="20" spans="1:8" x14ac:dyDescent="0.3">
      <c r="A20" s="440" t="s">
        <v>59</v>
      </c>
      <c r="B20" s="303" t="s">
        <v>864</v>
      </c>
      <c r="C20" s="307">
        <v>30</v>
      </c>
      <c r="D20" s="307">
        <v>2.04</v>
      </c>
      <c r="E20" s="307">
        <v>1.68</v>
      </c>
      <c r="F20" s="307">
        <v>18</v>
      </c>
      <c r="G20" s="341">
        <v>95</v>
      </c>
      <c r="H20" s="28"/>
    </row>
    <row r="21" spans="1:8" x14ac:dyDescent="0.3">
      <c r="A21" s="425"/>
      <c r="B21" s="26" t="s">
        <v>126</v>
      </c>
      <c r="C21" s="13">
        <v>200</v>
      </c>
      <c r="D21" s="9" t="s">
        <v>658</v>
      </c>
      <c r="E21" s="9" t="s">
        <v>659</v>
      </c>
      <c r="F21" s="40" t="s">
        <v>232</v>
      </c>
      <c r="G21" s="10" t="s">
        <v>629</v>
      </c>
      <c r="H21" s="43" t="s">
        <v>444</v>
      </c>
    </row>
    <row r="22" spans="1:8" x14ac:dyDescent="0.3">
      <c r="A22" s="423"/>
      <c r="B22" s="18" t="s">
        <v>81</v>
      </c>
      <c r="C22" s="41">
        <v>230</v>
      </c>
      <c r="D22" s="36">
        <f>D20+D21</f>
        <v>7.54</v>
      </c>
      <c r="E22" s="36">
        <f>E20+E21</f>
        <v>7.88</v>
      </c>
      <c r="F22" s="36">
        <f>F20+F21</f>
        <v>26.6</v>
      </c>
      <c r="G22" s="35">
        <f>G20+G21</f>
        <v>205</v>
      </c>
      <c r="H22" s="48"/>
    </row>
    <row r="23" spans="1:8" x14ac:dyDescent="0.3">
      <c r="A23" s="440" t="s">
        <v>8</v>
      </c>
      <c r="B23" s="39" t="s">
        <v>336</v>
      </c>
      <c r="C23" s="13">
        <v>90</v>
      </c>
      <c r="D23" s="9" t="s">
        <v>693</v>
      </c>
      <c r="E23" s="9" t="s">
        <v>694</v>
      </c>
      <c r="F23" s="9" t="s">
        <v>695</v>
      </c>
      <c r="G23" s="27">
        <v>163.80000000000001</v>
      </c>
      <c r="H23" s="56" t="s">
        <v>454</v>
      </c>
    </row>
    <row r="24" spans="1:8" x14ac:dyDescent="0.3">
      <c r="A24" s="425"/>
      <c r="B24" s="28" t="s">
        <v>159</v>
      </c>
      <c r="C24" s="63" t="s">
        <v>74</v>
      </c>
      <c r="D24" s="77" t="s">
        <v>160</v>
      </c>
      <c r="E24" s="77" t="s">
        <v>696</v>
      </c>
      <c r="F24" s="60" t="s">
        <v>697</v>
      </c>
      <c r="G24" s="61" t="s">
        <v>698</v>
      </c>
      <c r="H24" s="56" t="s">
        <v>435</v>
      </c>
    </row>
    <row r="25" spans="1:8" x14ac:dyDescent="0.3">
      <c r="A25" s="425"/>
      <c r="B25" s="404" t="s">
        <v>66</v>
      </c>
      <c r="C25" s="314">
        <v>50</v>
      </c>
      <c r="D25" s="329">
        <v>3.8</v>
      </c>
      <c r="E25" s="329">
        <v>0.4</v>
      </c>
      <c r="F25" s="329">
        <v>24.6</v>
      </c>
      <c r="G25" s="316">
        <v>117</v>
      </c>
      <c r="H25" s="325" t="s">
        <v>432</v>
      </c>
    </row>
    <row r="26" spans="1:8" x14ac:dyDescent="0.3">
      <c r="A26" s="425"/>
      <c r="B26" s="12" t="s">
        <v>34</v>
      </c>
      <c r="C26" s="13">
        <v>200</v>
      </c>
      <c r="D26" s="14">
        <v>0.1</v>
      </c>
      <c r="E26" s="14" t="s">
        <v>32</v>
      </c>
      <c r="F26" s="15">
        <v>9.1</v>
      </c>
      <c r="G26" s="10">
        <v>24.4</v>
      </c>
      <c r="H26" s="28" t="s">
        <v>430</v>
      </c>
    </row>
    <row r="27" spans="1:8" x14ac:dyDescent="0.3">
      <c r="A27" s="423"/>
      <c r="B27" s="18" t="s">
        <v>82</v>
      </c>
      <c r="C27" s="19">
        <v>495</v>
      </c>
      <c r="D27" s="46">
        <f>D23+D24+D25+D26</f>
        <v>22.500000000000004</v>
      </c>
      <c r="E27" s="46">
        <f>E23+E24+E25+E26</f>
        <v>13.209999999999999</v>
      </c>
      <c r="F27" s="46">
        <f>F23+F24+F25+F26</f>
        <v>76.52</v>
      </c>
      <c r="G27" s="47">
        <f>G23+G24+G25+G26</f>
        <v>506.2</v>
      </c>
      <c r="H27" s="48"/>
    </row>
    <row r="28" spans="1:8" x14ac:dyDescent="0.3">
      <c r="A28" s="442" t="s">
        <v>83</v>
      </c>
      <c r="B28" s="443"/>
      <c r="C28" s="47">
        <f>C27+C22+C19+C12+C10</f>
        <v>2215</v>
      </c>
      <c r="D28" s="46">
        <f>D27+D22+D19+D12+D10</f>
        <v>82.48</v>
      </c>
      <c r="E28" s="46">
        <f>E27+E22+E19+E12+E10</f>
        <v>71.25</v>
      </c>
      <c r="F28" s="46">
        <f>F27+F22+F19+F12+F10</f>
        <v>287.66000000000003</v>
      </c>
      <c r="G28" s="47">
        <f>G27+G22+G19+G12+G10</f>
        <v>2121.4</v>
      </c>
      <c r="H28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9"/>
    <mergeCell ref="A20:A22"/>
    <mergeCell ref="A23:A27"/>
    <mergeCell ref="A28:B28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875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4" t="s">
        <v>824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871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869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870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867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868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871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851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850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874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853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854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2026-05-26T08:29:18Z</dcterms:modified>
</cp:coreProperties>
</file>