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0490" windowHeight="7755" tabRatio="940" activeTab="2"/>
  </bookViews>
  <sheets>
    <sheet name="ясли " sheetId="8" r:id="rId1"/>
    <sheet name="сад" sheetId="9" r:id="rId2"/>
    <sheet name="школа" sheetId="10" r:id="rId3"/>
    <sheet name="1,5-2года" sheetId="11" state="hidden" r:id="rId4"/>
    <sheet name="пищ аллерг 1,5-3" sheetId="12" state="hidden" r:id="rId5"/>
    <sheet name="пищ аллерг 3-7" sheetId="13" state="hidden" r:id="rId6"/>
    <sheet name="атоп дерм 3-7" sheetId="14" state="hidden" r:id="rId7"/>
    <sheet name="пищ аллер+атоп дерм 3-7" sheetId="15" state="hidden" r:id="rId8"/>
    <sheet name="пищ аллер 7-11" sheetId="16" state="hidden" r:id="rId9"/>
    <sheet name="бронх аст 7-11" sheetId="17" state="hidden" r:id="rId10"/>
    <sheet name="неперенос глютена 7-11" sheetId="18" state="hidden" r:id="rId11"/>
    <sheet name="атоп.дем 7-11" sheetId="20" state="hidden" r:id="rId12"/>
    <sheet name="пищ аллерг+неперенос глют 7-11" sheetId="19" state="hidden" r:id="rId13"/>
  </sheets>
  <definedNames>
    <definedName name="_xlnm.Print_Area" localSheetId="3">'1,5-2года'!$A$1:$H$498</definedName>
    <definedName name="_xlnm.Print_Area" localSheetId="6">'атоп дерм 3-7'!$A$1:$H$494</definedName>
    <definedName name="_xlnm.Print_Area" localSheetId="9">'бронх аст 7-11'!$A$1:$H$491</definedName>
    <definedName name="_xlnm.Print_Area" localSheetId="10">'неперенос глютена 7-11'!$A$1:$H$498</definedName>
    <definedName name="_xlnm.Print_Area" localSheetId="8">'пищ аллер 7-11'!$A$1:$H$493</definedName>
    <definedName name="_xlnm.Print_Area" localSheetId="7">'пищ аллер+атоп дерм 3-7'!$A$1:$H$497</definedName>
    <definedName name="_xlnm.Print_Area" localSheetId="4">'пищ аллерг 1,5-3'!$A$1:$H$492</definedName>
    <definedName name="_xlnm.Print_Area" localSheetId="5">'пищ аллерг 3-7'!$A$1:$H$498</definedName>
    <definedName name="_xlnm.Print_Area" localSheetId="12">'пищ аллерг+неперенос глют 7-11'!$A$1:$H$497</definedName>
    <definedName name="_xlnm.Print_Area" localSheetId="1">сад!$A$1:$H$27</definedName>
    <definedName name="_xlnm.Print_Area" localSheetId="2">школа!$A$1:$H$26</definedName>
    <definedName name="_xlnm.Print_Area" localSheetId="0">'ясли '!$A$1:$H$27</definedName>
  </definedNames>
  <calcPr calcId="152511"/>
</workbook>
</file>

<file path=xl/calcChain.xml><?xml version="1.0" encoding="utf-8"?>
<calcChain xmlns="http://schemas.openxmlformats.org/spreadsheetml/2006/main">
  <c r="G174" i="11" l="1"/>
  <c r="F174" i="11"/>
  <c r="E174" i="11"/>
  <c r="D174" i="11"/>
  <c r="C174" i="11"/>
  <c r="G73" i="11"/>
  <c r="F73" i="11"/>
  <c r="E73" i="11"/>
  <c r="D73" i="11"/>
  <c r="G174" i="14" l="1"/>
  <c r="F174" i="14"/>
  <c r="E174" i="14"/>
  <c r="D174" i="14"/>
  <c r="G72" i="14"/>
  <c r="F72" i="14"/>
  <c r="E72" i="14"/>
  <c r="D72" i="14"/>
  <c r="C27" i="9" l="1"/>
  <c r="G26" i="9"/>
  <c r="F26" i="9"/>
  <c r="E26" i="9"/>
  <c r="D26" i="9"/>
  <c r="G21" i="9"/>
  <c r="F21" i="9"/>
  <c r="E21" i="9"/>
  <c r="D21" i="9"/>
  <c r="G18" i="9"/>
  <c r="F18" i="9"/>
  <c r="E18" i="9"/>
  <c r="D18" i="9"/>
  <c r="G12" i="9"/>
  <c r="F12" i="9"/>
  <c r="E12" i="9"/>
  <c r="D12" i="9"/>
  <c r="G10" i="9"/>
  <c r="F10" i="9"/>
  <c r="E10" i="9"/>
  <c r="D10" i="9"/>
  <c r="G26" i="8"/>
  <c r="F26" i="8"/>
  <c r="E26" i="8"/>
  <c r="D26" i="8"/>
  <c r="G21" i="8"/>
  <c r="F21" i="8"/>
  <c r="E21" i="8"/>
  <c r="D21" i="8"/>
  <c r="C21" i="8"/>
  <c r="C27" i="8" s="1"/>
  <c r="G18" i="8"/>
  <c r="F18" i="8"/>
  <c r="E18" i="8"/>
  <c r="D18" i="8"/>
  <c r="F12" i="8"/>
  <c r="E12" i="8"/>
  <c r="D12" i="8"/>
  <c r="G10" i="8"/>
  <c r="F10" i="8"/>
  <c r="E10" i="8"/>
  <c r="D10" i="8"/>
  <c r="F27" i="9" l="1"/>
  <c r="G27" i="9"/>
  <c r="D27" i="9"/>
  <c r="E27" i="9"/>
  <c r="F27" i="8"/>
  <c r="G27" i="8"/>
  <c r="D27" i="8"/>
  <c r="E27" i="8"/>
  <c r="G319" i="20" l="1"/>
  <c r="F319" i="20"/>
  <c r="E319" i="20"/>
  <c r="D319" i="20"/>
  <c r="C319" i="20"/>
  <c r="C320" i="20" l="1"/>
  <c r="E320" i="20"/>
  <c r="F320" i="20"/>
  <c r="G320" i="20"/>
  <c r="D320" i="20"/>
  <c r="C490" i="20"/>
  <c r="G489" i="20"/>
  <c r="F489" i="20"/>
  <c r="E489" i="20"/>
  <c r="E490" i="20" s="1"/>
  <c r="D489" i="20"/>
  <c r="G484" i="20"/>
  <c r="F484" i="20"/>
  <c r="E484" i="20"/>
  <c r="D484" i="20"/>
  <c r="G481" i="20"/>
  <c r="F481" i="20"/>
  <c r="E481" i="20"/>
  <c r="D481" i="20"/>
  <c r="G475" i="20"/>
  <c r="F475" i="20"/>
  <c r="E475" i="20"/>
  <c r="D475" i="20"/>
  <c r="G473" i="20"/>
  <c r="F473" i="20"/>
  <c r="E473" i="20"/>
  <c r="D473" i="20"/>
  <c r="F466" i="20"/>
  <c r="C466" i="20"/>
  <c r="G465" i="20"/>
  <c r="F465" i="20"/>
  <c r="E465" i="20"/>
  <c r="D465" i="20"/>
  <c r="G458" i="20"/>
  <c r="F458" i="20"/>
  <c r="E458" i="20"/>
  <c r="D458" i="20"/>
  <c r="G451" i="20"/>
  <c r="F451" i="20"/>
  <c r="E451" i="20"/>
  <c r="D451" i="20"/>
  <c r="G449" i="20"/>
  <c r="F449" i="20"/>
  <c r="E449" i="20"/>
  <c r="E466" i="20" s="1"/>
  <c r="D449" i="20"/>
  <c r="C441" i="20"/>
  <c r="G440" i="20"/>
  <c r="G441" i="20" s="1"/>
  <c r="F440" i="20"/>
  <c r="E440" i="20"/>
  <c r="D440" i="20"/>
  <c r="G436" i="20"/>
  <c r="F436" i="20"/>
  <c r="E436" i="20"/>
  <c r="D436" i="20"/>
  <c r="G433" i="20"/>
  <c r="F433" i="20"/>
  <c r="E433" i="20"/>
  <c r="D433" i="20"/>
  <c r="G426" i="20"/>
  <c r="F426" i="20"/>
  <c r="E426" i="20"/>
  <c r="D426" i="20"/>
  <c r="G424" i="20"/>
  <c r="F424" i="20"/>
  <c r="E424" i="20"/>
  <c r="D424" i="20"/>
  <c r="G417" i="20"/>
  <c r="D417" i="20"/>
  <c r="C417" i="20"/>
  <c r="G416" i="20"/>
  <c r="F416" i="20"/>
  <c r="E416" i="20"/>
  <c r="D416" i="20"/>
  <c r="G410" i="20"/>
  <c r="F410" i="20"/>
  <c r="E410" i="20"/>
  <c r="D410" i="20"/>
  <c r="G403" i="20"/>
  <c r="F403" i="20"/>
  <c r="E403" i="20"/>
  <c r="D403" i="20"/>
  <c r="G401" i="20"/>
  <c r="F401" i="20"/>
  <c r="E401" i="20"/>
  <c r="D401" i="20"/>
  <c r="G393" i="20"/>
  <c r="F393" i="20"/>
  <c r="E393" i="20"/>
  <c r="E394" i="20" s="1"/>
  <c r="D393" i="20"/>
  <c r="D394" i="20" s="1"/>
  <c r="G385" i="20"/>
  <c r="F385" i="20"/>
  <c r="E385" i="20"/>
  <c r="D385" i="20"/>
  <c r="C385" i="20"/>
  <c r="C394" i="20" s="1"/>
  <c r="F379" i="20"/>
  <c r="E379" i="20"/>
  <c r="D379" i="20"/>
  <c r="G377" i="20"/>
  <c r="F377" i="20"/>
  <c r="E377" i="20"/>
  <c r="D377" i="20"/>
  <c r="C369" i="20"/>
  <c r="G368" i="20"/>
  <c r="F368" i="20"/>
  <c r="E368" i="20"/>
  <c r="D368" i="20"/>
  <c r="G361" i="20"/>
  <c r="F361" i="20"/>
  <c r="E361" i="20"/>
  <c r="D361" i="20"/>
  <c r="F353" i="20"/>
  <c r="E353" i="20"/>
  <c r="D353" i="20"/>
  <c r="G351" i="20"/>
  <c r="G369" i="20" s="1"/>
  <c r="F351" i="20"/>
  <c r="E351" i="20"/>
  <c r="D351" i="20"/>
  <c r="C344" i="20"/>
  <c r="G343" i="20"/>
  <c r="F343" i="20"/>
  <c r="E343" i="20"/>
  <c r="D343" i="20"/>
  <c r="G336" i="20"/>
  <c r="F336" i="20"/>
  <c r="E336" i="20"/>
  <c r="D336" i="20"/>
  <c r="G329" i="20"/>
  <c r="F329" i="20"/>
  <c r="E329" i="20"/>
  <c r="D329" i="20"/>
  <c r="G327" i="20"/>
  <c r="F327" i="20"/>
  <c r="F344" i="20" s="1"/>
  <c r="E327" i="20"/>
  <c r="E344" i="20" s="1"/>
  <c r="D327" i="20"/>
  <c r="D344" i="20" s="1"/>
  <c r="G312" i="20"/>
  <c r="F312" i="20"/>
  <c r="E312" i="20"/>
  <c r="D312" i="20"/>
  <c r="C312" i="20"/>
  <c r="G305" i="20"/>
  <c r="F305" i="20"/>
  <c r="E305" i="20"/>
  <c r="D305" i="20"/>
  <c r="G303" i="20"/>
  <c r="F303" i="20"/>
  <c r="E303" i="20"/>
  <c r="D303" i="20"/>
  <c r="C296" i="20"/>
  <c r="G295" i="20"/>
  <c r="F295" i="20"/>
  <c r="F296" i="20" s="1"/>
  <c r="E295" i="20"/>
  <c r="E296" i="20" s="1"/>
  <c r="D295" i="20"/>
  <c r="G290" i="20"/>
  <c r="F290" i="20"/>
  <c r="E290" i="20"/>
  <c r="D290" i="20"/>
  <c r="G287" i="20"/>
  <c r="F287" i="20"/>
  <c r="E287" i="20"/>
  <c r="D287" i="20"/>
  <c r="G281" i="20"/>
  <c r="F281" i="20"/>
  <c r="E281" i="20"/>
  <c r="D281" i="20"/>
  <c r="G279" i="20"/>
  <c r="F279" i="20"/>
  <c r="E279" i="20"/>
  <c r="D279" i="20"/>
  <c r="G271" i="20"/>
  <c r="F271" i="20"/>
  <c r="F272" i="20" s="1"/>
  <c r="E271" i="20"/>
  <c r="E272" i="20" s="1"/>
  <c r="D271" i="20"/>
  <c r="C271" i="20"/>
  <c r="C272" i="20" s="1"/>
  <c r="G264" i="20"/>
  <c r="G272" i="20" s="1"/>
  <c r="F264" i="20"/>
  <c r="E264" i="20"/>
  <c r="D264" i="20"/>
  <c r="G258" i="20"/>
  <c r="F258" i="20"/>
  <c r="E258" i="20"/>
  <c r="D258" i="20"/>
  <c r="G256" i="20"/>
  <c r="F256" i="20"/>
  <c r="E256" i="20"/>
  <c r="D256" i="20"/>
  <c r="G247" i="20"/>
  <c r="F247" i="20"/>
  <c r="E247" i="20"/>
  <c r="E248" i="20" s="1"/>
  <c r="D247" i="20"/>
  <c r="D248" i="20" s="1"/>
  <c r="G240" i="20"/>
  <c r="F240" i="20"/>
  <c r="E240" i="20"/>
  <c r="D240" i="20"/>
  <c r="C240" i="20"/>
  <c r="C248" i="20" s="1"/>
  <c r="G233" i="20"/>
  <c r="F233" i="20"/>
  <c r="E233" i="20"/>
  <c r="D233" i="20"/>
  <c r="G231" i="20"/>
  <c r="F231" i="20"/>
  <c r="E231" i="20"/>
  <c r="D231" i="20"/>
  <c r="F224" i="20"/>
  <c r="C224" i="20"/>
  <c r="G223" i="20"/>
  <c r="G224" i="20" s="1"/>
  <c r="F223" i="20"/>
  <c r="E223" i="20"/>
  <c r="D223" i="20"/>
  <c r="G216" i="20"/>
  <c r="F216" i="20"/>
  <c r="E216" i="20"/>
  <c r="D216" i="20"/>
  <c r="G209" i="20"/>
  <c r="F209" i="20"/>
  <c r="E209" i="20"/>
  <c r="D209" i="20"/>
  <c r="G207" i="20"/>
  <c r="F207" i="20"/>
  <c r="E207" i="20"/>
  <c r="D207" i="20"/>
  <c r="G199" i="20"/>
  <c r="F199" i="20"/>
  <c r="F200" i="20" s="1"/>
  <c r="E199" i="20"/>
  <c r="D199" i="20"/>
  <c r="D200" i="20" s="1"/>
  <c r="C199" i="20"/>
  <c r="C200" i="20" s="1"/>
  <c r="G195" i="20"/>
  <c r="F195" i="20"/>
  <c r="E195" i="20"/>
  <c r="D195" i="20"/>
  <c r="C195" i="20"/>
  <c r="G192" i="20"/>
  <c r="F192" i="20"/>
  <c r="E192" i="20"/>
  <c r="D192" i="20"/>
  <c r="G186" i="20"/>
  <c r="F186" i="20"/>
  <c r="E186" i="20"/>
  <c r="D186" i="20"/>
  <c r="G184" i="20"/>
  <c r="F184" i="20"/>
  <c r="E184" i="20"/>
  <c r="D184" i="20"/>
  <c r="C177" i="20"/>
  <c r="G176" i="20"/>
  <c r="G177" i="20" s="1"/>
  <c r="F176" i="20"/>
  <c r="F177" i="20" s="1"/>
  <c r="E176" i="20"/>
  <c r="D176" i="20"/>
  <c r="G170" i="20"/>
  <c r="F170" i="20"/>
  <c r="E170" i="20"/>
  <c r="D170" i="20"/>
  <c r="G163" i="20"/>
  <c r="F163" i="20"/>
  <c r="E163" i="20"/>
  <c r="D163" i="20"/>
  <c r="G161" i="20"/>
  <c r="F161" i="20"/>
  <c r="E161" i="20"/>
  <c r="D161" i="20"/>
  <c r="C154" i="20"/>
  <c r="G153" i="20"/>
  <c r="G154" i="20" s="1"/>
  <c r="F153" i="20"/>
  <c r="E153" i="20"/>
  <c r="D153" i="20"/>
  <c r="D154" i="20" s="1"/>
  <c r="G148" i="20"/>
  <c r="F148" i="20"/>
  <c r="E148" i="20"/>
  <c r="D148" i="20"/>
  <c r="G145" i="20"/>
  <c r="F145" i="20"/>
  <c r="E145" i="20"/>
  <c r="D145" i="20"/>
  <c r="G138" i="20"/>
  <c r="F138" i="20"/>
  <c r="E138" i="20"/>
  <c r="D138" i="20"/>
  <c r="G136" i="20"/>
  <c r="F136" i="20"/>
  <c r="E136" i="20"/>
  <c r="D136" i="20"/>
  <c r="G127" i="20"/>
  <c r="F127" i="20"/>
  <c r="E127" i="20"/>
  <c r="E128" i="20" s="1"/>
  <c r="D127" i="20"/>
  <c r="D128" i="20" s="1"/>
  <c r="G122" i="20"/>
  <c r="F122" i="20"/>
  <c r="E122" i="20"/>
  <c r="D122" i="20"/>
  <c r="C122" i="20"/>
  <c r="C128" i="20" s="1"/>
  <c r="G119" i="20"/>
  <c r="F119" i="20"/>
  <c r="E119" i="20"/>
  <c r="D119" i="20"/>
  <c r="G112" i="20"/>
  <c r="F112" i="20"/>
  <c r="E112" i="20"/>
  <c r="G110" i="20"/>
  <c r="G128" i="20" s="1"/>
  <c r="F110" i="20"/>
  <c r="E110" i="20"/>
  <c r="D110" i="20"/>
  <c r="C102" i="20"/>
  <c r="G101" i="20"/>
  <c r="F101" i="20"/>
  <c r="E101" i="20"/>
  <c r="D101" i="20"/>
  <c r="G94" i="20"/>
  <c r="F94" i="20"/>
  <c r="E94" i="20"/>
  <c r="D94" i="20"/>
  <c r="G87" i="20"/>
  <c r="F87" i="20"/>
  <c r="E87" i="20"/>
  <c r="G85" i="20"/>
  <c r="F85" i="20"/>
  <c r="E85" i="20"/>
  <c r="E102" i="20" s="1"/>
  <c r="D85" i="20"/>
  <c r="C78" i="20"/>
  <c r="G77" i="20"/>
  <c r="F77" i="20"/>
  <c r="F78" i="20" s="1"/>
  <c r="E77" i="20"/>
  <c r="E78" i="20" s="1"/>
  <c r="D77" i="20"/>
  <c r="G69" i="20"/>
  <c r="F69" i="20"/>
  <c r="E69" i="20"/>
  <c r="D69" i="20"/>
  <c r="G63" i="20"/>
  <c r="F63" i="20"/>
  <c r="E63" i="20"/>
  <c r="D63" i="20"/>
  <c r="G61" i="20"/>
  <c r="F61" i="20"/>
  <c r="E61" i="20"/>
  <c r="D61" i="20"/>
  <c r="G53" i="20"/>
  <c r="F53" i="20"/>
  <c r="E53" i="20"/>
  <c r="D53" i="20"/>
  <c r="C53" i="20"/>
  <c r="C54" i="20" s="1"/>
  <c r="G46" i="20"/>
  <c r="F46" i="20"/>
  <c r="E46" i="20"/>
  <c r="D46" i="20"/>
  <c r="C46" i="20"/>
  <c r="F39" i="20"/>
  <c r="E39" i="20"/>
  <c r="D39" i="20"/>
  <c r="G37" i="20"/>
  <c r="G54" i="20" s="1"/>
  <c r="F37" i="20"/>
  <c r="F54" i="20" s="1"/>
  <c r="E37" i="20"/>
  <c r="E54" i="20" s="1"/>
  <c r="D37" i="20"/>
  <c r="E30" i="20"/>
  <c r="C30" i="20"/>
  <c r="G29" i="20"/>
  <c r="F29" i="20"/>
  <c r="E29" i="20"/>
  <c r="D29" i="20"/>
  <c r="G23" i="20"/>
  <c r="F23" i="20"/>
  <c r="E23" i="20"/>
  <c r="D23" i="20"/>
  <c r="G17" i="20"/>
  <c r="F17" i="20"/>
  <c r="F30" i="20" s="1"/>
  <c r="E17" i="20"/>
  <c r="D17" i="20"/>
  <c r="D30" i="20" s="1"/>
  <c r="G30" i="20" l="1"/>
  <c r="D78" i="20"/>
  <c r="G296" i="20"/>
  <c r="G344" i="20"/>
  <c r="G492" i="20" s="1"/>
  <c r="G491" i="20" s="1"/>
  <c r="G490" i="20"/>
  <c r="F102" i="20"/>
  <c r="G102" i="20"/>
  <c r="F128" i="20"/>
  <c r="E177" i="20"/>
  <c r="F248" i="20"/>
  <c r="D296" i="20"/>
  <c r="D492" i="20" s="1"/>
  <c r="D491" i="20" s="1"/>
  <c r="E369" i="20"/>
  <c r="D441" i="20"/>
  <c r="D490" i="20"/>
  <c r="E224" i="20"/>
  <c r="F417" i="20"/>
  <c r="D102" i="20"/>
  <c r="E154" i="20"/>
  <c r="G200" i="20"/>
  <c r="E200" i="20"/>
  <c r="G248" i="20"/>
  <c r="D272" i="20"/>
  <c r="F369" i="20"/>
  <c r="F394" i="20"/>
  <c r="E441" i="20"/>
  <c r="G466" i="20"/>
  <c r="D54" i="20"/>
  <c r="D177" i="20"/>
  <c r="G78" i="20"/>
  <c r="F154" i="20"/>
  <c r="D224" i="20"/>
  <c r="D369" i="20"/>
  <c r="G394" i="20"/>
  <c r="E417" i="20"/>
  <c r="E492" i="20" s="1"/>
  <c r="E491" i="20" s="1"/>
  <c r="F441" i="20"/>
  <c r="D466" i="20"/>
  <c r="F490" i="20"/>
  <c r="C492" i="20"/>
  <c r="C491" i="20" s="1"/>
  <c r="F492" i="20" l="1"/>
  <c r="F491" i="20" s="1"/>
  <c r="G347" i="15" l="1"/>
  <c r="F347" i="15"/>
  <c r="E347" i="15"/>
  <c r="D347" i="15"/>
  <c r="G365" i="11" l="1"/>
  <c r="F365" i="11"/>
  <c r="E365" i="11"/>
  <c r="D365" i="11"/>
  <c r="G321" i="16" l="1"/>
  <c r="F321" i="16"/>
  <c r="E321" i="16"/>
  <c r="D321" i="16"/>
  <c r="C321" i="16"/>
  <c r="G323" i="15" l="1"/>
  <c r="F323" i="15"/>
  <c r="E323" i="15"/>
  <c r="D323" i="15"/>
  <c r="G321" i="14"/>
  <c r="F321" i="14"/>
  <c r="E321" i="14"/>
  <c r="D321" i="14"/>
  <c r="G323" i="13"/>
  <c r="F323" i="13"/>
  <c r="E323" i="13"/>
  <c r="D323" i="13"/>
  <c r="G320" i="12"/>
  <c r="F320" i="12"/>
  <c r="E320" i="12"/>
  <c r="D320" i="12"/>
  <c r="C320" i="12"/>
  <c r="B309" i="12" l="1"/>
  <c r="G298" i="11"/>
  <c r="F298" i="11"/>
  <c r="E298" i="11"/>
  <c r="D298" i="11"/>
  <c r="C298" i="11"/>
  <c r="G337" i="12" l="1"/>
  <c r="F337" i="12"/>
  <c r="E337" i="12"/>
  <c r="D337" i="12"/>
  <c r="G362" i="12"/>
  <c r="F362" i="12"/>
  <c r="E362" i="12"/>
  <c r="D362" i="12"/>
  <c r="C390" i="18" l="1"/>
  <c r="D390" i="18"/>
  <c r="E390" i="18"/>
  <c r="F390" i="18"/>
  <c r="G390" i="18"/>
  <c r="C322" i="19" l="1"/>
  <c r="D322" i="19"/>
  <c r="E322" i="19"/>
  <c r="F322" i="19"/>
  <c r="G322" i="19"/>
  <c r="D299" i="18"/>
  <c r="C495" i="19" l="1"/>
  <c r="G494" i="19"/>
  <c r="F494" i="19"/>
  <c r="E494" i="19"/>
  <c r="D494" i="19"/>
  <c r="G489" i="19"/>
  <c r="F489" i="19"/>
  <c r="E489" i="19"/>
  <c r="D489" i="19"/>
  <c r="G486" i="19"/>
  <c r="F486" i="19"/>
  <c r="E486" i="19"/>
  <c r="D486" i="19"/>
  <c r="G480" i="19"/>
  <c r="F480" i="19"/>
  <c r="E480" i="19"/>
  <c r="D480" i="19"/>
  <c r="G478" i="19"/>
  <c r="F478" i="19"/>
  <c r="E478" i="19"/>
  <c r="D478" i="19"/>
  <c r="C471" i="19"/>
  <c r="G470" i="19"/>
  <c r="F470" i="19"/>
  <c r="E470" i="19"/>
  <c r="D470" i="19"/>
  <c r="G463" i="19"/>
  <c r="F463" i="19"/>
  <c r="E463" i="19"/>
  <c r="D463" i="19"/>
  <c r="G456" i="19"/>
  <c r="F456" i="19"/>
  <c r="E456" i="19"/>
  <c r="D456" i="19"/>
  <c r="G454" i="19"/>
  <c r="F454" i="19"/>
  <c r="E454" i="19"/>
  <c r="D454" i="19"/>
  <c r="C446" i="19"/>
  <c r="G445" i="19"/>
  <c r="F445" i="19"/>
  <c r="E445" i="19"/>
  <c r="D445" i="19"/>
  <c r="G440" i="19"/>
  <c r="F440" i="19"/>
  <c r="E440" i="19"/>
  <c r="D440" i="19"/>
  <c r="G437" i="19"/>
  <c r="F437" i="19"/>
  <c r="E437" i="19"/>
  <c r="D437" i="19"/>
  <c r="G430" i="19"/>
  <c r="F430" i="19"/>
  <c r="E430" i="19"/>
  <c r="D430" i="19"/>
  <c r="G428" i="19"/>
  <c r="F428" i="19"/>
  <c r="E428" i="19"/>
  <c r="D428" i="19"/>
  <c r="C421" i="19"/>
  <c r="G420" i="19"/>
  <c r="F420" i="19"/>
  <c r="E420" i="19"/>
  <c r="D420" i="19"/>
  <c r="G414" i="19"/>
  <c r="F414" i="19"/>
  <c r="E414" i="19"/>
  <c r="D414" i="19"/>
  <c r="G407" i="19"/>
  <c r="F407" i="19"/>
  <c r="E407" i="19"/>
  <c r="D407" i="19"/>
  <c r="G405" i="19"/>
  <c r="F405" i="19"/>
  <c r="E405" i="19"/>
  <c r="D405" i="19"/>
  <c r="G397" i="19"/>
  <c r="F397" i="19"/>
  <c r="E397" i="19"/>
  <c r="D397" i="19"/>
  <c r="G389" i="19"/>
  <c r="F389" i="19"/>
  <c r="E389" i="19"/>
  <c r="D389" i="19"/>
  <c r="C389" i="19"/>
  <c r="C398" i="19" s="1"/>
  <c r="F382" i="19"/>
  <c r="E382" i="19"/>
  <c r="D382" i="19"/>
  <c r="G380" i="19"/>
  <c r="F380" i="19"/>
  <c r="E380" i="19"/>
  <c r="D380" i="19"/>
  <c r="C372" i="19"/>
  <c r="G371" i="19"/>
  <c r="F371" i="19"/>
  <c r="E371" i="19"/>
  <c r="D371" i="19"/>
  <c r="G364" i="19"/>
  <c r="F364" i="19"/>
  <c r="E364" i="19"/>
  <c r="D364" i="19"/>
  <c r="F356" i="19"/>
  <c r="E356" i="19"/>
  <c r="D356" i="19"/>
  <c r="G354" i="19"/>
  <c r="F354" i="19"/>
  <c r="E354" i="19"/>
  <c r="D354" i="19"/>
  <c r="C347" i="19"/>
  <c r="G346" i="19"/>
  <c r="F346" i="19"/>
  <c r="E346" i="19"/>
  <c r="D346" i="19"/>
  <c r="G339" i="19"/>
  <c r="F339" i="19"/>
  <c r="E339" i="19"/>
  <c r="D339" i="19"/>
  <c r="G332" i="19"/>
  <c r="F332" i="19"/>
  <c r="E332" i="19"/>
  <c r="D332" i="19"/>
  <c r="G330" i="19"/>
  <c r="G347" i="19" s="1"/>
  <c r="F330" i="19"/>
  <c r="E330" i="19"/>
  <c r="D330" i="19"/>
  <c r="D347" i="19" s="1"/>
  <c r="G315" i="19"/>
  <c r="F315" i="19"/>
  <c r="E315" i="19"/>
  <c r="D315" i="19"/>
  <c r="C315" i="19"/>
  <c r="G308" i="19"/>
  <c r="F308" i="19"/>
  <c r="E308" i="19"/>
  <c r="D308" i="19"/>
  <c r="G306" i="19"/>
  <c r="F306" i="19"/>
  <c r="E306" i="19"/>
  <c r="D306" i="19"/>
  <c r="C299" i="19"/>
  <c r="G298" i="19"/>
  <c r="F298" i="19"/>
  <c r="E298" i="19"/>
  <c r="D298" i="19"/>
  <c r="G293" i="19"/>
  <c r="F293" i="19"/>
  <c r="E293" i="19"/>
  <c r="D293" i="19"/>
  <c r="G290" i="19"/>
  <c r="F290" i="19"/>
  <c r="E290" i="19"/>
  <c r="D290" i="19"/>
  <c r="G284" i="19"/>
  <c r="F284" i="19"/>
  <c r="E284" i="19"/>
  <c r="D284" i="19"/>
  <c r="G282" i="19"/>
  <c r="F282" i="19"/>
  <c r="E282" i="19"/>
  <c r="D282" i="19"/>
  <c r="G274" i="19"/>
  <c r="F274" i="19"/>
  <c r="E274" i="19"/>
  <c r="D274" i="19"/>
  <c r="C274" i="19"/>
  <c r="C275" i="19" s="1"/>
  <c r="G267" i="19"/>
  <c r="F267" i="19"/>
  <c r="E267" i="19"/>
  <c r="D267" i="19"/>
  <c r="G261" i="19"/>
  <c r="F261" i="19"/>
  <c r="E261" i="19"/>
  <c r="D261" i="19"/>
  <c r="G259" i="19"/>
  <c r="F259" i="19"/>
  <c r="E259" i="19"/>
  <c r="D259" i="19"/>
  <c r="G250" i="19"/>
  <c r="F250" i="19"/>
  <c r="E250" i="19"/>
  <c r="D250" i="19"/>
  <c r="G243" i="19"/>
  <c r="F243" i="19"/>
  <c r="E243" i="19"/>
  <c r="D243" i="19"/>
  <c r="C243" i="19"/>
  <c r="C251" i="19" s="1"/>
  <c r="G236" i="19"/>
  <c r="F236" i="19"/>
  <c r="E236" i="19"/>
  <c r="D236" i="19"/>
  <c r="G234" i="19"/>
  <c r="F234" i="19"/>
  <c r="E234" i="19"/>
  <c r="D234" i="19"/>
  <c r="C227" i="19"/>
  <c r="G226" i="19"/>
  <c r="F226" i="19"/>
  <c r="E226" i="19"/>
  <c r="D226" i="19"/>
  <c r="G219" i="19"/>
  <c r="F219" i="19"/>
  <c r="E219" i="19"/>
  <c r="D219" i="19"/>
  <c r="G212" i="19"/>
  <c r="F212" i="19"/>
  <c r="E212" i="19"/>
  <c r="D212" i="19"/>
  <c r="G210" i="19"/>
  <c r="F210" i="19"/>
  <c r="E210" i="19"/>
  <c r="D210" i="19"/>
  <c r="G202" i="19"/>
  <c r="F202" i="19"/>
  <c r="E202" i="19"/>
  <c r="D202" i="19"/>
  <c r="C202" i="19"/>
  <c r="G197" i="19"/>
  <c r="F197" i="19"/>
  <c r="E197" i="19"/>
  <c r="D197" i="19"/>
  <c r="C197" i="19"/>
  <c r="G194" i="19"/>
  <c r="F194" i="19"/>
  <c r="E194" i="19"/>
  <c r="D194" i="19"/>
  <c r="G188" i="19"/>
  <c r="F188" i="19"/>
  <c r="E188" i="19"/>
  <c r="D188" i="19"/>
  <c r="G186" i="19"/>
  <c r="F186" i="19"/>
  <c r="E186" i="19"/>
  <c r="D186" i="19"/>
  <c r="C179" i="19"/>
  <c r="G178" i="19"/>
  <c r="F178" i="19"/>
  <c r="E178" i="19"/>
  <c r="D178" i="19"/>
  <c r="G172" i="19"/>
  <c r="F172" i="19"/>
  <c r="E172" i="19"/>
  <c r="D172" i="19"/>
  <c r="G165" i="19"/>
  <c r="F165" i="19"/>
  <c r="E165" i="19"/>
  <c r="D165" i="19"/>
  <c r="G163" i="19"/>
  <c r="F163" i="19"/>
  <c r="E163" i="19"/>
  <c r="D163" i="19"/>
  <c r="C156" i="19"/>
  <c r="G155" i="19"/>
  <c r="F155" i="19"/>
  <c r="E155" i="19"/>
  <c r="D155" i="19"/>
  <c r="G150" i="19"/>
  <c r="F150" i="19"/>
  <c r="E150" i="19"/>
  <c r="D150" i="19"/>
  <c r="G147" i="19"/>
  <c r="F147" i="19"/>
  <c r="E147" i="19"/>
  <c r="D147" i="19"/>
  <c r="G140" i="19"/>
  <c r="F140" i="19"/>
  <c r="E140" i="19"/>
  <c r="D140" i="19"/>
  <c r="G138" i="19"/>
  <c r="F138" i="19"/>
  <c r="E138" i="19"/>
  <c r="D138" i="19"/>
  <c r="G129" i="19"/>
  <c r="F129" i="19"/>
  <c r="E129" i="19"/>
  <c r="D129" i="19"/>
  <c r="G124" i="19"/>
  <c r="F124" i="19"/>
  <c r="E124" i="19"/>
  <c r="D124" i="19"/>
  <c r="C124" i="19"/>
  <c r="C130" i="19" s="1"/>
  <c r="G121" i="19"/>
  <c r="F121" i="19"/>
  <c r="E121" i="19"/>
  <c r="D121" i="19"/>
  <c r="G114" i="19"/>
  <c r="F114" i="19"/>
  <c r="E114" i="19"/>
  <c r="G112" i="19"/>
  <c r="F112" i="19"/>
  <c r="E112" i="19"/>
  <c r="D112" i="19"/>
  <c r="C104" i="19"/>
  <c r="G103" i="19"/>
  <c r="F103" i="19"/>
  <c r="E103" i="19"/>
  <c r="D103" i="19"/>
  <c r="G96" i="19"/>
  <c r="F96" i="19"/>
  <c r="E96" i="19"/>
  <c r="D96" i="19"/>
  <c r="G89" i="19"/>
  <c r="F89" i="19"/>
  <c r="E89" i="19"/>
  <c r="G87" i="19"/>
  <c r="F87" i="19"/>
  <c r="E87" i="19"/>
  <c r="D87" i="19"/>
  <c r="C80" i="19"/>
  <c r="G79" i="19"/>
  <c r="F79" i="19"/>
  <c r="E79" i="19"/>
  <c r="D79" i="19"/>
  <c r="G71" i="19"/>
  <c r="F71" i="19"/>
  <c r="E71" i="19"/>
  <c r="D71" i="19"/>
  <c r="G64" i="19"/>
  <c r="F64" i="19"/>
  <c r="E64" i="19"/>
  <c r="D64" i="19"/>
  <c r="G62" i="19"/>
  <c r="F62" i="19"/>
  <c r="F80" i="19" s="1"/>
  <c r="E62" i="19"/>
  <c r="D62" i="19"/>
  <c r="G54" i="19"/>
  <c r="F54" i="19"/>
  <c r="E54" i="19"/>
  <c r="D54" i="19"/>
  <c r="C54" i="19"/>
  <c r="G47" i="19"/>
  <c r="F47" i="19"/>
  <c r="E47" i="19"/>
  <c r="D47" i="19"/>
  <c r="C47" i="19"/>
  <c r="F40" i="19"/>
  <c r="E40" i="19"/>
  <c r="D40" i="19"/>
  <c r="G38" i="19"/>
  <c r="F38" i="19"/>
  <c r="E38" i="19"/>
  <c r="D38" i="19"/>
  <c r="C31" i="19"/>
  <c r="G30" i="19"/>
  <c r="F30" i="19"/>
  <c r="E30" i="19"/>
  <c r="D30" i="19"/>
  <c r="G23" i="19"/>
  <c r="F23" i="19"/>
  <c r="E23" i="19"/>
  <c r="D23" i="19"/>
  <c r="G17" i="19"/>
  <c r="F17" i="19"/>
  <c r="E17" i="19"/>
  <c r="D17" i="19"/>
  <c r="D31" i="19" s="1"/>
  <c r="F31" i="19" l="1"/>
  <c r="E31" i="19"/>
  <c r="G299" i="19"/>
  <c r="E347" i="19"/>
  <c r="F347" i="19"/>
  <c r="G471" i="19"/>
  <c r="D227" i="19"/>
  <c r="G80" i="19"/>
  <c r="D55" i="19"/>
  <c r="D446" i="19"/>
  <c r="C55" i="19"/>
  <c r="D179" i="19"/>
  <c r="F398" i="19"/>
  <c r="F495" i="19"/>
  <c r="F130" i="19"/>
  <c r="G104" i="19"/>
  <c r="G130" i="19"/>
  <c r="D323" i="19"/>
  <c r="D275" i="19"/>
  <c r="E275" i="19"/>
  <c r="E421" i="19"/>
  <c r="D104" i="19"/>
  <c r="E179" i="19"/>
  <c r="F251" i="19"/>
  <c r="D421" i="19"/>
  <c r="F446" i="19"/>
  <c r="G31" i="19"/>
  <c r="D130" i="19"/>
  <c r="F203" i="19"/>
  <c r="F227" i="19"/>
  <c r="G251" i="19"/>
  <c r="F275" i="19"/>
  <c r="E299" i="19"/>
  <c r="E323" i="19"/>
  <c r="G446" i="19"/>
  <c r="E471" i="19"/>
  <c r="G495" i="19"/>
  <c r="E55" i="19"/>
  <c r="G179" i="19"/>
  <c r="C203" i="19"/>
  <c r="G227" i="19"/>
  <c r="D251" i="19"/>
  <c r="G275" i="19"/>
  <c r="F299" i="19"/>
  <c r="F323" i="19"/>
  <c r="G372" i="19"/>
  <c r="D372" i="19"/>
  <c r="G398" i="19"/>
  <c r="F421" i="19"/>
  <c r="F471" i="19"/>
  <c r="D495" i="19"/>
  <c r="G55" i="19"/>
  <c r="E227" i="19"/>
  <c r="D299" i="19"/>
  <c r="F372" i="19"/>
  <c r="E398" i="19"/>
  <c r="D471" i="19"/>
  <c r="E104" i="19"/>
  <c r="E130" i="19"/>
  <c r="F179" i="19"/>
  <c r="F55" i="19"/>
  <c r="E156" i="19"/>
  <c r="E251" i="19"/>
  <c r="C323" i="19"/>
  <c r="G323" i="19"/>
  <c r="E372" i="19"/>
  <c r="D398" i="19"/>
  <c r="G421" i="19"/>
  <c r="E446" i="19"/>
  <c r="E495" i="19"/>
  <c r="E203" i="19"/>
  <c r="E80" i="19"/>
  <c r="D80" i="19"/>
  <c r="D203" i="19"/>
  <c r="G203" i="19"/>
  <c r="F104" i="19"/>
  <c r="D156" i="19"/>
  <c r="F156" i="19"/>
  <c r="G156" i="19"/>
  <c r="C497" i="19"/>
  <c r="C496" i="19" s="1"/>
  <c r="C497" i="18"/>
  <c r="G496" i="18"/>
  <c r="F496" i="18"/>
  <c r="E496" i="18"/>
  <c r="D496" i="18"/>
  <c r="G491" i="18"/>
  <c r="F491" i="18"/>
  <c r="E491" i="18"/>
  <c r="D491" i="18"/>
  <c r="G488" i="18"/>
  <c r="F488" i="18"/>
  <c r="E488" i="18"/>
  <c r="D488" i="18"/>
  <c r="G482" i="18"/>
  <c r="F482" i="18"/>
  <c r="E482" i="18"/>
  <c r="D482" i="18"/>
  <c r="G480" i="18"/>
  <c r="F480" i="18"/>
  <c r="E480" i="18"/>
  <c r="D480" i="18"/>
  <c r="C473" i="18"/>
  <c r="G472" i="18"/>
  <c r="F472" i="18"/>
  <c r="E472" i="18"/>
  <c r="D472" i="18"/>
  <c r="G465" i="18"/>
  <c r="F465" i="18"/>
  <c r="E465" i="18"/>
  <c r="D465" i="18"/>
  <c r="G458" i="18"/>
  <c r="F458" i="18"/>
  <c r="E458" i="18"/>
  <c r="D458" i="18"/>
  <c r="G456" i="18"/>
  <c r="F456" i="18"/>
  <c r="E456" i="18"/>
  <c r="D456" i="18"/>
  <c r="C448" i="18"/>
  <c r="G447" i="18"/>
  <c r="F447" i="18"/>
  <c r="E447" i="18"/>
  <c r="D447" i="18"/>
  <c r="G442" i="18"/>
  <c r="F442" i="18"/>
  <c r="E442" i="18"/>
  <c r="D442" i="18"/>
  <c r="G439" i="18"/>
  <c r="F439" i="18"/>
  <c r="E439" i="18"/>
  <c r="D439" i="18"/>
  <c r="G432" i="18"/>
  <c r="F432" i="18"/>
  <c r="E432" i="18"/>
  <c r="D432" i="18"/>
  <c r="G430" i="18"/>
  <c r="F430" i="18"/>
  <c r="E430" i="18"/>
  <c r="D430" i="18"/>
  <c r="C423" i="18"/>
  <c r="G422" i="18"/>
  <c r="F422" i="18"/>
  <c r="E422" i="18"/>
  <c r="D422" i="18"/>
  <c r="G415" i="18"/>
  <c r="F415" i="18"/>
  <c r="E415" i="18"/>
  <c r="D415" i="18"/>
  <c r="G408" i="18"/>
  <c r="F408" i="18"/>
  <c r="E408" i="18"/>
  <c r="D408" i="18"/>
  <c r="G406" i="18"/>
  <c r="F406" i="18"/>
  <c r="E406" i="18"/>
  <c r="D406" i="18"/>
  <c r="G398" i="18"/>
  <c r="F398" i="18"/>
  <c r="E398" i="18"/>
  <c r="D398" i="18"/>
  <c r="C399" i="18"/>
  <c r="F383" i="18"/>
  <c r="E383" i="18"/>
  <c r="D383" i="18"/>
  <c r="G381" i="18"/>
  <c r="F381" i="18"/>
  <c r="E381" i="18"/>
  <c r="D381" i="18"/>
  <c r="C373" i="18"/>
  <c r="G372" i="18"/>
  <c r="F372" i="18"/>
  <c r="E372" i="18"/>
  <c r="D372" i="18"/>
  <c r="G365" i="18"/>
  <c r="F365" i="18"/>
  <c r="E365" i="18"/>
  <c r="D365" i="18"/>
  <c r="F357" i="18"/>
  <c r="E357" i="18"/>
  <c r="D357" i="18"/>
  <c r="G355" i="18"/>
  <c r="F355" i="18"/>
  <c r="E355" i="18"/>
  <c r="D355" i="18"/>
  <c r="C348" i="18"/>
  <c r="G347" i="18"/>
  <c r="F347" i="18"/>
  <c r="E347" i="18"/>
  <c r="D347" i="18"/>
  <c r="G340" i="18"/>
  <c r="F340" i="18"/>
  <c r="E340" i="18"/>
  <c r="D340" i="18"/>
  <c r="G333" i="18"/>
  <c r="F333" i="18"/>
  <c r="E333" i="18"/>
  <c r="D333" i="18"/>
  <c r="G331" i="18"/>
  <c r="G348" i="18" s="1"/>
  <c r="F331" i="18"/>
  <c r="F348" i="18" s="1"/>
  <c r="E331" i="18"/>
  <c r="D331" i="18"/>
  <c r="G323" i="18"/>
  <c r="F323" i="18"/>
  <c r="E323" i="18"/>
  <c r="D323" i="18"/>
  <c r="C323" i="18"/>
  <c r="G316" i="18"/>
  <c r="F316" i="18"/>
  <c r="E316" i="18"/>
  <c r="D316" i="18"/>
  <c r="C316" i="18"/>
  <c r="G309" i="18"/>
  <c r="F309" i="18"/>
  <c r="E309" i="18"/>
  <c r="D309" i="18"/>
  <c r="G307" i="18"/>
  <c r="F307" i="18"/>
  <c r="E307" i="18"/>
  <c r="D307" i="18"/>
  <c r="C300" i="18"/>
  <c r="G299" i="18"/>
  <c r="F299" i="18"/>
  <c r="E299" i="18"/>
  <c r="G293" i="18"/>
  <c r="F293" i="18"/>
  <c r="E293" i="18"/>
  <c r="D293" i="18"/>
  <c r="G290" i="18"/>
  <c r="F290" i="18"/>
  <c r="E290" i="18"/>
  <c r="D290" i="18"/>
  <c r="G284" i="18"/>
  <c r="F284" i="18"/>
  <c r="E284" i="18"/>
  <c r="D284" i="18"/>
  <c r="G282" i="18"/>
  <c r="F282" i="18"/>
  <c r="E282" i="18"/>
  <c r="D282" i="18"/>
  <c r="G274" i="18"/>
  <c r="F274" i="18"/>
  <c r="E274" i="18"/>
  <c r="D274" i="18"/>
  <c r="C274" i="18"/>
  <c r="C275" i="18" s="1"/>
  <c r="G267" i="18"/>
  <c r="F267" i="18"/>
  <c r="E267" i="18"/>
  <c r="D267" i="18"/>
  <c r="G261" i="18"/>
  <c r="F261" i="18"/>
  <c r="E261" i="18"/>
  <c r="D261" i="18"/>
  <c r="G259" i="18"/>
  <c r="F259" i="18"/>
  <c r="E259" i="18"/>
  <c r="D259" i="18"/>
  <c r="G250" i="18"/>
  <c r="F250" i="18"/>
  <c r="E250" i="18"/>
  <c r="D250" i="18"/>
  <c r="G243" i="18"/>
  <c r="F243" i="18"/>
  <c r="E243" i="18"/>
  <c r="D243" i="18"/>
  <c r="C243" i="18"/>
  <c r="C251" i="18" s="1"/>
  <c r="G236" i="18"/>
  <c r="F236" i="18"/>
  <c r="E236" i="18"/>
  <c r="D236" i="18"/>
  <c r="G234" i="18"/>
  <c r="F234" i="18"/>
  <c r="E234" i="18"/>
  <c r="D234" i="18"/>
  <c r="C227" i="18"/>
  <c r="G226" i="18"/>
  <c r="F226" i="18"/>
  <c r="E226" i="18"/>
  <c r="D226" i="18"/>
  <c r="G219" i="18"/>
  <c r="F219" i="18"/>
  <c r="E219" i="18"/>
  <c r="D219" i="18"/>
  <c r="G212" i="18"/>
  <c r="F212" i="18"/>
  <c r="E212" i="18"/>
  <c r="D212" i="18"/>
  <c r="G210" i="18"/>
  <c r="F210" i="18"/>
  <c r="E210" i="18"/>
  <c r="D210" i="18"/>
  <c r="G202" i="18"/>
  <c r="F202" i="18"/>
  <c r="E202" i="18"/>
  <c r="D202" i="18"/>
  <c r="C202" i="18"/>
  <c r="G197" i="18"/>
  <c r="F197" i="18"/>
  <c r="E197" i="18"/>
  <c r="D197" i="18"/>
  <c r="C197" i="18"/>
  <c r="G194" i="18"/>
  <c r="F194" i="18"/>
  <c r="E194" i="18"/>
  <c r="D194" i="18"/>
  <c r="G188" i="18"/>
  <c r="F188" i="18"/>
  <c r="E188" i="18"/>
  <c r="D188" i="18"/>
  <c r="G186" i="18"/>
  <c r="F186" i="18"/>
  <c r="E186" i="18"/>
  <c r="D186" i="18"/>
  <c r="C179" i="18"/>
  <c r="G178" i="18"/>
  <c r="F178" i="18"/>
  <c r="E178" i="18"/>
  <c r="D178" i="18"/>
  <c r="G172" i="18"/>
  <c r="F172" i="18"/>
  <c r="E172" i="18"/>
  <c r="D172" i="18"/>
  <c r="G165" i="18"/>
  <c r="F165" i="18"/>
  <c r="E165" i="18"/>
  <c r="D165" i="18"/>
  <c r="G163" i="18"/>
  <c r="F163" i="18"/>
  <c r="E163" i="18"/>
  <c r="D163" i="18"/>
  <c r="C156" i="18"/>
  <c r="G155" i="18"/>
  <c r="F155" i="18"/>
  <c r="E155" i="18"/>
  <c r="D155" i="18"/>
  <c r="G150" i="18"/>
  <c r="F150" i="18"/>
  <c r="E150" i="18"/>
  <c r="D150" i="18"/>
  <c r="G147" i="18"/>
  <c r="F147" i="18"/>
  <c r="E147" i="18"/>
  <c r="D147" i="18"/>
  <c r="G140" i="18"/>
  <c r="F140" i="18"/>
  <c r="E140" i="18"/>
  <c r="D140" i="18"/>
  <c r="G138" i="18"/>
  <c r="F138" i="18"/>
  <c r="E138" i="18"/>
  <c r="D138" i="18"/>
  <c r="G129" i="18"/>
  <c r="F129" i="18"/>
  <c r="E129" i="18"/>
  <c r="D129" i="18"/>
  <c r="G124" i="18"/>
  <c r="F124" i="18"/>
  <c r="E124" i="18"/>
  <c r="D124" i="18"/>
  <c r="C124" i="18"/>
  <c r="C130" i="18" s="1"/>
  <c r="G121" i="18"/>
  <c r="F121" i="18"/>
  <c r="E121" i="18"/>
  <c r="D121" i="18"/>
  <c r="G114" i="18"/>
  <c r="F114" i="18"/>
  <c r="E114" i="18"/>
  <c r="G112" i="18"/>
  <c r="F112" i="18"/>
  <c r="E112" i="18"/>
  <c r="D112" i="18"/>
  <c r="C104" i="18"/>
  <c r="G103" i="18"/>
  <c r="F103" i="18"/>
  <c r="E103" i="18"/>
  <c r="D103" i="18"/>
  <c r="G96" i="18"/>
  <c r="F96" i="18"/>
  <c r="E96" i="18"/>
  <c r="D96" i="18"/>
  <c r="G89" i="18"/>
  <c r="F89" i="18"/>
  <c r="E89" i="18"/>
  <c r="G87" i="18"/>
  <c r="F87" i="18"/>
  <c r="E87" i="18"/>
  <c r="D87" i="18"/>
  <c r="C80" i="18"/>
  <c r="G79" i="18"/>
  <c r="F79" i="18"/>
  <c r="E79" i="18"/>
  <c r="D79" i="18"/>
  <c r="G71" i="18"/>
  <c r="F71" i="18"/>
  <c r="E71" i="18"/>
  <c r="D71" i="18"/>
  <c r="G64" i="18"/>
  <c r="F64" i="18"/>
  <c r="E64" i="18"/>
  <c r="D64" i="18"/>
  <c r="G62" i="18"/>
  <c r="F62" i="18"/>
  <c r="E62" i="18"/>
  <c r="D62" i="18"/>
  <c r="G54" i="18"/>
  <c r="F54" i="18"/>
  <c r="E54" i="18"/>
  <c r="D54" i="18"/>
  <c r="C54" i="18"/>
  <c r="G47" i="18"/>
  <c r="F47" i="18"/>
  <c r="E47" i="18"/>
  <c r="D47" i="18"/>
  <c r="C47" i="18"/>
  <c r="F40" i="18"/>
  <c r="E40" i="18"/>
  <c r="D40" i="18"/>
  <c r="G38" i="18"/>
  <c r="F38" i="18"/>
  <c r="E38" i="18"/>
  <c r="D38" i="18"/>
  <c r="C31" i="18"/>
  <c r="G30" i="18"/>
  <c r="F30" i="18"/>
  <c r="E30" i="18"/>
  <c r="D30" i="18"/>
  <c r="G23" i="18"/>
  <c r="F23" i="18"/>
  <c r="E23" i="18"/>
  <c r="D23" i="18"/>
  <c r="G17" i="18"/>
  <c r="F17" i="18"/>
  <c r="F31" i="18" s="1"/>
  <c r="E17" i="18"/>
  <c r="D17" i="18"/>
  <c r="C489" i="17"/>
  <c r="G488" i="17"/>
  <c r="F488" i="17"/>
  <c r="E488" i="17"/>
  <c r="D488" i="17"/>
  <c r="G483" i="17"/>
  <c r="F483" i="17"/>
  <c r="E483" i="17"/>
  <c r="D483" i="17"/>
  <c r="G480" i="17"/>
  <c r="F480" i="17"/>
  <c r="E480" i="17"/>
  <c r="D480" i="17"/>
  <c r="G474" i="17"/>
  <c r="F474" i="17"/>
  <c r="E474" i="17"/>
  <c r="D474" i="17"/>
  <c r="G472" i="17"/>
  <c r="F472" i="17"/>
  <c r="E472" i="17"/>
  <c r="D472" i="17"/>
  <c r="C465" i="17"/>
  <c r="G464" i="17"/>
  <c r="F464" i="17"/>
  <c r="E464" i="17"/>
  <c r="D464" i="17"/>
  <c r="G457" i="17"/>
  <c r="F457" i="17"/>
  <c r="E457" i="17"/>
  <c r="D457" i="17"/>
  <c r="G450" i="17"/>
  <c r="F450" i="17"/>
  <c r="E450" i="17"/>
  <c r="D450" i="17"/>
  <c r="G448" i="17"/>
  <c r="F448" i="17"/>
  <c r="E448" i="17"/>
  <c r="D448" i="17"/>
  <c r="C440" i="17"/>
  <c r="G439" i="17"/>
  <c r="F439" i="17"/>
  <c r="E439" i="17"/>
  <c r="D439" i="17"/>
  <c r="G435" i="17"/>
  <c r="F435" i="17"/>
  <c r="E435" i="17"/>
  <c r="D435" i="17"/>
  <c r="G432" i="17"/>
  <c r="F432" i="17"/>
  <c r="E432" i="17"/>
  <c r="D432" i="17"/>
  <c r="G425" i="17"/>
  <c r="F425" i="17"/>
  <c r="E425" i="17"/>
  <c r="D425" i="17"/>
  <c r="G423" i="17"/>
  <c r="F423" i="17"/>
  <c r="E423" i="17"/>
  <c r="D423" i="17"/>
  <c r="C416" i="17"/>
  <c r="G415" i="17"/>
  <c r="F415" i="17"/>
  <c r="E415" i="17"/>
  <c r="D415" i="17"/>
  <c r="G409" i="17"/>
  <c r="F409" i="17"/>
  <c r="E409" i="17"/>
  <c r="D409" i="17"/>
  <c r="G402" i="17"/>
  <c r="F402" i="17"/>
  <c r="E402" i="17"/>
  <c r="D402" i="17"/>
  <c r="G400" i="17"/>
  <c r="F400" i="17"/>
  <c r="E400" i="17"/>
  <c r="D400" i="17"/>
  <c r="G392" i="17"/>
  <c r="F392" i="17"/>
  <c r="E392" i="17"/>
  <c r="D392" i="17"/>
  <c r="G384" i="17"/>
  <c r="F384" i="17"/>
  <c r="E384" i="17"/>
  <c r="D384" i="17"/>
  <c r="C384" i="17"/>
  <c r="C393" i="17" s="1"/>
  <c r="F378" i="17"/>
  <c r="E378" i="17"/>
  <c r="D378" i="17"/>
  <c r="G376" i="17"/>
  <c r="F376" i="17"/>
  <c r="E376" i="17"/>
  <c r="D376" i="17"/>
  <c r="C368" i="17"/>
  <c r="G367" i="17"/>
  <c r="F367" i="17"/>
  <c r="E367" i="17"/>
  <c r="D367" i="17"/>
  <c r="G360" i="17"/>
  <c r="F360" i="17"/>
  <c r="E360" i="17"/>
  <c r="D360" i="17"/>
  <c r="F352" i="17"/>
  <c r="E352" i="17"/>
  <c r="D352" i="17"/>
  <c r="G350" i="17"/>
  <c r="F350" i="17"/>
  <c r="E350" i="17"/>
  <c r="D350" i="17"/>
  <c r="C343" i="17"/>
  <c r="G342" i="17"/>
  <c r="F342" i="17"/>
  <c r="E342" i="17"/>
  <c r="D342" i="17"/>
  <c r="G335" i="17"/>
  <c r="F335" i="17"/>
  <c r="E335" i="17"/>
  <c r="D335" i="17"/>
  <c r="G328" i="17"/>
  <c r="F328" i="17"/>
  <c r="E328" i="17"/>
  <c r="D328" i="17"/>
  <c r="G326" i="17"/>
  <c r="G343" i="17" s="1"/>
  <c r="F326" i="17"/>
  <c r="E326" i="17"/>
  <c r="D326" i="17"/>
  <c r="D343" i="17" s="1"/>
  <c r="G318" i="17"/>
  <c r="F318" i="17"/>
  <c r="E318" i="17"/>
  <c r="D318" i="17"/>
  <c r="C318" i="17"/>
  <c r="G312" i="17"/>
  <c r="F312" i="17"/>
  <c r="E312" i="17"/>
  <c r="D312" i="17"/>
  <c r="C312" i="17"/>
  <c r="G305" i="17"/>
  <c r="F305" i="17"/>
  <c r="E305" i="17"/>
  <c r="D305" i="17"/>
  <c r="G303" i="17"/>
  <c r="F303" i="17"/>
  <c r="E303" i="17"/>
  <c r="D303" i="17"/>
  <c r="C296" i="17"/>
  <c r="G295" i="17"/>
  <c r="F295" i="17"/>
  <c r="E295" i="17"/>
  <c r="D295" i="17"/>
  <c r="G290" i="17"/>
  <c r="F290" i="17"/>
  <c r="E290" i="17"/>
  <c r="D290" i="17"/>
  <c r="G287" i="17"/>
  <c r="F287" i="17"/>
  <c r="E287" i="17"/>
  <c r="D287" i="17"/>
  <c r="G281" i="17"/>
  <c r="F281" i="17"/>
  <c r="E281" i="17"/>
  <c r="D281" i="17"/>
  <c r="G279" i="17"/>
  <c r="F279" i="17"/>
  <c r="E279" i="17"/>
  <c r="D279" i="17"/>
  <c r="G271" i="17"/>
  <c r="F271" i="17"/>
  <c r="E271" i="17"/>
  <c r="D271" i="17"/>
  <c r="C271" i="17"/>
  <c r="C272" i="17" s="1"/>
  <c r="G264" i="17"/>
  <c r="F264" i="17"/>
  <c r="E264" i="17"/>
  <c r="D264" i="17"/>
  <c r="G258" i="17"/>
  <c r="F258" i="17"/>
  <c r="E258" i="17"/>
  <c r="D258" i="17"/>
  <c r="G256" i="17"/>
  <c r="F256" i="17"/>
  <c r="E256" i="17"/>
  <c r="D256" i="17"/>
  <c r="G247" i="17"/>
  <c r="F247" i="17"/>
  <c r="E247" i="17"/>
  <c r="D247" i="17"/>
  <c r="G240" i="17"/>
  <c r="F240" i="17"/>
  <c r="E240" i="17"/>
  <c r="D240" i="17"/>
  <c r="C240" i="17"/>
  <c r="C248" i="17" s="1"/>
  <c r="G233" i="17"/>
  <c r="F233" i="17"/>
  <c r="E233" i="17"/>
  <c r="D233" i="17"/>
  <c r="G231" i="17"/>
  <c r="F231" i="17"/>
  <c r="E231" i="17"/>
  <c r="D231" i="17"/>
  <c r="C224" i="17"/>
  <c r="G223" i="17"/>
  <c r="F223" i="17"/>
  <c r="E223" i="17"/>
  <c r="D223" i="17"/>
  <c r="G216" i="17"/>
  <c r="F216" i="17"/>
  <c r="E216" i="17"/>
  <c r="D216" i="17"/>
  <c r="G209" i="17"/>
  <c r="F209" i="17"/>
  <c r="E209" i="17"/>
  <c r="D209" i="17"/>
  <c r="G207" i="17"/>
  <c r="F207" i="17"/>
  <c r="E207" i="17"/>
  <c r="D207" i="17"/>
  <c r="G199" i="17"/>
  <c r="F199" i="17"/>
  <c r="E199" i="17"/>
  <c r="D199" i="17"/>
  <c r="C199" i="17"/>
  <c r="G195" i="17"/>
  <c r="F195" i="17"/>
  <c r="E195" i="17"/>
  <c r="D195" i="17"/>
  <c r="C195" i="17"/>
  <c r="G192" i="17"/>
  <c r="F192" i="17"/>
  <c r="E192" i="17"/>
  <c r="D192" i="17"/>
  <c r="G186" i="17"/>
  <c r="F186" i="17"/>
  <c r="E186" i="17"/>
  <c r="D186" i="17"/>
  <c r="G184" i="17"/>
  <c r="F184" i="17"/>
  <c r="E184" i="17"/>
  <c r="D184" i="17"/>
  <c r="C177" i="17"/>
  <c r="G176" i="17"/>
  <c r="F176" i="17"/>
  <c r="E176" i="17"/>
  <c r="D176" i="17"/>
  <c r="G170" i="17"/>
  <c r="F170" i="17"/>
  <c r="E170" i="17"/>
  <c r="D170" i="17"/>
  <c r="G163" i="17"/>
  <c r="F163" i="17"/>
  <c r="E163" i="17"/>
  <c r="D163" i="17"/>
  <c r="G161" i="17"/>
  <c r="F161" i="17"/>
  <c r="E161" i="17"/>
  <c r="D161" i="17"/>
  <c r="C154" i="17"/>
  <c r="G153" i="17"/>
  <c r="F153" i="17"/>
  <c r="E153" i="17"/>
  <c r="D153" i="17"/>
  <c r="G148" i="17"/>
  <c r="F148" i="17"/>
  <c r="E148" i="17"/>
  <c r="D148" i="17"/>
  <c r="G145" i="17"/>
  <c r="F145" i="17"/>
  <c r="E145" i="17"/>
  <c r="D145" i="17"/>
  <c r="G138" i="17"/>
  <c r="F138" i="17"/>
  <c r="E138" i="17"/>
  <c r="D138" i="17"/>
  <c r="G136" i="17"/>
  <c r="F136" i="17"/>
  <c r="E136" i="17"/>
  <c r="D136" i="17"/>
  <c r="G127" i="17"/>
  <c r="F127" i="17"/>
  <c r="E127" i="17"/>
  <c r="D127" i="17"/>
  <c r="G122" i="17"/>
  <c r="F122" i="17"/>
  <c r="E122" i="17"/>
  <c r="D122" i="17"/>
  <c r="C122" i="17"/>
  <c r="C128" i="17" s="1"/>
  <c r="G119" i="17"/>
  <c r="F119" i="17"/>
  <c r="E119" i="17"/>
  <c r="D119" i="17"/>
  <c r="G112" i="17"/>
  <c r="F112" i="17"/>
  <c r="E112" i="17"/>
  <c r="G110" i="17"/>
  <c r="F110" i="17"/>
  <c r="E110" i="17"/>
  <c r="D110" i="17"/>
  <c r="C102" i="17"/>
  <c r="G101" i="17"/>
  <c r="F101" i="17"/>
  <c r="E101" i="17"/>
  <c r="D101" i="17"/>
  <c r="G94" i="17"/>
  <c r="F94" i="17"/>
  <c r="E94" i="17"/>
  <c r="D94" i="17"/>
  <c r="G87" i="17"/>
  <c r="F87" i="17"/>
  <c r="E87" i="17"/>
  <c r="G85" i="17"/>
  <c r="F85" i="17"/>
  <c r="E85" i="17"/>
  <c r="D85" i="17"/>
  <c r="C78" i="17"/>
  <c r="G77" i="17"/>
  <c r="F77" i="17"/>
  <c r="E77" i="17"/>
  <c r="D77" i="17"/>
  <c r="G69" i="17"/>
  <c r="F69" i="17"/>
  <c r="E69" i="17"/>
  <c r="D69" i="17"/>
  <c r="G63" i="17"/>
  <c r="F63" i="17"/>
  <c r="E63" i="17"/>
  <c r="D63" i="17"/>
  <c r="G61" i="17"/>
  <c r="F61" i="17"/>
  <c r="E61" i="17"/>
  <c r="D61" i="17"/>
  <c r="G53" i="17"/>
  <c r="F53" i="17"/>
  <c r="E53" i="17"/>
  <c r="D53" i="17"/>
  <c r="C53" i="17"/>
  <c r="G46" i="17"/>
  <c r="F46" i="17"/>
  <c r="E46" i="17"/>
  <c r="D46" i="17"/>
  <c r="C46" i="17"/>
  <c r="F39" i="17"/>
  <c r="E39" i="17"/>
  <c r="D39" i="17"/>
  <c r="G37" i="17"/>
  <c r="F37" i="17"/>
  <c r="E37" i="17"/>
  <c r="D37" i="17"/>
  <c r="C30" i="17"/>
  <c r="G29" i="17"/>
  <c r="F29" i="17"/>
  <c r="E29" i="17"/>
  <c r="D29" i="17"/>
  <c r="G23" i="17"/>
  <c r="F23" i="17"/>
  <c r="E23" i="17"/>
  <c r="D23" i="17"/>
  <c r="G17" i="17"/>
  <c r="F17" i="17"/>
  <c r="F30" i="17" s="1"/>
  <c r="E17" i="17"/>
  <c r="D17" i="17"/>
  <c r="C492" i="16"/>
  <c r="G491" i="16"/>
  <c r="F491" i="16"/>
  <c r="E491" i="16"/>
  <c r="D491" i="16"/>
  <c r="G486" i="16"/>
  <c r="F486" i="16"/>
  <c r="E486" i="16"/>
  <c r="D486" i="16"/>
  <c r="G483" i="16"/>
  <c r="F483" i="16"/>
  <c r="E483" i="16"/>
  <c r="D483" i="16"/>
  <c r="G477" i="16"/>
  <c r="F477" i="16"/>
  <c r="E477" i="16"/>
  <c r="D477" i="16"/>
  <c r="G475" i="16"/>
  <c r="F475" i="16"/>
  <c r="E475" i="16"/>
  <c r="D475" i="16"/>
  <c r="C468" i="16"/>
  <c r="G467" i="16"/>
  <c r="F467" i="16"/>
  <c r="E467" i="16"/>
  <c r="D467" i="16"/>
  <c r="G460" i="16"/>
  <c r="F460" i="16"/>
  <c r="E460" i="16"/>
  <c r="D460" i="16"/>
  <c r="G453" i="16"/>
  <c r="F453" i="16"/>
  <c r="E453" i="16"/>
  <c r="D453" i="16"/>
  <c r="G451" i="16"/>
  <c r="F451" i="16"/>
  <c r="E451" i="16"/>
  <c r="D451" i="16"/>
  <c r="C443" i="16"/>
  <c r="G442" i="16"/>
  <c r="F442" i="16"/>
  <c r="E442" i="16"/>
  <c r="D442" i="16"/>
  <c r="G438" i="16"/>
  <c r="F438" i="16"/>
  <c r="E438" i="16"/>
  <c r="D438" i="16"/>
  <c r="G435" i="16"/>
  <c r="F435" i="16"/>
  <c r="E435" i="16"/>
  <c r="D435" i="16"/>
  <c r="G428" i="16"/>
  <c r="F428" i="16"/>
  <c r="E428" i="16"/>
  <c r="D428" i="16"/>
  <c r="G426" i="16"/>
  <c r="F426" i="16"/>
  <c r="E426" i="16"/>
  <c r="D426" i="16"/>
  <c r="C419" i="16"/>
  <c r="G418" i="16"/>
  <c r="F418" i="16"/>
  <c r="E418" i="16"/>
  <c r="D418" i="16"/>
  <c r="G412" i="16"/>
  <c r="F412" i="16"/>
  <c r="E412" i="16"/>
  <c r="D412" i="16"/>
  <c r="G405" i="16"/>
  <c r="F405" i="16"/>
  <c r="E405" i="16"/>
  <c r="D405" i="16"/>
  <c r="G403" i="16"/>
  <c r="F403" i="16"/>
  <c r="E403" i="16"/>
  <c r="D403" i="16"/>
  <c r="G395" i="16"/>
  <c r="F395" i="16"/>
  <c r="E395" i="16"/>
  <c r="D395" i="16"/>
  <c r="G387" i="16"/>
  <c r="F387" i="16"/>
  <c r="E387" i="16"/>
  <c r="D387" i="16"/>
  <c r="C387" i="16"/>
  <c r="C396" i="16" s="1"/>
  <c r="F381" i="16"/>
  <c r="E381" i="16"/>
  <c r="D381" i="16"/>
  <c r="G379" i="16"/>
  <c r="F379" i="16"/>
  <c r="E379" i="16"/>
  <c r="D379" i="16"/>
  <c r="C371" i="16"/>
  <c r="G370" i="16"/>
  <c r="F370" i="16"/>
  <c r="E370" i="16"/>
  <c r="D370" i="16"/>
  <c r="G363" i="16"/>
  <c r="F363" i="16"/>
  <c r="E363" i="16"/>
  <c r="D363" i="16"/>
  <c r="F355" i="16"/>
  <c r="E355" i="16"/>
  <c r="D355" i="16"/>
  <c r="G353" i="16"/>
  <c r="F353" i="16"/>
  <c r="E353" i="16"/>
  <c r="D353" i="16"/>
  <c r="C346" i="16"/>
  <c r="G345" i="16"/>
  <c r="F345" i="16"/>
  <c r="E345" i="16"/>
  <c r="D345" i="16"/>
  <c r="G338" i="16"/>
  <c r="F338" i="16"/>
  <c r="E338" i="16"/>
  <c r="D338" i="16"/>
  <c r="G331" i="16"/>
  <c r="F331" i="16"/>
  <c r="E331" i="16"/>
  <c r="D331" i="16"/>
  <c r="G329" i="16"/>
  <c r="F329" i="16"/>
  <c r="E329" i="16"/>
  <c r="D329" i="16"/>
  <c r="G314" i="16"/>
  <c r="F314" i="16"/>
  <c r="E314" i="16"/>
  <c r="D314" i="16"/>
  <c r="C314" i="16"/>
  <c r="G307" i="16"/>
  <c r="F307" i="16"/>
  <c r="E307" i="16"/>
  <c r="D307" i="16"/>
  <c r="G305" i="16"/>
  <c r="F305" i="16"/>
  <c r="E305" i="16"/>
  <c r="D305" i="16"/>
  <c r="C298" i="16"/>
  <c r="G297" i="16"/>
  <c r="F297" i="16"/>
  <c r="E297" i="16"/>
  <c r="D297" i="16"/>
  <c r="G292" i="16"/>
  <c r="F292" i="16"/>
  <c r="E292" i="16"/>
  <c r="D292" i="16"/>
  <c r="G289" i="16"/>
  <c r="F289" i="16"/>
  <c r="E289" i="16"/>
  <c r="D289" i="16"/>
  <c r="G283" i="16"/>
  <c r="F283" i="16"/>
  <c r="E283" i="16"/>
  <c r="D283" i="16"/>
  <c r="G281" i="16"/>
  <c r="F281" i="16"/>
  <c r="E281" i="16"/>
  <c r="D281" i="16"/>
  <c r="G273" i="16"/>
  <c r="F273" i="16"/>
  <c r="E273" i="16"/>
  <c r="D273" i="16"/>
  <c r="C273" i="16"/>
  <c r="C274" i="16" s="1"/>
  <c r="G266" i="16"/>
  <c r="F266" i="16"/>
  <c r="E266" i="16"/>
  <c r="D266" i="16"/>
  <c r="G260" i="16"/>
  <c r="F260" i="16"/>
  <c r="E260" i="16"/>
  <c r="D260" i="16"/>
  <c r="G258" i="16"/>
  <c r="F258" i="16"/>
  <c r="E258" i="16"/>
  <c r="D258" i="16"/>
  <c r="G249" i="16"/>
  <c r="F249" i="16"/>
  <c r="E249" i="16"/>
  <c r="D249" i="16"/>
  <c r="G242" i="16"/>
  <c r="F242" i="16"/>
  <c r="E242" i="16"/>
  <c r="D242" i="16"/>
  <c r="C242" i="16"/>
  <c r="C250" i="16" s="1"/>
  <c r="G235" i="16"/>
  <c r="F235" i="16"/>
  <c r="E235" i="16"/>
  <c r="D235" i="16"/>
  <c r="G233" i="16"/>
  <c r="F233" i="16"/>
  <c r="E233" i="16"/>
  <c r="D233" i="16"/>
  <c r="C226" i="16"/>
  <c r="G225" i="16"/>
  <c r="F225" i="16"/>
  <c r="E225" i="16"/>
  <c r="D225" i="16"/>
  <c r="G218" i="16"/>
  <c r="F218" i="16"/>
  <c r="E218" i="16"/>
  <c r="D218" i="16"/>
  <c r="G211" i="16"/>
  <c r="F211" i="16"/>
  <c r="E211" i="16"/>
  <c r="D211" i="16"/>
  <c r="G209" i="16"/>
  <c r="F209" i="16"/>
  <c r="E209" i="16"/>
  <c r="D209" i="16"/>
  <c r="G201" i="16"/>
  <c r="F201" i="16"/>
  <c r="E201" i="16"/>
  <c r="D201" i="16"/>
  <c r="C201" i="16"/>
  <c r="G197" i="16"/>
  <c r="F197" i="16"/>
  <c r="E197" i="16"/>
  <c r="D197" i="16"/>
  <c r="C197" i="16"/>
  <c r="G194" i="16"/>
  <c r="F194" i="16"/>
  <c r="E194" i="16"/>
  <c r="D194" i="16"/>
  <c r="G188" i="16"/>
  <c r="F188" i="16"/>
  <c r="E188" i="16"/>
  <c r="D188" i="16"/>
  <c r="G186" i="16"/>
  <c r="F186" i="16"/>
  <c r="E186" i="16"/>
  <c r="D186" i="16"/>
  <c r="C179" i="16"/>
  <c r="G178" i="16"/>
  <c r="F178" i="16"/>
  <c r="E178" i="16"/>
  <c r="D178" i="16"/>
  <c r="G171" i="16"/>
  <c r="F171" i="16"/>
  <c r="E171" i="16"/>
  <c r="D171" i="16"/>
  <c r="G164" i="16"/>
  <c r="F164" i="16"/>
  <c r="E164" i="16"/>
  <c r="D164" i="16"/>
  <c r="G162" i="16"/>
  <c r="F162" i="16"/>
  <c r="E162" i="16"/>
  <c r="D162" i="16"/>
  <c r="C155" i="16"/>
  <c r="G154" i="16"/>
  <c r="F154" i="16"/>
  <c r="E154" i="16"/>
  <c r="D154" i="16"/>
  <c r="G149" i="16"/>
  <c r="F149" i="16"/>
  <c r="E149" i="16"/>
  <c r="D149" i="16"/>
  <c r="G146" i="16"/>
  <c r="F146" i="16"/>
  <c r="E146" i="16"/>
  <c r="D146" i="16"/>
  <c r="G139" i="16"/>
  <c r="F139" i="16"/>
  <c r="E139" i="16"/>
  <c r="D139" i="16"/>
  <c r="G137" i="16"/>
  <c r="F137" i="16"/>
  <c r="E137" i="16"/>
  <c r="D137" i="16"/>
  <c r="G128" i="16"/>
  <c r="F128" i="16"/>
  <c r="E128" i="16"/>
  <c r="D128" i="16"/>
  <c r="G123" i="16"/>
  <c r="F123" i="16"/>
  <c r="E123" i="16"/>
  <c r="D123" i="16"/>
  <c r="C123" i="16"/>
  <c r="C129" i="16" s="1"/>
  <c r="G120" i="16"/>
  <c r="F120" i="16"/>
  <c r="E120" i="16"/>
  <c r="D120" i="16"/>
  <c r="G113" i="16"/>
  <c r="F113" i="16"/>
  <c r="E113" i="16"/>
  <c r="G111" i="16"/>
  <c r="F111" i="16"/>
  <c r="E111" i="16"/>
  <c r="D111" i="16"/>
  <c r="C103" i="16"/>
  <c r="G102" i="16"/>
  <c r="F102" i="16"/>
  <c r="E102" i="16"/>
  <c r="D102" i="16"/>
  <c r="G95" i="16"/>
  <c r="F95" i="16"/>
  <c r="E95" i="16"/>
  <c r="D95" i="16"/>
  <c r="G88" i="16"/>
  <c r="F88" i="16"/>
  <c r="E88" i="16"/>
  <c r="G86" i="16"/>
  <c r="F86" i="16"/>
  <c r="E86" i="16"/>
  <c r="D86" i="16"/>
  <c r="C79" i="16"/>
  <c r="G78" i="16"/>
  <c r="F78" i="16"/>
  <c r="E78" i="16"/>
  <c r="D78" i="16"/>
  <c r="G69" i="16"/>
  <c r="F69" i="16"/>
  <c r="E69" i="16"/>
  <c r="D69" i="16"/>
  <c r="G63" i="16"/>
  <c r="F63" i="16"/>
  <c r="E63" i="16"/>
  <c r="D63" i="16"/>
  <c r="G61" i="16"/>
  <c r="F61" i="16"/>
  <c r="E61" i="16"/>
  <c r="D61" i="16"/>
  <c r="G53" i="16"/>
  <c r="F53" i="16"/>
  <c r="E53" i="16"/>
  <c r="D53" i="16"/>
  <c r="C53" i="16"/>
  <c r="G46" i="16"/>
  <c r="F46" i="16"/>
  <c r="E46" i="16"/>
  <c r="D46" i="16"/>
  <c r="C46" i="16"/>
  <c r="F39" i="16"/>
  <c r="E39" i="16"/>
  <c r="D39" i="16"/>
  <c r="G37" i="16"/>
  <c r="F37" i="16"/>
  <c r="E37" i="16"/>
  <c r="E54" i="16" s="1"/>
  <c r="D37" i="16"/>
  <c r="C30" i="16"/>
  <c r="G29" i="16"/>
  <c r="F29" i="16"/>
  <c r="E29" i="16"/>
  <c r="D29" i="16"/>
  <c r="G23" i="16"/>
  <c r="F23" i="16"/>
  <c r="E23" i="16"/>
  <c r="D23" i="16"/>
  <c r="G17" i="16"/>
  <c r="F17" i="16"/>
  <c r="E17" i="16"/>
  <c r="D17" i="16"/>
  <c r="F54" i="16" l="1"/>
  <c r="F419" i="16"/>
  <c r="F248" i="17"/>
  <c r="E30" i="16"/>
  <c r="G129" i="16"/>
  <c r="G346" i="16"/>
  <c r="D322" i="16"/>
  <c r="G465" i="17"/>
  <c r="F272" i="17"/>
  <c r="C319" i="17"/>
  <c r="G319" i="17"/>
  <c r="F393" i="17"/>
  <c r="E343" i="17"/>
  <c r="D79" i="16"/>
  <c r="D298" i="16"/>
  <c r="F202" i="16"/>
  <c r="E202" i="16"/>
  <c r="G250" i="16"/>
  <c r="G396" i="16"/>
  <c r="E346" i="16"/>
  <c r="E226" i="16"/>
  <c r="D200" i="17"/>
  <c r="G368" i="17"/>
  <c r="F274" i="16"/>
  <c r="D224" i="17"/>
  <c r="D346" i="16"/>
  <c r="E443" i="16"/>
  <c r="D468" i="16"/>
  <c r="G78" i="17"/>
  <c r="E416" i="17"/>
  <c r="D103" i="16"/>
  <c r="F155" i="16"/>
  <c r="E179" i="16"/>
  <c r="E274" i="16"/>
  <c r="E322" i="16"/>
  <c r="G30" i="17"/>
  <c r="G102" i="17"/>
  <c r="G128" i="17"/>
  <c r="D319" i="17"/>
  <c r="F489" i="17"/>
  <c r="E348" i="18"/>
  <c r="D30" i="16"/>
  <c r="F346" i="16"/>
  <c r="D30" i="17"/>
  <c r="C54" i="16"/>
  <c r="D202" i="16"/>
  <c r="D177" i="17"/>
  <c r="E272" i="17"/>
  <c r="F368" i="17"/>
  <c r="G79" i="16"/>
  <c r="D226" i="16"/>
  <c r="D419" i="16"/>
  <c r="F443" i="16"/>
  <c r="G54" i="17"/>
  <c r="E102" i="17"/>
  <c r="G224" i="17"/>
  <c r="D248" i="17"/>
  <c r="D393" i="17"/>
  <c r="G30" i="16"/>
  <c r="G103" i="16"/>
  <c r="D155" i="16"/>
  <c r="F179" i="16"/>
  <c r="F250" i="16"/>
  <c r="F322" i="16"/>
  <c r="G443" i="16"/>
  <c r="G492" i="16"/>
  <c r="C54" i="17"/>
  <c r="E154" i="17"/>
  <c r="E200" i="17"/>
  <c r="E248" i="17"/>
  <c r="G272" i="17"/>
  <c r="G296" i="17"/>
  <c r="E393" i="17"/>
  <c r="F103" i="16"/>
  <c r="G155" i="16"/>
  <c r="E250" i="16"/>
  <c r="E298" i="16"/>
  <c r="F492" i="16"/>
  <c r="E30" i="17"/>
  <c r="G177" i="17"/>
  <c r="F343" i="17"/>
  <c r="E368" i="17"/>
  <c r="G416" i="17"/>
  <c r="D465" i="17"/>
  <c r="D348" i="18"/>
  <c r="F129" i="16"/>
  <c r="G274" i="16"/>
  <c r="F298" i="16"/>
  <c r="G371" i="16"/>
  <c r="E419" i="16"/>
  <c r="E468" i="16"/>
  <c r="F102" i="17"/>
  <c r="D416" i="17"/>
  <c r="E465" i="17"/>
  <c r="G54" i="16"/>
  <c r="E79" i="16"/>
  <c r="E155" i="16"/>
  <c r="G179" i="16"/>
  <c r="C202" i="16"/>
  <c r="G202" i="16"/>
  <c r="F226" i="16"/>
  <c r="D274" i="16"/>
  <c r="G298" i="16"/>
  <c r="C322" i="16"/>
  <c r="G322" i="16"/>
  <c r="D371" i="16"/>
  <c r="E371" i="16"/>
  <c r="D396" i="16"/>
  <c r="D443" i="16"/>
  <c r="F468" i="16"/>
  <c r="D492" i="16"/>
  <c r="E54" i="17"/>
  <c r="D54" i="17"/>
  <c r="D78" i="17"/>
  <c r="F128" i="17"/>
  <c r="E177" i="17"/>
  <c r="E224" i="17"/>
  <c r="D272" i="17"/>
  <c r="E319" i="17"/>
  <c r="F465" i="17"/>
  <c r="F30" i="16"/>
  <c r="E129" i="16"/>
  <c r="F396" i="16"/>
  <c r="F78" i="17"/>
  <c r="D54" i="16"/>
  <c r="F79" i="16"/>
  <c r="E103" i="16"/>
  <c r="D129" i="16"/>
  <c r="D179" i="16"/>
  <c r="G226" i="16"/>
  <c r="D250" i="16"/>
  <c r="F371" i="16"/>
  <c r="E396" i="16"/>
  <c r="G419" i="16"/>
  <c r="G468" i="16"/>
  <c r="E492" i="16"/>
  <c r="E78" i="17"/>
  <c r="D102" i="17"/>
  <c r="F177" i="17"/>
  <c r="F200" i="17"/>
  <c r="F224" i="17"/>
  <c r="G248" i="17"/>
  <c r="F319" i="17"/>
  <c r="D368" i="17"/>
  <c r="G393" i="17"/>
  <c r="F416" i="17"/>
  <c r="E31" i="18"/>
  <c r="C55" i="18"/>
  <c r="F80" i="18"/>
  <c r="C203" i="18"/>
  <c r="G373" i="18"/>
  <c r="C324" i="18"/>
  <c r="G448" i="18"/>
  <c r="F300" i="18"/>
  <c r="E497" i="19"/>
  <c r="E496" i="19" s="1"/>
  <c r="F497" i="19"/>
  <c r="F496" i="19" s="1"/>
  <c r="D423" i="18"/>
  <c r="D275" i="18"/>
  <c r="D179" i="18"/>
  <c r="G497" i="19"/>
  <c r="G496" i="19" s="1"/>
  <c r="D497" i="19"/>
  <c r="D496" i="19" s="1"/>
  <c r="G227" i="18"/>
  <c r="E251" i="18"/>
  <c r="G31" i="18"/>
  <c r="G179" i="18"/>
  <c r="G300" i="18"/>
  <c r="F251" i="18"/>
  <c r="F399" i="18"/>
  <c r="D448" i="18"/>
  <c r="F473" i="18"/>
  <c r="E497" i="18"/>
  <c r="D227" i="18"/>
  <c r="D324" i="18"/>
  <c r="E399" i="18"/>
  <c r="E423" i="18"/>
  <c r="D55" i="18"/>
  <c r="G275" i="18"/>
  <c r="G473" i="18"/>
  <c r="F497" i="18"/>
  <c r="G80" i="18"/>
  <c r="E203" i="18"/>
  <c r="F104" i="18"/>
  <c r="D156" i="18"/>
  <c r="E156" i="18"/>
  <c r="E130" i="18"/>
  <c r="F130" i="18"/>
  <c r="F55" i="18"/>
  <c r="G55" i="18"/>
  <c r="G399" i="18"/>
  <c r="F448" i="18"/>
  <c r="G104" i="18"/>
  <c r="D104" i="18"/>
  <c r="G130" i="18"/>
  <c r="F179" i="18"/>
  <c r="D251" i="18"/>
  <c r="E275" i="18"/>
  <c r="G324" i="18"/>
  <c r="E324" i="18"/>
  <c r="E373" i="18"/>
  <c r="D399" i="18"/>
  <c r="F423" i="18"/>
  <c r="D473" i="18"/>
  <c r="E55" i="18"/>
  <c r="E80" i="18"/>
  <c r="E179" i="18"/>
  <c r="E300" i="18"/>
  <c r="D373" i="18"/>
  <c r="E104" i="18"/>
  <c r="D130" i="18"/>
  <c r="F156" i="18"/>
  <c r="D203" i="18"/>
  <c r="F203" i="18"/>
  <c r="E227" i="18"/>
  <c r="F275" i="18"/>
  <c r="F324" i="18"/>
  <c r="G423" i="18"/>
  <c r="E473" i="18"/>
  <c r="D31" i="18"/>
  <c r="G251" i="18"/>
  <c r="D497" i="18"/>
  <c r="D80" i="18"/>
  <c r="G156" i="18"/>
  <c r="G203" i="18"/>
  <c r="F227" i="18"/>
  <c r="D300" i="18"/>
  <c r="F373" i="18"/>
  <c r="E448" i="18"/>
  <c r="G497" i="18"/>
  <c r="D440" i="17"/>
  <c r="F54" i="17"/>
  <c r="G489" i="17"/>
  <c r="E489" i="17"/>
  <c r="D489" i="17"/>
  <c r="E440" i="17"/>
  <c r="F440" i="17"/>
  <c r="G440" i="17"/>
  <c r="E296" i="17"/>
  <c r="D296" i="17"/>
  <c r="F296" i="17"/>
  <c r="C200" i="17"/>
  <c r="C491" i="17" s="1"/>
  <c r="C490" i="17" s="1"/>
  <c r="G200" i="17"/>
  <c r="F154" i="17"/>
  <c r="D154" i="17"/>
  <c r="G154" i="17"/>
  <c r="E128" i="17"/>
  <c r="D128" i="17"/>
  <c r="B471" i="12"/>
  <c r="B472" i="12"/>
  <c r="B473" i="12"/>
  <c r="B474" i="12"/>
  <c r="B475" i="12"/>
  <c r="B476" i="12"/>
  <c r="B478" i="12"/>
  <c r="B479" i="12"/>
  <c r="B480" i="12"/>
  <c r="B481" i="12"/>
  <c r="B482" i="12"/>
  <c r="B483" i="12"/>
  <c r="B484" i="12"/>
  <c r="B485" i="12"/>
  <c r="B486" i="12"/>
  <c r="B487" i="12"/>
  <c r="B488" i="12"/>
  <c r="B489" i="12"/>
  <c r="B490" i="12"/>
  <c r="B448" i="12"/>
  <c r="B449" i="12"/>
  <c r="B450" i="12"/>
  <c r="B451" i="12"/>
  <c r="B452" i="12"/>
  <c r="B453" i="12"/>
  <c r="B454" i="12"/>
  <c r="B455" i="12"/>
  <c r="B456" i="12"/>
  <c r="B457" i="12"/>
  <c r="B458" i="12"/>
  <c r="B459" i="12"/>
  <c r="B460" i="12"/>
  <c r="B461" i="12"/>
  <c r="B462" i="12"/>
  <c r="B463" i="12"/>
  <c r="B464" i="12"/>
  <c r="B465" i="12"/>
  <c r="B466" i="12"/>
  <c r="B422" i="12"/>
  <c r="B423" i="12"/>
  <c r="B424" i="12"/>
  <c r="B425" i="12"/>
  <c r="B426" i="12"/>
  <c r="B427" i="12"/>
  <c r="B428" i="12"/>
  <c r="B429" i="12"/>
  <c r="B430" i="12"/>
  <c r="B431" i="12"/>
  <c r="B432" i="12"/>
  <c r="B433" i="12"/>
  <c r="B434" i="12"/>
  <c r="B435" i="12"/>
  <c r="B436" i="12"/>
  <c r="B437" i="12"/>
  <c r="B438" i="12"/>
  <c r="B439" i="12"/>
  <c r="B440" i="12"/>
  <c r="B441" i="12"/>
  <c r="B399" i="12"/>
  <c r="B400" i="12"/>
  <c r="B401" i="12"/>
  <c r="B402" i="12"/>
  <c r="B403" i="12"/>
  <c r="B404" i="12"/>
  <c r="B405" i="12"/>
  <c r="B406" i="12"/>
  <c r="B407" i="12"/>
  <c r="B408" i="12"/>
  <c r="B409" i="12"/>
  <c r="B410" i="12"/>
  <c r="B411" i="12"/>
  <c r="B412" i="12"/>
  <c r="B413" i="12"/>
  <c r="B414" i="12"/>
  <c r="B416" i="12"/>
  <c r="B375" i="12"/>
  <c r="B376" i="12"/>
  <c r="B377" i="12"/>
  <c r="B378" i="12"/>
  <c r="B379" i="12"/>
  <c r="B380" i="12"/>
  <c r="B382" i="12"/>
  <c r="B383" i="12"/>
  <c r="B384" i="12"/>
  <c r="B385" i="12"/>
  <c r="B386" i="12"/>
  <c r="B387" i="12"/>
  <c r="B388" i="12"/>
  <c r="B389" i="12"/>
  <c r="B390" i="12"/>
  <c r="B391" i="12"/>
  <c r="B392" i="12"/>
  <c r="B393" i="12"/>
  <c r="B394" i="12"/>
  <c r="D378" i="12"/>
  <c r="E378" i="12"/>
  <c r="F378" i="12"/>
  <c r="G378" i="12"/>
  <c r="D380" i="12"/>
  <c r="E380" i="12"/>
  <c r="F380" i="12"/>
  <c r="D386" i="12"/>
  <c r="E386" i="12"/>
  <c r="F386" i="12"/>
  <c r="G386" i="12"/>
  <c r="D394" i="12"/>
  <c r="E394" i="12"/>
  <c r="F394" i="12"/>
  <c r="G394" i="12"/>
  <c r="B349" i="12"/>
  <c r="B350" i="12"/>
  <c r="B351" i="12"/>
  <c r="B352" i="12"/>
  <c r="B353" i="12"/>
  <c r="B354" i="12"/>
  <c r="B355" i="12"/>
  <c r="B356" i="12"/>
  <c r="B357" i="12"/>
  <c r="B359" i="12"/>
  <c r="B360" i="12"/>
  <c r="B361" i="12"/>
  <c r="B362" i="12"/>
  <c r="B363" i="12"/>
  <c r="B364" i="12"/>
  <c r="B365" i="12"/>
  <c r="B366" i="12"/>
  <c r="B368" i="12"/>
  <c r="B369" i="12"/>
  <c r="B325" i="12"/>
  <c r="B326" i="12"/>
  <c r="B328" i="12"/>
  <c r="B329" i="12"/>
  <c r="B330" i="12"/>
  <c r="B332" i="12"/>
  <c r="B333" i="12"/>
  <c r="B335" i="12"/>
  <c r="B336" i="12"/>
  <c r="B337" i="12"/>
  <c r="B338" i="12"/>
  <c r="B339" i="12"/>
  <c r="B340" i="12"/>
  <c r="B341" i="12"/>
  <c r="B342" i="12"/>
  <c r="B343" i="12"/>
  <c r="B344" i="12"/>
  <c r="B301" i="12"/>
  <c r="B302" i="12"/>
  <c r="B303" i="12"/>
  <c r="B304" i="12"/>
  <c r="B305" i="12"/>
  <c r="B306" i="12"/>
  <c r="B308" i="12"/>
  <c r="B310" i="12"/>
  <c r="B311" i="12"/>
  <c r="B312" i="12"/>
  <c r="B313" i="12"/>
  <c r="B314" i="12"/>
  <c r="B315" i="12"/>
  <c r="B320" i="12"/>
  <c r="B277" i="12"/>
  <c r="B278" i="12"/>
  <c r="B279" i="12"/>
  <c r="B280" i="12"/>
  <c r="B281" i="12"/>
  <c r="B282" i="12"/>
  <c r="B283" i="12"/>
  <c r="B284" i="12"/>
  <c r="B285" i="12"/>
  <c r="B286" i="12"/>
  <c r="B287" i="12"/>
  <c r="B288" i="12"/>
  <c r="B289" i="12"/>
  <c r="B290" i="12"/>
  <c r="B291" i="12"/>
  <c r="B296" i="12"/>
  <c r="B254" i="12"/>
  <c r="B255" i="12"/>
  <c r="B256" i="12"/>
  <c r="B257" i="12"/>
  <c r="B258" i="12"/>
  <c r="B259" i="12"/>
  <c r="B261" i="12"/>
  <c r="B262" i="12"/>
  <c r="B263" i="12"/>
  <c r="B264" i="12"/>
  <c r="B265" i="12"/>
  <c r="B266" i="12"/>
  <c r="B267" i="12"/>
  <c r="B268" i="12"/>
  <c r="B269" i="12"/>
  <c r="B270" i="12"/>
  <c r="B271" i="12"/>
  <c r="B272" i="12"/>
  <c r="B229" i="12"/>
  <c r="B230" i="12"/>
  <c r="B231" i="12"/>
  <c r="B232" i="12"/>
  <c r="B233" i="12"/>
  <c r="B234" i="12"/>
  <c r="B236" i="12"/>
  <c r="B237" i="12"/>
  <c r="B238" i="12"/>
  <c r="B239" i="12"/>
  <c r="B240" i="12"/>
  <c r="B241" i="12"/>
  <c r="B242" i="12"/>
  <c r="B243" i="12"/>
  <c r="B244" i="12"/>
  <c r="B245" i="12"/>
  <c r="B246" i="12"/>
  <c r="B247" i="12"/>
  <c r="B248" i="12"/>
  <c r="B205" i="12"/>
  <c r="B206" i="12"/>
  <c r="B207" i="12"/>
  <c r="B208" i="12"/>
  <c r="B209" i="12"/>
  <c r="B210" i="12"/>
  <c r="B211" i="12"/>
  <c r="B212" i="12"/>
  <c r="B213" i="12"/>
  <c r="B214" i="12"/>
  <c r="B215" i="12"/>
  <c r="B216" i="12"/>
  <c r="B217" i="12"/>
  <c r="B218" i="12"/>
  <c r="B219" i="12"/>
  <c r="B220" i="12"/>
  <c r="B221" i="12"/>
  <c r="B222" i="12"/>
  <c r="B224" i="12"/>
  <c r="B182" i="12"/>
  <c r="B183" i="12"/>
  <c r="B184" i="12"/>
  <c r="B185" i="12"/>
  <c r="B186" i="12"/>
  <c r="B187" i="12"/>
  <c r="B189" i="12"/>
  <c r="B190" i="12"/>
  <c r="B191" i="12"/>
  <c r="B192" i="12"/>
  <c r="B193" i="12"/>
  <c r="B195" i="12"/>
  <c r="B196" i="12"/>
  <c r="B197" i="12"/>
  <c r="B198" i="12"/>
  <c r="B200" i="12"/>
  <c r="B158" i="12"/>
  <c r="B159" i="12"/>
  <c r="B160" i="12"/>
  <c r="B161" i="12"/>
  <c r="B162" i="12"/>
  <c r="B163" i="12"/>
  <c r="B165" i="12"/>
  <c r="B166" i="12"/>
  <c r="B167" i="12"/>
  <c r="B168" i="12"/>
  <c r="B169" i="12"/>
  <c r="B170" i="12"/>
  <c r="B171" i="12"/>
  <c r="B173" i="12"/>
  <c r="B174" i="12"/>
  <c r="B175" i="12"/>
  <c r="B176" i="12"/>
  <c r="B177" i="12"/>
  <c r="B107" i="12"/>
  <c r="B108" i="12"/>
  <c r="B109" i="12"/>
  <c r="B110" i="12"/>
  <c r="B111" i="12"/>
  <c r="B112" i="12"/>
  <c r="B113" i="12"/>
  <c r="B114" i="12"/>
  <c r="B115" i="12"/>
  <c r="B116" i="12"/>
  <c r="B117" i="12"/>
  <c r="B118" i="12"/>
  <c r="B119" i="12"/>
  <c r="B120" i="12"/>
  <c r="B121" i="12"/>
  <c r="B122" i="12"/>
  <c r="B123" i="12"/>
  <c r="B124" i="12"/>
  <c r="B125" i="12"/>
  <c r="B126" i="12"/>
  <c r="B127" i="12"/>
  <c r="B83" i="12"/>
  <c r="B84" i="12"/>
  <c r="B85" i="12"/>
  <c r="B86" i="12"/>
  <c r="B87" i="12"/>
  <c r="B88" i="12"/>
  <c r="B89" i="12"/>
  <c r="B90" i="12"/>
  <c r="B91" i="12"/>
  <c r="B92" i="12"/>
  <c r="B93" i="12"/>
  <c r="B94" i="12"/>
  <c r="B95" i="12"/>
  <c r="B96" i="12"/>
  <c r="B97" i="12"/>
  <c r="B98" i="12"/>
  <c r="B99" i="12"/>
  <c r="B100" i="12"/>
  <c r="B101" i="12"/>
  <c r="B102" i="12"/>
  <c r="B58" i="12"/>
  <c r="B59" i="12"/>
  <c r="B60" i="12"/>
  <c r="B61" i="12"/>
  <c r="B62" i="12"/>
  <c r="B63" i="12"/>
  <c r="B64" i="12"/>
  <c r="B65" i="12"/>
  <c r="B66" i="12"/>
  <c r="B67" i="12"/>
  <c r="B68" i="12"/>
  <c r="B69" i="12"/>
  <c r="B70" i="12"/>
  <c r="B72" i="12"/>
  <c r="B73" i="12"/>
  <c r="B74" i="12"/>
  <c r="B75" i="12"/>
  <c r="B76" i="12"/>
  <c r="B78" i="12"/>
  <c r="B34" i="12"/>
  <c r="B35" i="12"/>
  <c r="B36" i="12"/>
  <c r="B37" i="12"/>
  <c r="B38" i="12"/>
  <c r="B39" i="12"/>
  <c r="B41" i="12"/>
  <c r="B42" i="12"/>
  <c r="B43" i="12"/>
  <c r="B44" i="12"/>
  <c r="B45" i="12"/>
  <c r="B46" i="12"/>
  <c r="B47" i="12"/>
  <c r="B48" i="12"/>
  <c r="B49" i="12"/>
  <c r="B50" i="12"/>
  <c r="B51" i="12"/>
  <c r="B52" i="12"/>
  <c r="B53" i="12"/>
  <c r="D37" i="12"/>
  <c r="E37" i="12"/>
  <c r="F37" i="12"/>
  <c r="G37" i="12"/>
  <c r="D39" i="12"/>
  <c r="E39" i="12"/>
  <c r="F39" i="12"/>
  <c r="D46" i="12"/>
  <c r="E46" i="12"/>
  <c r="F46" i="12"/>
  <c r="G46" i="12"/>
  <c r="C53" i="12"/>
  <c r="C54" i="12" s="1"/>
  <c r="D53" i="12"/>
  <c r="E53" i="12"/>
  <c r="F53" i="12"/>
  <c r="G53" i="12"/>
  <c r="B12" i="12"/>
  <c r="B13" i="12"/>
  <c r="B14" i="12"/>
  <c r="B15" i="12"/>
  <c r="B16" i="12"/>
  <c r="B17" i="12"/>
  <c r="B19" i="12"/>
  <c r="B20" i="12"/>
  <c r="B21" i="12"/>
  <c r="B22" i="12"/>
  <c r="B23" i="12"/>
  <c r="B24" i="12"/>
  <c r="B25" i="12"/>
  <c r="B26" i="12"/>
  <c r="B27" i="12"/>
  <c r="B28" i="12"/>
  <c r="G490" i="12"/>
  <c r="F490" i="12"/>
  <c r="E490" i="12"/>
  <c r="D490" i="12"/>
  <c r="G485" i="12"/>
  <c r="F485" i="12"/>
  <c r="E485" i="12"/>
  <c r="D485" i="12"/>
  <c r="C485" i="12"/>
  <c r="C491" i="12" s="1"/>
  <c r="G482" i="12"/>
  <c r="F482" i="12"/>
  <c r="E482" i="12"/>
  <c r="D482" i="12"/>
  <c r="F476" i="12"/>
  <c r="E476" i="12"/>
  <c r="D476" i="12"/>
  <c r="G474" i="12"/>
  <c r="F474" i="12"/>
  <c r="E474" i="12"/>
  <c r="D474" i="12"/>
  <c r="C467" i="12"/>
  <c r="G466" i="12"/>
  <c r="F466" i="12"/>
  <c r="E466" i="12"/>
  <c r="D466" i="12"/>
  <c r="G459" i="12"/>
  <c r="F459" i="12"/>
  <c r="E459" i="12"/>
  <c r="D459" i="12"/>
  <c r="F452" i="12"/>
  <c r="E452" i="12"/>
  <c r="D452" i="12"/>
  <c r="G450" i="12"/>
  <c r="F450" i="12"/>
  <c r="E450" i="12"/>
  <c r="D450" i="12"/>
  <c r="G441" i="12"/>
  <c r="F441" i="12"/>
  <c r="E441" i="12"/>
  <c r="D441" i="12"/>
  <c r="C441" i="12"/>
  <c r="C442" i="12" s="1"/>
  <c r="G437" i="12"/>
  <c r="F437" i="12"/>
  <c r="E437" i="12"/>
  <c r="D437" i="12"/>
  <c r="G434" i="12"/>
  <c r="F434" i="12"/>
  <c r="E434" i="12"/>
  <c r="D434" i="12"/>
  <c r="G427" i="12"/>
  <c r="F427" i="12"/>
  <c r="E427" i="12"/>
  <c r="D427" i="12"/>
  <c r="G425" i="12"/>
  <c r="F425" i="12"/>
  <c r="E425" i="12"/>
  <c r="D425" i="12"/>
  <c r="C418" i="12"/>
  <c r="G417" i="12"/>
  <c r="F417" i="12"/>
  <c r="E417" i="12"/>
  <c r="D417" i="12"/>
  <c r="G411" i="12"/>
  <c r="F411" i="12"/>
  <c r="E411" i="12"/>
  <c r="D411" i="12"/>
  <c r="F404" i="12"/>
  <c r="E404" i="12"/>
  <c r="D404" i="12"/>
  <c r="G402" i="12"/>
  <c r="F402" i="12"/>
  <c r="E402" i="12"/>
  <c r="D402" i="12"/>
  <c r="C395" i="12"/>
  <c r="C370" i="12"/>
  <c r="G369" i="12"/>
  <c r="F369" i="12"/>
  <c r="E369" i="12"/>
  <c r="D369" i="12"/>
  <c r="F354" i="12"/>
  <c r="E354" i="12"/>
  <c r="D354" i="12"/>
  <c r="G352" i="12"/>
  <c r="F352" i="12"/>
  <c r="E352" i="12"/>
  <c r="D352" i="12"/>
  <c r="C345" i="12"/>
  <c r="G344" i="12"/>
  <c r="F344" i="12"/>
  <c r="E344" i="12"/>
  <c r="D344" i="12"/>
  <c r="G330" i="12"/>
  <c r="F330" i="12"/>
  <c r="E330" i="12"/>
  <c r="D330" i="12"/>
  <c r="G328" i="12"/>
  <c r="F328" i="12"/>
  <c r="E328" i="12"/>
  <c r="D328" i="12"/>
  <c r="G313" i="12"/>
  <c r="F313" i="12"/>
  <c r="E313" i="12"/>
  <c r="D313" i="12"/>
  <c r="C313" i="12"/>
  <c r="G306" i="12"/>
  <c r="F306" i="12"/>
  <c r="E306" i="12"/>
  <c r="D306" i="12"/>
  <c r="G304" i="12"/>
  <c r="F304" i="12"/>
  <c r="E304" i="12"/>
  <c r="D304" i="12"/>
  <c r="C297" i="12"/>
  <c r="G296" i="12"/>
  <c r="F296" i="12"/>
  <c r="E296" i="12"/>
  <c r="D296" i="12"/>
  <c r="G291" i="12"/>
  <c r="F291" i="12"/>
  <c r="E291" i="12"/>
  <c r="D291" i="12"/>
  <c r="G288" i="12"/>
  <c r="F288" i="12"/>
  <c r="E288" i="12"/>
  <c r="D288" i="12"/>
  <c r="G282" i="12"/>
  <c r="F282" i="12"/>
  <c r="E282" i="12"/>
  <c r="D282" i="12"/>
  <c r="G280" i="12"/>
  <c r="F280" i="12"/>
  <c r="E280" i="12"/>
  <c r="D280" i="12"/>
  <c r="G272" i="12"/>
  <c r="F272" i="12"/>
  <c r="E272" i="12"/>
  <c r="D272" i="12"/>
  <c r="C272" i="12"/>
  <c r="C273" i="12" s="1"/>
  <c r="G265" i="12"/>
  <c r="F265" i="12"/>
  <c r="E265" i="12"/>
  <c r="D265" i="12"/>
  <c r="F259" i="12"/>
  <c r="E259" i="12"/>
  <c r="D259" i="12"/>
  <c r="G257" i="12"/>
  <c r="F257" i="12"/>
  <c r="E257" i="12"/>
  <c r="D257" i="12"/>
  <c r="G248" i="12"/>
  <c r="F248" i="12"/>
  <c r="E248" i="12"/>
  <c r="D248" i="12"/>
  <c r="G241" i="12"/>
  <c r="F241" i="12"/>
  <c r="E241" i="12"/>
  <c r="D241" i="12"/>
  <c r="C241" i="12"/>
  <c r="C249" i="12" s="1"/>
  <c r="F234" i="12"/>
  <c r="E234" i="12"/>
  <c r="D234" i="12"/>
  <c r="G232" i="12"/>
  <c r="F232" i="12"/>
  <c r="E232" i="12"/>
  <c r="D232" i="12"/>
  <c r="C225" i="12"/>
  <c r="G224" i="12"/>
  <c r="F224" i="12"/>
  <c r="E224" i="12"/>
  <c r="D224" i="12"/>
  <c r="G217" i="12"/>
  <c r="F217" i="12"/>
  <c r="E217" i="12"/>
  <c r="D217" i="12"/>
  <c r="F210" i="12"/>
  <c r="E210" i="12"/>
  <c r="D210" i="12"/>
  <c r="G208" i="12"/>
  <c r="F208" i="12"/>
  <c r="E208" i="12"/>
  <c r="D208" i="12"/>
  <c r="G200" i="12"/>
  <c r="F200" i="12"/>
  <c r="E200" i="12"/>
  <c r="D200" i="12"/>
  <c r="C200" i="12"/>
  <c r="G196" i="12"/>
  <c r="F196" i="12"/>
  <c r="E196" i="12"/>
  <c r="D196" i="12"/>
  <c r="C196" i="12"/>
  <c r="G193" i="12"/>
  <c r="F193" i="12"/>
  <c r="E193" i="12"/>
  <c r="D193" i="12"/>
  <c r="G187" i="12"/>
  <c r="F187" i="12"/>
  <c r="E187" i="12"/>
  <c r="D187" i="12"/>
  <c r="G185" i="12"/>
  <c r="F185" i="12"/>
  <c r="E185" i="12"/>
  <c r="D185" i="12"/>
  <c r="C178" i="12"/>
  <c r="G177" i="12"/>
  <c r="F177" i="12"/>
  <c r="E177" i="12"/>
  <c r="D177" i="12"/>
  <c r="G170" i="12"/>
  <c r="F170" i="12"/>
  <c r="E170" i="12"/>
  <c r="D170" i="12"/>
  <c r="G163" i="12"/>
  <c r="F163" i="12"/>
  <c r="E163" i="12"/>
  <c r="D163" i="12"/>
  <c r="G161" i="12"/>
  <c r="F161" i="12"/>
  <c r="E161" i="12"/>
  <c r="D161" i="12"/>
  <c r="G153" i="12"/>
  <c r="F153" i="12"/>
  <c r="E153" i="12"/>
  <c r="D153" i="12"/>
  <c r="G148" i="12"/>
  <c r="F148" i="12"/>
  <c r="E148" i="12"/>
  <c r="D148" i="12"/>
  <c r="C148" i="12"/>
  <c r="C154" i="12" s="1"/>
  <c r="G145" i="12"/>
  <c r="F145" i="12"/>
  <c r="E145" i="12"/>
  <c r="D145" i="12"/>
  <c r="F138" i="12"/>
  <c r="E138" i="12"/>
  <c r="G136" i="12"/>
  <c r="F136" i="12"/>
  <c r="E136" i="12"/>
  <c r="D136" i="12"/>
  <c r="G127" i="12"/>
  <c r="F127" i="12"/>
  <c r="E127" i="12"/>
  <c r="D127" i="12"/>
  <c r="G122" i="12"/>
  <c r="F122" i="12"/>
  <c r="E122" i="12"/>
  <c r="D122" i="12"/>
  <c r="C122" i="12"/>
  <c r="C128" i="12" s="1"/>
  <c r="G119" i="12"/>
  <c r="F119" i="12"/>
  <c r="E119" i="12"/>
  <c r="D119" i="12"/>
  <c r="F112" i="12"/>
  <c r="E112" i="12"/>
  <c r="D112" i="12"/>
  <c r="G110" i="12"/>
  <c r="F110" i="12"/>
  <c r="E110" i="12"/>
  <c r="D110" i="12"/>
  <c r="C103" i="12"/>
  <c r="G102" i="12"/>
  <c r="F102" i="12"/>
  <c r="E102" i="12"/>
  <c r="D102" i="12"/>
  <c r="G95" i="12"/>
  <c r="F95" i="12"/>
  <c r="E95" i="12"/>
  <c r="D95" i="12"/>
  <c r="F88" i="12"/>
  <c r="E88" i="12"/>
  <c r="D88" i="12"/>
  <c r="F86" i="12"/>
  <c r="E86" i="12"/>
  <c r="D86" i="12"/>
  <c r="G78" i="12"/>
  <c r="F78" i="12"/>
  <c r="E78" i="12"/>
  <c r="D78" i="12"/>
  <c r="C79" i="12"/>
  <c r="G69" i="12"/>
  <c r="F69" i="12"/>
  <c r="E69" i="12"/>
  <c r="D69" i="12"/>
  <c r="F63" i="12"/>
  <c r="E63" i="12"/>
  <c r="D63" i="12"/>
  <c r="G61" i="12"/>
  <c r="F61" i="12"/>
  <c r="E61" i="12"/>
  <c r="D61" i="12"/>
  <c r="C30" i="12"/>
  <c r="G29" i="12"/>
  <c r="F29" i="12"/>
  <c r="E29" i="12"/>
  <c r="D29" i="12"/>
  <c r="G23" i="12"/>
  <c r="F23" i="12"/>
  <c r="E23" i="12"/>
  <c r="D23" i="12"/>
  <c r="G17" i="12"/>
  <c r="F17" i="12"/>
  <c r="E17" i="12"/>
  <c r="D17" i="12"/>
  <c r="F15" i="12"/>
  <c r="E15" i="12"/>
  <c r="D15" i="12"/>
  <c r="E54" i="12" l="1"/>
  <c r="E395" i="12"/>
  <c r="F370" i="12"/>
  <c r="F395" i="12"/>
  <c r="G395" i="12"/>
  <c r="D494" i="16"/>
  <c r="D493" i="16" s="1"/>
  <c r="F54" i="12"/>
  <c r="D54" i="12"/>
  <c r="G345" i="12"/>
  <c r="G297" i="12"/>
  <c r="E249" i="12"/>
  <c r="E321" i="12"/>
  <c r="F128" i="12"/>
  <c r="G54" i="12"/>
  <c r="D395" i="12"/>
  <c r="G30" i="12"/>
  <c r="D79" i="12"/>
  <c r="E178" i="12"/>
  <c r="G103" i="12"/>
  <c r="E442" i="12"/>
  <c r="D491" i="12"/>
  <c r="D491" i="17"/>
  <c r="D490" i="17" s="1"/>
  <c r="G491" i="17"/>
  <c r="G490" i="17" s="1"/>
  <c r="F494" i="16"/>
  <c r="F493" i="16" s="1"/>
  <c r="G494" i="16"/>
  <c r="G493" i="16" s="1"/>
  <c r="F201" i="12"/>
  <c r="D201" i="12"/>
  <c r="C499" i="18"/>
  <c r="C498" i="18" s="1"/>
  <c r="E494" i="16"/>
  <c r="E493" i="16" s="1"/>
  <c r="C494" i="16"/>
  <c r="C493" i="16" s="1"/>
  <c r="D467" i="12"/>
  <c r="D273" i="12"/>
  <c r="D321" i="12"/>
  <c r="D345" i="12"/>
  <c r="G442" i="12"/>
  <c r="F418" i="12"/>
  <c r="G491" i="12"/>
  <c r="F30" i="12"/>
  <c r="E128" i="12"/>
  <c r="G273" i="12"/>
  <c r="F297" i="12"/>
  <c r="D103" i="12"/>
  <c r="F178" i="12"/>
  <c r="G321" i="12"/>
  <c r="F345" i="12"/>
  <c r="D370" i="12"/>
  <c r="G418" i="12"/>
  <c r="D418" i="12"/>
  <c r="F442" i="12"/>
  <c r="E467" i="12"/>
  <c r="F467" i="12"/>
  <c r="E491" i="12"/>
  <c r="D178" i="12"/>
  <c r="D225" i="12"/>
  <c r="G249" i="12"/>
  <c r="F273" i="12"/>
  <c r="E297" i="12"/>
  <c r="F103" i="12"/>
  <c r="E154" i="12"/>
  <c r="E201" i="12"/>
  <c r="E225" i="12"/>
  <c r="D249" i="12"/>
  <c r="F321" i="12"/>
  <c r="E345" i="12"/>
  <c r="G370" i="12"/>
  <c r="D30" i="12"/>
  <c r="E79" i="12"/>
  <c r="E30" i="12"/>
  <c r="F79" i="12"/>
  <c r="G79" i="12"/>
  <c r="E103" i="12"/>
  <c r="D128" i="12"/>
  <c r="G128" i="12"/>
  <c r="F154" i="12"/>
  <c r="D154" i="12"/>
  <c r="G154" i="12"/>
  <c r="G178" i="12"/>
  <c r="C201" i="12"/>
  <c r="G201" i="12"/>
  <c r="F225" i="12"/>
  <c r="G225" i="12"/>
  <c r="F249" i="12"/>
  <c r="E273" i="12"/>
  <c r="D297" i="12"/>
  <c r="E370" i="12"/>
  <c r="E418" i="12"/>
  <c r="D442" i="12"/>
  <c r="G467" i="12"/>
  <c r="F491" i="12"/>
  <c r="F491" i="17"/>
  <c r="F490" i="17" s="1"/>
  <c r="D499" i="18"/>
  <c r="D498" i="18" s="1"/>
  <c r="G499" i="18"/>
  <c r="G498" i="18" s="1"/>
  <c r="F499" i="18"/>
  <c r="F498" i="18" s="1"/>
  <c r="E499" i="18"/>
  <c r="E498" i="18" s="1"/>
  <c r="E491" i="17"/>
  <c r="E490" i="17" s="1"/>
  <c r="C495" i="15"/>
  <c r="G494" i="15"/>
  <c r="F494" i="15"/>
  <c r="E494" i="15"/>
  <c r="D494" i="15"/>
  <c r="G489" i="15"/>
  <c r="F489" i="15"/>
  <c r="E489" i="15"/>
  <c r="D489" i="15"/>
  <c r="G486" i="15"/>
  <c r="F486" i="15"/>
  <c r="E486" i="15"/>
  <c r="D486" i="15"/>
  <c r="G480" i="15"/>
  <c r="F480" i="15"/>
  <c r="E480" i="15"/>
  <c r="D480" i="15"/>
  <c r="G478" i="15"/>
  <c r="F478" i="15"/>
  <c r="E478" i="15"/>
  <c r="D478" i="15"/>
  <c r="C471" i="15"/>
  <c r="G470" i="15"/>
  <c r="F470" i="15"/>
  <c r="E470" i="15"/>
  <c r="D470" i="15"/>
  <c r="G463" i="15"/>
  <c r="F463" i="15"/>
  <c r="E463" i="15"/>
  <c r="D463" i="15"/>
  <c r="G456" i="15"/>
  <c r="F456" i="15"/>
  <c r="E456" i="15"/>
  <c r="D456" i="15"/>
  <c r="G454" i="15"/>
  <c r="F454" i="15"/>
  <c r="E454" i="15"/>
  <c r="D454" i="15"/>
  <c r="C446" i="15"/>
  <c r="G445" i="15"/>
  <c r="F445" i="15"/>
  <c r="E445" i="15"/>
  <c r="D445" i="15"/>
  <c r="G441" i="15"/>
  <c r="F441" i="15"/>
  <c r="E441" i="15"/>
  <c r="D441" i="15"/>
  <c r="G438" i="15"/>
  <c r="F438" i="15"/>
  <c r="E438" i="15"/>
  <c r="D438" i="15"/>
  <c r="G431" i="15"/>
  <c r="F431" i="15"/>
  <c r="E431" i="15"/>
  <c r="D431" i="15"/>
  <c r="G429" i="15"/>
  <c r="F429" i="15"/>
  <c r="E429" i="15"/>
  <c r="D429" i="15"/>
  <c r="C422" i="15"/>
  <c r="G421" i="15"/>
  <c r="F421" i="15"/>
  <c r="E421" i="15"/>
  <c r="D421" i="15"/>
  <c r="G414" i="15"/>
  <c r="F414" i="15"/>
  <c r="E414" i="15"/>
  <c r="D414" i="15"/>
  <c r="G407" i="15"/>
  <c r="F407" i="15"/>
  <c r="E407" i="15"/>
  <c r="D407" i="15"/>
  <c r="G405" i="15"/>
  <c r="F405" i="15"/>
  <c r="E405" i="15"/>
  <c r="D405" i="15"/>
  <c r="G397" i="15"/>
  <c r="F397" i="15"/>
  <c r="E397" i="15"/>
  <c r="D397" i="15"/>
  <c r="G389" i="15"/>
  <c r="F389" i="15"/>
  <c r="E389" i="15"/>
  <c r="D389" i="15"/>
  <c r="C389" i="15"/>
  <c r="C398" i="15" s="1"/>
  <c r="F383" i="15"/>
  <c r="E383" i="15"/>
  <c r="D383" i="15"/>
  <c r="G381" i="15"/>
  <c r="F381" i="15"/>
  <c r="E381" i="15"/>
  <c r="D381" i="15"/>
  <c r="C373" i="15"/>
  <c r="G372" i="15"/>
  <c r="F372" i="15"/>
  <c r="E372" i="15"/>
  <c r="D372" i="15"/>
  <c r="G365" i="15"/>
  <c r="F365" i="15"/>
  <c r="E365" i="15"/>
  <c r="D365" i="15"/>
  <c r="F357" i="15"/>
  <c r="E357" i="15"/>
  <c r="D357" i="15"/>
  <c r="G355" i="15"/>
  <c r="F355" i="15"/>
  <c r="E355" i="15"/>
  <c r="D355" i="15"/>
  <c r="C348" i="15"/>
  <c r="G340" i="15"/>
  <c r="F340" i="15"/>
  <c r="E340" i="15"/>
  <c r="D340" i="15"/>
  <c r="G333" i="15"/>
  <c r="F333" i="15"/>
  <c r="E333" i="15"/>
  <c r="D333" i="15"/>
  <c r="G331" i="15"/>
  <c r="F331" i="15"/>
  <c r="E331" i="15"/>
  <c r="D331" i="15"/>
  <c r="G316" i="15"/>
  <c r="F316" i="15"/>
  <c r="E316" i="15"/>
  <c r="D316" i="15"/>
  <c r="C316" i="15"/>
  <c r="G309" i="15"/>
  <c r="F309" i="15"/>
  <c r="E309" i="15"/>
  <c r="D309" i="15"/>
  <c r="G307" i="15"/>
  <c r="F307" i="15"/>
  <c r="E307" i="15"/>
  <c r="D307" i="15"/>
  <c r="C300" i="15"/>
  <c r="G299" i="15"/>
  <c r="F299" i="15"/>
  <c r="E299" i="15"/>
  <c r="D299" i="15"/>
  <c r="G294" i="15"/>
  <c r="F294" i="15"/>
  <c r="E294" i="15"/>
  <c r="D294" i="15"/>
  <c r="G291" i="15"/>
  <c r="F291" i="15"/>
  <c r="E291" i="15"/>
  <c r="D291" i="15"/>
  <c r="G285" i="15"/>
  <c r="F285" i="15"/>
  <c r="E285" i="15"/>
  <c r="D285" i="15"/>
  <c r="G283" i="15"/>
  <c r="F283" i="15"/>
  <c r="E283" i="15"/>
  <c r="D283" i="15"/>
  <c r="C276" i="15"/>
  <c r="G275" i="15"/>
  <c r="F275" i="15"/>
  <c r="E275" i="15"/>
  <c r="D275" i="15"/>
  <c r="G268" i="15"/>
  <c r="F268" i="15"/>
  <c r="E268" i="15"/>
  <c r="D268" i="15"/>
  <c r="G262" i="15"/>
  <c r="F262" i="15"/>
  <c r="E262" i="15"/>
  <c r="D262" i="15"/>
  <c r="G260" i="15"/>
  <c r="F260" i="15"/>
  <c r="E260" i="15"/>
  <c r="D260" i="15"/>
  <c r="G251" i="15"/>
  <c r="F251" i="15"/>
  <c r="E251" i="15"/>
  <c r="D251" i="15"/>
  <c r="G244" i="15"/>
  <c r="F244" i="15"/>
  <c r="E244" i="15"/>
  <c r="D244" i="15"/>
  <c r="C244" i="15"/>
  <c r="C252" i="15" s="1"/>
  <c r="G237" i="15"/>
  <c r="F237" i="15"/>
  <c r="E237" i="15"/>
  <c r="D237" i="15"/>
  <c r="G235" i="15"/>
  <c r="F235" i="15"/>
  <c r="E235" i="15"/>
  <c r="D235" i="15"/>
  <c r="C228" i="15"/>
  <c r="G227" i="15"/>
  <c r="F227" i="15"/>
  <c r="E227" i="15"/>
  <c r="D227" i="15"/>
  <c r="G220" i="15"/>
  <c r="F220" i="15"/>
  <c r="E220" i="15"/>
  <c r="D220" i="15"/>
  <c r="G213" i="15"/>
  <c r="F213" i="15"/>
  <c r="E213" i="15"/>
  <c r="D213" i="15"/>
  <c r="G211" i="15"/>
  <c r="F211" i="15"/>
  <c r="E211" i="15"/>
  <c r="D211" i="15"/>
  <c r="G203" i="15"/>
  <c r="F203" i="15"/>
  <c r="E203" i="15"/>
  <c r="D203" i="15"/>
  <c r="C203" i="15"/>
  <c r="G199" i="15"/>
  <c r="F199" i="15"/>
  <c r="E199" i="15"/>
  <c r="D199" i="15"/>
  <c r="C199" i="15"/>
  <c r="G196" i="15"/>
  <c r="F196" i="15"/>
  <c r="E196" i="15"/>
  <c r="D196" i="15"/>
  <c r="G190" i="15"/>
  <c r="F190" i="15"/>
  <c r="E190" i="15"/>
  <c r="D190" i="15"/>
  <c r="G188" i="15"/>
  <c r="F188" i="15"/>
  <c r="E188" i="15"/>
  <c r="D188" i="15"/>
  <c r="C181" i="15"/>
  <c r="G180" i="15"/>
  <c r="F180" i="15"/>
  <c r="E180" i="15"/>
  <c r="D180" i="15"/>
  <c r="G172" i="15"/>
  <c r="F172" i="15"/>
  <c r="E172" i="15"/>
  <c r="D172" i="15"/>
  <c r="G165" i="15"/>
  <c r="F165" i="15"/>
  <c r="E165" i="15"/>
  <c r="D165" i="15"/>
  <c r="G163" i="15"/>
  <c r="F163" i="15"/>
  <c r="E163" i="15"/>
  <c r="D163" i="15"/>
  <c r="C156" i="15"/>
  <c r="G155" i="15"/>
  <c r="F155" i="15"/>
  <c r="E155" i="15"/>
  <c r="D155" i="15"/>
  <c r="G150" i="15"/>
  <c r="F150" i="15"/>
  <c r="E150" i="15"/>
  <c r="D150" i="15"/>
  <c r="G147" i="15"/>
  <c r="F147" i="15"/>
  <c r="E147" i="15"/>
  <c r="D147" i="15"/>
  <c r="G140" i="15"/>
  <c r="F140" i="15"/>
  <c r="E140" i="15"/>
  <c r="D140" i="15"/>
  <c r="G138" i="15"/>
  <c r="F138" i="15"/>
  <c r="E138" i="15"/>
  <c r="D138" i="15"/>
  <c r="G129" i="15"/>
  <c r="F129" i="15"/>
  <c r="E129" i="15"/>
  <c r="D129" i="15"/>
  <c r="G124" i="15"/>
  <c r="F124" i="15"/>
  <c r="E124" i="15"/>
  <c r="D124" i="15"/>
  <c r="C124" i="15"/>
  <c r="C130" i="15" s="1"/>
  <c r="G121" i="15"/>
  <c r="F121" i="15"/>
  <c r="E121" i="15"/>
  <c r="D121" i="15"/>
  <c r="G114" i="15"/>
  <c r="F114" i="15"/>
  <c r="E114" i="15"/>
  <c r="G112" i="15"/>
  <c r="F112" i="15"/>
  <c r="E112" i="15"/>
  <c r="D112" i="15"/>
  <c r="C104" i="15"/>
  <c r="G103" i="15"/>
  <c r="F103" i="15"/>
  <c r="E103" i="15"/>
  <c r="D103" i="15"/>
  <c r="G96" i="15"/>
  <c r="F96" i="15"/>
  <c r="E96" i="15"/>
  <c r="D96" i="15"/>
  <c r="G89" i="15"/>
  <c r="F89" i="15"/>
  <c r="E89" i="15"/>
  <c r="D89" i="15"/>
  <c r="G87" i="15"/>
  <c r="F87" i="15"/>
  <c r="E87" i="15"/>
  <c r="D87" i="15"/>
  <c r="C80" i="15"/>
  <c r="G79" i="15"/>
  <c r="F79" i="15"/>
  <c r="E79" i="15"/>
  <c r="D79" i="15"/>
  <c r="G70" i="15"/>
  <c r="F70" i="15"/>
  <c r="E70" i="15"/>
  <c r="D70" i="15"/>
  <c r="G64" i="15"/>
  <c r="F64" i="15"/>
  <c r="E64" i="15"/>
  <c r="D64" i="15"/>
  <c r="G62" i="15"/>
  <c r="F62" i="15"/>
  <c r="E62" i="15"/>
  <c r="D62" i="15"/>
  <c r="G54" i="15"/>
  <c r="F54" i="15"/>
  <c r="E54" i="15"/>
  <c r="D54" i="15"/>
  <c r="G47" i="15"/>
  <c r="F47" i="15"/>
  <c r="E47" i="15"/>
  <c r="D47" i="15"/>
  <c r="C47" i="15"/>
  <c r="C55" i="15" s="1"/>
  <c r="F40" i="15"/>
  <c r="E40" i="15"/>
  <c r="D40" i="15"/>
  <c r="G38" i="15"/>
  <c r="F38" i="15"/>
  <c r="E38" i="15"/>
  <c r="D38" i="15"/>
  <c r="C31" i="15"/>
  <c r="G30" i="15"/>
  <c r="F30" i="15"/>
  <c r="E30" i="15"/>
  <c r="D30" i="15"/>
  <c r="G23" i="15"/>
  <c r="F23" i="15"/>
  <c r="E23" i="15"/>
  <c r="D23" i="15"/>
  <c r="G17" i="15"/>
  <c r="F17" i="15"/>
  <c r="E17" i="15"/>
  <c r="D17" i="15"/>
  <c r="G15" i="15"/>
  <c r="F15" i="15"/>
  <c r="E15" i="15"/>
  <c r="D15" i="15"/>
  <c r="G130" i="15" l="1"/>
  <c r="D348" i="15"/>
  <c r="D55" i="15"/>
  <c r="F348" i="15"/>
  <c r="F55" i="15"/>
  <c r="G55" i="15"/>
  <c r="E55" i="15"/>
  <c r="G348" i="15"/>
  <c r="E494" i="12"/>
  <c r="G252" i="15"/>
  <c r="G422" i="15"/>
  <c r="F494" i="12"/>
  <c r="C204" i="15"/>
  <c r="G494" i="12"/>
  <c r="D494" i="12"/>
  <c r="G31" i="15"/>
  <c r="E348" i="15"/>
  <c r="F446" i="15"/>
  <c r="E471" i="15"/>
  <c r="E204" i="15"/>
  <c r="E228" i="15"/>
  <c r="F276" i="15"/>
  <c r="D104" i="15"/>
  <c r="F156" i="15"/>
  <c r="F204" i="15"/>
  <c r="E324" i="15"/>
  <c r="F324" i="15"/>
  <c r="E31" i="15"/>
  <c r="F31" i="15"/>
  <c r="D495" i="15"/>
  <c r="D398" i="15"/>
  <c r="E300" i="15"/>
  <c r="E181" i="15"/>
  <c r="E80" i="15"/>
  <c r="F398" i="15"/>
  <c r="E422" i="15"/>
  <c r="G495" i="15"/>
  <c r="D80" i="15"/>
  <c r="F104" i="15"/>
  <c r="D130" i="15"/>
  <c r="D181" i="15"/>
  <c r="D204" i="15"/>
  <c r="G228" i="15"/>
  <c r="D252" i="15"/>
  <c r="D300" i="15"/>
  <c r="D324" i="15"/>
  <c r="E373" i="15"/>
  <c r="F373" i="15"/>
  <c r="E398" i="15"/>
  <c r="D422" i="15"/>
  <c r="D471" i="15"/>
  <c r="F495" i="15"/>
  <c r="D31" i="15"/>
  <c r="G104" i="15"/>
  <c r="E130" i="15"/>
  <c r="G156" i="15"/>
  <c r="E252" i="15"/>
  <c r="G276" i="15"/>
  <c r="F80" i="15"/>
  <c r="F130" i="15"/>
  <c r="D156" i="15"/>
  <c r="F181" i="15"/>
  <c r="F252" i="15"/>
  <c r="D276" i="15"/>
  <c r="F300" i="15"/>
  <c r="G373" i="15"/>
  <c r="D373" i="15"/>
  <c r="G398" i="15"/>
  <c r="F422" i="15"/>
  <c r="D446" i="15"/>
  <c r="F471" i="15"/>
  <c r="D228" i="15"/>
  <c r="G446" i="15"/>
  <c r="G80" i="15"/>
  <c r="E104" i="15"/>
  <c r="E156" i="15"/>
  <c r="G181" i="15"/>
  <c r="G204" i="15"/>
  <c r="F228" i="15"/>
  <c r="E276" i="15"/>
  <c r="G300" i="15"/>
  <c r="C324" i="15"/>
  <c r="G324" i="15"/>
  <c r="E446" i="15"/>
  <c r="G471" i="15"/>
  <c r="E495" i="15"/>
  <c r="C497" i="15" l="1"/>
  <c r="C496" i="15" s="1"/>
  <c r="E497" i="15"/>
  <c r="E496" i="15" s="1"/>
  <c r="D497" i="15"/>
  <c r="D496" i="15" s="1"/>
  <c r="G497" i="15"/>
  <c r="G496" i="15" s="1"/>
  <c r="F497" i="15"/>
  <c r="F496" i="15" s="1"/>
  <c r="C493" i="14" l="1"/>
  <c r="G492" i="14"/>
  <c r="F492" i="14"/>
  <c r="E492" i="14"/>
  <c r="D492" i="14"/>
  <c r="G487" i="14"/>
  <c r="F487" i="14"/>
  <c r="E487" i="14"/>
  <c r="D487" i="14"/>
  <c r="G484" i="14"/>
  <c r="F484" i="14"/>
  <c r="E484" i="14"/>
  <c r="D484" i="14"/>
  <c r="G478" i="14"/>
  <c r="F478" i="14"/>
  <c r="E478" i="14"/>
  <c r="D478" i="14"/>
  <c r="G476" i="14"/>
  <c r="F476" i="14"/>
  <c r="E476" i="14"/>
  <c r="D476" i="14"/>
  <c r="C469" i="14"/>
  <c r="G468" i="14"/>
  <c r="F468" i="14"/>
  <c r="E468" i="14"/>
  <c r="D468" i="14"/>
  <c r="G461" i="14"/>
  <c r="F461" i="14"/>
  <c r="E461" i="14"/>
  <c r="D461" i="14"/>
  <c r="G454" i="14"/>
  <c r="F454" i="14"/>
  <c r="E454" i="14"/>
  <c r="D454" i="14"/>
  <c r="G452" i="14"/>
  <c r="F452" i="14"/>
  <c r="E452" i="14"/>
  <c r="D452" i="14"/>
  <c r="C444" i="14"/>
  <c r="G443" i="14"/>
  <c r="F443" i="14"/>
  <c r="E443" i="14"/>
  <c r="D443" i="14"/>
  <c r="G439" i="14"/>
  <c r="F439" i="14"/>
  <c r="E439" i="14"/>
  <c r="D439" i="14"/>
  <c r="G436" i="14"/>
  <c r="F436" i="14"/>
  <c r="E436" i="14"/>
  <c r="D436" i="14"/>
  <c r="G429" i="14"/>
  <c r="F429" i="14"/>
  <c r="E429" i="14"/>
  <c r="D429" i="14"/>
  <c r="G427" i="14"/>
  <c r="F427" i="14"/>
  <c r="E427" i="14"/>
  <c r="D427" i="14"/>
  <c r="C420" i="14"/>
  <c r="G419" i="14"/>
  <c r="F419" i="14"/>
  <c r="E419" i="14"/>
  <c r="D419" i="14"/>
  <c r="G412" i="14"/>
  <c r="F412" i="14"/>
  <c r="E412" i="14"/>
  <c r="D412" i="14"/>
  <c r="G405" i="14"/>
  <c r="F405" i="14"/>
  <c r="E405" i="14"/>
  <c r="D405" i="14"/>
  <c r="G403" i="14"/>
  <c r="F403" i="14"/>
  <c r="E403" i="14"/>
  <c r="D403" i="14"/>
  <c r="G395" i="14"/>
  <c r="F395" i="14"/>
  <c r="E395" i="14"/>
  <c r="D395" i="14"/>
  <c r="G387" i="14"/>
  <c r="F387" i="14"/>
  <c r="E387" i="14"/>
  <c r="D387" i="14"/>
  <c r="C387" i="14"/>
  <c r="C396" i="14" s="1"/>
  <c r="F381" i="14"/>
  <c r="E381" i="14"/>
  <c r="D381" i="14"/>
  <c r="G379" i="14"/>
  <c r="F379" i="14"/>
  <c r="E379" i="14"/>
  <c r="D379" i="14"/>
  <c r="C371" i="14"/>
  <c r="G370" i="14"/>
  <c r="F370" i="14"/>
  <c r="E370" i="14"/>
  <c r="D370" i="14"/>
  <c r="G363" i="14"/>
  <c r="F363" i="14"/>
  <c r="E363" i="14"/>
  <c r="D363" i="14"/>
  <c r="F355" i="14"/>
  <c r="E355" i="14"/>
  <c r="D355" i="14"/>
  <c r="G353" i="14"/>
  <c r="F353" i="14"/>
  <c r="E353" i="14"/>
  <c r="D353" i="14"/>
  <c r="C346" i="14"/>
  <c r="G345" i="14"/>
  <c r="F345" i="14"/>
  <c r="E345" i="14"/>
  <c r="D345" i="14"/>
  <c r="G338" i="14"/>
  <c r="F338" i="14"/>
  <c r="E338" i="14"/>
  <c r="D338" i="14"/>
  <c r="G331" i="14"/>
  <c r="F331" i="14"/>
  <c r="E331" i="14"/>
  <c r="D331" i="14"/>
  <c r="G329" i="14"/>
  <c r="F329" i="14"/>
  <c r="E329" i="14"/>
  <c r="D329" i="14"/>
  <c r="D346" i="14" s="1"/>
  <c r="C322" i="14"/>
  <c r="G314" i="14"/>
  <c r="F314" i="14"/>
  <c r="E314" i="14"/>
  <c r="D314" i="14"/>
  <c r="G307" i="14"/>
  <c r="F307" i="14"/>
  <c r="E307" i="14"/>
  <c r="D307" i="14"/>
  <c r="G305" i="14"/>
  <c r="F305" i="14"/>
  <c r="E305" i="14"/>
  <c r="D305" i="14"/>
  <c r="C298" i="14"/>
  <c r="G297" i="14"/>
  <c r="F297" i="14"/>
  <c r="E297" i="14"/>
  <c r="D297" i="14"/>
  <c r="G292" i="14"/>
  <c r="F292" i="14"/>
  <c r="E292" i="14"/>
  <c r="D292" i="14"/>
  <c r="G289" i="14"/>
  <c r="F289" i="14"/>
  <c r="E289" i="14"/>
  <c r="D289" i="14"/>
  <c r="G283" i="14"/>
  <c r="F283" i="14"/>
  <c r="E283" i="14"/>
  <c r="D283" i="14"/>
  <c r="G281" i="14"/>
  <c r="F281" i="14"/>
  <c r="E281" i="14"/>
  <c r="D281" i="14"/>
  <c r="C274" i="14"/>
  <c r="G273" i="14"/>
  <c r="F273" i="14"/>
  <c r="E273" i="14"/>
  <c r="D273" i="14"/>
  <c r="G266" i="14"/>
  <c r="F266" i="14"/>
  <c r="E266" i="14"/>
  <c r="D266" i="14"/>
  <c r="G260" i="14"/>
  <c r="F260" i="14"/>
  <c r="E260" i="14"/>
  <c r="D260" i="14"/>
  <c r="G258" i="14"/>
  <c r="F258" i="14"/>
  <c r="E258" i="14"/>
  <c r="D258" i="14"/>
  <c r="G249" i="14"/>
  <c r="F249" i="14"/>
  <c r="E249" i="14"/>
  <c r="D249" i="14"/>
  <c r="G242" i="14"/>
  <c r="F242" i="14"/>
  <c r="E242" i="14"/>
  <c r="D242" i="14"/>
  <c r="C242" i="14"/>
  <c r="C250" i="14" s="1"/>
  <c r="G235" i="14"/>
  <c r="F235" i="14"/>
  <c r="E235" i="14"/>
  <c r="D235" i="14"/>
  <c r="G233" i="14"/>
  <c r="F233" i="14"/>
  <c r="E233" i="14"/>
  <c r="D233" i="14"/>
  <c r="C226" i="14"/>
  <c r="G225" i="14"/>
  <c r="F225" i="14"/>
  <c r="E225" i="14"/>
  <c r="D225" i="14"/>
  <c r="G218" i="14"/>
  <c r="F218" i="14"/>
  <c r="E218" i="14"/>
  <c r="D218" i="14"/>
  <c r="G211" i="14"/>
  <c r="F211" i="14"/>
  <c r="E211" i="14"/>
  <c r="D211" i="14"/>
  <c r="G209" i="14"/>
  <c r="F209" i="14"/>
  <c r="E209" i="14"/>
  <c r="D209" i="14"/>
  <c r="G201" i="14"/>
  <c r="F201" i="14"/>
  <c r="E201" i="14"/>
  <c r="D201" i="14"/>
  <c r="C201" i="14"/>
  <c r="G197" i="14"/>
  <c r="F197" i="14"/>
  <c r="E197" i="14"/>
  <c r="D197" i="14"/>
  <c r="C197" i="14"/>
  <c r="G194" i="14"/>
  <c r="F194" i="14"/>
  <c r="E194" i="14"/>
  <c r="D194" i="14"/>
  <c r="G188" i="14"/>
  <c r="F188" i="14"/>
  <c r="E188" i="14"/>
  <c r="D188" i="14"/>
  <c r="G186" i="14"/>
  <c r="F186" i="14"/>
  <c r="E186" i="14"/>
  <c r="D186" i="14"/>
  <c r="C179" i="14"/>
  <c r="G178" i="14"/>
  <c r="F178" i="14"/>
  <c r="E178" i="14"/>
  <c r="D178" i="14"/>
  <c r="G171" i="14"/>
  <c r="F171" i="14"/>
  <c r="E171" i="14"/>
  <c r="D171" i="14"/>
  <c r="G164" i="14"/>
  <c r="F164" i="14"/>
  <c r="E164" i="14"/>
  <c r="D164" i="14"/>
  <c r="G162" i="14"/>
  <c r="F162" i="14"/>
  <c r="E162" i="14"/>
  <c r="D162" i="14"/>
  <c r="C155" i="14"/>
  <c r="G154" i="14"/>
  <c r="F154" i="14"/>
  <c r="E154" i="14"/>
  <c r="D154" i="14"/>
  <c r="G149" i="14"/>
  <c r="F149" i="14"/>
  <c r="E149" i="14"/>
  <c r="D149" i="14"/>
  <c r="G146" i="14"/>
  <c r="F146" i="14"/>
  <c r="E146" i="14"/>
  <c r="D146" i="14"/>
  <c r="G139" i="14"/>
  <c r="F139" i="14"/>
  <c r="E139" i="14"/>
  <c r="D139" i="14"/>
  <c r="G137" i="14"/>
  <c r="F137" i="14"/>
  <c r="E137" i="14"/>
  <c r="D137" i="14"/>
  <c r="G128" i="14"/>
  <c r="F128" i="14"/>
  <c r="E128" i="14"/>
  <c r="D128" i="14"/>
  <c r="G123" i="14"/>
  <c r="F123" i="14"/>
  <c r="E123" i="14"/>
  <c r="D123" i="14"/>
  <c r="C123" i="14"/>
  <c r="C129" i="14" s="1"/>
  <c r="G120" i="14"/>
  <c r="F120" i="14"/>
  <c r="E120" i="14"/>
  <c r="D120" i="14"/>
  <c r="G113" i="14"/>
  <c r="F113" i="14"/>
  <c r="E113" i="14"/>
  <c r="G111" i="14"/>
  <c r="F111" i="14"/>
  <c r="E111" i="14"/>
  <c r="D111" i="14"/>
  <c r="C103" i="14"/>
  <c r="G102" i="14"/>
  <c r="F102" i="14"/>
  <c r="E102" i="14"/>
  <c r="D102" i="14"/>
  <c r="G95" i="14"/>
  <c r="F95" i="14"/>
  <c r="E95" i="14"/>
  <c r="D95" i="14"/>
  <c r="G88" i="14"/>
  <c r="F88" i="14"/>
  <c r="E88" i="14"/>
  <c r="D88" i="14"/>
  <c r="G86" i="14"/>
  <c r="F86" i="14"/>
  <c r="E86" i="14"/>
  <c r="D86" i="14"/>
  <c r="C79" i="14"/>
  <c r="G78" i="14"/>
  <c r="F78" i="14"/>
  <c r="E78" i="14"/>
  <c r="D78" i="14"/>
  <c r="G69" i="14"/>
  <c r="F69" i="14"/>
  <c r="E69" i="14"/>
  <c r="D69" i="14"/>
  <c r="G63" i="14"/>
  <c r="F63" i="14"/>
  <c r="E63" i="14"/>
  <c r="D63" i="14"/>
  <c r="G61" i="14"/>
  <c r="F61" i="14"/>
  <c r="E61" i="14"/>
  <c r="D61" i="14"/>
  <c r="G53" i="14"/>
  <c r="F53" i="14"/>
  <c r="E53" i="14"/>
  <c r="D53" i="14"/>
  <c r="G46" i="14"/>
  <c r="F46" i="14"/>
  <c r="E46" i="14"/>
  <c r="D46" i="14"/>
  <c r="C46" i="14"/>
  <c r="C54" i="14" s="1"/>
  <c r="F39" i="14"/>
  <c r="E39" i="14"/>
  <c r="D39" i="14"/>
  <c r="G37" i="14"/>
  <c r="G54" i="14" s="1"/>
  <c r="F37" i="14"/>
  <c r="E37" i="14"/>
  <c r="D37" i="14"/>
  <c r="C30" i="14"/>
  <c r="G29" i="14"/>
  <c r="F29" i="14"/>
  <c r="E29" i="14"/>
  <c r="D29" i="14"/>
  <c r="G23" i="14"/>
  <c r="F23" i="14"/>
  <c r="E23" i="14"/>
  <c r="D23" i="14"/>
  <c r="G17" i="14"/>
  <c r="F17" i="14"/>
  <c r="E17" i="14"/>
  <c r="D17" i="14"/>
  <c r="G15" i="14"/>
  <c r="F15" i="14"/>
  <c r="E15" i="14"/>
  <c r="D15" i="14"/>
  <c r="D30" i="14" s="1"/>
  <c r="E79" i="14" l="1"/>
  <c r="E30" i="14"/>
  <c r="D54" i="14"/>
  <c r="F202" i="14"/>
  <c r="F226" i="14"/>
  <c r="G469" i="14"/>
  <c r="G322" i="14"/>
  <c r="F396" i="14"/>
  <c r="G155" i="14"/>
  <c r="G274" i="14"/>
  <c r="E346" i="14"/>
  <c r="D444" i="14"/>
  <c r="E103" i="14"/>
  <c r="D129" i="14"/>
  <c r="F179" i="14"/>
  <c r="C202" i="14"/>
  <c r="C495" i="14" s="1"/>
  <c r="C494" i="14" s="1"/>
  <c r="G202" i="14"/>
  <c r="D250" i="14"/>
  <c r="F298" i="14"/>
  <c r="D322" i="14"/>
  <c r="G371" i="14"/>
  <c r="F493" i="14"/>
  <c r="F30" i="14"/>
  <c r="G346" i="14"/>
  <c r="E371" i="14"/>
  <c r="D396" i="14"/>
  <c r="E54" i="14"/>
  <c r="G30" i="14"/>
  <c r="F54" i="14"/>
  <c r="D79" i="14"/>
  <c r="G103" i="14"/>
  <c r="D226" i="14"/>
  <c r="F444" i="14"/>
  <c r="D103" i="14"/>
  <c r="F129" i="14"/>
  <c r="E155" i="14"/>
  <c r="G179" i="14"/>
  <c r="E226" i="14"/>
  <c r="F250" i="14"/>
  <c r="E274" i="14"/>
  <c r="E396" i="14"/>
  <c r="F79" i="14"/>
  <c r="G129" i="14"/>
  <c r="F155" i="14"/>
  <c r="D179" i="14"/>
  <c r="D202" i="14"/>
  <c r="G250" i="14"/>
  <c r="F274" i="14"/>
  <c r="D298" i="14"/>
  <c r="E322" i="14"/>
  <c r="E420" i="14"/>
  <c r="F469" i="14"/>
  <c r="D493" i="14"/>
  <c r="E129" i="14"/>
  <c r="D155" i="14"/>
  <c r="E250" i="14"/>
  <c r="D274" i="14"/>
  <c r="F346" i="14"/>
  <c r="D469" i="14"/>
  <c r="G298" i="14"/>
  <c r="F371" i="14"/>
  <c r="G444" i="14"/>
  <c r="E469" i="14"/>
  <c r="G493" i="14"/>
  <c r="G79" i="14"/>
  <c r="F103" i="14"/>
  <c r="E179" i="14"/>
  <c r="E202" i="14"/>
  <c r="G226" i="14"/>
  <c r="E298" i="14"/>
  <c r="F322" i="14"/>
  <c r="D371" i="14"/>
  <c r="G396" i="14"/>
  <c r="E444" i="14"/>
  <c r="E493" i="14"/>
  <c r="D420" i="14"/>
  <c r="F420" i="14"/>
  <c r="G420" i="14"/>
  <c r="D495" i="14" l="1"/>
  <c r="D494" i="14" s="1"/>
  <c r="G495" i="14"/>
  <c r="G494" i="14" s="1"/>
  <c r="E495" i="14"/>
  <c r="E494" i="14" s="1"/>
  <c r="F495" i="14"/>
  <c r="F494" i="14" s="1"/>
  <c r="C496" i="13"/>
  <c r="G495" i="13"/>
  <c r="F495" i="13"/>
  <c r="E495" i="13"/>
  <c r="D495" i="13"/>
  <c r="G490" i="13"/>
  <c r="F490" i="13"/>
  <c r="E490" i="13"/>
  <c r="D490" i="13"/>
  <c r="G487" i="13"/>
  <c r="F487" i="13"/>
  <c r="E487" i="13"/>
  <c r="D487" i="13"/>
  <c r="G481" i="13"/>
  <c r="F481" i="13"/>
  <c r="E481" i="13"/>
  <c r="D481" i="13"/>
  <c r="G479" i="13"/>
  <c r="F479" i="13"/>
  <c r="E479" i="13"/>
  <c r="D479" i="13"/>
  <c r="C472" i="13"/>
  <c r="G471" i="13"/>
  <c r="F471" i="13"/>
  <c r="E471" i="13"/>
  <c r="D471" i="13"/>
  <c r="G464" i="13"/>
  <c r="F464" i="13"/>
  <c r="E464" i="13"/>
  <c r="D464" i="13"/>
  <c r="G457" i="13"/>
  <c r="F457" i="13"/>
  <c r="E457" i="13"/>
  <c r="D457" i="13"/>
  <c r="G455" i="13"/>
  <c r="F455" i="13"/>
  <c r="E455" i="13"/>
  <c r="D455" i="13"/>
  <c r="C447" i="13"/>
  <c r="G446" i="13"/>
  <c r="F446" i="13"/>
  <c r="E446" i="13"/>
  <c r="D446" i="13"/>
  <c r="G442" i="13"/>
  <c r="F442" i="13"/>
  <c r="E442" i="13"/>
  <c r="D442" i="13"/>
  <c r="G439" i="13"/>
  <c r="F439" i="13"/>
  <c r="E439" i="13"/>
  <c r="D439" i="13"/>
  <c r="G432" i="13"/>
  <c r="F432" i="13"/>
  <c r="E432" i="13"/>
  <c r="D432" i="13"/>
  <c r="G430" i="13"/>
  <c r="F430" i="13"/>
  <c r="E430" i="13"/>
  <c r="D430" i="13"/>
  <c r="C423" i="13"/>
  <c r="G422" i="13"/>
  <c r="F422" i="13"/>
  <c r="E422" i="13"/>
  <c r="D422" i="13"/>
  <c r="G415" i="13"/>
  <c r="F415" i="13"/>
  <c r="E415" i="13"/>
  <c r="D415" i="13"/>
  <c r="G408" i="13"/>
  <c r="F408" i="13"/>
  <c r="E408" i="13"/>
  <c r="D408" i="13"/>
  <c r="G406" i="13"/>
  <c r="F406" i="13"/>
  <c r="E406" i="13"/>
  <c r="D406" i="13"/>
  <c r="G398" i="13"/>
  <c r="F398" i="13"/>
  <c r="E398" i="13"/>
  <c r="D398" i="13"/>
  <c r="G390" i="13"/>
  <c r="F390" i="13"/>
  <c r="E390" i="13"/>
  <c r="D390" i="13"/>
  <c r="C390" i="13"/>
  <c r="C399" i="13" s="1"/>
  <c r="F384" i="13"/>
  <c r="E384" i="13"/>
  <c r="D384" i="13"/>
  <c r="G382" i="13"/>
  <c r="F382" i="13"/>
  <c r="E382" i="13"/>
  <c r="D382" i="13"/>
  <c r="C374" i="13"/>
  <c r="G373" i="13"/>
  <c r="F373" i="13"/>
  <c r="E373" i="13"/>
  <c r="D373" i="13"/>
  <c r="G366" i="13"/>
  <c r="F366" i="13"/>
  <c r="E366" i="13"/>
  <c r="D366" i="13"/>
  <c r="F357" i="13"/>
  <c r="E357" i="13"/>
  <c r="D357" i="13"/>
  <c r="G355" i="13"/>
  <c r="F355" i="13"/>
  <c r="E355" i="13"/>
  <c r="D355" i="13"/>
  <c r="C348" i="13"/>
  <c r="G347" i="13"/>
  <c r="F347" i="13"/>
  <c r="E347" i="13"/>
  <c r="D347" i="13"/>
  <c r="G340" i="13"/>
  <c r="F340" i="13"/>
  <c r="E340" i="13"/>
  <c r="D340" i="13"/>
  <c r="G333" i="13"/>
  <c r="F333" i="13"/>
  <c r="E333" i="13"/>
  <c r="D333" i="13"/>
  <c r="G331" i="13"/>
  <c r="G348" i="13" s="1"/>
  <c r="F331" i="13"/>
  <c r="E331" i="13"/>
  <c r="D331" i="13"/>
  <c r="G316" i="13"/>
  <c r="F316" i="13"/>
  <c r="E316" i="13"/>
  <c r="D316" i="13"/>
  <c r="C316" i="13"/>
  <c r="G309" i="13"/>
  <c r="F309" i="13"/>
  <c r="E309" i="13"/>
  <c r="D309" i="13"/>
  <c r="G307" i="13"/>
  <c r="F307" i="13"/>
  <c r="E307" i="13"/>
  <c r="D307" i="13"/>
  <c r="C300" i="13"/>
  <c r="G299" i="13"/>
  <c r="F299" i="13"/>
  <c r="E299" i="13"/>
  <c r="D299" i="13"/>
  <c r="G294" i="13"/>
  <c r="F294" i="13"/>
  <c r="E294" i="13"/>
  <c r="D294" i="13"/>
  <c r="G291" i="13"/>
  <c r="F291" i="13"/>
  <c r="E291" i="13"/>
  <c r="D291" i="13"/>
  <c r="G285" i="13"/>
  <c r="F285" i="13"/>
  <c r="E285" i="13"/>
  <c r="D285" i="13"/>
  <c r="G283" i="13"/>
  <c r="F283" i="13"/>
  <c r="E283" i="13"/>
  <c r="D283" i="13"/>
  <c r="C276" i="13"/>
  <c r="G275" i="13"/>
  <c r="F275" i="13"/>
  <c r="E275" i="13"/>
  <c r="D275" i="13"/>
  <c r="G268" i="13"/>
  <c r="F268" i="13"/>
  <c r="E268" i="13"/>
  <c r="D268" i="13"/>
  <c r="G262" i="13"/>
  <c r="F262" i="13"/>
  <c r="E262" i="13"/>
  <c r="D262" i="13"/>
  <c r="G260" i="13"/>
  <c r="F260" i="13"/>
  <c r="E260" i="13"/>
  <c r="D260" i="13"/>
  <c r="G251" i="13"/>
  <c r="F251" i="13"/>
  <c r="E251" i="13"/>
  <c r="D251" i="13"/>
  <c r="G244" i="13"/>
  <c r="F244" i="13"/>
  <c r="E244" i="13"/>
  <c r="D244" i="13"/>
  <c r="C244" i="13"/>
  <c r="C252" i="13" s="1"/>
  <c r="G237" i="13"/>
  <c r="F237" i="13"/>
  <c r="E237" i="13"/>
  <c r="D237" i="13"/>
  <c r="G235" i="13"/>
  <c r="F235" i="13"/>
  <c r="E235" i="13"/>
  <c r="D235" i="13"/>
  <c r="C228" i="13"/>
  <c r="G227" i="13"/>
  <c r="F227" i="13"/>
  <c r="E227" i="13"/>
  <c r="D227" i="13"/>
  <c r="G220" i="13"/>
  <c r="F220" i="13"/>
  <c r="E220" i="13"/>
  <c r="D220" i="13"/>
  <c r="G213" i="13"/>
  <c r="F213" i="13"/>
  <c r="E213" i="13"/>
  <c r="D213" i="13"/>
  <c r="G211" i="13"/>
  <c r="F211" i="13"/>
  <c r="E211" i="13"/>
  <c r="D211" i="13"/>
  <c r="G203" i="13"/>
  <c r="F203" i="13"/>
  <c r="E203" i="13"/>
  <c r="D203" i="13"/>
  <c r="C203" i="13"/>
  <c r="G199" i="13"/>
  <c r="F199" i="13"/>
  <c r="E199" i="13"/>
  <c r="D199" i="13"/>
  <c r="C199" i="13"/>
  <c r="G196" i="13"/>
  <c r="F196" i="13"/>
  <c r="E196" i="13"/>
  <c r="D196" i="13"/>
  <c r="G190" i="13"/>
  <c r="F190" i="13"/>
  <c r="E190" i="13"/>
  <c r="D190" i="13"/>
  <c r="G188" i="13"/>
  <c r="F188" i="13"/>
  <c r="E188" i="13"/>
  <c r="D188" i="13"/>
  <c r="C181" i="13"/>
  <c r="G180" i="13"/>
  <c r="F180" i="13"/>
  <c r="E180" i="13"/>
  <c r="D180" i="13"/>
  <c r="G172" i="13"/>
  <c r="F172" i="13"/>
  <c r="E172" i="13"/>
  <c r="D172" i="13"/>
  <c r="G165" i="13"/>
  <c r="F165" i="13"/>
  <c r="E165" i="13"/>
  <c r="D165" i="13"/>
  <c r="G163" i="13"/>
  <c r="F163" i="13"/>
  <c r="E163" i="13"/>
  <c r="D163" i="13"/>
  <c r="C156" i="13"/>
  <c r="G155" i="13"/>
  <c r="F155" i="13"/>
  <c r="E155" i="13"/>
  <c r="D155" i="13"/>
  <c r="G150" i="13"/>
  <c r="F150" i="13"/>
  <c r="E150" i="13"/>
  <c r="D150" i="13"/>
  <c r="G147" i="13"/>
  <c r="F147" i="13"/>
  <c r="E147" i="13"/>
  <c r="D147" i="13"/>
  <c r="G140" i="13"/>
  <c r="F140" i="13"/>
  <c r="E140" i="13"/>
  <c r="D140" i="13"/>
  <c r="G138" i="13"/>
  <c r="F138" i="13"/>
  <c r="E138" i="13"/>
  <c r="D138" i="13"/>
  <c r="G129" i="13"/>
  <c r="F129" i="13"/>
  <c r="E129" i="13"/>
  <c r="D129" i="13"/>
  <c r="G124" i="13"/>
  <c r="F124" i="13"/>
  <c r="E124" i="13"/>
  <c r="D124" i="13"/>
  <c r="C124" i="13"/>
  <c r="C130" i="13" s="1"/>
  <c r="G121" i="13"/>
  <c r="F121" i="13"/>
  <c r="E121" i="13"/>
  <c r="D121" i="13"/>
  <c r="G114" i="13"/>
  <c r="F114" i="13"/>
  <c r="E114" i="13"/>
  <c r="G112" i="13"/>
  <c r="F112" i="13"/>
  <c r="E112" i="13"/>
  <c r="D112" i="13"/>
  <c r="C104" i="13"/>
  <c r="G103" i="13"/>
  <c r="F103" i="13"/>
  <c r="E103" i="13"/>
  <c r="D103" i="13"/>
  <c r="G96" i="13"/>
  <c r="F96" i="13"/>
  <c r="E96" i="13"/>
  <c r="D96" i="13"/>
  <c r="G89" i="13"/>
  <c r="F89" i="13"/>
  <c r="E89" i="13"/>
  <c r="D89" i="13"/>
  <c r="G87" i="13"/>
  <c r="F87" i="13"/>
  <c r="E87" i="13"/>
  <c r="D87" i="13"/>
  <c r="C80" i="13"/>
  <c r="G79" i="13"/>
  <c r="F79" i="13"/>
  <c r="E79" i="13"/>
  <c r="D79" i="13"/>
  <c r="G70" i="13"/>
  <c r="F70" i="13"/>
  <c r="E70" i="13"/>
  <c r="D70" i="13"/>
  <c r="G64" i="13"/>
  <c r="F64" i="13"/>
  <c r="E64" i="13"/>
  <c r="D64" i="13"/>
  <c r="G62" i="13"/>
  <c r="F62" i="13"/>
  <c r="E62" i="13"/>
  <c r="D62" i="13"/>
  <c r="G54" i="13"/>
  <c r="F54" i="13"/>
  <c r="E54" i="13"/>
  <c r="D54" i="13"/>
  <c r="G47" i="13"/>
  <c r="F47" i="13"/>
  <c r="E47" i="13"/>
  <c r="D47" i="13"/>
  <c r="C47" i="13"/>
  <c r="C55" i="13" s="1"/>
  <c r="F40" i="13"/>
  <c r="E40" i="13"/>
  <c r="D40" i="13"/>
  <c r="G38" i="13"/>
  <c r="F38" i="13"/>
  <c r="F55" i="13" s="1"/>
  <c r="E38" i="13"/>
  <c r="E55" i="13" s="1"/>
  <c r="D38" i="13"/>
  <c r="C31" i="13"/>
  <c r="G30" i="13"/>
  <c r="F30" i="13"/>
  <c r="E30" i="13"/>
  <c r="D30" i="13"/>
  <c r="G23" i="13"/>
  <c r="F23" i="13"/>
  <c r="E23" i="13"/>
  <c r="D23" i="13"/>
  <c r="G17" i="13"/>
  <c r="F17" i="13"/>
  <c r="E17" i="13"/>
  <c r="D17" i="13"/>
  <c r="G15" i="13"/>
  <c r="F15" i="13"/>
  <c r="E15" i="13"/>
  <c r="D15" i="13"/>
  <c r="D31" i="13" s="1"/>
  <c r="F31" i="13" l="1"/>
  <c r="D55" i="13"/>
  <c r="D181" i="13"/>
  <c r="E324" i="13"/>
  <c r="D80" i="13"/>
  <c r="G104" i="13"/>
  <c r="F130" i="13"/>
  <c r="E204" i="13"/>
  <c r="D228" i="13"/>
  <c r="F252" i="13"/>
  <c r="D324" i="13"/>
  <c r="G399" i="13"/>
  <c r="F423" i="13"/>
  <c r="E447" i="13"/>
  <c r="D472" i="13"/>
  <c r="E156" i="13"/>
  <c r="F348" i="13"/>
  <c r="G31" i="13"/>
  <c r="C204" i="13"/>
  <c r="G204" i="13"/>
  <c r="E276" i="13"/>
  <c r="D300" i="13"/>
  <c r="G496" i="13"/>
  <c r="G55" i="13"/>
  <c r="F80" i="13"/>
  <c r="D104" i="13"/>
  <c r="G181" i="13"/>
  <c r="F228" i="13"/>
  <c r="F496" i="13"/>
  <c r="G80" i="13"/>
  <c r="E104" i="13"/>
  <c r="G130" i="13"/>
  <c r="F156" i="13"/>
  <c r="D204" i="13"/>
  <c r="G228" i="13"/>
  <c r="D252" i="13"/>
  <c r="G276" i="13"/>
  <c r="E300" i="13"/>
  <c r="G374" i="13"/>
  <c r="E423" i="13"/>
  <c r="G447" i="13"/>
  <c r="E472" i="13"/>
  <c r="E31" i="13"/>
  <c r="G252" i="13"/>
  <c r="F276" i="13"/>
  <c r="F447" i="13"/>
  <c r="F104" i="13"/>
  <c r="D130" i="13"/>
  <c r="G156" i="13"/>
  <c r="E181" i="13"/>
  <c r="E252" i="13"/>
  <c r="D276" i="13"/>
  <c r="F300" i="13"/>
  <c r="F324" i="13"/>
  <c r="D374" i="13"/>
  <c r="E374" i="13"/>
  <c r="D399" i="13"/>
  <c r="D447" i="13"/>
  <c r="F472" i="13"/>
  <c r="D496" i="13"/>
  <c r="F399" i="13"/>
  <c r="D423" i="13"/>
  <c r="E80" i="13"/>
  <c r="E130" i="13"/>
  <c r="D156" i="13"/>
  <c r="F181" i="13"/>
  <c r="F204" i="13"/>
  <c r="E228" i="13"/>
  <c r="G300" i="13"/>
  <c r="C324" i="13"/>
  <c r="G324" i="13"/>
  <c r="F374" i="13"/>
  <c r="E399" i="13"/>
  <c r="G423" i="13"/>
  <c r="G472" i="13"/>
  <c r="E496" i="13"/>
  <c r="D348" i="13"/>
  <c r="E348" i="13"/>
  <c r="D498" i="13" l="1"/>
  <c r="D497" i="13" s="1"/>
  <c r="G498" i="13"/>
  <c r="G497" i="13" s="1"/>
  <c r="C498" i="13"/>
  <c r="C497" i="13" s="1"/>
  <c r="E498" i="13"/>
  <c r="E497" i="13" s="1"/>
  <c r="F498" i="13"/>
  <c r="F497" i="13" s="1"/>
  <c r="G494" i="11"/>
  <c r="F494" i="11"/>
  <c r="E494" i="11"/>
  <c r="D494" i="11"/>
  <c r="G489" i="11"/>
  <c r="F489" i="11"/>
  <c r="E489" i="11"/>
  <c r="D489" i="11"/>
  <c r="C489" i="11"/>
  <c r="C495" i="11" s="1"/>
  <c r="G486" i="11"/>
  <c r="F486" i="11"/>
  <c r="E486" i="11"/>
  <c r="D486" i="11"/>
  <c r="F479" i="11"/>
  <c r="E479" i="11"/>
  <c r="D479" i="11"/>
  <c r="G477" i="11"/>
  <c r="F477" i="11"/>
  <c r="E477" i="11"/>
  <c r="D477" i="11"/>
  <c r="C470" i="11"/>
  <c r="G469" i="11"/>
  <c r="F469" i="11"/>
  <c r="E469" i="11"/>
  <c r="D469" i="11"/>
  <c r="G462" i="11"/>
  <c r="F462" i="11"/>
  <c r="E462" i="11"/>
  <c r="D462" i="11"/>
  <c r="F455" i="11"/>
  <c r="E455" i="11"/>
  <c r="D455" i="11"/>
  <c r="G453" i="11"/>
  <c r="F453" i="11"/>
  <c r="E453" i="11"/>
  <c r="D453" i="11"/>
  <c r="G444" i="11"/>
  <c r="F444" i="11"/>
  <c r="E444" i="11"/>
  <c r="D444" i="11"/>
  <c r="C444" i="11"/>
  <c r="C445" i="11" s="1"/>
  <c r="G440" i="11"/>
  <c r="F440" i="11"/>
  <c r="E440" i="11"/>
  <c r="D440" i="11"/>
  <c r="G437" i="11"/>
  <c r="F437" i="11"/>
  <c r="E437" i="11"/>
  <c r="D437" i="11"/>
  <c r="G430" i="11"/>
  <c r="F430" i="11"/>
  <c r="E430" i="11"/>
  <c r="D430" i="11"/>
  <c r="G428" i="11"/>
  <c r="F428" i="11"/>
  <c r="F445" i="11" s="1"/>
  <c r="E428" i="11"/>
  <c r="D428" i="11"/>
  <c r="C421" i="11"/>
  <c r="G420" i="11"/>
  <c r="F420" i="11"/>
  <c r="E420" i="11"/>
  <c r="D420" i="11"/>
  <c r="G414" i="11"/>
  <c r="F414" i="11"/>
  <c r="E414" i="11"/>
  <c r="D414" i="11"/>
  <c r="F407" i="11"/>
  <c r="E407" i="11"/>
  <c r="D407" i="11"/>
  <c r="G405" i="11"/>
  <c r="F405" i="11"/>
  <c r="E405" i="11"/>
  <c r="D405" i="11"/>
  <c r="C398" i="11"/>
  <c r="G397" i="11"/>
  <c r="F397" i="11"/>
  <c r="E397" i="11"/>
  <c r="D397" i="11"/>
  <c r="G389" i="11"/>
  <c r="F389" i="11"/>
  <c r="E389" i="11"/>
  <c r="D389" i="11"/>
  <c r="F383" i="11"/>
  <c r="E383" i="11"/>
  <c r="D383" i="11"/>
  <c r="G381" i="11"/>
  <c r="F381" i="11"/>
  <c r="E381" i="11"/>
  <c r="D381" i="11"/>
  <c r="C373" i="11"/>
  <c r="G372" i="11"/>
  <c r="F372" i="11"/>
  <c r="E372" i="11"/>
  <c r="D372" i="11"/>
  <c r="F357" i="11"/>
  <c r="E357" i="11"/>
  <c r="D357" i="11"/>
  <c r="G355" i="11"/>
  <c r="F355" i="11"/>
  <c r="E355" i="11"/>
  <c r="D355" i="11"/>
  <c r="C348" i="11"/>
  <c r="G347" i="11"/>
  <c r="F347" i="11"/>
  <c r="E347" i="11"/>
  <c r="D347" i="11"/>
  <c r="G340" i="11"/>
  <c r="F340" i="11"/>
  <c r="E340" i="11"/>
  <c r="D340" i="11"/>
  <c r="G333" i="11"/>
  <c r="F333" i="11"/>
  <c r="E333" i="11"/>
  <c r="D333" i="11"/>
  <c r="G331" i="11"/>
  <c r="F331" i="11"/>
  <c r="E331" i="11"/>
  <c r="D331" i="11"/>
  <c r="G316" i="11"/>
  <c r="G323" i="11" s="1"/>
  <c r="F316" i="11"/>
  <c r="F323" i="11" s="1"/>
  <c r="E316" i="11"/>
  <c r="E323" i="11" s="1"/>
  <c r="D316" i="11"/>
  <c r="D323" i="11" s="1"/>
  <c r="C316" i="11"/>
  <c r="G309" i="11"/>
  <c r="F309" i="11"/>
  <c r="E309" i="11"/>
  <c r="D309" i="11"/>
  <c r="G307" i="11"/>
  <c r="F307" i="11"/>
  <c r="E307" i="11"/>
  <c r="D307" i="11"/>
  <c r="C300" i="11"/>
  <c r="G294" i="11"/>
  <c r="F294" i="11"/>
  <c r="E294" i="11"/>
  <c r="D294" i="11"/>
  <c r="G291" i="11"/>
  <c r="F291" i="11"/>
  <c r="E291" i="11"/>
  <c r="D291" i="11"/>
  <c r="G285" i="11"/>
  <c r="F285" i="11"/>
  <c r="E285" i="11"/>
  <c r="D285" i="11"/>
  <c r="G283" i="11"/>
  <c r="F283" i="11"/>
  <c r="E283" i="11"/>
  <c r="D283" i="11"/>
  <c r="G275" i="11"/>
  <c r="F275" i="11"/>
  <c r="E275" i="11"/>
  <c r="D275" i="11"/>
  <c r="C275" i="11"/>
  <c r="C276" i="11" s="1"/>
  <c r="G268" i="11"/>
  <c r="F268" i="11"/>
  <c r="E268" i="11"/>
  <c r="D268" i="11"/>
  <c r="F261" i="11"/>
  <c r="E261" i="11"/>
  <c r="D261" i="11"/>
  <c r="G259" i="11"/>
  <c r="F259" i="11"/>
  <c r="E259" i="11"/>
  <c r="D259" i="11"/>
  <c r="G250" i="11"/>
  <c r="F250" i="11"/>
  <c r="E250" i="11"/>
  <c r="D250" i="11"/>
  <c r="G243" i="11"/>
  <c r="F243" i="11"/>
  <c r="E243" i="11"/>
  <c r="D243" i="11"/>
  <c r="C243" i="11"/>
  <c r="C251" i="11" s="1"/>
  <c r="F236" i="11"/>
  <c r="E236" i="11"/>
  <c r="D236" i="11"/>
  <c r="G234" i="11"/>
  <c r="F234" i="11"/>
  <c r="E234" i="11"/>
  <c r="D234" i="11"/>
  <c r="C227" i="11"/>
  <c r="G226" i="11"/>
  <c r="F226" i="11"/>
  <c r="E226" i="11"/>
  <c r="D226" i="11"/>
  <c r="G218" i="11"/>
  <c r="F218" i="11"/>
  <c r="E218" i="11"/>
  <c r="D218" i="11"/>
  <c r="F211" i="11"/>
  <c r="E211" i="11"/>
  <c r="D211" i="11"/>
  <c r="G209" i="11"/>
  <c r="F209" i="11"/>
  <c r="E209" i="11"/>
  <c r="D209" i="11"/>
  <c r="G201" i="11"/>
  <c r="F201" i="11"/>
  <c r="E201" i="11"/>
  <c r="D201" i="11"/>
  <c r="C201" i="11"/>
  <c r="G197" i="11"/>
  <c r="F197" i="11"/>
  <c r="E197" i="11"/>
  <c r="D197" i="11"/>
  <c r="C197" i="11"/>
  <c r="G194" i="11"/>
  <c r="F194" i="11"/>
  <c r="E194" i="11"/>
  <c r="D194" i="11"/>
  <c r="G188" i="11"/>
  <c r="F188" i="11"/>
  <c r="E188" i="11"/>
  <c r="D188" i="11"/>
  <c r="G186" i="11"/>
  <c r="F186" i="11"/>
  <c r="E186" i="11"/>
  <c r="D186" i="11"/>
  <c r="C179" i="11"/>
  <c r="G178" i="11"/>
  <c r="F178" i="11"/>
  <c r="E178" i="11"/>
  <c r="D178" i="11"/>
  <c r="G171" i="11"/>
  <c r="F171" i="11"/>
  <c r="E171" i="11"/>
  <c r="D171" i="11"/>
  <c r="G164" i="11"/>
  <c r="F164" i="11"/>
  <c r="E164" i="11"/>
  <c r="D164" i="11"/>
  <c r="G162" i="11"/>
  <c r="F162" i="11"/>
  <c r="E162" i="11"/>
  <c r="D162" i="11"/>
  <c r="G154" i="11"/>
  <c r="F154" i="11"/>
  <c r="E154" i="11"/>
  <c r="D154" i="11"/>
  <c r="G149" i="11"/>
  <c r="F149" i="11"/>
  <c r="E149" i="11"/>
  <c r="D149" i="11"/>
  <c r="C149" i="11"/>
  <c r="C155" i="11" s="1"/>
  <c r="G146" i="11"/>
  <c r="F146" i="11"/>
  <c r="E146" i="11"/>
  <c r="D146" i="11"/>
  <c r="F139" i="11"/>
  <c r="E139" i="11"/>
  <c r="G137" i="11"/>
  <c r="F137" i="11"/>
  <c r="E137" i="11"/>
  <c r="D137" i="11"/>
  <c r="G128" i="11"/>
  <c r="F128" i="11"/>
  <c r="E128" i="11"/>
  <c r="D128" i="11"/>
  <c r="G123" i="11"/>
  <c r="F123" i="11"/>
  <c r="E123" i="11"/>
  <c r="D123" i="11"/>
  <c r="C123" i="11"/>
  <c r="C129" i="11" s="1"/>
  <c r="G120" i="11"/>
  <c r="F120" i="11"/>
  <c r="E120" i="11"/>
  <c r="D120" i="11"/>
  <c r="F113" i="11"/>
  <c r="E113" i="11"/>
  <c r="D113" i="11"/>
  <c r="G111" i="11"/>
  <c r="F111" i="11"/>
  <c r="E111" i="11"/>
  <c r="D111" i="11"/>
  <c r="C104" i="11"/>
  <c r="G103" i="11"/>
  <c r="F103" i="11"/>
  <c r="E103" i="11"/>
  <c r="D103" i="11"/>
  <c r="G96" i="11"/>
  <c r="F96" i="11"/>
  <c r="E96" i="11"/>
  <c r="D96" i="11"/>
  <c r="F89" i="11"/>
  <c r="E89" i="11"/>
  <c r="D89" i="11"/>
  <c r="F87" i="11"/>
  <c r="E87" i="11"/>
  <c r="D87" i="11"/>
  <c r="G79" i="11"/>
  <c r="F79" i="11"/>
  <c r="E79" i="11"/>
  <c r="D79" i="11"/>
  <c r="C80" i="11"/>
  <c r="G70" i="11"/>
  <c r="F70" i="11"/>
  <c r="E70" i="11"/>
  <c r="D70" i="11"/>
  <c r="F64" i="11"/>
  <c r="E64" i="11"/>
  <c r="D64" i="11"/>
  <c r="G62" i="11"/>
  <c r="F62" i="11"/>
  <c r="E62" i="11"/>
  <c r="D62" i="11"/>
  <c r="G54" i="11"/>
  <c r="F54" i="11"/>
  <c r="E54" i="11"/>
  <c r="D54" i="11"/>
  <c r="C54" i="11"/>
  <c r="C55" i="11" s="1"/>
  <c r="G47" i="11"/>
  <c r="F47" i="11"/>
  <c r="E47" i="11"/>
  <c r="D47" i="11"/>
  <c r="F40" i="11"/>
  <c r="E40" i="11"/>
  <c r="D40" i="11"/>
  <c r="G38" i="11"/>
  <c r="F38" i="11"/>
  <c r="E38" i="11"/>
  <c r="D38" i="11"/>
  <c r="C31" i="11"/>
  <c r="G30" i="11"/>
  <c r="F30" i="11"/>
  <c r="E30" i="11"/>
  <c r="D30" i="11"/>
  <c r="G24" i="11"/>
  <c r="F24" i="11"/>
  <c r="E24" i="11"/>
  <c r="D24" i="11"/>
  <c r="G17" i="11"/>
  <c r="F17" i="11"/>
  <c r="E17" i="11"/>
  <c r="D17" i="11"/>
  <c r="F15" i="11"/>
  <c r="E15" i="11"/>
  <c r="D15" i="11"/>
  <c r="G445" i="11" l="1"/>
  <c r="D129" i="11"/>
  <c r="E373" i="11"/>
  <c r="G104" i="11"/>
  <c r="F276" i="11"/>
  <c r="D31" i="11"/>
  <c r="G31" i="11"/>
  <c r="D202" i="11"/>
  <c r="C202" i="11"/>
  <c r="G373" i="11"/>
  <c r="G398" i="11"/>
  <c r="G421" i="11"/>
  <c r="E251" i="11"/>
  <c r="D55" i="11"/>
  <c r="F155" i="11"/>
  <c r="E179" i="11"/>
  <c r="F373" i="11"/>
  <c r="G202" i="11"/>
  <c r="G251" i="11"/>
  <c r="G300" i="11"/>
  <c r="E300" i="11"/>
  <c r="E445" i="11"/>
  <c r="G179" i="11"/>
  <c r="D445" i="11"/>
  <c r="G348" i="11"/>
  <c r="E348" i="11"/>
  <c r="G80" i="11"/>
  <c r="E31" i="11"/>
  <c r="F31" i="11"/>
  <c r="D80" i="11"/>
  <c r="E80" i="11"/>
  <c r="F129" i="11"/>
  <c r="E129" i="11"/>
  <c r="F179" i="11"/>
  <c r="F202" i="11"/>
  <c r="E202" i="11"/>
  <c r="F300" i="11"/>
  <c r="F324" i="11"/>
  <c r="E324" i="11"/>
  <c r="D495" i="11"/>
  <c r="G129" i="11"/>
  <c r="D179" i="11"/>
  <c r="F55" i="11"/>
  <c r="E55" i="11"/>
  <c r="D104" i="11"/>
  <c r="D155" i="11"/>
  <c r="G155" i="11"/>
  <c r="F227" i="11"/>
  <c r="G227" i="11"/>
  <c r="F251" i="11"/>
  <c r="D276" i="11"/>
  <c r="G276" i="11"/>
  <c r="F348" i="11"/>
  <c r="D398" i="11"/>
  <c r="D421" i="11"/>
  <c r="E470" i="11"/>
  <c r="F470" i="11"/>
  <c r="E495" i="11"/>
  <c r="D300" i="11"/>
  <c r="D324" i="11"/>
  <c r="C324" i="11"/>
  <c r="C498" i="11" s="1"/>
  <c r="G324" i="11"/>
  <c r="D373" i="11"/>
  <c r="F495" i="11"/>
  <c r="F80" i="11"/>
  <c r="G55" i="11"/>
  <c r="E104" i="11"/>
  <c r="F104" i="11"/>
  <c r="E155" i="11"/>
  <c r="D227" i="11"/>
  <c r="E227" i="11"/>
  <c r="D251" i="11"/>
  <c r="E276" i="11"/>
  <c r="D348" i="11"/>
  <c r="E398" i="11"/>
  <c r="F398" i="11"/>
  <c r="E421" i="11"/>
  <c r="F421" i="11"/>
  <c r="G470" i="11"/>
  <c r="D470" i="11"/>
  <c r="G495" i="11"/>
  <c r="D498" i="11" l="1"/>
  <c r="G498" i="11"/>
  <c r="E498" i="11"/>
  <c r="F498" i="11"/>
  <c r="G26" i="10" l="1"/>
  <c r="F26" i="10"/>
  <c r="E26" i="10"/>
  <c r="D26" i="10"/>
  <c r="G21" i="10"/>
  <c r="F21" i="10"/>
  <c r="E21" i="10"/>
  <c r="D21" i="10"/>
  <c r="G18" i="10"/>
  <c r="F18" i="10"/>
  <c r="E18" i="10"/>
  <c r="D18" i="10"/>
  <c r="G12" i="10"/>
  <c r="F12" i="10"/>
  <c r="E12" i="10"/>
  <c r="D12" i="10"/>
  <c r="G10" i="10"/>
  <c r="F10" i="10"/>
  <c r="E10" i="10"/>
  <c r="D10" i="10"/>
  <c r="C27" i="10" l="1"/>
  <c r="G27" i="10" l="1"/>
  <c r="F27" i="10"/>
  <c r="E27" i="10"/>
  <c r="D27" i="10"/>
  <c r="C321" i="12" l="1"/>
  <c r="C494" i="12" s="1"/>
</calcChain>
</file>

<file path=xl/sharedStrings.xml><?xml version="1.0" encoding="utf-8"?>
<sst xmlns="http://schemas.openxmlformats.org/spreadsheetml/2006/main" count="17936" uniqueCount="878">
  <si>
    <t>"УТВЕРЖДАЮ"</t>
  </si>
  <si>
    <t>Директор "ООО Татнефть-УРС"</t>
  </si>
  <si>
    <t>Директор ЧОУ "Татнефть- школа"</t>
  </si>
  <si>
    <t>__________ Е.Л. Макарова</t>
  </si>
  <si>
    <t>Белки, г</t>
  </si>
  <si>
    <t>200</t>
  </si>
  <si>
    <t>Обед</t>
  </si>
  <si>
    <t>60</t>
  </si>
  <si>
    <t>Ужин</t>
  </si>
  <si>
    <t>114</t>
  </si>
  <si>
    <t>190</t>
  </si>
  <si>
    <t>112</t>
  </si>
  <si>
    <t>33</t>
  </si>
  <si>
    <t>42</t>
  </si>
  <si>
    <t>82</t>
  </si>
  <si>
    <t>80</t>
  </si>
  <si>
    <t>37</t>
  </si>
  <si>
    <t>219</t>
  </si>
  <si>
    <t>261</t>
  </si>
  <si>
    <t>305</t>
  </si>
  <si>
    <t>91</t>
  </si>
  <si>
    <t>140</t>
  </si>
  <si>
    <t>375</t>
  </si>
  <si>
    <t>II завтрак</t>
  </si>
  <si>
    <t>Прием пищи</t>
  </si>
  <si>
    <t>Наименование блюда</t>
  </si>
  <si>
    <t>Вес блюда</t>
  </si>
  <si>
    <t>150/6</t>
  </si>
  <si>
    <t>7,8</t>
  </si>
  <si>
    <t>12,9</t>
  </si>
  <si>
    <t>Углеводы,г</t>
  </si>
  <si>
    <t>0,1</t>
  </si>
  <si>
    <t>0,03</t>
  </si>
  <si>
    <t>8,2</t>
  </si>
  <si>
    <t>Чай с сахаром</t>
  </si>
  <si>
    <t>22</t>
  </si>
  <si>
    <t>Жиры,г</t>
  </si>
  <si>
    <t>Пищевые вешества</t>
  </si>
  <si>
    <t>Энергетическая ценность, ккал</t>
  </si>
  <si>
    <t>№ рецептуры</t>
  </si>
  <si>
    <t xml:space="preserve">Завтрак </t>
  </si>
  <si>
    <t>Итого за завтрак</t>
  </si>
  <si>
    <t>Сок фруктовый</t>
  </si>
  <si>
    <t>1,0</t>
  </si>
  <si>
    <t>Итого за II завтрак</t>
  </si>
  <si>
    <t>0,5</t>
  </si>
  <si>
    <t>2,7</t>
  </si>
  <si>
    <t>Борщ   с капустой и картофелем на м/б</t>
  </si>
  <si>
    <t>4,6</t>
  </si>
  <si>
    <t>Азу из говядины</t>
  </si>
  <si>
    <t>Хлеб Дарницкий</t>
  </si>
  <si>
    <t>4,1</t>
  </si>
  <si>
    <t>0,8</t>
  </si>
  <si>
    <t>37,5</t>
  </si>
  <si>
    <t>131</t>
  </si>
  <si>
    <t xml:space="preserve">Кисель плодово- ягодный </t>
  </si>
  <si>
    <t>0,0</t>
  </si>
  <si>
    <t>18,0</t>
  </si>
  <si>
    <t>68</t>
  </si>
  <si>
    <t xml:space="preserve">Полдник </t>
  </si>
  <si>
    <t>Кондитерское изделие (печенье)</t>
  </si>
  <si>
    <t>1,9</t>
  </si>
  <si>
    <t>4,8</t>
  </si>
  <si>
    <t>Йогурт питьевой 2,5 %</t>
  </si>
  <si>
    <t>5,6</t>
  </si>
  <si>
    <t>Рагу овощное</t>
  </si>
  <si>
    <t>Хлеб пшеничный</t>
  </si>
  <si>
    <t>Чай с молоком и сахаром</t>
  </si>
  <si>
    <t>1,3</t>
  </si>
  <si>
    <t>10,1</t>
  </si>
  <si>
    <t>55</t>
  </si>
  <si>
    <t>0,4</t>
  </si>
  <si>
    <t>1,8</t>
  </si>
  <si>
    <t>25</t>
  </si>
  <si>
    <t>150/5</t>
  </si>
  <si>
    <t>1,5</t>
  </si>
  <si>
    <t>0,3</t>
  </si>
  <si>
    <t>13,5</t>
  </si>
  <si>
    <t>66</t>
  </si>
  <si>
    <t>15,0</t>
  </si>
  <si>
    <t>Итого за обед</t>
  </si>
  <si>
    <t>Итого за полдник</t>
  </si>
  <si>
    <t>Итого за ужин</t>
  </si>
  <si>
    <t>Итого за день</t>
  </si>
  <si>
    <t>Омлет натуральный</t>
  </si>
  <si>
    <t>120/6</t>
  </si>
  <si>
    <t>6,7</t>
  </si>
  <si>
    <t>9,6</t>
  </si>
  <si>
    <t>13,2</t>
  </si>
  <si>
    <t>Кофейный напиток на молоке</t>
  </si>
  <si>
    <t>Салат из белокочанной капусты</t>
  </si>
  <si>
    <t>150/10</t>
  </si>
  <si>
    <t>5,8</t>
  </si>
  <si>
    <t>0,6</t>
  </si>
  <si>
    <t>8,7</t>
  </si>
  <si>
    <t>3,1</t>
  </si>
  <si>
    <t>99</t>
  </si>
  <si>
    <t>3,4</t>
  </si>
  <si>
    <t>10,8</t>
  </si>
  <si>
    <t>2,2</t>
  </si>
  <si>
    <t>6,1</t>
  </si>
  <si>
    <t>Компот из свежих плодов (яблоко)</t>
  </si>
  <si>
    <t>0,045</t>
  </si>
  <si>
    <t>24,75</t>
  </si>
  <si>
    <t>Батон</t>
  </si>
  <si>
    <t>5,0</t>
  </si>
  <si>
    <t>140/7</t>
  </si>
  <si>
    <t>2,02</t>
  </si>
  <si>
    <t>3,5</t>
  </si>
  <si>
    <t>Каша из булгур рассыпчатая</t>
  </si>
  <si>
    <t>130/4</t>
  </si>
  <si>
    <t>50/30</t>
  </si>
  <si>
    <t>Каша пшеничная молочная жидкая</t>
  </si>
  <si>
    <t>200/5</t>
  </si>
  <si>
    <t>6,0</t>
  </si>
  <si>
    <t>27,4</t>
  </si>
  <si>
    <t>181</t>
  </si>
  <si>
    <t>Какао с молоком</t>
  </si>
  <si>
    <t>2,88</t>
  </si>
  <si>
    <t>2,79</t>
  </si>
  <si>
    <t>12,1</t>
  </si>
  <si>
    <t>84</t>
  </si>
  <si>
    <t>2,4</t>
  </si>
  <si>
    <t>2,3</t>
  </si>
  <si>
    <t>150/4</t>
  </si>
  <si>
    <t>Кондитерское изделие (пряник)</t>
  </si>
  <si>
    <t>Молоко кипяченое</t>
  </si>
  <si>
    <t>6,4</t>
  </si>
  <si>
    <t>4,95</t>
  </si>
  <si>
    <t>5,58</t>
  </si>
  <si>
    <t>7,74</t>
  </si>
  <si>
    <t>Фрукт (груша)</t>
  </si>
  <si>
    <t>Бефстроганов (говядина)</t>
  </si>
  <si>
    <t>13,8</t>
  </si>
  <si>
    <t>202</t>
  </si>
  <si>
    <t>70/30</t>
  </si>
  <si>
    <t>23,8</t>
  </si>
  <si>
    <t>26,7</t>
  </si>
  <si>
    <t>157</t>
  </si>
  <si>
    <t xml:space="preserve">Макаронные изделия отварные </t>
  </si>
  <si>
    <t>8,1</t>
  </si>
  <si>
    <t>Бутерброд с сыром</t>
  </si>
  <si>
    <t>40 (30/10)</t>
  </si>
  <si>
    <t>3,0</t>
  </si>
  <si>
    <t>14,5</t>
  </si>
  <si>
    <t>106</t>
  </si>
  <si>
    <t>7,7</t>
  </si>
  <si>
    <t>Напиток из шиповника</t>
  </si>
  <si>
    <t>0,13</t>
  </si>
  <si>
    <t>13,4</t>
  </si>
  <si>
    <t>55,5</t>
  </si>
  <si>
    <t>Рассольник домашний на м/б</t>
  </si>
  <si>
    <t>70/3</t>
  </si>
  <si>
    <t>11,1</t>
  </si>
  <si>
    <t>8,9</t>
  </si>
  <si>
    <t>133</t>
  </si>
  <si>
    <t>14,4</t>
  </si>
  <si>
    <t>11,4</t>
  </si>
  <si>
    <t>2,9</t>
  </si>
  <si>
    <t>Каша рисовая рассыпчатая</t>
  </si>
  <si>
    <t>3,7</t>
  </si>
  <si>
    <t>9,9</t>
  </si>
  <si>
    <t>Фрукт (банан)</t>
  </si>
  <si>
    <t>Запеканка из творога  с  джемом</t>
  </si>
  <si>
    <t>120/15</t>
  </si>
  <si>
    <t>21,9</t>
  </si>
  <si>
    <t>15,8</t>
  </si>
  <si>
    <t>27,6</t>
  </si>
  <si>
    <t>341</t>
  </si>
  <si>
    <t>Каша кукурузная молочная</t>
  </si>
  <si>
    <t>9</t>
  </si>
  <si>
    <t>266</t>
  </si>
  <si>
    <t xml:space="preserve">Бутерброд с маслом </t>
  </si>
  <si>
    <t>35 (30/5)</t>
  </si>
  <si>
    <t>6,8</t>
  </si>
  <si>
    <t>27,8</t>
  </si>
  <si>
    <t>Салат из сырых овощей</t>
  </si>
  <si>
    <t>4,5</t>
  </si>
  <si>
    <t>2,6</t>
  </si>
  <si>
    <t>17,7</t>
  </si>
  <si>
    <t>Пюре картофельное</t>
  </si>
  <si>
    <t>98</t>
  </si>
  <si>
    <t>0,2</t>
  </si>
  <si>
    <t>Чай с сахаром и лимоном</t>
  </si>
  <si>
    <t>Суп картофельный с бобовыми (горох) и гренками  на м/б</t>
  </si>
  <si>
    <t>17,4</t>
  </si>
  <si>
    <t>123</t>
  </si>
  <si>
    <t>8,4</t>
  </si>
  <si>
    <t>13</t>
  </si>
  <si>
    <t>Кефир 2,5 %</t>
  </si>
  <si>
    <t>Фрукт (яблоко)</t>
  </si>
  <si>
    <t>Огурцы свежие</t>
  </si>
  <si>
    <t>0,09</t>
  </si>
  <si>
    <t>1,71</t>
  </si>
  <si>
    <t xml:space="preserve">Чай с сахаром </t>
  </si>
  <si>
    <t>4,0</t>
  </si>
  <si>
    <t>0,06</t>
  </si>
  <si>
    <t>1,14</t>
  </si>
  <si>
    <t>7,2</t>
  </si>
  <si>
    <t xml:space="preserve">Каша гречневая молочная вязкая </t>
  </si>
  <si>
    <t>9,0</t>
  </si>
  <si>
    <t>37,0</t>
  </si>
  <si>
    <t>Винегрет овощной</t>
  </si>
  <si>
    <t>Суп лапша домашняя на к/б</t>
  </si>
  <si>
    <t>Куры отварные</t>
  </si>
  <si>
    <t>15,9</t>
  </si>
  <si>
    <t>13,39</t>
  </si>
  <si>
    <t>185</t>
  </si>
  <si>
    <t>4,9</t>
  </si>
  <si>
    <t>11,8</t>
  </si>
  <si>
    <t>Компот из смеси сухофруктов</t>
  </si>
  <si>
    <t>1,7</t>
  </si>
  <si>
    <t>7,9</t>
  </si>
  <si>
    <t>11,5</t>
  </si>
  <si>
    <t>9,7</t>
  </si>
  <si>
    <t>134</t>
  </si>
  <si>
    <t>1,1</t>
  </si>
  <si>
    <t>3,9</t>
  </si>
  <si>
    <t>9,5</t>
  </si>
  <si>
    <t>76</t>
  </si>
  <si>
    <t xml:space="preserve">Пудинг творожный </t>
  </si>
  <si>
    <t>Каша овсяная  "Геркулес" молочная вязкая</t>
  </si>
  <si>
    <t>9,8</t>
  </si>
  <si>
    <t>35,60</t>
  </si>
  <si>
    <t>264</t>
  </si>
  <si>
    <t>7,4</t>
  </si>
  <si>
    <t>198</t>
  </si>
  <si>
    <t>0,7</t>
  </si>
  <si>
    <t>Свекольник на м/б</t>
  </si>
  <si>
    <t>1,2</t>
  </si>
  <si>
    <t>5,7</t>
  </si>
  <si>
    <t>6,9</t>
  </si>
  <si>
    <t>8,6</t>
  </si>
  <si>
    <t>10,3</t>
  </si>
  <si>
    <t>168</t>
  </si>
  <si>
    <t>5,1</t>
  </si>
  <si>
    <t>189</t>
  </si>
  <si>
    <t>50/3</t>
  </si>
  <si>
    <t>4,4</t>
  </si>
  <si>
    <t>Каша ячневая молочная со сливочным маслом</t>
  </si>
  <si>
    <t>Напиток из облепихи</t>
  </si>
  <si>
    <t>184</t>
  </si>
  <si>
    <t>Язык отварной с овощами</t>
  </si>
  <si>
    <t>4,71</t>
  </si>
  <si>
    <t>7,65</t>
  </si>
  <si>
    <t>127</t>
  </si>
  <si>
    <t>75/30</t>
  </si>
  <si>
    <t>Сырники  из творога с джемом</t>
  </si>
  <si>
    <t>120/10</t>
  </si>
  <si>
    <t>Каша из смеси круп (гречневая, овсяная, пшенная) молочная</t>
  </si>
  <si>
    <t>7,1</t>
  </si>
  <si>
    <t>21,7</t>
  </si>
  <si>
    <t>175</t>
  </si>
  <si>
    <t>9,4</t>
  </si>
  <si>
    <t>28,9</t>
  </si>
  <si>
    <t>234</t>
  </si>
  <si>
    <t xml:space="preserve">Салат из свежих помидоров и огурцов </t>
  </si>
  <si>
    <t>36</t>
  </si>
  <si>
    <t>Щи из свежей капусты  с картофелем на м/б</t>
  </si>
  <si>
    <t xml:space="preserve">Эчпочмак </t>
  </si>
  <si>
    <t>14,67</t>
  </si>
  <si>
    <t>31,0</t>
  </si>
  <si>
    <t>317</t>
  </si>
  <si>
    <t>24</t>
  </si>
  <si>
    <t>Драчена</t>
  </si>
  <si>
    <t>12,0</t>
  </si>
  <si>
    <t>Суп картофельный с клецками на к/б</t>
  </si>
  <si>
    <t>56</t>
  </si>
  <si>
    <t>Суфле из кур</t>
  </si>
  <si>
    <t>70/7</t>
  </si>
  <si>
    <t>Каша гречневая рассыпчатая</t>
  </si>
  <si>
    <t>110/3</t>
  </si>
  <si>
    <t>3,8</t>
  </si>
  <si>
    <t>164</t>
  </si>
  <si>
    <t>75</t>
  </si>
  <si>
    <t>50/5</t>
  </si>
  <si>
    <t>5,2</t>
  </si>
  <si>
    <t>34,6</t>
  </si>
  <si>
    <t>222</t>
  </si>
  <si>
    <t>3,3</t>
  </si>
  <si>
    <t>Салат витаминный</t>
  </si>
  <si>
    <t>20,0</t>
  </si>
  <si>
    <t>Рагу овощное с мясом</t>
  </si>
  <si>
    <t>180/20</t>
  </si>
  <si>
    <t>3,04</t>
  </si>
  <si>
    <t>0,32</t>
  </si>
  <si>
    <t>19,68</t>
  </si>
  <si>
    <t>180/8</t>
  </si>
  <si>
    <t>18,9</t>
  </si>
  <si>
    <t>0,07</t>
  </si>
  <si>
    <t>0,08</t>
  </si>
  <si>
    <t>3,64</t>
  </si>
  <si>
    <t>28,85</t>
  </si>
  <si>
    <t>170</t>
  </si>
  <si>
    <t>Булочка сдобная</t>
  </si>
  <si>
    <t>4,3</t>
  </si>
  <si>
    <t>26,3</t>
  </si>
  <si>
    <t>159</t>
  </si>
  <si>
    <t>3,2</t>
  </si>
  <si>
    <t>32,6</t>
  </si>
  <si>
    <t>174</t>
  </si>
  <si>
    <t>27,5</t>
  </si>
  <si>
    <t>147</t>
  </si>
  <si>
    <t>295</t>
  </si>
  <si>
    <t>180/10</t>
  </si>
  <si>
    <t>5,76</t>
  </si>
  <si>
    <t>3,17</t>
  </si>
  <si>
    <t>22,86</t>
  </si>
  <si>
    <t>145</t>
  </si>
  <si>
    <t>4,64</t>
  </si>
  <si>
    <t>4,7</t>
  </si>
  <si>
    <t>6,5</t>
  </si>
  <si>
    <t>87,5</t>
  </si>
  <si>
    <t>11</t>
  </si>
  <si>
    <t>1,01</t>
  </si>
  <si>
    <t>1,51</t>
  </si>
  <si>
    <t>10,65</t>
  </si>
  <si>
    <t>20,6</t>
  </si>
  <si>
    <t>32</t>
  </si>
  <si>
    <t>329</t>
  </si>
  <si>
    <t>93,6</t>
  </si>
  <si>
    <t>4,2</t>
  </si>
  <si>
    <t>66,6</t>
  </si>
  <si>
    <t>10,35</t>
  </si>
  <si>
    <t>120/5</t>
  </si>
  <si>
    <t>Уха рыбацкая (форель)</t>
  </si>
  <si>
    <t>Овощи припущенные (кабачки, морковь)</t>
  </si>
  <si>
    <t>Компот из свежих плодов (яблоко, груша)</t>
  </si>
  <si>
    <t>717</t>
  </si>
  <si>
    <t>Каша молочная "Дружба"</t>
  </si>
  <si>
    <t>33,5</t>
  </si>
  <si>
    <t>232</t>
  </si>
  <si>
    <t>День 3</t>
  </si>
  <si>
    <t>День 2</t>
  </si>
  <si>
    <t>День 4</t>
  </si>
  <si>
    <t>Рассольник ленинградский на м/б</t>
  </si>
  <si>
    <t xml:space="preserve">Кнели рыбные припущенные </t>
  </si>
  <si>
    <t>75/4</t>
  </si>
  <si>
    <t>12,4</t>
  </si>
  <si>
    <t>137</t>
  </si>
  <si>
    <t>Компот из кураги</t>
  </si>
  <si>
    <t>9,3</t>
  </si>
  <si>
    <t>71</t>
  </si>
  <si>
    <t>8,3</t>
  </si>
  <si>
    <t>День 5</t>
  </si>
  <si>
    <t>День 6</t>
  </si>
  <si>
    <t>Напиток из клюквы</t>
  </si>
  <si>
    <t>Суфле рыбное (горбуша)</t>
  </si>
  <si>
    <t>8,5</t>
  </si>
  <si>
    <t>Пюре гороховое</t>
  </si>
  <si>
    <t>50/20</t>
  </si>
  <si>
    <t>День 7</t>
  </si>
  <si>
    <t>Омлет с сыром</t>
  </si>
  <si>
    <t xml:space="preserve">Гуляш из говядины </t>
  </si>
  <si>
    <t>Куллама на м/б</t>
  </si>
  <si>
    <t xml:space="preserve">Оладьи </t>
  </si>
  <si>
    <t>Каша перловая рассыпчатая</t>
  </si>
  <si>
    <t>День 8</t>
  </si>
  <si>
    <t>День 9</t>
  </si>
  <si>
    <t>День 10</t>
  </si>
  <si>
    <t xml:space="preserve">Пюре из овощей </t>
  </si>
  <si>
    <t>День 11</t>
  </si>
  <si>
    <t>Жаркое по домашнему</t>
  </si>
  <si>
    <t>22,2</t>
  </si>
  <si>
    <t>22,7</t>
  </si>
  <si>
    <t>20,3</t>
  </si>
  <si>
    <t>196</t>
  </si>
  <si>
    <t>День 12</t>
  </si>
  <si>
    <t>Зразы из говядины с яйцом</t>
  </si>
  <si>
    <t>Элеш из индейки</t>
  </si>
  <si>
    <t xml:space="preserve">Каша овсяная молочная </t>
  </si>
  <si>
    <t>32,4</t>
  </si>
  <si>
    <t>247</t>
  </si>
  <si>
    <t>Салат из свежих помидоров со сладким перцем</t>
  </si>
  <si>
    <t>День 13</t>
  </si>
  <si>
    <t>Ленивые голубцы</t>
  </si>
  <si>
    <t>24,3</t>
  </si>
  <si>
    <t>День 14</t>
  </si>
  <si>
    <t>1,4</t>
  </si>
  <si>
    <t xml:space="preserve">Блины с маслом </t>
  </si>
  <si>
    <t>0,9</t>
  </si>
  <si>
    <t>День 15</t>
  </si>
  <si>
    <t>Картофель тушенный</t>
  </si>
  <si>
    <t>9,2</t>
  </si>
  <si>
    <t>Макароны запеченные с сыром</t>
  </si>
  <si>
    <t>День 16</t>
  </si>
  <si>
    <t>Тефтели рыбные (горбуша)</t>
  </si>
  <si>
    <t>10,0</t>
  </si>
  <si>
    <t>8,8</t>
  </si>
  <si>
    <t>День 17</t>
  </si>
  <si>
    <t>День 18</t>
  </si>
  <si>
    <t>Растегай с горбушей</t>
  </si>
  <si>
    <t>День 19</t>
  </si>
  <si>
    <t>Салат из капусты, огурцов и сладкого перца</t>
  </si>
  <si>
    <t>Каша рисовая молочная</t>
  </si>
  <si>
    <t>День 20</t>
  </si>
  <si>
    <t>Вак- балиш</t>
  </si>
  <si>
    <t>ТК № 256 сборник  рецептур Поляковский Ю.И.</t>
  </si>
  <si>
    <t>703</t>
  </si>
  <si>
    <t>11,3</t>
  </si>
  <si>
    <t>19,8</t>
  </si>
  <si>
    <t>35,1</t>
  </si>
  <si>
    <t>431</t>
  </si>
  <si>
    <t>150/20</t>
  </si>
  <si>
    <t>16,1</t>
  </si>
  <si>
    <t>12,7</t>
  </si>
  <si>
    <t>230</t>
  </si>
  <si>
    <t>150/15</t>
  </si>
  <si>
    <t>2,64</t>
  </si>
  <si>
    <t>7,36</t>
  </si>
  <si>
    <t>18,2</t>
  </si>
  <si>
    <t>101</t>
  </si>
  <si>
    <t>25,8</t>
  </si>
  <si>
    <t>16,3</t>
  </si>
  <si>
    <t>411</t>
  </si>
  <si>
    <t>40,</t>
  </si>
  <si>
    <t>13,0</t>
  </si>
  <si>
    <t>70/50</t>
  </si>
  <si>
    <t>20,1</t>
  </si>
  <si>
    <t>20,5</t>
  </si>
  <si>
    <t>277</t>
  </si>
  <si>
    <t>724</t>
  </si>
  <si>
    <t>50/50</t>
  </si>
  <si>
    <t>15,7</t>
  </si>
  <si>
    <t>212</t>
  </si>
  <si>
    <t>593</t>
  </si>
  <si>
    <t>15,5</t>
  </si>
  <si>
    <t>20,9</t>
  </si>
  <si>
    <t>18,4</t>
  </si>
  <si>
    <t>325</t>
  </si>
  <si>
    <t>ТК № 258 сборник  рецептур Поляковский Ю.И.2011г</t>
  </si>
  <si>
    <t>ТК № 52 сборник  рецептур Поляковский Ю.И.2011г</t>
  </si>
  <si>
    <t>ТК № 274 сборник  рецептур Поляковский Ю.И.2011г</t>
  </si>
  <si>
    <t>ТК № 253 сборник  рецептур Поляковский Ю.И.2011г</t>
  </si>
  <si>
    <t>ТК № 119 сборник  рецептур Поляковский Ю.И.2011г</t>
  </si>
  <si>
    <t>ТК № 160 сборник  рецептур Поляковский Ю.И.2011г</t>
  </si>
  <si>
    <t>ТК № 259 сборник  рецептур Поляковский Ю.И.2011г</t>
  </si>
  <si>
    <t>ТК № 203 сборник  рецептур Поляковский Ю.И.2011г</t>
  </si>
  <si>
    <t>ТК № 2 сборник  рецептур Поляковский Ю.И.2011г</t>
  </si>
  <si>
    <t>ТК № 262 сборник  рецептур Поляковский Ю.И.2011г</t>
  </si>
  <si>
    <t>ТК № 5 сборник  рецептур Поляковский Ю.И.2011г</t>
  </si>
  <si>
    <t>ТК № 66 сборник  рецептур Поляковский Ю.И.2011г</t>
  </si>
  <si>
    <t>ТК № 169 сборник  рецептур Поляковский Ю.И.2011г</t>
  </si>
  <si>
    <t>ТК № 269 сборник  рецептур Поляковский Ю.И.2011г</t>
  </si>
  <si>
    <t>ТК № 256 сборник  рецептур Поляковский Ю.И.2011г</t>
  </si>
  <si>
    <t>ТК № 218 сборник  рецептур Поляковский Ю.И.2011г</t>
  </si>
  <si>
    <t>ТК № 260 сборник  рецептур Поляковский Ю.И.2011г</t>
  </si>
  <si>
    <t>ТК № 183 сборник  рецептур Поляковский Ю.И.2011г</t>
  </si>
  <si>
    <t>ТК № 264 сборник  рецептур Поляковский Ю.И.2011г</t>
  </si>
  <si>
    <t>ТК № 237 сборник  рецептур Поляковский Ю.И.2011г</t>
  </si>
  <si>
    <t>ТК № 268 сборник  рецептур Поляковский Ю.И.2011г</t>
  </si>
  <si>
    <t>ТК № 3  сборник  рецептур Поляковский Ю.И.2011г</t>
  </si>
  <si>
    <t>ТК № 39 сборник  рецептур Поляковский Ю.И.2011г</t>
  </si>
  <si>
    <t>ТК № 50 сборник  рецептур Поляковский Ю.И.2011г</t>
  </si>
  <si>
    <t>ТК № 80 сборник  рецептур Поляковский Ю.И.2011г</t>
  </si>
  <si>
    <t>ТК № 133 сборник  рецептур Поляковский Ю.И.2011г</t>
  </si>
  <si>
    <t>ТК № 222 сборник  рецептур Поляковский Ю.И.2011г</t>
  </si>
  <si>
    <t>ТК № 141 сборник  рецептур Поляковский Ю.И.2011г</t>
  </si>
  <si>
    <t>ТК № 134 сборник  рецептур Поляковский Ю.И.2011г</t>
  </si>
  <si>
    <t>ТК № 1 сборник  рецептур Поляковский Ю.И.2011г</t>
  </si>
  <si>
    <t>ТК № 273 сборник  рецептур Поляковский Ю.И.2011г</t>
  </si>
  <si>
    <t>ТК № 62 сборник  рецептур Поляковский Ю.И.2011г</t>
  </si>
  <si>
    <t>ТК № 207 сборник  рецептур Поляковский Ю.И.2011г</t>
  </si>
  <si>
    <t>ТК № 170 сборник  рецептур Поляковский Ю.И.2011г</t>
  </si>
  <si>
    <t>ТК № 49 сборник  рецептур Поляковский Ю.И.2011г</t>
  </si>
  <si>
    <t>ТК № 82 сборник  рецептур Поляковский Ю.И.2011г</t>
  </si>
  <si>
    <t>ТК № 156 сборник  рецептур Поляковский Ю.И.2011г</t>
  </si>
  <si>
    <t>ТК № 60 сборник  рецептур Поляковский Ю.И.2011г</t>
  </si>
  <si>
    <t>ТК № 89 сборник  рецептур Поляковский Ю.И.2011г</t>
  </si>
  <si>
    <t>ТК № 197 сборник  рецептур Поляковский Ю.И.2011г</t>
  </si>
  <si>
    <t>ТК № 212 сборник  рецептур Поляковский Ю.И.2011г</t>
  </si>
  <si>
    <t>ТК № 182 сборник  рецептур Поляковский Ю.И.2011г</t>
  </si>
  <si>
    <t>ТК № 13 сборник  рецептур Поляковский Ю.И.2011г</t>
  </si>
  <si>
    <t>ТК № 114 сборник  рецептур Поляковский Ю.И.2011г</t>
  </si>
  <si>
    <t>ТК № 227 сборник  рецептур Поляковский Ю.И.2011г</t>
  </si>
  <si>
    <t>ТК № 79 сборник  рецептур Поляковский Ю.И.2011г</t>
  </si>
  <si>
    <t>ТК № 171 сборник  рецептур Поляковский Ю.И.2011г</t>
  </si>
  <si>
    <t>ТК № 217 сборник  рецептур Поляковский Ю.И.2011г</t>
  </si>
  <si>
    <t>ТК № 209 сборник  рецептур Поляковский Ю.И.2011г</t>
  </si>
  <si>
    <t>ТК № 206 сборник  рецептур Поляковский Ю.И.2011г</t>
  </si>
  <si>
    <t>ТК № 64 сборник  рецептур Поляковский Ю.И.2011г</t>
  </si>
  <si>
    <t>ТК № 250 сборник  рецептур Поляковский Ю.И.2011г</t>
  </si>
  <si>
    <t>ТК № 7 сборник  рецептур Поляковский Ю.И.2011г</t>
  </si>
  <si>
    <t>ТК № 91 сборник  рецептур Поляковский Ю.И.2011г</t>
  </si>
  <si>
    <t>ТК № 184 сборник  рецептур Поляковский Ю.И.2011г</t>
  </si>
  <si>
    <t>ТК № 95 сборник  рецептур Поляковский Ю.И.2011г</t>
  </si>
  <si>
    <t>ТК № 179 сборник  рецептур Поляковский Ю.И.2011г</t>
  </si>
  <si>
    <t>ТК № 116 сборник  рецептур Поляковский Ю.И.2011г</t>
  </si>
  <si>
    <t>ТК № 122 сборник  рецептур Поляковский Ю.И.2011г</t>
  </si>
  <si>
    <t>ТК № 86 сборник  рецептур Поляковский Ю.И.2011г</t>
  </si>
  <si>
    <t xml:space="preserve">ТК № 23 сборник  рецептур Поляковский Ю.И.2011г </t>
  </si>
  <si>
    <t>ТК № 53 сборник  рецептур Поляковский Ю.И.2011г</t>
  </si>
  <si>
    <t>ТК № 19 сборник  рецептур Поляковский Ю.И.2011г</t>
  </si>
  <si>
    <t>ТК № 58 сборник  рецептур Поляковский Ю.И.2011г</t>
  </si>
  <si>
    <t>ТК № 129 сборник  рецептур Поляковский Ю.И.2011г</t>
  </si>
  <si>
    <t>ТК № 168 сборник  рецептур Поляковский Ю.И.2011г</t>
  </si>
  <si>
    <t>День 1</t>
  </si>
  <si>
    <t>Неделя 2</t>
  </si>
  <si>
    <t>Среднее значение за период</t>
  </si>
  <si>
    <t>550</t>
  </si>
  <si>
    <t>ТК № 164 сборник  рецептур Могильный М.П. 2016г</t>
  </si>
  <si>
    <t>ТК № 438 сборник  рецептур Могильный М.П. 2016г</t>
  </si>
  <si>
    <t>0,04</t>
  </si>
  <si>
    <t>24,7</t>
  </si>
  <si>
    <t>555</t>
  </si>
  <si>
    <t>Рецептура №ЦБ00005289</t>
  </si>
  <si>
    <t>22,9</t>
  </si>
  <si>
    <t>ТК № 347 сборник  рецептур Могильный М.П. 2016г</t>
  </si>
  <si>
    <t>698</t>
  </si>
  <si>
    <t>7,5</t>
  </si>
  <si>
    <t>535</t>
  </si>
  <si>
    <t>26,0</t>
  </si>
  <si>
    <t>17,2</t>
  </si>
  <si>
    <t>ТК №  сборник  рецептур Поляковский Ю.И.2011г</t>
  </si>
  <si>
    <t>ТК № 198 сборник  рецептур Поляковский Ю.И.2011г</t>
  </si>
  <si>
    <t>ТК № 238 сборник  рецептур Поляковский Ю.И.2011г</t>
  </si>
  <si>
    <t>ТК № 22  сборник  рецептур Лапшина В.Т.</t>
  </si>
  <si>
    <t>140/5</t>
  </si>
  <si>
    <t>3</t>
  </si>
  <si>
    <t>5</t>
  </si>
  <si>
    <t>ТК № 110 сборник  рецептур Могильный М.П. 2016г</t>
  </si>
  <si>
    <t>2</t>
  </si>
  <si>
    <t>25,1</t>
  </si>
  <si>
    <t>Котлеты рыбные (горбуша)</t>
  </si>
  <si>
    <t>Рецептура блюд</t>
  </si>
  <si>
    <t>ТК № 230 сборник  рецептур Могильный М.П. .2016г</t>
  </si>
  <si>
    <t>10</t>
  </si>
  <si>
    <t>24,6</t>
  </si>
  <si>
    <t>1,10</t>
  </si>
  <si>
    <t>27,15</t>
  </si>
  <si>
    <t>135</t>
  </si>
  <si>
    <t>708</t>
  </si>
  <si>
    <t>570</t>
  </si>
  <si>
    <t>70/4</t>
  </si>
  <si>
    <t>12,67</t>
  </si>
  <si>
    <t>НЕДЕЛЯ  1</t>
  </si>
  <si>
    <t>НЕДЕЛЯ  2</t>
  </si>
  <si>
    <t>НЕДЕЛЯ  3</t>
  </si>
  <si>
    <t>НЕДЕЛЯ  4</t>
  </si>
  <si>
    <t xml:space="preserve">____________Т.М.Мишанова </t>
  </si>
  <si>
    <t xml:space="preserve">Примерное 20 дневное меню  приготавливаемых блюд                                                                                                                                                                                                                                                                                                                                                возрастная категория : от 3 -7 лет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</si>
  <si>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НЕДЕЛЯ 4</t>
  </si>
  <si>
    <t>Пищевые вещества</t>
  </si>
  <si>
    <t>Филе индейки тушеное с овощами в соусе</t>
  </si>
  <si>
    <t>Печень по- строгановски</t>
  </si>
  <si>
    <t>65/40</t>
  </si>
  <si>
    <t>16,7</t>
  </si>
  <si>
    <t>ТК № 120 сборник  рецептур Поляковский Ю.И.2011г</t>
  </si>
  <si>
    <t xml:space="preserve"> </t>
  </si>
  <si>
    <t>"СОГЛАСОВАНО"</t>
  </si>
  <si>
    <t>150</t>
  </si>
  <si>
    <t>5,9</t>
  </si>
  <si>
    <t>43</t>
  </si>
  <si>
    <t>180/30</t>
  </si>
  <si>
    <t>720</t>
  </si>
  <si>
    <t>Салат из свеклы с растительным маслом</t>
  </si>
  <si>
    <t>ТК № 24 сборник  рецептур Поляковский Ю.И.2011г</t>
  </si>
  <si>
    <t xml:space="preserve">Чай с лимоном и сахаром </t>
  </si>
  <si>
    <t>Фрукт (апельсин)</t>
  </si>
  <si>
    <t>Чай с лимоном и сахаром</t>
  </si>
  <si>
    <t>10,2</t>
  </si>
  <si>
    <t>69</t>
  </si>
  <si>
    <t>Соус сметанный</t>
  </si>
  <si>
    <t>0,02</t>
  </si>
  <si>
    <t>18</t>
  </si>
  <si>
    <t>7</t>
  </si>
  <si>
    <t>568</t>
  </si>
  <si>
    <t>Фрикадельки из кур</t>
  </si>
  <si>
    <t>70/5</t>
  </si>
  <si>
    <t>10,6</t>
  </si>
  <si>
    <t>ТК № 124 сборник  рецептур Поляковский Ю.И.2011г</t>
  </si>
  <si>
    <t>2,8</t>
  </si>
  <si>
    <t>12,8</t>
  </si>
  <si>
    <t>50/4</t>
  </si>
  <si>
    <t>552</t>
  </si>
  <si>
    <t xml:space="preserve">Каша манная молочная  </t>
  </si>
  <si>
    <t>25,4</t>
  </si>
  <si>
    <t>195</t>
  </si>
  <si>
    <t>ТК № 177 сборник  рецептур Поляковский Ю.И.2011г</t>
  </si>
  <si>
    <t>33,8</t>
  </si>
  <si>
    <t>259</t>
  </si>
  <si>
    <t>Тефтели из говядины</t>
  </si>
  <si>
    <t>6</t>
  </si>
  <si>
    <t>700</t>
  </si>
  <si>
    <t>Салат из моркови</t>
  </si>
  <si>
    <t>ТК № 18 сборник  рецептур Поляковский Ю.И.2011г</t>
  </si>
  <si>
    <t>14,2</t>
  </si>
  <si>
    <t>Биточки рыбные (горбуша)</t>
  </si>
  <si>
    <t>690</t>
  </si>
  <si>
    <t>Котлеты рубленные из птицы</t>
  </si>
  <si>
    <t>ТК № 125 сборник  рецептур Поляковский Ю.И.2011г</t>
  </si>
  <si>
    <t>566</t>
  </si>
  <si>
    <t>559</t>
  </si>
  <si>
    <t>Суп картофельный с бобовыми (горох)  и гренками на м/б</t>
  </si>
  <si>
    <t>540</t>
  </si>
  <si>
    <t xml:space="preserve">на  январь, февраль   2025 года   </t>
  </si>
  <si>
    <t>Морковь свежая</t>
  </si>
  <si>
    <t>ТК № 14 сборник  рецептур Поляковский Ю.И.2011г</t>
  </si>
  <si>
    <t>25,2</t>
  </si>
  <si>
    <t>100</t>
  </si>
  <si>
    <t>90/5</t>
  </si>
  <si>
    <t>171</t>
  </si>
  <si>
    <t>ТК № 92 сборник  рецептур Поляковский Ю.И.2011г</t>
  </si>
  <si>
    <t>Котлеты (говядина)</t>
  </si>
  <si>
    <t>Компот из свежих плодов (груша, яблоко)</t>
  </si>
  <si>
    <t>Шницель  (говядина)</t>
  </si>
  <si>
    <t>560</t>
  </si>
  <si>
    <t>675</t>
  </si>
  <si>
    <t>Дучмаки с творогом</t>
  </si>
  <si>
    <t>ТК № 243 сборник  рецептур Поляковский Ю.И.2011г</t>
  </si>
  <si>
    <t>Компот из свежих плодов ( яблоко)</t>
  </si>
  <si>
    <t>Соус молочный</t>
  </si>
  <si>
    <t>ТК № 219 сборник  рецептур Поляковский Ю.И.2011г</t>
  </si>
  <si>
    <t>Шницель (говядина)</t>
  </si>
  <si>
    <t>677</t>
  </si>
  <si>
    <t>Суп- крем  из разных овощей (брокколи)</t>
  </si>
  <si>
    <t>Суп- крем  из разных овощей   (брокколи)</t>
  </si>
  <si>
    <t>Суп- крем  из разных овощей (цветная капуста)</t>
  </si>
  <si>
    <t>Соус сметанный с томатом</t>
  </si>
  <si>
    <t xml:space="preserve">Примерное 20 дневное меню  приготавливаемых блюд                                                                                                                                                                                                                                                                                                                                                возрастная категория : от 7-11 лет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</si>
  <si>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"_____" __________ 2024г.</t>
  </si>
  <si>
    <t>14,6</t>
  </si>
  <si>
    <t>93,3</t>
  </si>
  <si>
    <t>ТК № 253 сборник  рецептур Могильный М.П..2016г</t>
  </si>
  <si>
    <t>11,2</t>
  </si>
  <si>
    <t>61</t>
  </si>
  <si>
    <t>35,6</t>
  </si>
  <si>
    <t>1</t>
  </si>
  <si>
    <t>0,05</t>
  </si>
  <si>
    <t>110</t>
  </si>
  <si>
    <t>19,1</t>
  </si>
  <si>
    <t>75,5</t>
  </si>
  <si>
    <t>27,05</t>
  </si>
  <si>
    <t>64,9</t>
  </si>
  <si>
    <t>450</t>
  </si>
  <si>
    <t>Макароны запеченые с сыром</t>
  </si>
  <si>
    <t>38,6</t>
  </si>
  <si>
    <t>355</t>
  </si>
  <si>
    <t>ТК № 198 сборник  рецептур Поляковский Ю.И. 2011г</t>
  </si>
  <si>
    <t>18,3</t>
  </si>
  <si>
    <t>39</t>
  </si>
  <si>
    <t>16</t>
  </si>
  <si>
    <t>326</t>
  </si>
  <si>
    <t>ТТК №233 сборник рецептур М .П.Могильный</t>
  </si>
  <si>
    <t>65 (50/15)</t>
  </si>
  <si>
    <t>24,2</t>
  </si>
  <si>
    <t>172</t>
  </si>
  <si>
    <t>60(50/10)</t>
  </si>
  <si>
    <t>4</t>
  </si>
  <si>
    <t>156</t>
  </si>
  <si>
    <t>0,26</t>
  </si>
  <si>
    <t>26,8</t>
  </si>
  <si>
    <t>111</t>
  </si>
  <si>
    <t>20,2</t>
  </si>
  <si>
    <t>89</t>
  </si>
  <si>
    <t>0,56</t>
  </si>
  <si>
    <t>53,6</t>
  </si>
  <si>
    <t>0,52</t>
  </si>
  <si>
    <t>5,5</t>
  </si>
  <si>
    <t>6,2</t>
  </si>
  <si>
    <t>7,3</t>
  </si>
  <si>
    <t>50,28</t>
  </si>
  <si>
    <t>7,31</t>
  </si>
  <si>
    <t>50,29</t>
  </si>
  <si>
    <t>33,3</t>
  </si>
  <si>
    <t>3,10</t>
  </si>
  <si>
    <t>20,4</t>
  </si>
  <si>
    <t>17,21</t>
  </si>
  <si>
    <t>238</t>
  </si>
  <si>
    <t>250/30</t>
  </si>
  <si>
    <t>70/150</t>
  </si>
  <si>
    <t>104,2</t>
  </si>
  <si>
    <t>250/10</t>
  </si>
  <si>
    <t>15</t>
  </si>
  <si>
    <t>36,9</t>
  </si>
  <si>
    <t>337,5</t>
  </si>
  <si>
    <t>12,5</t>
  </si>
  <si>
    <t>107,5</t>
  </si>
  <si>
    <t>90/7</t>
  </si>
  <si>
    <t>95</t>
  </si>
  <si>
    <t>92,5</t>
  </si>
  <si>
    <t>176,4</t>
  </si>
  <si>
    <t>5,3</t>
  </si>
  <si>
    <t>15,4</t>
  </si>
  <si>
    <t>120</t>
  </si>
  <si>
    <t>19,9</t>
  </si>
  <si>
    <t>461</t>
  </si>
  <si>
    <t>14,52</t>
  </si>
  <si>
    <t>12,3</t>
  </si>
  <si>
    <t>201,6</t>
  </si>
  <si>
    <t>2,1</t>
  </si>
  <si>
    <t>14,8</t>
  </si>
  <si>
    <t>113,9</t>
  </si>
  <si>
    <t>14,9</t>
  </si>
  <si>
    <t>9,18</t>
  </si>
  <si>
    <t>5,22</t>
  </si>
  <si>
    <t>3,6</t>
  </si>
  <si>
    <t>37,6</t>
  </si>
  <si>
    <t>201</t>
  </si>
  <si>
    <t>ТК № 101 сборник  рецептур Поляковский Ю.И.2011г</t>
  </si>
  <si>
    <t>35,7</t>
  </si>
  <si>
    <t>366</t>
  </si>
  <si>
    <t xml:space="preserve"> 200/30</t>
  </si>
  <si>
    <t>15,2</t>
  </si>
  <si>
    <t>262</t>
  </si>
  <si>
    <t>16,5</t>
  </si>
  <si>
    <t>176</t>
  </si>
  <si>
    <t>ТК № 139 сборник  рецептур Поляковский Ю.И.2011г</t>
  </si>
  <si>
    <t>3,11</t>
  </si>
  <si>
    <t>104</t>
  </si>
  <si>
    <t>100/5</t>
  </si>
  <si>
    <t>1,88</t>
  </si>
  <si>
    <t>83,3</t>
  </si>
  <si>
    <t>52</t>
  </si>
  <si>
    <t>318</t>
  </si>
  <si>
    <t>250/20</t>
  </si>
  <si>
    <t>8</t>
  </si>
  <si>
    <t>31,8</t>
  </si>
  <si>
    <t>ТК № 59 сборник  рецептур Поляковский Ю.И.2011г</t>
  </si>
  <si>
    <t xml:space="preserve">Суп картофельный с боб. (горох)  и гренками </t>
  </si>
  <si>
    <t>810</t>
  </si>
  <si>
    <t>93</t>
  </si>
  <si>
    <t>817</t>
  </si>
  <si>
    <t>835</t>
  </si>
  <si>
    <t>830</t>
  </si>
  <si>
    <t>807</t>
  </si>
  <si>
    <t>825</t>
  </si>
  <si>
    <t>743</t>
  </si>
  <si>
    <t>800</t>
  </si>
  <si>
    <t>23</t>
  </si>
  <si>
    <t>31,2</t>
  </si>
  <si>
    <t xml:space="preserve">Примерное 20 дневное меню  приготавливаемых блюд                                                                                                                                                                                                                                                                                                                         возрастная категория : от 1,5 - 2 лет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</si>
  <si>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ТК № 81 сборник  рецептур Поляковский Ю.И.2011г</t>
  </si>
  <si>
    <t>709</t>
  </si>
  <si>
    <t>804</t>
  </si>
  <si>
    <t>712</t>
  </si>
  <si>
    <t>578</t>
  </si>
  <si>
    <t>йогурт</t>
  </si>
  <si>
    <t>Каша ячневая рассыпчатая</t>
  </si>
  <si>
    <t>кефир</t>
  </si>
  <si>
    <t>творог</t>
  </si>
  <si>
    <t>молочные каши</t>
  </si>
  <si>
    <t>омлет</t>
  </si>
  <si>
    <t>Каша кукурузная на воде</t>
  </si>
  <si>
    <t>Каша  "Дружба" на воде</t>
  </si>
  <si>
    <t>Каша овсяная  "Геркулес" на воде</t>
  </si>
  <si>
    <t>Каша пшеничная рассыпчатая</t>
  </si>
  <si>
    <t>Каша пшенная рассыпчатая</t>
  </si>
  <si>
    <t>6,6</t>
  </si>
  <si>
    <t>26,4</t>
  </si>
  <si>
    <t>ТК № 297 сборник  рецептур Поляковский Ю.И.2011г</t>
  </si>
  <si>
    <t xml:space="preserve">Каша ячневая на воде </t>
  </si>
  <si>
    <t>Каша из смеси круп (гречневая, овсяная, пшенная) на воде</t>
  </si>
  <si>
    <t>Каша овсяная на воде</t>
  </si>
  <si>
    <t>Каша овсяная  на воде</t>
  </si>
  <si>
    <t>Каша пшенная  рассыпчатая</t>
  </si>
  <si>
    <t>130/3</t>
  </si>
  <si>
    <t>26,78</t>
  </si>
  <si>
    <t>ТК № 181 сборник  рецептур Поляковский Ю.И.2011г</t>
  </si>
  <si>
    <t>191</t>
  </si>
  <si>
    <t>ТК № 71 сборник  рецептур Поляковский Ю.И.2011г</t>
  </si>
  <si>
    <t>2 гр.Барова Аглая</t>
  </si>
  <si>
    <t>3гр. Микулова Камилла</t>
  </si>
  <si>
    <t>6гр. Шамиев Камиль</t>
  </si>
  <si>
    <t>можно: творог, сметана, сыр, масло</t>
  </si>
  <si>
    <t xml:space="preserve">Примерное 20 дневное меню  приготавливаемых блюд  с диагнозом атопический дерматит                                                                                                                                                                                                                                                                                                                                              возрастная категория : от 3 -7 лет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</si>
  <si>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Биточки  (говядина)</t>
  </si>
  <si>
    <t>660</t>
  </si>
  <si>
    <t>2гр. Вахитова София</t>
  </si>
  <si>
    <t>нельзя:  яйцо</t>
  </si>
  <si>
    <t>сметана</t>
  </si>
  <si>
    <t>масло</t>
  </si>
  <si>
    <t>сыр</t>
  </si>
  <si>
    <t>Нельзя: молоко</t>
  </si>
  <si>
    <t>яйцо</t>
  </si>
  <si>
    <t>Рассольник домашний на м/б (без сметаны)</t>
  </si>
  <si>
    <t>Борщ   с капустой и картофелем на м/б  (без сметаны)</t>
  </si>
  <si>
    <t>Щи из свежей капусты  с картофелем на м/б  (без сметаны)</t>
  </si>
  <si>
    <t>Суп- крем  из разных овощей (брокколи)  (без сметаны)</t>
  </si>
  <si>
    <t>Рассольник ленинградский на м/б  (без сметаны)</t>
  </si>
  <si>
    <t>Щи из свежей капусты  с картофелем на м/б (без сметаны)</t>
  </si>
  <si>
    <t>Свекольник на м/б  (без сметаны)</t>
  </si>
  <si>
    <t>Суп- крем  из разных овощей (цветная капуста)  (без сметаны)</t>
  </si>
  <si>
    <t>Суп картофельный с клецками на к/б  (без сметаны)</t>
  </si>
  <si>
    <t>Рассольник домашний на м/б  (без сметаны)</t>
  </si>
  <si>
    <t>банан</t>
  </si>
  <si>
    <t>нельзя: апельсин, замена на яблоко</t>
  </si>
  <si>
    <t>4кл. Газизов Ролан</t>
  </si>
  <si>
    <t xml:space="preserve">               омлет</t>
  </si>
  <si>
    <t>Нельзя: цельное молоко</t>
  </si>
  <si>
    <t>глютеносодержащие продукты</t>
  </si>
  <si>
    <t>3кл. Лутфуллин Сулейман</t>
  </si>
  <si>
    <t>Нельзя: глютеносодержащие продукты</t>
  </si>
  <si>
    <t>ЯЙЦО</t>
  </si>
  <si>
    <t xml:space="preserve">КРУПЫ: пшеница, манная, перловая, </t>
  </si>
  <si>
    <t>овсяная, ячневая, булгур,</t>
  </si>
  <si>
    <t>ржаная мука, макаронные изделия, рожь</t>
  </si>
  <si>
    <t xml:space="preserve">Можно: картофель, горох, бобовые, </t>
  </si>
  <si>
    <t>молоко, молочнокислые продукты</t>
  </si>
  <si>
    <t xml:space="preserve">пшено, кукуруза, рис, греча, </t>
  </si>
  <si>
    <t>Каша пшенная молочная со сливочным маслом</t>
  </si>
  <si>
    <t>Суп картофельный  на к/б</t>
  </si>
  <si>
    <t xml:space="preserve">Рассольник домашний на м/б </t>
  </si>
  <si>
    <t>Суфле рыбное (горбуша) без яйца, муки</t>
  </si>
  <si>
    <t>Каша кукурузная рассыпчатая</t>
  </si>
  <si>
    <t>Борщ   с капустой и картофелем на м/б (без сметаны)</t>
  </si>
  <si>
    <t>Биточки из говядины</t>
  </si>
  <si>
    <t>Свекольник на м/б (без сметаны)</t>
  </si>
  <si>
    <t>Суп- крем  из разных овощей (брокколи) (без сметаны)</t>
  </si>
  <si>
    <t>Суп- крем  из разных овощей (цветная капуста) (без сметаны)</t>
  </si>
  <si>
    <t>Каша пшенная молочная жидкая</t>
  </si>
  <si>
    <t>Биточки (говядина)</t>
  </si>
  <si>
    <t>Суп картофельный с бобовыми (горох)   на м/б</t>
  </si>
  <si>
    <t>Суп картофельный с боб. (горох)  на м/б</t>
  </si>
  <si>
    <t>ТК № 197 сборник  рецептур Поляковский Ю.И. 2011г</t>
  </si>
  <si>
    <t xml:space="preserve">Примерное 20 дневное меню  приготавливаемых блюд                                                                                                                                                                                                                                                                                                                                                возрастная категория : от 3 -7 лет с диагнозом пищевая аллергия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</si>
  <si>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Примерное 20 дневное меню  приготавливаемых блюд  с диагнозом пищевая аллергия+ атоппический дерматит                                                                                                                                                                                                                                                                                                                                              возрастная категория : от 3 -7 лет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</si>
  <si>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Примерное 20 дневное меню  приготавливаемых блюд                                                                                                                                                                                                                                                                                                                                                возрастная категория : от 7-11 лет с диагнозом пищевая аллергия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</si>
  <si>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Примерное 20 дневное меню  приготавливаемых блюд                                                                                                                                                                                                                                                                                                                                                возрастная категория : от 7-11 лет с диагнозом бронхиальная астма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</si>
  <si>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Примерное 20 дневное меню  приготавливаемых блюд                                                                                                                                                                                                                                                                                                                                                возрастная категория : от 7-11 лет пищевая непереносимость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</si>
  <si>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Примерное 20 дневное меню  приготавливаемых блюд                                                                                                                                                                                                                                                                                                                                                возрастная категория : от 7-11 лет с диагнозом пищевая аллергия + пищевая непереносимость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</si>
  <si>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Каша из булгур расссыпчатая</t>
  </si>
  <si>
    <t>"_____" __________ 2025г.</t>
  </si>
  <si>
    <t xml:space="preserve">Примерное 20 дневное меню  приготавливаемых блюд                                                                                                                                                                                                                                                                                                                         возрастная категория : от 1,5 -3 лет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</si>
  <si>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Примерное 20 дневное меню  приготавливаемых блюд                                                                                                                                                                                                                                                                                                                         возрастная категория : от 1,5 -3 лет с диагнозом пищевая аллергия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</si>
  <si>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на  сентябрь - декабрь   2025 года   </t>
  </si>
  <si>
    <t>Оладьи из печени по -кунцевски</t>
  </si>
  <si>
    <t>ТК № 118 сборник  рецептур Поляковский Ю.И.2011г</t>
  </si>
  <si>
    <t>Биточки</t>
  </si>
  <si>
    <t>Шницели</t>
  </si>
  <si>
    <t xml:space="preserve">Котлеты </t>
  </si>
  <si>
    <r>
      <t>Филе индейки тушеное с овощами в соусе</t>
    </r>
    <r>
      <rPr>
        <sz val="16"/>
        <color rgb="FFFF0000"/>
        <rFont val="Times New Roman"/>
        <family val="1"/>
        <charset val="204"/>
      </rPr>
      <t xml:space="preserve"> </t>
    </r>
  </si>
  <si>
    <t xml:space="preserve">Винегрет овощной </t>
  </si>
  <si>
    <t>Суфле рыбное (горбуша) без молока</t>
  </si>
  <si>
    <t>Суфле рыбное (горбуша) без яйца, муки, молока</t>
  </si>
  <si>
    <t>"_____" __________ 2026г</t>
  </si>
  <si>
    <t>"_____" __________ 2026г.</t>
  </si>
  <si>
    <t>Салат пестрый</t>
  </si>
  <si>
    <t>ТК № 28 сборник  рецептур Поляковский Ю.И.2011г</t>
  </si>
  <si>
    <t>Маринад овощной без томата</t>
  </si>
  <si>
    <t>ТК № 47 сборник  рецептур Поляковский Ю.И.2011г</t>
  </si>
  <si>
    <t>Икра морковная</t>
  </si>
  <si>
    <t>ТК № 44 сборник  рецептур Поляковский Ю.И.2011г</t>
  </si>
  <si>
    <t xml:space="preserve">Салат из свежих помидоров со сладким перцем </t>
  </si>
  <si>
    <t>ТК № 81 сборник  рецептур Могильный М.П. 2016г</t>
  </si>
  <si>
    <t xml:space="preserve">Перец сладкий свежий </t>
  </si>
  <si>
    <t>0,75</t>
  </si>
  <si>
    <t>0</t>
  </si>
  <si>
    <t>2,85</t>
  </si>
  <si>
    <t xml:space="preserve"> сборник  рецептур Лапшина В.Т.</t>
  </si>
  <si>
    <t>4гр. Сираев Ранель</t>
  </si>
  <si>
    <t>4гр. Вафина Раяна</t>
  </si>
  <si>
    <t>4гр. Князев Егор</t>
  </si>
  <si>
    <t xml:space="preserve">3кл. Закиров Дамир </t>
  </si>
  <si>
    <t>3кл. Шамиев Камиль</t>
  </si>
  <si>
    <t>4 кл. Сахапов Карим</t>
  </si>
  <si>
    <t>4кл. Лутфуллин Сулейман</t>
  </si>
  <si>
    <t xml:space="preserve">март, апрель, май   2026 года    </t>
  </si>
  <si>
    <t xml:space="preserve">на  март, апрель, май   2025 года   </t>
  </si>
  <si>
    <t>785</t>
  </si>
  <si>
    <t>200/7</t>
  </si>
  <si>
    <t xml:space="preserve">июнь - декабрь  2026 года   </t>
  </si>
  <si>
    <t xml:space="preserve">____________Н.Т.Латфуллина </t>
  </si>
  <si>
    <t>Йогурт питьевой 3,5 %</t>
  </si>
  <si>
    <t>7,0</t>
  </si>
  <si>
    <t>Ряженка 3,2%</t>
  </si>
  <si>
    <r>
      <t xml:space="preserve">Кондитерское изделие </t>
    </r>
    <r>
      <rPr>
        <sz val="16"/>
        <color rgb="FFFF0000"/>
        <rFont val="Times New Roman"/>
        <family val="1"/>
        <charset val="204"/>
      </rPr>
      <t>(пряник</t>
    </r>
    <r>
      <rPr>
        <sz val="16"/>
        <rFont val="Times New Roman"/>
        <family val="1"/>
        <charset val="204"/>
      </rPr>
      <t>)</t>
    </r>
  </si>
  <si>
    <t>7,35</t>
  </si>
  <si>
    <r>
      <t>Кондитерское изделие (</t>
    </r>
    <r>
      <rPr>
        <sz val="16"/>
        <color rgb="FFFF0000"/>
        <rFont val="Times New Roman"/>
        <family val="1"/>
        <charset val="204"/>
      </rPr>
      <t>пряник</t>
    </r>
    <r>
      <rPr>
        <sz val="16"/>
        <rFont val="Times New Roman"/>
        <family val="1"/>
        <charset val="204"/>
      </rPr>
      <t>)</t>
    </r>
  </si>
  <si>
    <t xml:space="preserve">на  июнь - декабрь  2026 года   </t>
  </si>
  <si>
    <t>4гр. Ребров Родион</t>
  </si>
  <si>
    <t>8гр. Алдыбаев Арслан</t>
  </si>
  <si>
    <t xml:space="preserve">9гр. Абдуллина Полина </t>
  </si>
  <si>
    <t xml:space="preserve">на июнь - декабрь  2026 года   </t>
  </si>
  <si>
    <t xml:space="preserve">на июнь - декабрь   2026 года   </t>
  </si>
  <si>
    <t xml:space="preserve">на сентябрь - декабрь 2026 года   </t>
  </si>
  <si>
    <t xml:space="preserve">на  сентябрь - декабрь 2026 года   </t>
  </si>
  <si>
    <t xml:space="preserve">на сентябрь - декабрь   2026 года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</si>
</sst>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62" x14ac:knownFonts="1">
    <font>
      <sz val="11"/>
      <color theme="1"/>
      <name val="Calibri"/>
      <family val="2"/>
      <scheme val="minor"/>
    </font>
    <font>
      <sz val="11"/>
      <color indexed="0"/>
      <name val="Arial"/>
      <family val="2"/>
      <charset val="204"/>
    </font>
    <font>
      <sz val="9.6"/>
      <color indexed="8"/>
      <name val="Arial"/>
      <family val="2"/>
      <charset val="204"/>
    </font>
    <font>
      <sz val="9.6"/>
      <color indexed="9"/>
      <name val="Arial"/>
      <family val="2"/>
      <charset val="204"/>
    </font>
    <font>
      <sz val="9.6"/>
      <color indexed="10"/>
      <name val="Arial"/>
      <family val="2"/>
      <charset val="204"/>
    </font>
    <font>
      <b/>
      <sz val="11.4"/>
      <color indexed="11"/>
      <name val="Arial"/>
      <family val="2"/>
      <charset val="204"/>
    </font>
    <font>
      <sz val="8.4"/>
      <color indexed="12"/>
      <name val="Arial"/>
      <family val="2"/>
      <charset val="204"/>
    </font>
    <font>
      <sz val="7.8"/>
      <color indexed="13"/>
      <name val="Arial"/>
      <family val="2"/>
      <charset val="204"/>
    </font>
    <font>
      <b/>
      <sz val="9.6"/>
      <color indexed="14"/>
      <name val="Arial"/>
      <family val="2"/>
      <charset val="204"/>
    </font>
    <font>
      <sz val="7.8"/>
      <color indexed="15"/>
      <name val="Arial"/>
      <family val="2"/>
      <charset val="204"/>
    </font>
    <font>
      <sz val="7.8"/>
      <color indexed="16"/>
      <name val="Arial"/>
      <family val="2"/>
      <charset val="204"/>
    </font>
    <font>
      <sz val="7.8"/>
      <color indexed="17"/>
      <name val="Arial"/>
      <family val="2"/>
      <charset val="204"/>
    </font>
    <font>
      <sz val="7.8"/>
      <color indexed="18"/>
      <name val="Arial"/>
      <family val="2"/>
      <charset val="204"/>
    </font>
    <font>
      <sz val="7.8"/>
      <color indexed="19"/>
      <name val="Arial"/>
      <family val="2"/>
      <charset val="204"/>
    </font>
    <font>
      <sz val="9.6"/>
      <color indexed="20"/>
      <name val="Arial"/>
      <family val="2"/>
      <charset val="204"/>
    </font>
    <font>
      <sz val="9.6"/>
      <color indexed="21"/>
      <name val="Arial"/>
      <family val="2"/>
      <charset val="204"/>
    </font>
    <font>
      <i/>
      <sz val="8.4"/>
      <color indexed="22"/>
      <name val="Arial"/>
      <family val="2"/>
      <charset val="204"/>
    </font>
    <font>
      <sz val="7.8"/>
      <color indexed="23"/>
      <name val="Arial"/>
      <family val="2"/>
      <charset val="204"/>
    </font>
    <font>
      <sz val="7.8"/>
      <color indexed="24"/>
      <name val="Arial"/>
      <family val="2"/>
      <charset val="204"/>
    </font>
    <font>
      <sz val="9.6"/>
      <color indexed="25"/>
      <name val="Arial"/>
      <family val="2"/>
      <charset val="204"/>
    </font>
    <font>
      <sz val="11"/>
      <color indexed="0"/>
      <name val="Arial"/>
      <family val="2"/>
      <charset val="204"/>
    </font>
    <font>
      <sz val="9.6"/>
      <color indexed="8"/>
      <name val="Arial"/>
      <family val="2"/>
      <charset val="204"/>
    </font>
    <font>
      <sz val="9.6"/>
      <color indexed="9"/>
      <name val="Arial"/>
      <family val="2"/>
      <charset val="204"/>
    </font>
    <font>
      <sz val="9.6"/>
      <color indexed="10"/>
      <name val="Arial"/>
      <family val="2"/>
      <charset val="204"/>
    </font>
    <font>
      <b/>
      <sz val="11.4"/>
      <color indexed="11"/>
      <name val="Arial"/>
      <family val="2"/>
      <charset val="204"/>
    </font>
    <font>
      <sz val="8.4"/>
      <color indexed="12"/>
      <name val="Arial"/>
      <family val="2"/>
      <charset val="204"/>
    </font>
    <font>
      <sz val="7.8"/>
      <color indexed="13"/>
      <name val="Arial"/>
      <family val="2"/>
      <charset val="204"/>
    </font>
    <font>
      <b/>
      <sz val="9.6"/>
      <color indexed="14"/>
      <name val="Arial"/>
      <family val="2"/>
      <charset val="204"/>
    </font>
    <font>
      <sz val="7.8"/>
      <color indexed="15"/>
      <name val="Arial"/>
      <family val="2"/>
      <charset val="204"/>
    </font>
    <font>
      <sz val="7.8"/>
      <color indexed="16"/>
      <name val="Arial"/>
      <family val="2"/>
      <charset val="204"/>
    </font>
    <font>
      <sz val="7.8"/>
      <color indexed="17"/>
      <name val="Arial"/>
      <family val="2"/>
      <charset val="204"/>
    </font>
    <font>
      <sz val="7.8"/>
      <color indexed="18"/>
      <name val="Arial"/>
      <family val="2"/>
      <charset val="204"/>
    </font>
    <font>
      <sz val="7.8"/>
      <color indexed="19"/>
      <name val="Arial"/>
      <family val="2"/>
      <charset val="204"/>
    </font>
    <font>
      <sz val="9.6"/>
      <color indexed="20"/>
      <name val="Arial"/>
      <family val="2"/>
      <charset val="204"/>
    </font>
    <font>
      <sz val="9.6"/>
      <color indexed="21"/>
      <name val="Arial"/>
      <family val="2"/>
      <charset val="204"/>
    </font>
    <font>
      <i/>
      <sz val="8.4"/>
      <color indexed="22"/>
      <name val="Arial"/>
      <family val="2"/>
      <charset val="204"/>
    </font>
    <font>
      <sz val="7.8"/>
      <color indexed="23"/>
      <name val="Arial"/>
      <family val="2"/>
      <charset val="204"/>
    </font>
    <font>
      <sz val="7.8"/>
      <color indexed="24"/>
      <name val="Arial"/>
      <family val="2"/>
      <charset val="204"/>
    </font>
    <font>
      <sz val="9.6"/>
      <color indexed="25"/>
      <name val="Arial"/>
      <family val="2"/>
      <charset val="204"/>
    </font>
    <font>
      <b/>
      <sz val="11.4"/>
      <color indexed="11"/>
      <name val="Arial"/>
      <family val="2"/>
      <charset val="204"/>
    </font>
    <font>
      <sz val="8.4"/>
      <color indexed="12"/>
      <name val="Arial"/>
      <family val="2"/>
      <charset val="204"/>
    </font>
    <font>
      <sz val="7.8"/>
      <color indexed="13"/>
      <name val="Arial"/>
      <family val="2"/>
      <charset val="204"/>
    </font>
    <font>
      <sz val="7.8"/>
      <color indexed="18"/>
      <name val="Arial"/>
      <family val="2"/>
      <charset val="204"/>
    </font>
    <font>
      <sz val="7.8"/>
      <color indexed="19"/>
      <name val="Arial"/>
      <family val="2"/>
      <charset val="204"/>
    </font>
    <font>
      <b/>
      <sz val="11.4"/>
      <color indexed="11"/>
      <name val="Arial"/>
      <family val="2"/>
      <charset val="204"/>
    </font>
    <font>
      <sz val="8.4"/>
      <color indexed="12"/>
      <name val="Arial"/>
      <family val="2"/>
      <charset val="204"/>
    </font>
    <font>
      <sz val="7.8"/>
      <color indexed="13"/>
      <name val="Arial"/>
      <family val="2"/>
      <charset val="204"/>
    </font>
    <font>
      <sz val="7.8"/>
      <color indexed="18"/>
      <name val="Arial"/>
      <family val="2"/>
      <charset val="204"/>
    </font>
    <font>
      <sz val="7.8"/>
      <color indexed="19"/>
      <name val="Arial"/>
      <family val="2"/>
      <charset val="204"/>
    </font>
    <font>
      <b/>
      <sz val="11.4"/>
      <color indexed="11"/>
      <name val="Arial"/>
      <family val="2"/>
      <charset val="204"/>
    </font>
    <font>
      <sz val="8.4"/>
      <color indexed="12"/>
      <name val="Arial"/>
      <family val="2"/>
      <charset val="204"/>
    </font>
    <font>
      <sz val="7.8"/>
      <color indexed="13"/>
      <name val="Arial"/>
      <family val="2"/>
      <charset val="204"/>
    </font>
    <font>
      <sz val="7.8"/>
      <color indexed="18"/>
      <name val="Arial"/>
      <family val="2"/>
      <charset val="204"/>
    </font>
    <font>
      <sz val="7.8"/>
      <color indexed="19"/>
      <name val="Arial"/>
      <family val="2"/>
      <charset val="204"/>
    </font>
    <font>
      <sz val="16"/>
      <name val="Times New Roman"/>
      <family val="1"/>
      <charset val="204"/>
    </font>
    <font>
      <b/>
      <sz val="16"/>
      <name val="Times New Roman"/>
      <family val="1"/>
      <charset val="204"/>
    </font>
    <font>
      <sz val="16"/>
      <color rgb="FFFF0000"/>
      <name val="Times New Roman"/>
      <family val="1"/>
      <charset val="204"/>
    </font>
    <font>
      <sz val="16"/>
      <color rgb="FF000000"/>
      <name val="Times New Roman"/>
      <family val="1"/>
      <charset val="204"/>
    </font>
    <font>
      <b/>
      <i/>
      <u/>
      <sz val="16"/>
      <name val="Times New Roman"/>
      <family val="1"/>
      <charset val="204"/>
    </font>
    <font>
      <sz val="20"/>
      <name val="Times New Roman"/>
      <family val="1"/>
      <charset val="204"/>
    </font>
    <font>
      <sz val="18"/>
      <name val="Times New Roman"/>
      <family val="1"/>
      <charset val="204"/>
    </font>
    <font>
      <sz val="14"/>
      <name val="Times New Roman"/>
      <family val="1"/>
      <charset val="204"/>
    </font>
  </fonts>
  <fills count="11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FF"/>
        <bgColor rgb="FFFFFFCC"/>
      </patternFill>
    </fill>
    <fill>
      <patternFill patternType="solid">
        <fgColor theme="0"/>
        <bgColor rgb="FFFFFFCC"/>
      </patternFill>
    </fill>
    <fill>
      <patternFill patternType="solid">
        <fgColor theme="5" tint="0.59999389629810485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0" tint="-0.14999847407452621"/>
        <bgColor rgb="FFFFFFCC"/>
      </patternFill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</fills>
  <borders count="40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8"/>
      </top>
      <bottom style="thin">
        <color indexed="8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8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8"/>
      </top>
      <bottom style="thin">
        <color indexed="8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54">
    <xf numFmtId="0" fontId="0" fillId="0" borderId="0"/>
    <xf numFmtId="0" fontId="1" fillId="0" borderId="0" applyNumberFormat="0" applyFill="0" applyBorder="0" applyAlignment="0" applyProtection="0">
      <alignment horizontal="left" vertical="top" wrapText="1"/>
    </xf>
    <xf numFmtId="0" fontId="2" fillId="0" borderId="0">
      <alignment horizontal="left" vertical="top" wrapText="1"/>
      <protection locked="0"/>
    </xf>
    <xf numFmtId="0" fontId="3" fillId="0" borderId="0">
      <alignment horizontal="right" vertical="top" wrapText="1"/>
      <protection locked="0"/>
    </xf>
    <xf numFmtId="0" fontId="4" fillId="0" borderId="0">
      <alignment horizontal="center" vertical="top" wrapText="1"/>
      <protection locked="0"/>
    </xf>
    <xf numFmtId="0" fontId="5" fillId="0" borderId="0">
      <alignment horizontal="center" vertical="center" wrapText="1"/>
      <protection locked="0"/>
    </xf>
    <xf numFmtId="0" fontId="6" fillId="0" borderId="1">
      <alignment horizontal="center" vertical="center" wrapText="1"/>
      <protection locked="0"/>
    </xf>
    <xf numFmtId="0" fontId="7" fillId="0" borderId="1">
      <alignment horizontal="center" vertical="center" wrapText="1"/>
      <protection locked="0"/>
    </xf>
    <xf numFmtId="0" fontId="8" fillId="0" borderId="1">
      <alignment horizontal="center" vertical="top" wrapText="1"/>
      <protection locked="0"/>
    </xf>
    <xf numFmtId="0" fontId="9" fillId="0" borderId="1">
      <alignment horizontal="left" vertical="center" wrapText="1"/>
      <protection locked="0"/>
    </xf>
    <xf numFmtId="0" fontId="10" fillId="0" borderId="1">
      <alignment horizontal="center" vertical="center" wrapText="1"/>
      <protection locked="0"/>
    </xf>
    <xf numFmtId="4" fontId="11" fillId="0" borderId="1">
      <alignment horizontal="right" vertical="center" wrapText="1"/>
      <protection locked="0"/>
    </xf>
    <xf numFmtId="0" fontId="12" fillId="0" borderId="1">
      <alignment horizontal="left" vertical="center" wrapText="1"/>
      <protection locked="0"/>
    </xf>
    <xf numFmtId="4" fontId="13" fillId="0" borderId="1">
      <alignment horizontal="right" vertical="center" wrapText="1"/>
      <protection locked="0"/>
    </xf>
    <xf numFmtId="0" fontId="14" fillId="0" borderId="0">
      <alignment horizontal="left" vertical="top" wrapText="1"/>
      <protection locked="0"/>
    </xf>
    <xf numFmtId="0" fontId="15" fillId="0" borderId="0">
      <alignment horizontal="center" vertical="center" wrapText="1"/>
      <protection locked="0"/>
    </xf>
    <xf numFmtId="0" fontId="16" fillId="0" borderId="0">
      <alignment horizontal="left" vertical="top" wrapText="1"/>
      <protection locked="0"/>
    </xf>
    <xf numFmtId="4" fontId="17" fillId="0" borderId="1">
      <alignment horizontal="right" vertical="center" wrapText="1"/>
      <protection locked="0"/>
    </xf>
    <xf numFmtId="0" fontId="18" fillId="0" borderId="1">
      <alignment horizontal="left" vertical="top" wrapText="1"/>
      <protection locked="0"/>
    </xf>
    <xf numFmtId="0" fontId="19" fillId="0" borderId="1">
      <alignment horizontal="left" vertical="top" wrapText="1"/>
      <protection locked="0"/>
    </xf>
    <xf numFmtId="0" fontId="20" fillId="0" borderId="0" applyNumberFormat="0" applyFill="0" applyBorder="0" applyAlignment="0" applyProtection="0">
      <alignment horizontal="left" vertical="top" wrapText="1"/>
    </xf>
    <xf numFmtId="0" fontId="21" fillId="0" borderId="0">
      <alignment horizontal="left" vertical="top" wrapText="1"/>
      <protection locked="0"/>
    </xf>
    <xf numFmtId="0" fontId="22" fillId="0" borderId="0">
      <alignment horizontal="right" vertical="top" wrapText="1"/>
      <protection locked="0"/>
    </xf>
    <xf numFmtId="0" fontId="23" fillId="0" borderId="0">
      <alignment horizontal="center" vertical="top" wrapText="1"/>
      <protection locked="0"/>
    </xf>
    <xf numFmtId="0" fontId="24" fillId="0" borderId="0">
      <alignment horizontal="center" vertical="center" wrapText="1"/>
      <protection locked="0"/>
    </xf>
    <xf numFmtId="0" fontId="25" fillId="0" borderId="1">
      <alignment horizontal="center" vertical="center" wrapText="1"/>
      <protection locked="0"/>
    </xf>
    <xf numFmtId="0" fontId="26" fillId="0" borderId="1">
      <alignment horizontal="center" vertical="center" wrapText="1"/>
      <protection locked="0"/>
    </xf>
    <xf numFmtId="0" fontId="27" fillId="0" borderId="1">
      <alignment horizontal="center" vertical="top" wrapText="1"/>
      <protection locked="0"/>
    </xf>
    <xf numFmtId="0" fontId="28" fillId="0" borderId="1">
      <alignment horizontal="left" vertical="center" wrapText="1"/>
      <protection locked="0"/>
    </xf>
    <xf numFmtId="0" fontId="29" fillId="0" borderId="1">
      <alignment horizontal="center" vertical="center" wrapText="1"/>
      <protection locked="0"/>
    </xf>
    <xf numFmtId="4" fontId="30" fillId="0" borderId="1">
      <alignment horizontal="right" vertical="center" wrapText="1"/>
      <protection locked="0"/>
    </xf>
    <xf numFmtId="0" fontId="31" fillId="0" borderId="1">
      <alignment horizontal="left" vertical="center" wrapText="1"/>
      <protection locked="0"/>
    </xf>
    <xf numFmtId="4" fontId="32" fillId="0" borderId="1">
      <alignment horizontal="right" vertical="center" wrapText="1"/>
      <protection locked="0"/>
    </xf>
    <xf numFmtId="0" fontId="33" fillId="0" borderId="0">
      <alignment horizontal="left" vertical="top" wrapText="1"/>
      <protection locked="0"/>
    </xf>
    <xf numFmtId="0" fontId="34" fillId="0" borderId="0">
      <alignment horizontal="center" vertical="center" wrapText="1"/>
      <protection locked="0"/>
    </xf>
    <xf numFmtId="0" fontId="35" fillId="0" borderId="0">
      <alignment horizontal="left" vertical="top" wrapText="1"/>
      <protection locked="0"/>
    </xf>
    <xf numFmtId="4" fontId="36" fillId="0" borderId="1">
      <alignment horizontal="right" vertical="center" wrapText="1"/>
      <protection locked="0"/>
    </xf>
    <xf numFmtId="0" fontId="37" fillId="0" borderId="1">
      <alignment horizontal="left" vertical="top" wrapText="1"/>
      <protection locked="0"/>
    </xf>
    <xf numFmtId="0" fontId="38" fillId="0" borderId="1">
      <alignment horizontal="left" vertical="top" wrapText="1"/>
      <protection locked="0"/>
    </xf>
    <xf numFmtId="0" fontId="39" fillId="0" borderId="0">
      <alignment horizontal="center" vertical="center" wrapText="1"/>
      <protection locked="0"/>
    </xf>
    <xf numFmtId="0" fontId="40" fillId="0" borderId="1">
      <alignment horizontal="center" vertical="center" wrapText="1"/>
      <protection locked="0"/>
    </xf>
    <xf numFmtId="0" fontId="41" fillId="0" borderId="1">
      <alignment horizontal="center" vertical="center" wrapText="1"/>
      <protection locked="0"/>
    </xf>
    <xf numFmtId="0" fontId="42" fillId="0" borderId="1">
      <alignment horizontal="left" vertical="center" wrapText="1"/>
      <protection locked="0"/>
    </xf>
    <xf numFmtId="4" fontId="43" fillId="0" borderId="1">
      <alignment horizontal="right" vertical="center" wrapText="1"/>
      <protection locked="0"/>
    </xf>
    <xf numFmtId="0" fontId="44" fillId="0" borderId="0">
      <alignment horizontal="center" vertical="center" wrapText="1"/>
      <protection locked="0"/>
    </xf>
    <xf numFmtId="0" fontId="45" fillId="0" borderId="1">
      <alignment horizontal="center" vertical="center" wrapText="1"/>
      <protection locked="0"/>
    </xf>
    <xf numFmtId="0" fontId="46" fillId="0" borderId="1">
      <alignment horizontal="center" vertical="center" wrapText="1"/>
      <protection locked="0"/>
    </xf>
    <xf numFmtId="0" fontId="47" fillId="0" borderId="1">
      <alignment horizontal="left" vertical="center" wrapText="1"/>
      <protection locked="0"/>
    </xf>
    <xf numFmtId="4" fontId="48" fillId="0" borderId="1">
      <alignment horizontal="right" vertical="center" wrapText="1"/>
      <protection locked="0"/>
    </xf>
    <xf numFmtId="0" fontId="49" fillId="0" borderId="0">
      <alignment horizontal="center" vertical="center" wrapText="1"/>
      <protection locked="0"/>
    </xf>
    <xf numFmtId="0" fontId="50" fillId="0" borderId="1">
      <alignment horizontal="center" vertical="center" wrapText="1"/>
      <protection locked="0"/>
    </xf>
    <xf numFmtId="0" fontId="51" fillId="0" borderId="1">
      <alignment horizontal="center" vertical="center" wrapText="1"/>
      <protection locked="0"/>
    </xf>
    <xf numFmtId="0" fontId="52" fillId="0" borderId="1">
      <alignment horizontal="left" vertical="center" wrapText="1"/>
      <protection locked="0"/>
    </xf>
    <xf numFmtId="4" fontId="53" fillId="0" borderId="1">
      <alignment horizontal="right" vertical="center" wrapText="1"/>
      <protection locked="0"/>
    </xf>
  </cellStyleXfs>
  <cellXfs count="499">
    <xf numFmtId="0" fontId="0" fillId="0" borderId="0" xfId="0"/>
    <xf numFmtId="0" fontId="54" fillId="0" borderId="0" xfId="0" applyFont="1" applyAlignment="1">
      <alignment horizontal="left" vertical="center"/>
    </xf>
    <xf numFmtId="0" fontId="54" fillId="0" borderId="0" xfId="0" applyFont="1"/>
    <xf numFmtId="0" fontId="54" fillId="0" borderId="0" xfId="0" applyFont="1" applyBorder="1" applyAlignment="1">
      <alignment vertical="center"/>
    </xf>
    <xf numFmtId="0" fontId="54" fillId="0" borderId="0" xfId="0" applyFont="1" applyAlignment="1">
      <alignment vertical="center"/>
    </xf>
    <xf numFmtId="0" fontId="54" fillId="2" borderId="2" xfId="0" applyFont="1" applyFill="1" applyBorder="1" applyAlignment="1">
      <alignment vertical="center"/>
    </xf>
    <xf numFmtId="0" fontId="54" fillId="2" borderId="2" xfId="0" applyFont="1" applyFill="1" applyBorder="1" applyAlignment="1">
      <alignment horizontal="right" vertical="center"/>
    </xf>
    <xf numFmtId="2" fontId="54" fillId="2" borderId="2" xfId="0" applyNumberFormat="1" applyFont="1" applyFill="1" applyBorder="1" applyAlignment="1">
      <alignment horizontal="right" vertical="center"/>
    </xf>
    <xf numFmtId="49" fontId="54" fillId="2" borderId="2" xfId="0" applyNumberFormat="1" applyFont="1" applyFill="1" applyBorder="1" applyAlignment="1">
      <alignment horizontal="right" vertical="center"/>
    </xf>
    <xf numFmtId="49" fontId="54" fillId="0" borderId="2" xfId="0" applyNumberFormat="1" applyFont="1" applyBorder="1" applyAlignment="1">
      <alignment horizontal="right" vertical="center"/>
    </xf>
    <xf numFmtId="1" fontId="54" fillId="2" borderId="2" xfId="0" applyNumberFormat="1" applyFont="1" applyFill="1" applyBorder="1" applyAlignment="1">
      <alignment horizontal="right" vertical="center"/>
    </xf>
    <xf numFmtId="0" fontId="54" fillId="0" borderId="15" xfId="0" applyFont="1" applyBorder="1" applyAlignment="1">
      <alignment vertical="center" wrapText="1"/>
    </xf>
    <xf numFmtId="0" fontId="54" fillId="0" borderId="10" xfId="1" applyNumberFormat="1" applyFont="1" applyFill="1" applyBorder="1" applyAlignment="1" applyProtection="1">
      <alignment vertical="center" wrapText="1"/>
      <protection locked="0"/>
    </xf>
    <xf numFmtId="0" fontId="54" fillId="0" borderId="2" xfId="0" applyFont="1" applyBorder="1" applyAlignment="1">
      <alignment horizontal="right" vertical="center"/>
    </xf>
    <xf numFmtId="2" fontId="54" fillId="0" borderId="2" xfId="0" applyNumberFormat="1" applyFont="1" applyBorder="1" applyAlignment="1">
      <alignment horizontal="right" vertical="center"/>
    </xf>
    <xf numFmtId="2" fontId="54" fillId="4" borderId="7" xfId="0" applyNumberFormat="1" applyFont="1" applyFill="1" applyBorder="1" applyAlignment="1">
      <alignment horizontal="right" vertical="center" wrapText="1"/>
    </xf>
    <xf numFmtId="0" fontId="54" fillId="0" borderId="13" xfId="1" applyNumberFormat="1" applyFont="1" applyFill="1" applyBorder="1" applyAlignment="1" applyProtection="1">
      <alignment vertical="center" wrapText="1"/>
      <protection locked="0"/>
    </xf>
    <xf numFmtId="0" fontId="54" fillId="2" borderId="15" xfId="0" applyFont="1" applyFill="1" applyBorder="1" applyAlignment="1"/>
    <xf numFmtId="0" fontId="54" fillId="3" borderId="9" xfId="0" applyFont="1" applyFill="1" applyBorder="1" applyAlignment="1"/>
    <xf numFmtId="1" fontId="54" fillId="3" borderId="2" xfId="0" applyNumberFormat="1" applyFont="1" applyFill="1" applyBorder="1" applyAlignment="1">
      <alignment horizontal="right"/>
    </xf>
    <xf numFmtId="2" fontId="54" fillId="3" borderId="2" xfId="0" applyNumberFormat="1" applyFont="1" applyFill="1" applyBorder="1" applyAlignment="1">
      <alignment horizontal="right"/>
    </xf>
    <xf numFmtId="0" fontId="54" fillId="0" borderId="2" xfId="0" applyFont="1" applyBorder="1" applyAlignment="1">
      <alignment wrapText="1"/>
    </xf>
    <xf numFmtId="1" fontId="54" fillId="4" borderId="7" xfId="0" applyNumberFormat="1" applyFont="1" applyFill="1" applyBorder="1" applyAlignment="1">
      <alignment horizontal="right" vertical="center" wrapText="1"/>
    </xf>
    <xf numFmtId="0" fontId="54" fillId="3" borderId="8" xfId="0" applyFont="1" applyFill="1" applyBorder="1" applyAlignment="1"/>
    <xf numFmtId="0" fontId="54" fillId="3" borderId="2" xfId="0" applyFont="1" applyFill="1" applyBorder="1" applyAlignment="1">
      <alignment horizontal="right"/>
    </xf>
    <xf numFmtId="0" fontId="54" fillId="2" borderId="15" xfId="0" applyFont="1" applyFill="1" applyBorder="1" applyAlignment="1">
      <alignment vertical="center" wrapText="1"/>
    </xf>
    <xf numFmtId="0" fontId="54" fillId="0" borderId="2" xfId="0" applyFont="1" applyBorder="1" applyAlignment="1">
      <alignment vertical="center" wrapText="1"/>
    </xf>
    <xf numFmtId="1" fontId="54" fillId="0" borderId="2" xfId="0" applyNumberFormat="1" applyFont="1" applyBorder="1" applyAlignment="1">
      <alignment horizontal="right" vertical="center"/>
    </xf>
    <xf numFmtId="0" fontId="54" fillId="0" borderId="15" xfId="0" applyFont="1" applyBorder="1" applyAlignment="1">
      <alignment horizontal="left" vertical="center" wrapText="1"/>
    </xf>
    <xf numFmtId="0" fontId="54" fillId="0" borderId="18" xfId="0" applyFont="1" applyBorder="1" applyAlignment="1">
      <alignment horizontal="right"/>
    </xf>
    <xf numFmtId="2" fontId="54" fillId="0" borderId="2" xfId="0" applyNumberFormat="1" applyFont="1" applyBorder="1" applyAlignment="1">
      <alignment horizontal="right"/>
    </xf>
    <xf numFmtId="1" fontId="54" fillId="0" borderId="2" xfId="0" applyNumberFormat="1" applyFont="1" applyBorder="1" applyAlignment="1">
      <alignment horizontal="right"/>
    </xf>
    <xf numFmtId="0" fontId="54" fillId="0" borderId="2" xfId="0" applyFont="1" applyBorder="1"/>
    <xf numFmtId="0" fontId="54" fillId="0" borderId="6" xfId="0" applyFont="1" applyBorder="1" applyAlignment="1">
      <alignment horizontal="left" wrapText="1"/>
    </xf>
    <xf numFmtId="0" fontId="54" fillId="2" borderId="2" xfId="0" applyFont="1" applyFill="1" applyBorder="1" applyAlignment="1">
      <alignment wrapText="1"/>
    </xf>
    <xf numFmtId="1" fontId="54" fillId="3" borderId="2" xfId="0" applyNumberFormat="1" applyFont="1" applyFill="1" applyBorder="1" applyAlignment="1"/>
    <xf numFmtId="2" fontId="54" fillId="3" borderId="2" xfId="0" applyNumberFormat="1" applyFont="1" applyFill="1" applyBorder="1" applyAlignment="1"/>
    <xf numFmtId="0" fontId="54" fillId="2" borderId="2" xfId="0" applyFont="1" applyFill="1" applyBorder="1" applyAlignment="1"/>
    <xf numFmtId="0" fontId="54" fillId="0" borderId="2" xfId="0" applyFont="1" applyBorder="1" applyAlignment="1">
      <alignment horizontal="right"/>
    </xf>
    <xf numFmtId="0" fontId="54" fillId="0" borderId="2" xfId="0" applyFont="1" applyBorder="1" applyAlignment="1">
      <alignment horizontal="left" vertical="center" wrapText="1"/>
    </xf>
    <xf numFmtId="49" fontId="54" fillId="4" borderId="7" xfId="0" applyNumberFormat="1" applyFont="1" applyFill="1" applyBorder="1" applyAlignment="1">
      <alignment horizontal="right" vertical="center" wrapText="1"/>
    </xf>
    <xf numFmtId="0" fontId="54" fillId="3" borderId="2" xfId="0" applyFont="1" applyFill="1" applyBorder="1" applyAlignment="1"/>
    <xf numFmtId="0" fontId="54" fillId="2" borderId="2" xfId="0" applyFont="1" applyFill="1" applyBorder="1" applyAlignment="1">
      <alignment vertical="center" wrapText="1"/>
    </xf>
    <xf numFmtId="0" fontId="54" fillId="2" borderId="2" xfId="0" applyFont="1" applyFill="1" applyBorder="1" applyAlignment="1">
      <alignment horizontal="left" wrapText="1"/>
    </xf>
    <xf numFmtId="0" fontId="54" fillId="0" borderId="6" xfId="0" applyFont="1" applyBorder="1" applyAlignment="1">
      <alignment horizontal="left" vertical="center" wrapText="1"/>
    </xf>
    <xf numFmtId="2" fontId="54" fillId="0" borderId="7" xfId="0" applyNumberFormat="1" applyFont="1" applyBorder="1" applyAlignment="1">
      <alignment horizontal="right" vertical="center"/>
    </xf>
    <xf numFmtId="2" fontId="54" fillId="3" borderId="2" xfId="0" applyNumberFormat="1" applyFont="1" applyFill="1" applyBorder="1"/>
    <xf numFmtId="1" fontId="54" fillId="3" borderId="2" xfId="0" applyNumberFormat="1" applyFont="1" applyFill="1" applyBorder="1"/>
    <xf numFmtId="0" fontId="54" fillId="2" borderId="2" xfId="0" applyFont="1" applyFill="1" applyBorder="1" applyAlignment="1">
      <alignment horizontal="left"/>
    </xf>
    <xf numFmtId="0" fontId="54" fillId="2" borderId="15" xfId="0" applyFont="1" applyFill="1" applyBorder="1" applyAlignment="1">
      <alignment horizontal="left" vertical="center" wrapText="1"/>
    </xf>
    <xf numFmtId="0" fontId="54" fillId="2" borderId="2" xfId="0" applyFont="1" applyFill="1" applyBorder="1" applyAlignment="1">
      <alignment horizontal="left" vertical="center" wrapText="1"/>
    </xf>
    <xf numFmtId="49" fontId="54" fillId="5" borderId="7" xfId="0" applyNumberFormat="1" applyFont="1" applyFill="1" applyBorder="1" applyAlignment="1">
      <alignment horizontal="right" vertical="center" wrapText="1"/>
    </xf>
    <xf numFmtId="0" fontId="54" fillId="0" borderId="2" xfId="0" applyFont="1" applyBorder="1" applyAlignment="1">
      <alignment horizontal="left" wrapText="1"/>
    </xf>
    <xf numFmtId="0" fontId="54" fillId="2" borderId="15" xfId="0" applyFont="1" applyFill="1" applyBorder="1" applyAlignment="1">
      <alignment horizontal="left"/>
    </xf>
    <xf numFmtId="49" fontId="54" fillId="4" borderId="2" xfId="0" applyNumberFormat="1" applyFont="1" applyFill="1" applyBorder="1" applyAlignment="1">
      <alignment horizontal="right" vertical="center" wrapText="1"/>
    </xf>
    <xf numFmtId="0" fontId="54" fillId="0" borderId="15" xfId="0" applyFont="1" applyBorder="1" applyAlignment="1">
      <alignment horizontal="right"/>
    </xf>
    <xf numFmtId="0" fontId="54" fillId="2" borderId="15" xfId="0" applyFont="1" applyFill="1" applyBorder="1" applyAlignment="1">
      <alignment horizontal="left" wrapText="1"/>
    </xf>
    <xf numFmtId="49" fontId="54" fillId="3" borderId="2" xfId="0" applyNumberFormat="1" applyFont="1" applyFill="1" applyBorder="1" applyAlignment="1">
      <alignment horizontal="right"/>
    </xf>
    <xf numFmtId="49" fontId="54" fillId="4" borderId="2" xfId="0" applyNumberFormat="1" applyFont="1" applyFill="1" applyBorder="1" applyAlignment="1">
      <alignment horizontal="right" vertical="center"/>
    </xf>
    <xf numFmtId="0" fontId="54" fillId="2" borderId="15" xfId="0" applyFont="1" applyFill="1" applyBorder="1" applyAlignment="1">
      <alignment horizontal="right" vertical="center"/>
    </xf>
    <xf numFmtId="49" fontId="54" fillId="2" borderId="15" xfId="0" applyNumberFormat="1" applyFont="1" applyFill="1" applyBorder="1" applyAlignment="1">
      <alignment horizontal="right" vertical="center"/>
    </xf>
    <xf numFmtId="1" fontId="54" fillId="0" borderId="15" xfId="0" applyNumberFormat="1" applyFont="1" applyBorder="1" applyAlignment="1">
      <alignment horizontal="right" vertical="center"/>
    </xf>
    <xf numFmtId="0" fontId="54" fillId="0" borderId="6" xfId="0" applyFont="1" applyBorder="1" applyAlignment="1">
      <alignment vertical="center" wrapText="1"/>
    </xf>
    <xf numFmtId="0" fontId="54" fillId="0" borderId="15" xfId="0" applyFont="1" applyBorder="1" applyAlignment="1">
      <alignment horizontal="right" vertical="center"/>
    </xf>
    <xf numFmtId="164" fontId="54" fillId="2" borderId="2" xfId="0" applyNumberFormat="1" applyFont="1" applyFill="1" applyBorder="1" applyAlignment="1">
      <alignment horizontal="right" vertical="center"/>
    </xf>
    <xf numFmtId="0" fontId="54" fillId="3" borderId="2" xfId="0" applyNumberFormat="1" applyFont="1" applyFill="1" applyBorder="1" applyAlignment="1"/>
    <xf numFmtId="0" fontId="54" fillId="0" borderId="2" xfId="0" applyFont="1" applyBorder="1" applyAlignment="1">
      <alignment vertical="center"/>
    </xf>
    <xf numFmtId="2" fontId="54" fillId="5" borderId="7" xfId="0" applyNumberFormat="1" applyFont="1" applyFill="1" applyBorder="1" applyAlignment="1">
      <alignment horizontal="right" vertical="center" wrapText="1"/>
    </xf>
    <xf numFmtId="0" fontId="54" fillId="2" borderId="2" xfId="0" applyFont="1" applyFill="1" applyBorder="1" applyAlignment="1">
      <alignment horizontal="center" wrapText="1"/>
    </xf>
    <xf numFmtId="49" fontId="54" fillId="0" borderId="2" xfId="0" applyNumberFormat="1" applyFont="1" applyBorder="1" applyAlignment="1">
      <alignment horizontal="right" vertical="center" wrapText="1"/>
    </xf>
    <xf numFmtId="0" fontId="54" fillId="2" borderId="10" xfId="1" applyNumberFormat="1" applyFont="1" applyFill="1" applyBorder="1" applyAlignment="1" applyProtection="1">
      <alignment vertical="center" wrapText="1"/>
      <protection locked="0"/>
    </xf>
    <xf numFmtId="49" fontId="54" fillId="0" borderId="7" xfId="0" applyNumberFormat="1" applyFont="1" applyBorder="1" applyAlignment="1">
      <alignment horizontal="right" vertical="center"/>
    </xf>
    <xf numFmtId="0" fontId="54" fillId="0" borderId="2" xfId="0" applyFont="1" applyBorder="1" applyAlignment="1">
      <alignment vertical="top" wrapText="1"/>
    </xf>
    <xf numFmtId="0" fontId="54" fillId="0" borderId="15" xfId="0" applyFont="1" applyBorder="1"/>
    <xf numFmtId="0" fontId="54" fillId="2" borderId="2" xfId="0" applyFont="1" applyFill="1" applyBorder="1"/>
    <xf numFmtId="0" fontId="54" fillId="2" borderId="15" xfId="0" applyFont="1" applyFill="1" applyBorder="1"/>
    <xf numFmtId="2" fontId="54" fillId="0" borderId="15" xfId="0" applyNumberFormat="1" applyFont="1" applyBorder="1" applyAlignment="1">
      <alignment horizontal="right" vertical="center"/>
    </xf>
    <xf numFmtId="49" fontId="54" fillId="0" borderId="15" xfId="0" applyNumberFormat="1" applyFont="1" applyBorder="1" applyAlignment="1">
      <alignment horizontal="right" vertical="center"/>
    </xf>
    <xf numFmtId="0" fontId="54" fillId="0" borderId="15" xfId="0" applyFont="1" applyBorder="1" applyAlignment="1">
      <alignment horizontal="left"/>
    </xf>
    <xf numFmtId="0" fontId="54" fillId="2" borderId="6" xfId="0" applyFont="1" applyFill="1" applyBorder="1" applyAlignment="1">
      <alignment horizontal="left" vertical="center" wrapText="1"/>
    </xf>
    <xf numFmtId="0" fontId="54" fillId="0" borderId="2" xfId="0" applyFont="1" applyBorder="1" applyAlignment="1">
      <alignment horizontal="left"/>
    </xf>
    <xf numFmtId="0" fontId="54" fillId="2" borderId="2" xfId="0" applyFont="1" applyFill="1" applyBorder="1" applyAlignment="1">
      <alignment horizontal="center"/>
    </xf>
    <xf numFmtId="164" fontId="54" fillId="0" borderId="2" xfId="0" applyNumberFormat="1" applyFont="1" applyBorder="1" applyAlignment="1">
      <alignment horizontal="right"/>
    </xf>
    <xf numFmtId="0" fontId="54" fillId="0" borderId="0" xfId="0" applyFont="1" applyBorder="1"/>
    <xf numFmtId="0" fontId="54" fillId="2" borderId="0" xfId="0" applyFont="1" applyFill="1" applyBorder="1" applyAlignment="1">
      <alignment vertical="center" wrapText="1"/>
    </xf>
    <xf numFmtId="0" fontId="54" fillId="0" borderId="0" xfId="0" applyFont="1" applyBorder="1" applyAlignment="1">
      <alignment horizontal="right"/>
    </xf>
    <xf numFmtId="2" fontId="54" fillId="0" borderId="0" xfId="0" applyNumberFormat="1" applyFont="1" applyBorder="1" applyAlignment="1">
      <alignment horizontal="right"/>
    </xf>
    <xf numFmtId="0" fontId="54" fillId="0" borderId="0" xfId="0" applyFont="1" applyBorder="1" applyAlignment="1">
      <alignment horizontal="left" vertical="center" wrapText="1"/>
    </xf>
    <xf numFmtId="0" fontId="54" fillId="2" borderId="2" xfId="0" applyFont="1" applyFill="1" applyBorder="1" applyAlignment="1">
      <alignment horizontal="right"/>
    </xf>
    <xf numFmtId="0" fontId="54" fillId="2" borderId="15" xfId="0" applyFont="1" applyFill="1" applyBorder="1" applyAlignment="1">
      <alignment wrapText="1"/>
    </xf>
    <xf numFmtId="0" fontId="54" fillId="0" borderId="15" xfId="0" applyFont="1" applyBorder="1" applyAlignment="1"/>
    <xf numFmtId="0" fontId="54" fillId="0" borderId="2" xfId="0" applyNumberFormat="1" applyFont="1" applyBorder="1" applyAlignment="1">
      <alignment horizontal="right" vertical="center"/>
    </xf>
    <xf numFmtId="0" fontId="54" fillId="3" borderId="2" xfId="0" applyFont="1" applyFill="1" applyBorder="1"/>
    <xf numFmtId="1" fontId="54" fillId="0" borderId="0" xfId="0" applyNumberFormat="1" applyFont="1"/>
    <xf numFmtId="0" fontId="54" fillId="7" borderId="0" xfId="0" applyFont="1" applyFill="1" applyBorder="1" applyAlignment="1">
      <alignment vertical="center" wrapText="1"/>
    </xf>
    <xf numFmtId="2" fontId="54" fillId="2" borderId="2" xfId="0" applyNumberFormat="1" applyFont="1" applyFill="1" applyBorder="1" applyAlignment="1">
      <alignment horizontal="right"/>
    </xf>
    <xf numFmtId="1" fontId="54" fillId="2" borderId="2" xfId="0" applyNumberFormat="1" applyFont="1" applyFill="1" applyBorder="1" applyAlignment="1">
      <alignment horizontal="right"/>
    </xf>
    <xf numFmtId="164" fontId="54" fillId="0" borderId="2" xfId="0" applyNumberFormat="1" applyFont="1" applyBorder="1" applyAlignment="1">
      <alignment horizontal="right" vertical="center"/>
    </xf>
    <xf numFmtId="1" fontId="54" fillId="0" borderId="2" xfId="0" applyNumberFormat="1" applyFont="1" applyBorder="1"/>
    <xf numFmtId="1" fontId="54" fillId="2" borderId="2" xfId="0" applyNumberFormat="1" applyFont="1" applyFill="1" applyBorder="1" applyAlignment="1">
      <alignment horizontal="right" vertical="center" wrapText="1"/>
    </xf>
    <xf numFmtId="165" fontId="54" fillId="0" borderId="2" xfId="0" applyNumberFormat="1" applyFont="1" applyBorder="1" applyAlignment="1">
      <alignment horizontal="right" vertical="center"/>
    </xf>
    <xf numFmtId="1" fontId="54" fillId="2" borderId="15" xfId="0" applyNumberFormat="1" applyFont="1" applyFill="1" applyBorder="1" applyAlignment="1">
      <alignment horizontal="right" vertical="center"/>
    </xf>
    <xf numFmtId="2" fontId="54" fillId="0" borderId="7" xfId="0" applyNumberFormat="1" applyFont="1" applyBorder="1" applyAlignment="1">
      <alignment horizontal="right"/>
    </xf>
    <xf numFmtId="0" fontId="54" fillId="2" borderId="0" xfId="0" applyFont="1" applyFill="1" applyBorder="1"/>
    <xf numFmtId="0" fontId="54" fillId="2" borderId="0" xfId="0" applyFont="1" applyFill="1" applyBorder="1" applyAlignment="1">
      <alignment horizontal="left" vertical="center" wrapText="1"/>
    </xf>
    <xf numFmtId="0" fontId="54" fillId="2" borderId="0" xfId="0" applyFont="1" applyFill="1" applyBorder="1" applyAlignment="1">
      <alignment horizontal="right" vertical="center"/>
    </xf>
    <xf numFmtId="0" fontId="54" fillId="0" borderId="0" xfId="0" applyFont="1" applyAlignment="1">
      <alignment horizontal="right" vertical="center"/>
    </xf>
    <xf numFmtId="0" fontId="54" fillId="0" borderId="0" xfId="0" applyFont="1" applyBorder="1" applyAlignment="1">
      <alignment horizontal="right" vertical="center"/>
    </xf>
    <xf numFmtId="1" fontId="54" fillId="0" borderId="0" xfId="0" applyNumberFormat="1" applyFont="1" applyBorder="1" applyAlignment="1">
      <alignment horizontal="right"/>
    </xf>
    <xf numFmtId="1" fontId="56" fillId="3" borderId="2" xfId="0" applyNumberFormat="1" applyFont="1" applyFill="1" applyBorder="1"/>
    <xf numFmtId="0" fontId="54" fillId="3" borderId="2" xfId="0" applyFont="1" applyFill="1" applyBorder="1" applyAlignment="1">
      <alignment horizontal="right" vertical="center"/>
    </xf>
    <xf numFmtId="49" fontId="54" fillId="3" borderId="2" xfId="0" applyNumberFormat="1" applyFont="1" applyFill="1" applyBorder="1" applyAlignment="1">
      <alignment horizontal="right" vertical="center"/>
    </xf>
    <xf numFmtId="49" fontId="54" fillId="8" borderId="7" xfId="0" applyNumberFormat="1" applyFont="1" applyFill="1" applyBorder="1" applyAlignment="1">
      <alignment horizontal="right" vertical="center" wrapText="1"/>
    </xf>
    <xf numFmtId="1" fontId="54" fillId="3" borderId="2" xfId="0" applyNumberFormat="1" applyFont="1" applyFill="1" applyBorder="1" applyAlignment="1">
      <alignment horizontal="right" vertical="center"/>
    </xf>
    <xf numFmtId="49" fontId="54" fillId="4" borderId="17" xfId="0" applyNumberFormat="1" applyFont="1" applyFill="1" applyBorder="1" applyAlignment="1">
      <alignment horizontal="right" vertical="center" wrapText="1"/>
    </xf>
    <xf numFmtId="1" fontId="54" fillId="0" borderId="15" xfId="0" applyNumberFormat="1" applyFont="1" applyBorder="1" applyAlignment="1">
      <alignment horizontal="right"/>
    </xf>
    <xf numFmtId="0" fontId="54" fillId="0" borderId="15" xfId="0" applyFont="1" applyBorder="1" applyAlignment="1">
      <alignment horizontal="left" wrapText="1"/>
    </xf>
    <xf numFmtId="0" fontId="54" fillId="0" borderId="15" xfId="0" applyFont="1" applyBorder="1" applyAlignment="1">
      <alignment vertical="center"/>
    </xf>
    <xf numFmtId="2" fontId="54" fillId="5" borderId="17" xfId="0" applyNumberFormat="1" applyFont="1" applyFill="1" applyBorder="1" applyAlignment="1">
      <alignment horizontal="right" vertical="center" wrapText="1"/>
    </xf>
    <xf numFmtId="2" fontId="54" fillId="0" borderId="15" xfId="0" applyNumberFormat="1" applyFont="1" applyBorder="1" applyAlignment="1">
      <alignment horizontal="right"/>
    </xf>
    <xf numFmtId="2" fontId="54" fillId="2" borderId="15" xfId="0" applyNumberFormat="1" applyFont="1" applyFill="1" applyBorder="1" applyAlignment="1">
      <alignment horizontal="right" vertical="center"/>
    </xf>
    <xf numFmtId="49" fontId="54" fillId="0" borderId="15" xfId="0" applyNumberFormat="1" applyFont="1" applyBorder="1" applyAlignment="1">
      <alignment horizontal="right" vertical="center" wrapText="1"/>
    </xf>
    <xf numFmtId="1" fontId="54" fillId="2" borderId="15" xfId="0" applyNumberFormat="1" applyFont="1" applyFill="1" applyBorder="1" applyAlignment="1">
      <alignment horizontal="right" vertical="center" wrapText="1"/>
    </xf>
    <xf numFmtId="2" fontId="54" fillId="4" borderId="17" xfId="0" applyNumberFormat="1" applyFont="1" applyFill="1" applyBorder="1" applyAlignment="1">
      <alignment horizontal="right" vertical="center" wrapText="1"/>
    </xf>
    <xf numFmtId="0" fontId="54" fillId="2" borderId="18" xfId="0" applyFont="1" applyFill="1" applyBorder="1" applyAlignment="1">
      <alignment horizontal="right"/>
    </xf>
    <xf numFmtId="0" fontId="54" fillId="0" borderId="12" xfId="0" applyFont="1" applyBorder="1" applyAlignment="1">
      <alignment horizontal="center" vertical="center"/>
    </xf>
    <xf numFmtId="0" fontId="54" fillId="0" borderId="21" xfId="0" applyFont="1" applyBorder="1"/>
    <xf numFmtId="0" fontId="54" fillId="0" borderId="21" xfId="0" applyFont="1" applyBorder="1" applyAlignment="1">
      <alignment horizontal="right"/>
    </xf>
    <xf numFmtId="1" fontId="54" fillId="0" borderId="21" xfId="0" applyNumberFormat="1" applyFont="1" applyBorder="1" applyAlignment="1">
      <alignment horizontal="right"/>
    </xf>
    <xf numFmtId="0" fontId="54" fillId="0" borderId="12" xfId="0" applyFont="1" applyBorder="1" applyAlignment="1">
      <alignment horizontal="center" vertical="center"/>
    </xf>
    <xf numFmtId="0" fontId="54" fillId="0" borderId="0" xfId="0" applyFont="1" applyBorder="1" applyAlignment="1">
      <alignment horizontal="left" vertical="center"/>
    </xf>
    <xf numFmtId="164" fontId="54" fillId="3" borderId="2" xfId="0" applyNumberFormat="1" applyFont="1" applyFill="1" applyBorder="1"/>
    <xf numFmtId="164" fontId="54" fillId="3" borderId="2" xfId="0" applyNumberFormat="1" applyFont="1" applyFill="1" applyBorder="1" applyAlignment="1">
      <alignment horizontal="right"/>
    </xf>
    <xf numFmtId="0" fontId="54" fillId="0" borderId="0" xfId="0" applyFont="1" applyBorder="1" applyAlignment="1">
      <alignment horizontal="left" vertical="center"/>
    </xf>
    <xf numFmtId="0" fontId="54" fillId="0" borderId="16" xfId="0" applyFont="1" applyBorder="1" applyAlignment="1">
      <alignment horizontal="center" vertical="center"/>
    </xf>
    <xf numFmtId="0" fontId="54" fillId="0" borderId="16" xfId="0" applyFont="1" applyBorder="1" applyAlignment="1">
      <alignment horizontal="center" vertical="center"/>
    </xf>
    <xf numFmtId="0" fontId="54" fillId="0" borderId="0" xfId="0" applyFont="1" applyBorder="1" applyAlignment="1">
      <alignment horizontal="left" vertical="center"/>
    </xf>
    <xf numFmtId="0" fontId="55" fillId="0" borderId="0" xfId="0" applyFont="1"/>
    <xf numFmtId="0" fontId="54" fillId="0" borderId="22" xfId="0" applyFont="1" applyBorder="1" applyAlignment="1">
      <alignment horizontal="right" vertical="center"/>
    </xf>
    <xf numFmtId="2" fontId="54" fillId="0" borderId="22" xfId="0" applyNumberFormat="1" applyFont="1" applyBorder="1" applyAlignment="1">
      <alignment horizontal="right" vertical="center"/>
    </xf>
    <xf numFmtId="2" fontId="54" fillId="4" borderId="23" xfId="0" applyNumberFormat="1" applyFont="1" applyFill="1" applyBorder="1" applyAlignment="1">
      <alignment horizontal="right" vertical="center" wrapText="1"/>
    </xf>
    <xf numFmtId="1" fontId="54" fillId="2" borderId="22" xfId="0" applyNumberFormat="1" applyFont="1" applyFill="1" applyBorder="1" applyAlignment="1">
      <alignment horizontal="right" vertical="center"/>
    </xf>
    <xf numFmtId="0" fontId="54" fillId="0" borderId="22" xfId="0" applyFont="1" applyBorder="1" applyAlignment="1">
      <alignment horizontal="left" vertical="center" wrapText="1"/>
    </xf>
    <xf numFmtId="1" fontId="54" fillId="3" borderId="22" xfId="0" applyNumberFormat="1" applyFont="1" applyFill="1" applyBorder="1" applyAlignment="1">
      <alignment horizontal="right"/>
    </xf>
    <xf numFmtId="2" fontId="54" fillId="3" borderId="22" xfId="0" applyNumberFormat="1" applyFont="1" applyFill="1" applyBorder="1" applyAlignment="1">
      <alignment horizontal="right"/>
    </xf>
    <xf numFmtId="0" fontId="54" fillId="2" borderId="22" xfId="0" applyFont="1" applyFill="1" applyBorder="1" applyAlignment="1"/>
    <xf numFmtId="0" fontId="54" fillId="2" borderId="22" xfId="0" applyFont="1" applyFill="1" applyBorder="1" applyAlignment="1">
      <alignment vertical="center" wrapText="1"/>
    </xf>
    <xf numFmtId="49" fontId="54" fillId="0" borderId="22" xfId="0" applyNumberFormat="1" applyFont="1" applyBorder="1" applyAlignment="1">
      <alignment horizontal="right" vertical="center"/>
    </xf>
    <xf numFmtId="49" fontId="54" fillId="0" borderId="23" xfId="0" applyNumberFormat="1" applyFont="1" applyBorder="1" applyAlignment="1">
      <alignment horizontal="right" vertical="center"/>
    </xf>
    <xf numFmtId="1" fontId="54" fillId="0" borderId="22" xfId="0" applyNumberFormat="1" applyFont="1" applyBorder="1" applyAlignment="1">
      <alignment horizontal="right" vertical="center"/>
    </xf>
    <xf numFmtId="0" fontId="54" fillId="2" borderId="22" xfId="0" applyFont="1" applyFill="1" applyBorder="1" applyAlignment="1">
      <alignment horizontal="left"/>
    </xf>
    <xf numFmtId="0" fontId="54" fillId="3" borderId="22" xfId="0" applyFont="1" applyFill="1" applyBorder="1" applyAlignment="1">
      <alignment horizontal="right"/>
    </xf>
    <xf numFmtId="49" fontId="54" fillId="4" borderId="23" xfId="0" applyNumberFormat="1" applyFont="1" applyFill="1" applyBorder="1" applyAlignment="1">
      <alignment horizontal="right" vertical="center" wrapText="1"/>
    </xf>
    <xf numFmtId="0" fontId="54" fillId="2" borderId="22" xfId="0" applyFont="1" applyFill="1" applyBorder="1" applyAlignment="1">
      <alignment horizontal="left" wrapText="1"/>
    </xf>
    <xf numFmtId="0" fontId="54" fillId="0" borderId="22" xfId="0" applyFont="1" applyBorder="1" applyAlignment="1">
      <alignment vertical="center" wrapText="1"/>
    </xf>
    <xf numFmtId="0" fontId="54" fillId="2" borderId="22" xfId="0" applyFont="1" applyFill="1" applyBorder="1"/>
    <xf numFmtId="0" fontId="54" fillId="0" borderId="22" xfId="0" applyFont="1" applyBorder="1" applyAlignment="1">
      <alignment horizontal="right"/>
    </xf>
    <xf numFmtId="1" fontId="54" fillId="0" borderId="22" xfId="0" applyNumberFormat="1" applyFont="1" applyBorder="1" applyAlignment="1">
      <alignment horizontal="right"/>
    </xf>
    <xf numFmtId="0" fontId="54" fillId="0" borderId="22" xfId="0" applyFont="1" applyBorder="1"/>
    <xf numFmtId="2" fontId="54" fillId="0" borderId="22" xfId="0" applyNumberFormat="1" applyFont="1" applyBorder="1" applyAlignment="1">
      <alignment horizontal="right"/>
    </xf>
    <xf numFmtId="2" fontId="54" fillId="2" borderId="22" xfId="0" applyNumberFormat="1" applyFont="1" applyFill="1" applyBorder="1" applyAlignment="1">
      <alignment horizontal="right"/>
    </xf>
    <xf numFmtId="1" fontId="54" fillId="2" borderId="22" xfId="0" applyNumberFormat="1" applyFont="1" applyFill="1" applyBorder="1" applyAlignment="1">
      <alignment horizontal="right"/>
    </xf>
    <xf numFmtId="49" fontId="54" fillId="3" borderId="22" xfId="0" applyNumberFormat="1" applyFont="1" applyFill="1" applyBorder="1" applyAlignment="1">
      <alignment horizontal="right"/>
    </xf>
    <xf numFmtId="2" fontId="54" fillId="3" borderId="22" xfId="0" applyNumberFormat="1" applyFont="1" applyFill="1" applyBorder="1" applyAlignment="1"/>
    <xf numFmtId="1" fontId="54" fillId="3" borderId="22" xfId="0" applyNumberFormat="1" applyFont="1" applyFill="1" applyBorder="1" applyAlignment="1"/>
    <xf numFmtId="0" fontId="54" fillId="0" borderId="22" xfId="0" applyFont="1" applyBorder="1" applyAlignment="1">
      <alignment wrapText="1"/>
    </xf>
    <xf numFmtId="1" fontId="54" fillId="0" borderId="22" xfId="0" applyNumberFormat="1" applyFont="1" applyBorder="1"/>
    <xf numFmtId="0" fontId="54" fillId="3" borderId="22" xfId="0" applyFont="1" applyFill="1" applyBorder="1"/>
    <xf numFmtId="1" fontId="54" fillId="3" borderId="22" xfId="0" applyNumberFormat="1" applyFont="1" applyFill="1" applyBorder="1"/>
    <xf numFmtId="0" fontId="54" fillId="2" borderId="22" xfId="0" applyFont="1" applyFill="1" applyBorder="1" applyAlignment="1">
      <alignment horizontal="right" vertical="center"/>
    </xf>
    <xf numFmtId="1" fontId="54" fillId="4" borderId="23" xfId="0" applyNumberFormat="1" applyFont="1" applyFill="1" applyBorder="1" applyAlignment="1">
      <alignment horizontal="right" vertical="center" wrapText="1"/>
    </xf>
    <xf numFmtId="2" fontId="54" fillId="3" borderId="22" xfId="0" applyNumberFormat="1" applyFont="1" applyFill="1" applyBorder="1"/>
    <xf numFmtId="1" fontId="56" fillId="3" borderId="22" xfId="0" applyNumberFormat="1" applyFont="1" applyFill="1" applyBorder="1"/>
    <xf numFmtId="164" fontId="54" fillId="0" borderId="22" xfId="0" applyNumberFormat="1" applyFont="1" applyBorder="1" applyAlignment="1">
      <alignment horizontal="right"/>
    </xf>
    <xf numFmtId="49" fontId="54" fillId="2" borderId="22" xfId="0" applyNumberFormat="1" applyFont="1" applyFill="1" applyBorder="1" applyAlignment="1">
      <alignment horizontal="right" vertical="center"/>
    </xf>
    <xf numFmtId="49" fontId="54" fillId="5" borderId="23" xfId="0" applyNumberFormat="1" applyFont="1" applyFill="1" applyBorder="1" applyAlignment="1">
      <alignment horizontal="right" vertical="center" wrapText="1"/>
    </xf>
    <xf numFmtId="0" fontId="54" fillId="2" borderId="22" xfId="0" applyFont="1" applyFill="1" applyBorder="1" applyAlignment="1">
      <alignment horizontal="left" vertical="center" wrapText="1"/>
    </xf>
    <xf numFmtId="0" fontId="54" fillId="3" borderId="22" xfId="0" applyFont="1" applyFill="1" applyBorder="1" applyAlignment="1"/>
    <xf numFmtId="0" fontId="54" fillId="2" borderId="22" xfId="0" applyFont="1" applyFill="1" applyBorder="1" applyAlignment="1">
      <alignment wrapText="1"/>
    </xf>
    <xf numFmtId="0" fontId="54" fillId="0" borderId="22" xfId="0" applyFont="1" applyBorder="1" applyAlignment="1">
      <alignment horizontal="left" wrapText="1"/>
    </xf>
    <xf numFmtId="49" fontId="54" fillId="4" borderId="22" xfId="0" applyNumberFormat="1" applyFont="1" applyFill="1" applyBorder="1" applyAlignment="1">
      <alignment horizontal="right" vertical="center" wrapText="1"/>
    </xf>
    <xf numFmtId="0" fontId="54" fillId="0" borderId="22" xfId="0" applyFont="1" applyBorder="1" applyAlignment="1">
      <alignment vertical="center"/>
    </xf>
    <xf numFmtId="2" fontId="54" fillId="5" borderId="23" xfId="0" applyNumberFormat="1" applyFont="1" applyFill="1" applyBorder="1" applyAlignment="1">
      <alignment horizontal="right" vertical="center" wrapText="1"/>
    </xf>
    <xf numFmtId="2" fontId="54" fillId="2" borderId="22" xfId="0" applyNumberFormat="1" applyFont="1" applyFill="1" applyBorder="1" applyAlignment="1">
      <alignment horizontal="right" vertical="center"/>
    </xf>
    <xf numFmtId="0" fontId="54" fillId="0" borderId="22" xfId="0" applyNumberFormat="1" applyFont="1" applyBorder="1" applyAlignment="1">
      <alignment horizontal="right" vertical="center"/>
    </xf>
    <xf numFmtId="49" fontId="54" fillId="0" borderId="22" xfId="0" applyNumberFormat="1" applyFont="1" applyBorder="1" applyAlignment="1">
      <alignment horizontal="right" vertical="center" wrapText="1"/>
    </xf>
    <xf numFmtId="1" fontId="54" fillId="2" borderId="22" xfId="0" applyNumberFormat="1" applyFont="1" applyFill="1" applyBorder="1" applyAlignment="1">
      <alignment horizontal="right" vertical="center" wrapText="1"/>
    </xf>
    <xf numFmtId="0" fontId="54" fillId="0" borderId="22" xfId="0" applyFont="1" applyBorder="1" applyAlignment="1">
      <alignment horizontal="left"/>
    </xf>
    <xf numFmtId="0" fontId="57" fillId="2" borderId="22" xfId="0" applyFont="1" applyFill="1" applyBorder="1" applyAlignment="1">
      <alignment vertical="center" wrapText="1"/>
    </xf>
    <xf numFmtId="165" fontId="54" fillId="0" borderId="22" xfId="0" applyNumberFormat="1" applyFont="1" applyBorder="1" applyAlignment="1">
      <alignment horizontal="right" vertical="center"/>
    </xf>
    <xf numFmtId="0" fontId="54" fillId="2" borderId="22" xfId="0" applyFont="1" applyFill="1" applyBorder="1" applyAlignment="1">
      <alignment horizontal="center"/>
    </xf>
    <xf numFmtId="0" fontId="54" fillId="0" borderId="0" xfId="1" applyNumberFormat="1" applyFont="1" applyFill="1" applyBorder="1" applyAlignment="1" applyProtection="1">
      <alignment vertical="center" wrapText="1"/>
      <protection locked="0"/>
    </xf>
    <xf numFmtId="2" fontId="54" fillId="0" borderId="0" xfId="0" applyNumberFormat="1" applyFont="1" applyBorder="1" applyAlignment="1">
      <alignment horizontal="right" vertical="center"/>
    </xf>
    <xf numFmtId="2" fontId="54" fillId="4" borderId="0" xfId="0" applyNumberFormat="1" applyFont="1" applyFill="1" applyBorder="1" applyAlignment="1">
      <alignment horizontal="right" vertical="center" wrapText="1"/>
    </xf>
    <xf numFmtId="1" fontId="54" fillId="2" borderId="0" xfId="0" applyNumberFormat="1" applyFont="1" applyFill="1" applyBorder="1" applyAlignment="1">
      <alignment horizontal="right" vertical="center"/>
    </xf>
    <xf numFmtId="0" fontId="54" fillId="0" borderId="22" xfId="0" applyFont="1" applyBorder="1" applyAlignment="1"/>
    <xf numFmtId="0" fontId="54" fillId="0" borderId="22" xfId="0" applyFont="1" applyBorder="1" applyAlignment="1">
      <alignment vertical="top" wrapText="1"/>
    </xf>
    <xf numFmtId="0" fontId="54" fillId="2" borderId="22" xfId="0" applyFont="1" applyFill="1" applyBorder="1" applyAlignment="1">
      <alignment horizontal="right"/>
    </xf>
    <xf numFmtId="2" fontId="54" fillId="0" borderId="23" xfId="0" applyNumberFormat="1" applyFont="1" applyBorder="1" applyAlignment="1">
      <alignment horizontal="right" vertical="center"/>
    </xf>
    <xf numFmtId="164" fontId="54" fillId="2" borderId="22" xfId="0" applyNumberFormat="1" applyFont="1" applyFill="1" applyBorder="1" applyAlignment="1">
      <alignment horizontal="right" vertical="center"/>
    </xf>
    <xf numFmtId="0" fontId="54" fillId="2" borderId="22" xfId="0" applyFont="1" applyFill="1" applyBorder="1" applyAlignment="1">
      <alignment vertical="center"/>
    </xf>
    <xf numFmtId="0" fontId="54" fillId="3" borderId="22" xfId="0" applyNumberFormat="1" applyFont="1" applyFill="1" applyBorder="1" applyAlignment="1"/>
    <xf numFmtId="0" fontId="54" fillId="9" borderId="0" xfId="0" applyFont="1" applyFill="1"/>
    <xf numFmtId="0" fontId="54" fillId="9" borderId="0" xfId="0" applyFont="1" applyFill="1" applyAlignment="1">
      <alignment vertical="center"/>
    </xf>
    <xf numFmtId="0" fontId="54" fillId="2" borderId="0" xfId="0" applyFont="1" applyFill="1" applyAlignment="1">
      <alignment vertical="center"/>
    </xf>
    <xf numFmtId="0" fontId="54" fillId="3" borderId="22" xfId="0" applyFont="1" applyFill="1" applyBorder="1" applyAlignment="1">
      <alignment horizontal="right" vertical="center"/>
    </xf>
    <xf numFmtId="49" fontId="54" fillId="3" borderId="22" xfId="0" applyNumberFormat="1" applyFont="1" applyFill="1" applyBorder="1" applyAlignment="1">
      <alignment horizontal="right" vertical="center"/>
    </xf>
    <xf numFmtId="49" fontId="54" fillId="8" borderId="23" xfId="0" applyNumberFormat="1" applyFont="1" applyFill="1" applyBorder="1" applyAlignment="1">
      <alignment horizontal="right" vertical="center" wrapText="1"/>
    </xf>
    <xf numFmtId="1" fontId="54" fillId="3" borderId="22" xfId="0" applyNumberFormat="1" applyFont="1" applyFill="1" applyBorder="1" applyAlignment="1">
      <alignment horizontal="right" vertical="center"/>
    </xf>
    <xf numFmtId="164" fontId="54" fillId="0" borderId="22" xfId="0" applyNumberFormat="1" applyFont="1" applyBorder="1" applyAlignment="1">
      <alignment horizontal="right" vertical="center"/>
    </xf>
    <xf numFmtId="2" fontId="54" fillId="0" borderId="23" xfId="0" applyNumberFormat="1" applyFont="1" applyBorder="1" applyAlignment="1">
      <alignment horizontal="right"/>
    </xf>
    <xf numFmtId="0" fontId="58" fillId="2" borderId="0" xfId="0" applyFont="1" applyFill="1"/>
    <xf numFmtId="0" fontId="59" fillId="2" borderId="0" xfId="0" applyFont="1" applyFill="1"/>
    <xf numFmtId="0" fontId="59" fillId="0" borderId="0" xfId="0" applyFont="1"/>
    <xf numFmtId="0" fontId="60" fillId="9" borderId="0" xfId="0" applyFont="1" applyFill="1"/>
    <xf numFmtId="0" fontId="59" fillId="0" borderId="0" xfId="0" applyFont="1" applyBorder="1"/>
    <xf numFmtId="0" fontId="59" fillId="2" borderId="0" xfId="0" applyFont="1" applyFill="1" applyBorder="1"/>
    <xf numFmtId="0" fontId="54" fillId="10" borderId="0" xfId="0" applyFont="1" applyFill="1"/>
    <xf numFmtId="0" fontId="54" fillId="9" borderId="0" xfId="0" applyFont="1" applyFill="1" applyBorder="1"/>
    <xf numFmtId="0" fontId="54" fillId="9" borderId="0" xfId="0" applyFont="1" applyFill="1" applyBorder="1" applyAlignment="1">
      <alignment vertical="center" wrapText="1"/>
    </xf>
    <xf numFmtId="0" fontId="54" fillId="0" borderId="12" xfId="0" applyFont="1" applyBorder="1" applyAlignment="1">
      <alignment horizontal="center" vertical="center"/>
    </xf>
    <xf numFmtId="0" fontId="54" fillId="0" borderId="0" xfId="0" applyFont="1" applyBorder="1" applyAlignment="1">
      <alignment horizontal="left" vertical="center"/>
    </xf>
    <xf numFmtId="0" fontId="54" fillId="2" borderId="24" xfId="0" applyFont="1" applyFill="1" applyBorder="1" applyAlignment="1">
      <alignment vertical="center" wrapText="1"/>
    </xf>
    <xf numFmtId="0" fontId="54" fillId="2" borderId="24" xfId="0" applyFont="1" applyFill="1" applyBorder="1" applyAlignment="1">
      <alignment horizontal="right" vertical="center"/>
    </xf>
    <xf numFmtId="49" fontId="54" fillId="0" borderId="24" xfId="0" applyNumberFormat="1" applyFont="1" applyBorder="1" applyAlignment="1">
      <alignment horizontal="right" vertical="center"/>
    </xf>
    <xf numFmtId="49" fontId="54" fillId="2" borderId="24" xfId="0" applyNumberFormat="1" applyFont="1" applyFill="1" applyBorder="1" applyAlignment="1">
      <alignment horizontal="right" vertical="center"/>
    </xf>
    <xf numFmtId="1" fontId="54" fillId="0" borderId="24" xfId="0" applyNumberFormat="1" applyFont="1" applyBorder="1" applyAlignment="1">
      <alignment horizontal="right" vertical="center"/>
    </xf>
    <xf numFmtId="0" fontId="54" fillId="0" borderId="25" xfId="0" applyFont="1" applyBorder="1" applyAlignment="1">
      <alignment horizontal="center" vertical="center"/>
    </xf>
    <xf numFmtId="0" fontId="54" fillId="0" borderId="24" xfId="0" applyFont="1" applyBorder="1" applyAlignment="1">
      <alignment vertical="center" wrapText="1"/>
    </xf>
    <xf numFmtId="0" fontId="54" fillId="0" borderId="24" xfId="0" applyFont="1" applyBorder="1" applyAlignment="1">
      <alignment horizontal="right" vertical="center"/>
    </xf>
    <xf numFmtId="2" fontId="54" fillId="0" borderId="24" xfId="0" applyNumberFormat="1" applyFont="1" applyBorder="1" applyAlignment="1">
      <alignment horizontal="right" vertical="center"/>
    </xf>
    <xf numFmtId="1" fontId="54" fillId="2" borderId="24" xfId="0" applyNumberFormat="1" applyFont="1" applyFill="1" applyBorder="1" applyAlignment="1">
      <alignment horizontal="right" vertical="center"/>
    </xf>
    <xf numFmtId="0" fontId="54" fillId="0" borderId="24" xfId="0" applyFont="1" applyBorder="1" applyAlignment="1">
      <alignment horizontal="left" vertical="center" wrapText="1"/>
    </xf>
    <xf numFmtId="49" fontId="54" fillId="4" borderId="26" xfId="0" applyNumberFormat="1" applyFont="1" applyFill="1" applyBorder="1" applyAlignment="1">
      <alignment horizontal="right" vertical="center" wrapText="1"/>
    </xf>
    <xf numFmtId="0" fontId="54" fillId="0" borderId="24" xfId="0" applyFont="1" applyBorder="1" applyAlignment="1">
      <alignment horizontal="left" wrapText="1"/>
    </xf>
    <xf numFmtId="1" fontId="54" fillId="3" borderId="24" xfId="0" applyNumberFormat="1" applyFont="1" applyFill="1" applyBorder="1" applyAlignment="1">
      <alignment horizontal="right"/>
    </xf>
    <xf numFmtId="2" fontId="54" fillId="3" borderId="24" xfId="0" applyNumberFormat="1" applyFont="1" applyFill="1" applyBorder="1" applyAlignment="1">
      <alignment horizontal="right"/>
    </xf>
    <xf numFmtId="0" fontId="54" fillId="2" borderId="24" xfId="0" applyFont="1" applyFill="1" applyBorder="1" applyAlignment="1"/>
    <xf numFmtId="0" fontId="54" fillId="0" borderId="24" xfId="0" applyFont="1" applyBorder="1" applyAlignment="1">
      <alignment wrapText="1"/>
    </xf>
    <xf numFmtId="2" fontId="54" fillId="4" borderId="26" xfId="0" applyNumberFormat="1" applyFont="1" applyFill="1" applyBorder="1" applyAlignment="1">
      <alignment horizontal="right" vertical="center" wrapText="1"/>
    </xf>
    <xf numFmtId="1" fontId="54" fillId="4" borderId="26" xfId="0" applyNumberFormat="1" applyFont="1" applyFill="1" applyBorder="1" applyAlignment="1">
      <alignment horizontal="right" vertical="center" wrapText="1"/>
    </xf>
    <xf numFmtId="0" fontId="54" fillId="3" borderId="24" xfId="0" applyFont="1" applyFill="1" applyBorder="1" applyAlignment="1">
      <alignment horizontal="right"/>
    </xf>
    <xf numFmtId="0" fontId="54" fillId="0" borderId="24" xfId="0" applyFont="1" applyBorder="1"/>
    <xf numFmtId="0" fontId="54" fillId="0" borderId="24" xfId="0" applyFont="1" applyBorder="1" applyAlignment="1">
      <alignment horizontal="right"/>
    </xf>
    <xf numFmtId="1" fontId="54" fillId="0" borderId="24" xfId="0" applyNumberFormat="1" applyFont="1" applyBorder="1" applyAlignment="1">
      <alignment horizontal="right"/>
    </xf>
    <xf numFmtId="0" fontId="54" fillId="2" borderId="24" xfId="0" applyFont="1" applyFill="1" applyBorder="1" applyAlignment="1">
      <alignment horizontal="left" vertical="center" wrapText="1"/>
    </xf>
    <xf numFmtId="2" fontId="54" fillId="0" borderId="24" xfId="0" applyNumberFormat="1" applyFont="1" applyBorder="1" applyAlignment="1">
      <alignment horizontal="right"/>
    </xf>
    <xf numFmtId="2" fontId="54" fillId="2" borderId="24" xfId="0" applyNumberFormat="1" applyFont="1" applyFill="1" applyBorder="1" applyAlignment="1">
      <alignment horizontal="right"/>
    </xf>
    <xf numFmtId="1" fontId="54" fillId="2" borderId="24" xfId="0" applyNumberFormat="1" applyFont="1" applyFill="1" applyBorder="1" applyAlignment="1">
      <alignment horizontal="right"/>
    </xf>
    <xf numFmtId="0" fontId="54" fillId="2" borderId="24" xfId="0" applyFont="1" applyFill="1" applyBorder="1" applyAlignment="1">
      <alignment wrapText="1"/>
    </xf>
    <xf numFmtId="49" fontId="54" fillId="3" borderId="24" xfId="0" applyNumberFormat="1" applyFont="1" applyFill="1" applyBorder="1" applyAlignment="1">
      <alignment horizontal="right"/>
    </xf>
    <xf numFmtId="2" fontId="54" fillId="3" borderId="24" xfId="0" applyNumberFormat="1" applyFont="1" applyFill="1" applyBorder="1" applyAlignment="1"/>
    <xf numFmtId="1" fontId="54" fillId="3" borderId="24" xfId="0" applyNumberFormat="1" applyFont="1" applyFill="1" applyBorder="1" applyAlignment="1"/>
    <xf numFmtId="1" fontId="54" fillId="0" borderId="24" xfId="0" applyNumberFormat="1" applyFont="1" applyBorder="1"/>
    <xf numFmtId="0" fontId="54" fillId="3" borderId="24" xfId="0" applyFont="1" applyFill="1" applyBorder="1"/>
    <xf numFmtId="1" fontId="54" fillId="3" borderId="24" xfId="0" applyNumberFormat="1" applyFont="1" applyFill="1" applyBorder="1"/>
    <xf numFmtId="2" fontId="54" fillId="2" borderId="24" xfId="0" applyNumberFormat="1" applyFont="1" applyFill="1" applyBorder="1" applyAlignment="1">
      <alignment horizontal="right" vertical="center"/>
    </xf>
    <xf numFmtId="49" fontId="54" fillId="5" borderId="26" xfId="0" applyNumberFormat="1" applyFont="1" applyFill="1" applyBorder="1" applyAlignment="1">
      <alignment horizontal="right" vertical="center" wrapText="1"/>
    </xf>
    <xf numFmtId="0" fontId="57" fillId="2" borderId="24" xfId="0" applyFont="1" applyFill="1" applyBorder="1" applyAlignment="1">
      <alignment vertical="center" wrapText="1"/>
    </xf>
    <xf numFmtId="0" fontId="54" fillId="0" borderId="28" xfId="0" applyFont="1" applyBorder="1" applyAlignment="1">
      <alignment horizontal="right"/>
    </xf>
    <xf numFmtId="1" fontId="56" fillId="3" borderId="24" xfId="0" applyNumberFormat="1" applyFont="1" applyFill="1" applyBorder="1"/>
    <xf numFmtId="2" fontId="54" fillId="0" borderId="26" xfId="0" applyNumberFormat="1" applyFont="1" applyBorder="1" applyAlignment="1">
      <alignment horizontal="right" vertical="center"/>
    </xf>
    <xf numFmtId="0" fontId="54" fillId="2" borderId="24" xfId="0" applyFont="1" applyFill="1" applyBorder="1" applyAlignment="1">
      <alignment horizontal="left"/>
    </xf>
    <xf numFmtId="0" fontId="54" fillId="0" borderId="24" xfId="0" applyFont="1" applyBorder="1" applyAlignment="1">
      <alignment vertical="top" wrapText="1"/>
    </xf>
    <xf numFmtId="164" fontId="54" fillId="2" borderId="24" xfId="0" applyNumberFormat="1" applyFont="1" applyFill="1" applyBorder="1" applyAlignment="1">
      <alignment horizontal="right" vertical="center"/>
    </xf>
    <xf numFmtId="0" fontId="54" fillId="2" borderId="24" xfId="0" applyFont="1" applyFill="1" applyBorder="1" applyAlignment="1">
      <alignment horizontal="left" wrapText="1"/>
    </xf>
    <xf numFmtId="0" fontId="54" fillId="3" borderId="24" xfId="0" applyFont="1" applyFill="1" applyBorder="1" applyAlignment="1"/>
    <xf numFmtId="0" fontId="54" fillId="2" borderId="24" xfId="0" applyFont="1" applyFill="1" applyBorder="1" applyAlignment="1">
      <alignment vertical="center"/>
    </xf>
    <xf numFmtId="0" fontId="54" fillId="3" borderId="24" xfId="0" applyNumberFormat="1" applyFont="1" applyFill="1" applyBorder="1" applyAlignment="1"/>
    <xf numFmtId="49" fontId="54" fillId="0" borderId="24" xfId="0" applyNumberFormat="1" applyFont="1" applyBorder="1" applyAlignment="1">
      <alignment horizontal="right" vertical="center" wrapText="1"/>
    </xf>
    <xf numFmtId="1" fontId="54" fillId="2" borderId="24" xfId="0" applyNumberFormat="1" applyFont="1" applyFill="1" applyBorder="1" applyAlignment="1">
      <alignment horizontal="right" vertical="center" wrapText="1"/>
    </xf>
    <xf numFmtId="0" fontId="54" fillId="0" borderId="24" xfId="0" applyFont="1" applyBorder="1" applyAlignment="1">
      <alignment vertical="center"/>
    </xf>
    <xf numFmtId="2" fontId="54" fillId="5" borderId="26" xfId="0" applyNumberFormat="1" applyFont="1" applyFill="1" applyBorder="1" applyAlignment="1">
      <alignment horizontal="right" vertical="center" wrapText="1"/>
    </xf>
    <xf numFmtId="2" fontId="54" fillId="3" borderId="24" xfId="0" applyNumberFormat="1" applyFont="1" applyFill="1" applyBorder="1"/>
    <xf numFmtId="49" fontId="54" fillId="0" borderId="26" xfId="0" applyNumberFormat="1" applyFont="1" applyBorder="1" applyAlignment="1">
      <alignment horizontal="right" vertical="center"/>
    </xf>
    <xf numFmtId="49" fontId="54" fillId="4" borderId="24" xfId="0" applyNumberFormat="1" applyFont="1" applyFill="1" applyBorder="1" applyAlignment="1">
      <alignment horizontal="right" vertical="center" wrapText="1"/>
    </xf>
    <xf numFmtId="0" fontId="54" fillId="2" borderId="31" xfId="1" applyNumberFormat="1" applyFont="1" applyFill="1" applyBorder="1" applyAlignment="1" applyProtection="1">
      <alignment vertical="center" wrapText="1"/>
      <protection locked="0"/>
    </xf>
    <xf numFmtId="0" fontId="54" fillId="0" borderId="31" xfId="1" applyNumberFormat="1" applyFont="1" applyFill="1" applyBorder="1" applyAlignment="1" applyProtection="1">
      <alignment vertical="center" wrapText="1"/>
      <protection locked="0"/>
    </xf>
    <xf numFmtId="0" fontId="59" fillId="9" borderId="0" xfId="0" applyFont="1" applyFill="1"/>
    <xf numFmtId="0" fontId="56" fillId="0" borderId="0" xfId="0" applyFont="1"/>
    <xf numFmtId="0" fontId="54" fillId="0" borderId="12" xfId="0" applyFont="1" applyBorder="1" applyAlignment="1">
      <alignment horizontal="center" vertical="center"/>
    </xf>
    <xf numFmtId="0" fontId="54" fillId="0" borderId="0" xfId="0" applyFont="1" applyBorder="1" applyAlignment="1">
      <alignment horizontal="left" vertical="center"/>
    </xf>
    <xf numFmtId="0" fontId="54" fillId="0" borderId="12" xfId="0" applyFont="1" applyBorder="1" applyAlignment="1">
      <alignment horizontal="center" vertical="center"/>
    </xf>
    <xf numFmtId="0" fontId="54" fillId="0" borderId="0" xfId="0" applyFont="1" applyBorder="1" applyAlignment="1">
      <alignment horizontal="left" vertical="center"/>
    </xf>
    <xf numFmtId="0" fontId="54" fillId="9" borderId="0" xfId="0" applyFont="1" applyFill="1" applyAlignment="1"/>
    <xf numFmtId="0" fontId="54" fillId="9" borderId="0" xfId="0" applyFont="1" applyFill="1" applyBorder="1" applyAlignment="1"/>
    <xf numFmtId="0" fontId="54" fillId="2" borderId="0" xfId="0" applyFont="1" applyFill="1" applyBorder="1" applyAlignment="1">
      <alignment horizontal="center" vertical="center" wrapText="1"/>
    </xf>
    <xf numFmtId="0" fontId="54" fillId="2" borderId="0" xfId="0" applyFont="1" applyFill="1"/>
    <xf numFmtId="0" fontId="54" fillId="2" borderId="6" xfId="0" applyFont="1" applyFill="1" applyBorder="1" applyAlignment="1">
      <alignment vertical="center" wrapText="1"/>
    </xf>
    <xf numFmtId="0" fontId="54" fillId="2" borderId="33" xfId="0" applyFont="1" applyFill="1" applyBorder="1" applyAlignment="1">
      <alignment vertical="center" wrapText="1"/>
    </xf>
    <xf numFmtId="0" fontId="54" fillId="0" borderId="33" xfId="0" applyFont="1" applyBorder="1" applyAlignment="1">
      <alignment vertical="center" wrapText="1"/>
    </xf>
    <xf numFmtId="0" fontId="54" fillId="0" borderId="33" xfId="0" applyFont="1" applyBorder="1" applyAlignment="1">
      <alignment horizontal="right" vertical="center"/>
    </xf>
    <xf numFmtId="2" fontId="54" fillId="0" borderId="33" xfId="0" applyNumberFormat="1" applyFont="1" applyBorder="1" applyAlignment="1">
      <alignment horizontal="right" vertical="center"/>
    </xf>
    <xf numFmtId="1" fontId="54" fillId="2" borderId="33" xfId="0" applyNumberFormat="1" applyFont="1" applyFill="1" applyBorder="1" applyAlignment="1">
      <alignment horizontal="right" vertical="center"/>
    </xf>
    <xf numFmtId="0" fontId="54" fillId="0" borderId="33" xfId="0" applyFont="1" applyBorder="1" applyAlignment="1">
      <alignment horizontal="left" vertical="center" wrapText="1"/>
    </xf>
    <xf numFmtId="49" fontId="54" fillId="0" borderId="33" xfId="0" applyNumberFormat="1" applyFont="1" applyBorder="1" applyAlignment="1">
      <alignment horizontal="right" vertical="center"/>
    </xf>
    <xf numFmtId="1" fontId="54" fillId="0" borderId="33" xfId="0" applyNumberFormat="1" applyFont="1" applyBorder="1" applyAlignment="1">
      <alignment horizontal="right" vertical="center"/>
    </xf>
    <xf numFmtId="0" fontId="54" fillId="0" borderId="35" xfId="1" applyNumberFormat="1" applyFont="1" applyFill="1" applyBorder="1" applyAlignment="1" applyProtection="1">
      <alignment vertical="center" wrapText="1"/>
      <protection locked="0"/>
    </xf>
    <xf numFmtId="0" fontId="54" fillId="0" borderId="36" xfId="0" applyFont="1" applyBorder="1" applyAlignment="1">
      <alignment horizontal="right" vertical="center"/>
    </xf>
    <xf numFmtId="2" fontId="54" fillId="0" borderId="36" xfId="0" applyNumberFormat="1" applyFont="1" applyBorder="1" applyAlignment="1">
      <alignment horizontal="right" vertical="center"/>
    </xf>
    <xf numFmtId="2" fontId="54" fillId="4" borderId="37" xfId="0" applyNumberFormat="1" applyFont="1" applyFill="1" applyBorder="1" applyAlignment="1">
      <alignment horizontal="right" vertical="center" wrapText="1"/>
    </xf>
    <xf numFmtId="1" fontId="54" fillId="2" borderId="36" xfId="0" applyNumberFormat="1" applyFont="1" applyFill="1" applyBorder="1" applyAlignment="1">
      <alignment horizontal="right" vertical="center"/>
    </xf>
    <xf numFmtId="0" fontId="54" fillId="0" borderId="36" xfId="0" applyFont="1" applyBorder="1" applyAlignment="1">
      <alignment horizontal="left" vertical="center" wrapText="1"/>
    </xf>
    <xf numFmtId="0" fontId="54" fillId="2" borderId="36" xfId="0" applyFont="1" applyFill="1" applyBorder="1" applyAlignment="1">
      <alignment horizontal="left" vertical="center" wrapText="1"/>
    </xf>
    <xf numFmtId="0" fontId="54" fillId="2" borderId="36" xfId="0" applyFont="1" applyFill="1" applyBorder="1" applyAlignment="1">
      <alignment horizontal="right" vertical="center"/>
    </xf>
    <xf numFmtId="49" fontId="54" fillId="0" borderId="36" xfId="0" applyNumberFormat="1" applyFont="1" applyBorder="1" applyAlignment="1">
      <alignment horizontal="right" vertical="center"/>
    </xf>
    <xf numFmtId="49" fontId="54" fillId="4" borderId="37" xfId="0" applyNumberFormat="1" applyFont="1" applyFill="1" applyBorder="1" applyAlignment="1">
      <alignment horizontal="right" vertical="center" wrapText="1"/>
    </xf>
    <xf numFmtId="0" fontId="54" fillId="0" borderId="36" xfId="0" applyFont="1" applyBorder="1"/>
    <xf numFmtId="1" fontId="54" fillId="3" borderId="36" xfId="0" applyNumberFormat="1" applyFont="1" applyFill="1" applyBorder="1" applyAlignment="1">
      <alignment horizontal="right"/>
    </xf>
    <xf numFmtId="0" fontId="54" fillId="2" borderId="36" xfId="0" applyFont="1" applyFill="1" applyBorder="1" applyAlignment="1"/>
    <xf numFmtId="1" fontId="54" fillId="3" borderId="36" xfId="0" applyNumberFormat="1" applyFont="1" applyFill="1" applyBorder="1"/>
    <xf numFmtId="2" fontId="54" fillId="3" borderId="36" xfId="0" applyNumberFormat="1" applyFont="1" applyFill="1" applyBorder="1"/>
    <xf numFmtId="0" fontId="54" fillId="2" borderId="36" xfId="0" applyFont="1" applyFill="1" applyBorder="1"/>
    <xf numFmtId="0" fontId="54" fillId="2" borderId="36" xfId="0" applyFont="1" applyFill="1" applyBorder="1" applyAlignment="1">
      <alignment horizontal="right"/>
    </xf>
    <xf numFmtId="0" fontId="54" fillId="0" borderId="36" xfId="0" applyFont="1" applyBorder="1" applyAlignment="1">
      <alignment horizontal="right"/>
    </xf>
    <xf numFmtId="164" fontId="54" fillId="0" borderId="36" xfId="0" applyNumberFormat="1" applyFont="1" applyBorder="1" applyAlignment="1">
      <alignment horizontal="right"/>
    </xf>
    <xf numFmtId="1" fontId="54" fillId="0" borderId="36" xfId="0" applyNumberFormat="1" applyFont="1" applyBorder="1" applyAlignment="1">
      <alignment horizontal="right"/>
    </xf>
    <xf numFmtId="0" fontId="54" fillId="0" borderId="36" xfId="0" applyFont="1" applyBorder="1" applyAlignment="1">
      <alignment wrapText="1"/>
    </xf>
    <xf numFmtId="0" fontId="54" fillId="2" borderId="36" xfId="0" applyFont="1" applyFill="1" applyBorder="1" applyAlignment="1">
      <alignment wrapText="1"/>
    </xf>
    <xf numFmtId="0" fontId="54" fillId="2" borderId="36" xfId="0" applyFont="1" applyFill="1" applyBorder="1" applyAlignment="1">
      <alignment vertical="center" wrapText="1"/>
    </xf>
    <xf numFmtId="49" fontId="54" fillId="0" borderId="37" xfId="0" applyNumberFormat="1" applyFont="1" applyBorder="1" applyAlignment="1">
      <alignment horizontal="right" vertical="center"/>
    </xf>
    <xf numFmtId="1" fontId="54" fillId="0" borderId="36" xfId="0" applyNumberFormat="1" applyFont="1" applyBorder="1" applyAlignment="1">
      <alignment horizontal="right" vertical="center"/>
    </xf>
    <xf numFmtId="2" fontId="54" fillId="3" borderId="36" xfId="0" applyNumberFormat="1" applyFont="1" applyFill="1" applyBorder="1" applyAlignment="1">
      <alignment horizontal="right"/>
    </xf>
    <xf numFmtId="0" fontId="54" fillId="2" borderId="36" xfId="0" applyFont="1" applyFill="1" applyBorder="1" applyAlignment="1">
      <alignment horizontal="left"/>
    </xf>
    <xf numFmtId="1" fontId="54" fillId="4" borderId="37" xfId="0" applyNumberFormat="1" applyFont="1" applyFill="1" applyBorder="1" applyAlignment="1">
      <alignment horizontal="right" vertical="center" wrapText="1"/>
    </xf>
    <xf numFmtId="0" fontId="54" fillId="2" borderId="36" xfId="0" applyFont="1" applyFill="1" applyBorder="1" applyAlignment="1">
      <alignment horizontal="left" wrapText="1"/>
    </xf>
    <xf numFmtId="0" fontId="54" fillId="3" borderId="36" xfId="0" applyFont="1" applyFill="1" applyBorder="1" applyAlignment="1">
      <alignment horizontal="right"/>
    </xf>
    <xf numFmtId="49" fontId="54" fillId="4" borderId="36" xfId="0" applyNumberFormat="1" applyFont="1" applyFill="1" applyBorder="1" applyAlignment="1">
      <alignment horizontal="right" vertical="center" wrapText="1"/>
    </xf>
    <xf numFmtId="0" fontId="54" fillId="0" borderId="36" xfId="0" applyFont="1" applyBorder="1" applyAlignment="1">
      <alignment vertical="center" wrapText="1"/>
    </xf>
    <xf numFmtId="2" fontId="54" fillId="0" borderId="36" xfId="0" applyNumberFormat="1" applyFont="1" applyBorder="1" applyAlignment="1">
      <alignment horizontal="right"/>
    </xf>
    <xf numFmtId="2" fontId="54" fillId="0" borderId="37" xfId="0" applyNumberFormat="1" applyFont="1" applyBorder="1" applyAlignment="1">
      <alignment horizontal="right"/>
    </xf>
    <xf numFmtId="49" fontId="54" fillId="3" borderId="36" xfId="0" applyNumberFormat="1" applyFont="1" applyFill="1" applyBorder="1" applyAlignment="1">
      <alignment horizontal="right"/>
    </xf>
    <xf numFmtId="2" fontId="54" fillId="3" borderId="36" xfId="0" applyNumberFormat="1" applyFont="1" applyFill="1" applyBorder="1" applyAlignment="1"/>
    <xf numFmtId="1" fontId="54" fillId="3" borderId="36" xfId="0" applyNumberFormat="1" applyFont="1" applyFill="1" applyBorder="1" applyAlignment="1"/>
    <xf numFmtId="0" fontId="54" fillId="3" borderId="36" xfId="0" applyFont="1" applyFill="1" applyBorder="1" applyAlignment="1"/>
    <xf numFmtId="0" fontId="54" fillId="0" borderId="36" xfId="0" applyFont="1" applyBorder="1" applyAlignment="1">
      <alignment horizontal="left"/>
    </xf>
    <xf numFmtId="0" fontId="54" fillId="0" borderId="36" xfId="0" applyFont="1" applyBorder="1" applyAlignment="1">
      <alignment horizontal="left" wrapText="1"/>
    </xf>
    <xf numFmtId="49" fontId="54" fillId="2" borderId="36" xfId="0" applyNumberFormat="1" applyFont="1" applyFill="1" applyBorder="1" applyAlignment="1">
      <alignment horizontal="right" vertical="center"/>
    </xf>
    <xf numFmtId="49" fontId="54" fillId="5" borderId="37" xfId="0" applyNumberFormat="1" applyFont="1" applyFill="1" applyBorder="1" applyAlignment="1">
      <alignment horizontal="right" vertical="center" wrapText="1"/>
    </xf>
    <xf numFmtId="0" fontId="54" fillId="0" borderId="36" xfId="0" applyFont="1" applyBorder="1" applyAlignment="1">
      <alignment vertical="center"/>
    </xf>
    <xf numFmtId="2" fontId="54" fillId="5" borderId="37" xfId="0" applyNumberFormat="1" applyFont="1" applyFill="1" applyBorder="1" applyAlignment="1">
      <alignment horizontal="right" vertical="center" wrapText="1"/>
    </xf>
    <xf numFmtId="1" fontId="54" fillId="0" borderId="36" xfId="0" applyNumberFormat="1" applyFont="1" applyBorder="1"/>
    <xf numFmtId="165" fontId="54" fillId="0" borderId="36" xfId="0" applyNumberFormat="1" applyFont="1" applyBorder="1" applyAlignment="1">
      <alignment horizontal="right" vertical="center"/>
    </xf>
    <xf numFmtId="0" fontId="54" fillId="2" borderId="36" xfId="0" applyFont="1" applyFill="1" applyBorder="1" applyAlignment="1">
      <alignment horizontal="center"/>
    </xf>
    <xf numFmtId="2" fontId="54" fillId="2" borderId="36" xfId="0" applyNumberFormat="1" applyFont="1" applyFill="1" applyBorder="1" applyAlignment="1">
      <alignment horizontal="right"/>
    </xf>
    <xf numFmtId="1" fontId="54" fillId="2" borderId="36" xfId="0" applyNumberFormat="1" applyFont="1" applyFill="1" applyBorder="1" applyAlignment="1">
      <alignment horizontal="right"/>
    </xf>
    <xf numFmtId="0" fontId="54" fillId="0" borderId="36" xfId="0" applyFont="1" applyBorder="1" applyAlignment="1"/>
    <xf numFmtId="0" fontId="54" fillId="0" borderId="36" xfId="0" applyFont="1" applyBorder="1" applyAlignment="1">
      <alignment vertical="top" wrapText="1"/>
    </xf>
    <xf numFmtId="49" fontId="54" fillId="0" borderId="36" xfId="0" applyNumberFormat="1" applyFont="1" applyBorder="1" applyAlignment="1">
      <alignment horizontal="right" vertical="center" wrapText="1"/>
    </xf>
    <xf numFmtId="1" fontId="54" fillId="2" borderId="36" xfId="0" applyNumberFormat="1" applyFont="1" applyFill="1" applyBorder="1" applyAlignment="1">
      <alignment horizontal="right" vertical="center" wrapText="1"/>
    </xf>
    <xf numFmtId="0" fontId="54" fillId="2" borderId="36" xfId="0" applyFont="1" applyFill="1" applyBorder="1" applyAlignment="1">
      <alignment vertical="center"/>
    </xf>
    <xf numFmtId="2" fontId="54" fillId="2" borderId="36" xfId="0" applyNumberFormat="1" applyFont="1" applyFill="1" applyBorder="1" applyAlignment="1">
      <alignment horizontal="right" vertical="center"/>
    </xf>
    <xf numFmtId="0" fontId="54" fillId="3" borderId="36" xfId="0" applyFont="1" applyFill="1" applyBorder="1"/>
    <xf numFmtId="0" fontId="54" fillId="0" borderId="12" xfId="0" applyNumberFormat="1" applyFont="1" applyBorder="1" applyAlignment="1">
      <alignment horizontal="center" vertical="center"/>
    </xf>
    <xf numFmtId="0" fontId="54" fillId="0" borderId="22" xfId="0" applyNumberFormat="1" applyFont="1" applyBorder="1" applyAlignment="1">
      <alignment vertical="center" wrapText="1"/>
    </xf>
    <xf numFmtId="0" fontId="54" fillId="2" borderId="2" xfId="0" applyNumberFormat="1" applyFont="1" applyFill="1" applyBorder="1" applyAlignment="1">
      <alignment horizontal="right" vertical="center"/>
    </xf>
    <xf numFmtId="0" fontId="54" fillId="0" borderId="15" xfId="0" applyNumberFormat="1" applyFont="1" applyBorder="1" applyAlignment="1">
      <alignment horizontal="left" vertical="center" wrapText="1"/>
    </xf>
    <xf numFmtId="0" fontId="54" fillId="5" borderId="7" xfId="0" applyNumberFormat="1" applyFont="1" applyFill="1" applyBorder="1" applyAlignment="1">
      <alignment horizontal="right" vertical="center" wrapText="1"/>
    </xf>
    <xf numFmtId="0" fontId="54" fillId="0" borderId="2" xfId="0" applyNumberFormat="1" applyFont="1" applyBorder="1" applyAlignment="1">
      <alignment wrapText="1"/>
    </xf>
    <xf numFmtId="0" fontId="54" fillId="0" borderId="15" xfId="0" applyNumberFormat="1" applyFont="1" applyBorder="1" applyAlignment="1">
      <alignment vertical="center" wrapText="1"/>
    </xf>
    <xf numFmtId="0" fontId="54" fillId="3" borderId="9" xfId="0" applyNumberFormat="1" applyFont="1" applyFill="1" applyBorder="1" applyAlignment="1"/>
    <xf numFmtId="0" fontId="54" fillId="3" borderId="2" xfId="0" applyNumberFormat="1" applyFont="1" applyFill="1" applyBorder="1" applyAlignment="1">
      <alignment horizontal="right"/>
    </xf>
    <xf numFmtId="0" fontId="54" fillId="2" borderId="15" xfId="0" applyNumberFormat="1" applyFont="1" applyFill="1" applyBorder="1" applyAlignment="1"/>
    <xf numFmtId="0" fontId="54" fillId="0" borderId="22" xfId="0" applyNumberFormat="1" applyFont="1" applyBorder="1" applyAlignment="1">
      <alignment wrapText="1"/>
    </xf>
    <xf numFmtId="0" fontId="54" fillId="4" borderId="7" xfId="0" applyNumberFormat="1" applyFont="1" applyFill="1" applyBorder="1" applyAlignment="1">
      <alignment horizontal="right" vertical="center" wrapText="1"/>
    </xf>
    <xf numFmtId="0" fontId="54" fillId="3" borderId="8" xfId="0" applyNumberFormat="1" applyFont="1" applyFill="1" applyBorder="1" applyAlignment="1"/>
    <xf numFmtId="0" fontId="54" fillId="0" borderId="22" xfId="0" applyNumberFormat="1" applyFont="1" applyBorder="1"/>
    <xf numFmtId="0" fontId="54" fillId="0" borderId="2" xfId="0" applyNumberFormat="1" applyFont="1" applyBorder="1" applyAlignment="1">
      <alignment horizontal="right"/>
    </xf>
    <xf numFmtId="0" fontId="54" fillId="0" borderId="6" xfId="0" applyNumberFormat="1" applyFont="1" applyBorder="1" applyAlignment="1">
      <alignment horizontal="left" vertical="center" wrapText="1"/>
    </xf>
    <xf numFmtId="0" fontId="54" fillId="2" borderId="22" xfId="0" applyNumberFormat="1" applyFont="1" applyFill="1" applyBorder="1" applyAlignment="1">
      <alignment horizontal="left" vertical="center" wrapText="1"/>
    </xf>
    <xf numFmtId="0" fontId="54" fillId="0" borderId="6" xfId="0" applyNumberFormat="1" applyFont="1" applyBorder="1" applyAlignment="1">
      <alignment horizontal="left" wrapText="1"/>
    </xf>
    <xf numFmtId="0" fontId="54" fillId="2" borderId="2" xfId="0" applyNumberFormat="1" applyFont="1" applyFill="1" applyBorder="1" applyAlignment="1">
      <alignment horizontal="right"/>
    </xf>
    <xf numFmtId="0" fontId="54" fillId="2" borderId="2" xfId="0" applyNumberFormat="1" applyFont="1" applyFill="1" applyBorder="1" applyAlignment="1">
      <alignment wrapText="1"/>
    </xf>
    <xf numFmtId="0" fontId="54" fillId="2" borderId="2" xfId="0" applyNumberFormat="1" applyFont="1" applyFill="1" applyBorder="1" applyAlignment="1"/>
    <xf numFmtId="0" fontId="54" fillId="3" borderId="2" xfId="0" applyNumberFormat="1" applyFont="1" applyFill="1" applyBorder="1" applyAlignment="1">
      <alignment horizontal="right" vertical="center"/>
    </xf>
    <xf numFmtId="0" fontId="54" fillId="8" borderId="7" xfId="0" applyNumberFormat="1" applyFont="1" applyFill="1" applyBorder="1" applyAlignment="1">
      <alignment horizontal="right" vertical="center" wrapText="1"/>
    </xf>
    <xf numFmtId="0" fontId="57" fillId="2" borderId="22" xfId="0" applyNumberFormat="1" applyFont="1" applyFill="1" applyBorder="1" applyAlignment="1">
      <alignment vertical="center" wrapText="1"/>
    </xf>
    <xf numFmtId="0" fontId="54" fillId="0" borderId="7" xfId="0" applyNumberFormat="1" applyFont="1" applyBorder="1" applyAlignment="1">
      <alignment horizontal="right" vertical="center"/>
    </xf>
    <xf numFmtId="0" fontId="54" fillId="2" borderId="2" xfId="0" applyNumberFormat="1" applyFont="1" applyFill="1" applyBorder="1" applyAlignment="1">
      <alignment vertical="center" wrapText="1"/>
    </xf>
    <xf numFmtId="0" fontId="54" fillId="3" borderId="2" xfId="0" applyNumberFormat="1" applyFont="1" applyFill="1" applyBorder="1"/>
    <xf numFmtId="0" fontId="54" fillId="2" borderId="9" xfId="0" applyFont="1" applyFill="1" applyBorder="1" applyAlignment="1">
      <alignment horizontal="left" vertical="center" wrapText="1"/>
    </xf>
    <xf numFmtId="0" fontId="54" fillId="9" borderId="36" xfId="0" applyFont="1" applyFill="1" applyBorder="1" applyAlignment="1">
      <alignment vertical="center" wrapText="1"/>
    </xf>
    <xf numFmtId="0" fontId="54" fillId="9" borderId="36" xfId="0" applyFont="1" applyFill="1" applyBorder="1" applyAlignment="1">
      <alignment horizontal="left" vertical="center" wrapText="1"/>
    </xf>
    <xf numFmtId="0" fontId="54" fillId="0" borderId="0" xfId="0" applyFont="1" applyBorder="1" applyAlignment="1">
      <alignment horizontal="left" vertical="center"/>
    </xf>
    <xf numFmtId="0" fontId="54" fillId="0" borderId="34" xfId="0" applyFont="1" applyBorder="1" applyAlignment="1">
      <alignment horizontal="center" vertical="center"/>
    </xf>
    <xf numFmtId="0" fontId="54" fillId="3" borderId="36" xfId="0" applyFont="1" applyFill="1" applyBorder="1" applyAlignment="1">
      <alignment horizontal="right" vertical="center"/>
    </xf>
    <xf numFmtId="49" fontId="54" fillId="3" borderId="36" xfId="0" applyNumberFormat="1" applyFont="1" applyFill="1" applyBorder="1" applyAlignment="1">
      <alignment horizontal="right" vertical="center"/>
    </xf>
    <xf numFmtId="49" fontId="54" fillId="8" borderId="37" xfId="0" applyNumberFormat="1" applyFont="1" applyFill="1" applyBorder="1" applyAlignment="1">
      <alignment horizontal="right" vertical="center" wrapText="1"/>
    </xf>
    <xf numFmtId="1" fontId="54" fillId="3" borderId="36" xfId="0" applyNumberFormat="1" applyFont="1" applyFill="1" applyBorder="1" applyAlignment="1">
      <alignment horizontal="right" vertical="center"/>
    </xf>
    <xf numFmtId="2" fontId="54" fillId="0" borderId="37" xfId="0" applyNumberFormat="1" applyFont="1" applyBorder="1" applyAlignment="1">
      <alignment horizontal="right" vertical="center"/>
    </xf>
    <xf numFmtId="164" fontId="54" fillId="3" borderId="36" xfId="0" applyNumberFormat="1" applyFont="1" applyFill="1" applyBorder="1"/>
    <xf numFmtId="164" fontId="54" fillId="2" borderId="36" xfId="0" applyNumberFormat="1" applyFont="1" applyFill="1" applyBorder="1" applyAlignment="1">
      <alignment horizontal="right" vertical="center"/>
    </xf>
    <xf numFmtId="0" fontId="54" fillId="3" borderId="36" xfId="0" applyNumberFormat="1" applyFont="1" applyFill="1" applyBorder="1" applyAlignment="1"/>
    <xf numFmtId="0" fontId="54" fillId="2" borderId="35" xfId="1" applyNumberFormat="1" applyFont="1" applyFill="1" applyBorder="1" applyAlignment="1" applyProtection="1">
      <alignment vertical="center" wrapText="1"/>
      <protection locked="0"/>
    </xf>
    <xf numFmtId="164" fontId="54" fillId="0" borderId="36" xfId="0" applyNumberFormat="1" applyFont="1" applyBorder="1" applyAlignment="1">
      <alignment horizontal="right" vertical="center"/>
    </xf>
    <xf numFmtId="0" fontId="54" fillId="0" borderId="36" xfId="0" applyNumberFormat="1" applyFont="1" applyBorder="1" applyAlignment="1">
      <alignment horizontal="right" vertical="center"/>
    </xf>
    <xf numFmtId="0" fontId="61" fillId="9" borderId="36" xfId="0" applyFont="1" applyFill="1" applyBorder="1" applyAlignment="1">
      <alignment horizontal="left" vertical="center" wrapText="1"/>
    </xf>
    <xf numFmtId="0" fontId="61" fillId="0" borderId="36" xfId="0" applyFont="1" applyBorder="1" applyAlignment="1">
      <alignment horizontal="right" vertical="center"/>
    </xf>
    <xf numFmtId="49" fontId="61" fillId="0" borderId="36" xfId="0" applyNumberFormat="1" applyFont="1" applyBorder="1" applyAlignment="1">
      <alignment horizontal="right" vertical="center"/>
    </xf>
    <xf numFmtId="1" fontId="61" fillId="0" borderId="36" xfId="0" applyNumberFormat="1" applyFont="1" applyBorder="1" applyAlignment="1">
      <alignment horizontal="right" vertical="center"/>
    </xf>
    <xf numFmtId="0" fontId="61" fillId="0" borderId="36" xfId="0" applyFont="1" applyBorder="1" applyAlignment="1">
      <alignment horizontal="left" wrapText="1"/>
    </xf>
    <xf numFmtId="164" fontId="54" fillId="3" borderId="36" xfId="0" applyNumberFormat="1" applyFont="1" applyFill="1" applyBorder="1" applyAlignment="1">
      <alignment horizontal="right"/>
    </xf>
    <xf numFmtId="0" fontId="54" fillId="0" borderId="34" xfId="0" applyFont="1" applyBorder="1" applyAlignment="1">
      <alignment horizontal="center" vertical="center"/>
    </xf>
    <xf numFmtId="164" fontId="54" fillId="3" borderId="36" xfId="0" applyNumberFormat="1" applyFont="1" applyFill="1" applyBorder="1" applyAlignment="1"/>
    <xf numFmtId="0" fontId="54" fillId="9" borderId="36" xfId="0" applyFont="1" applyFill="1" applyBorder="1"/>
    <xf numFmtId="49" fontId="54" fillId="4" borderId="36" xfId="0" applyNumberFormat="1" applyFont="1" applyFill="1" applyBorder="1" applyAlignment="1">
      <alignment horizontal="right" vertical="center"/>
    </xf>
    <xf numFmtId="0" fontId="54" fillId="9" borderId="35" xfId="1" applyNumberFormat="1" applyFont="1" applyFill="1" applyBorder="1" applyAlignment="1" applyProtection="1">
      <alignment vertical="center" wrapText="1"/>
      <protection locked="0"/>
    </xf>
    <xf numFmtId="0" fontId="54" fillId="0" borderId="0" xfId="0" applyFont="1" applyAlignment="1">
      <alignment horizontal="left"/>
    </xf>
    <xf numFmtId="0" fontId="54" fillId="0" borderId="38" xfId="0" applyFont="1" applyBorder="1" applyAlignment="1">
      <alignment horizontal="right" vertical="center"/>
    </xf>
    <xf numFmtId="2" fontId="54" fillId="0" borderId="38" xfId="0" applyNumberFormat="1" applyFont="1" applyBorder="1" applyAlignment="1">
      <alignment horizontal="right" vertical="center"/>
    </xf>
    <xf numFmtId="2" fontId="54" fillId="4" borderId="39" xfId="0" applyNumberFormat="1" applyFont="1" applyFill="1" applyBorder="1" applyAlignment="1">
      <alignment horizontal="right" vertical="center" wrapText="1"/>
    </xf>
    <xf numFmtId="1" fontId="54" fillId="2" borderId="38" xfId="0" applyNumberFormat="1" applyFont="1" applyFill="1" applyBorder="1" applyAlignment="1">
      <alignment horizontal="right" vertical="center"/>
    </xf>
    <xf numFmtId="0" fontId="54" fillId="2" borderId="38" xfId="0" applyFont="1" applyFill="1" applyBorder="1" applyAlignment="1">
      <alignment vertical="center" wrapText="1"/>
    </xf>
    <xf numFmtId="0" fontId="54" fillId="9" borderId="38" xfId="0" applyFont="1" applyFill="1" applyBorder="1" applyAlignment="1">
      <alignment vertical="center" wrapText="1"/>
    </xf>
    <xf numFmtId="0" fontId="54" fillId="0" borderId="38" xfId="0" applyFont="1" applyBorder="1" applyAlignment="1">
      <alignment horizontal="left" vertical="center" wrapText="1"/>
    </xf>
    <xf numFmtId="0" fontId="54" fillId="9" borderId="2" xfId="0" applyFont="1" applyFill="1" applyBorder="1"/>
    <xf numFmtId="0" fontId="55" fillId="6" borderId="37" xfId="0" applyFont="1" applyFill="1" applyBorder="1" applyAlignment="1">
      <alignment horizontal="left" vertical="center" wrapText="1"/>
    </xf>
    <xf numFmtId="0" fontId="55" fillId="6" borderId="27" xfId="0" applyFont="1" applyFill="1" applyBorder="1" applyAlignment="1">
      <alignment horizontal="left" vertical="center" wrapText="1"/>
    </xf>
    <xf numFmtId="0" fontId="55" fillId="6" borderId="28" xfId="0" applyFont="1" applyFill="1" applyBorder="1" applyAlignment="1">
      <alignment horizontal="left" vertical="center" wrapText="1"/>
    </xf>
    <xf numFmtId="0" fontId="54" fillId="0" borderId="36" xfId="0" applyFont="1" applyBorder="1" applyAlignment="1">
      <alignment horizontal="center" vertical="center" wrapText="1"/>
    </xf>
    <xf numFmtId="0" fontId="54" fillId="0" borderId="34" xfId="0" applyFont="1" applyBorder="1" applyAlignment="1">
      <alignment horizontal="center" vertical="center" wrapText="1"/>
    </xf>
    <xf numFmtId="0" fontId="54" fillId="0" borderId="36" xfId="0" applyFont="1" applyBorder="1" applyAlignment="1">
      <alignment horizontal="center" vertical="center"/>
    </xf>
    <xf numFmtId="0" fontId="54" fillId="0" borderId="34" xfId="0" applyFont="1" applyBorder="1" applyAlignment="1">
      <alignment horizontal="center" vertical="center"/>
    </xf>
    <xf numFmtId="0" fontId="54" fillId="0" borderId="6" xfId="0" applyFont="1" applyBorder="1" applyAlignment="1">
      <alignment horizontal="center" vertical="center"/>
    </xf>
    <xf numFmtId="0" fontId="54" fillId="0" borderId="8" xfId="0" applyFont="1" applyBorder="1" applyAlignment="1">
      <alignment horizontal="center" vertical="center"/>
    </xf>
    <xf numFmtId="0" fontId="54" fillId="0" borderId="14" xfId="0" applyFont="1" applyBorder="1" applyAlignment="1">
      <alignment horizontal="center" vertical="center"/>
    </xf>
    <xf numFmtId="0" fontId="55" fillId="2" borderId="37" xfId="0" applyFont="1" applyFill="1" applyBorder="1" applyAlignment="1">
      <alignment horizontal="right"/>
    </xf>
    <xf numFmtId="0" fontId="55" fillId="2" borderId="28" xfId="0" applyFont="1" applyFill="1" applyBorder="1" applyAlignment="1">
      <alignment horizontal="right"/>
    </xf>
    <xf numFmtId="0" fontId="55" fillId="6" borderId="29" xfId="0" applyFont="1" applyFill="1" applyBorder="1" applyAlignment="1">
      <alignment horizontal="left" vertical="center" wrapText="1"/>
    </xf>
    <xf numFmtId="0" fontId="54" fillId="0" borderId="30" xfId="0" applyFont="1" applyBorder="1" applyAlignment="1">
      <alignment horizontal="center" vertical="center"/>
    </xf>
    <xf numFmtId="0" fontId="55" fillId="0" borderId="37" xfId="0" applyFont="1" applyBorder="1" applyAlignment="1">
      <alignment horizontal="center" vertical="center" wrapText="1"/>
    </xf>
    <xf numFmtId="0" fontId="55" fillId="0" borderId="27" xfId="0" applyFont="1" applyBorder="1" applyAlignment="1">
      <alignment horizontal="center" vertical="center" wrapText="1"/>
    </xf>
    <xf numFmtId="0" fontId="55" fillId="0" borderId="28" xfId="0" applyFont="1" applyBorder="1" applyAlignment="1">
      <alignment horizontal="center" vertical="center" wrapText="1"/>
    </xf>
    <xf numFmtId="0" fontId="54" fillId="0" borderId="0" xfId="0" applyFont="1" applyBorder="1" applyAlignment="1">
      <alignment horizontal="left" vertical="center"/>
    </xf>
    <xf numFmtId="0" fontId="54" fillId="0" borderId="0" xfId="0" applyFont="1" applyBorder="1" applyAlignment="1">
      <alignment horizontal="center" vertical="center" wrapText="1"/>
    </xf>
    <xf numFmtId="0" fontId="54" fillId="0" borderId="0" xfId="0" applyNumberFormat="1" applyFont="1" applyAlignment="1">
      <alignment horizontal="center"/>
    </xf>
    <xf numFmtId="0" fontId="55" fillId="3" borderId="17" xfId="0" applyFont="1" applyFill="1" applyBorder="1" applyAlignment="1">
      <alignment horizontal="right"/>
    </xf>
    <xf numFmtId="0" fontId="55" fillId="3" borderId="18" xfId="0" applyFont="1" applyFill="1" applyBorder="1" applyAlignment="1">
      <alignment horizontal="right"/>
    </xf>
    <xf numFmtId="0" fontId="55" fillId="3" borderId="29" xfId="0" applyFont="1" applyFill="1" applyBorder="1" applyAlignment="1">
      <alignment horizontal="right"/>
    </xf>
    <xf numFmtId="0" fontId="55" fillId="3" borderId="32" xfId="0" applyFont="1" applyFill="1" applyBorder="1" applyAlignment="1">
      <alignment horizontal="right"/>
    </xf>
    <xf numFmtId="0" fontId="54" fillId="0" borderId="12" xfId="0" applyFont="1" applyBorder="1" applyAlignment="1">
      <alignment horizontal="center" vertical="center"/>
    </xf>
    <xf numFmtId="0" fontId="54" fillId="0" borderId="16" xfId="0" applyFont="1" applyBorder="1" applyAlignment="1">
      <alignment horizontal="center" vertical="center"/>
    </xf>
    <xf numFmtId="0" fontId="55" fillId="2" borderId="17" xfId="0" applyFont="1" applyFill="1" applyBorder="1" applyAlignment="1">
      <alignment horizontal="right"/>
    </xf>
    <xf numFmtId="0" fontId="55" fillId="2" borderId="18" xfId="0" applyFont="1" applyFill="1" applyBorder="1" applyAlignment="1">
      <alignment horizontal="right"/>
    </xf>
    <xf numFmtId="0" fontId="55" fillId="3" borderId="5" xfId="0" applyFont="1" applyFill="1" applyBorder="1" applyAlignment="1">
      <alignment horizontal="right"/>
    </xf>
    <xf numFmtId="0" fontId="55" fillId="3" borderId="11" xfId="0" applyFont="1" applyFill="1" applyBorder="1" applyAlignment="1">
      <alignment horizontal="right"/>
    </xf>
    <xf numFmtId="0" fontId="54" fillId="0" borderId="2" xfId="0" applyFont="1" applyBorder="1" applyAlignment="1">
      <alignment horizontal="center" vertical="center"/>
    </xf>
    <xf numFmtId="0" fontId="54" fillId="0" borderId="2" xfId="0" applyFont="1" applyBorder="1" applyAlignment="1">
      <alignment horizontal="center" vertical="center" wrapText="1"/>
    </xf>
    <xf numFmtId="0" fontId="54" fillId="0" borderId="12" xfId="0" applyFont="1" applyBorder="1" applyAlignment="1">
      <alignment horizontal="center" vertical="center" wrapText="1"/>
    </xf>
    <xf numFmtId="0" fontId="55" fillId="6" borderId="7" xfId="0" applyFont="1" applyFill="1" applyBorder="1" applyAlignment="1">
      <alignment horizontal="left" vertical="center" wrapText="1"/>
    </xf>
    <xf numFmtId="0" fontId="55" fillId="6" borderId="5" xfId="0" applyFont="1" applyFill="1" applyBorder="1" applyAlignment="1">
      <alignment horizontal="left" vertical="center" wrapText="1"/>
    </xf>
    <xf numFmtId="0" fontId="55" fillId="6" borderId="3" xfId="0" applyFont="1" applyFill="1" applyBorder="1" applyAlignment="1">
      <alignment horizontal="left" vertical="center" wrapText="1"/>
    </xf>
    <xf numFmtId="0" fontId="55" fillId="6" borderId="4" xfId="0" applyFont="1" applyFill="1" applyBorder="1" applyAlignment="1">
      <alignment horizontal="left" vertical="center" wrapText="1"/>
    </xf>
    <xf numFmtId="0" fontId="55" fillId="0" borderId="17" xfId="0" applyFont="1" applyBorder="1" applyAlignment="1">
      <alignment horizontal="center" vertical="center" wrapText="1"/>
    </xf>
    <xf numFmtId="0" fontId="55" fillId="0" borderId="19" xfId="0" applyFont="1" applyBorder="1" applyAlignment="1">
      <alignment horizontal="center" vertical="center" wrapText="1"/>
    </xf>
    <xf numFmtId="0" fontId="55" fillId="0" borderId="18" xfId="0" applyFont="1" applyBorder="1" applyAlignment="1">
      <alignment horizontal="center" vertical="center" wrapText="1"/>
    </xf>
    <xf numFmtId="0" fontId="54" fillId="0" borderId="20" xfId="0" applyFont="1" applyBorder="1" applyAlignment="1">
      <alignment horizontal="center" vertical="center"/>
    </xf>
    <xf numFmtId="0" fontId="55" fillId="6" borderId="17" xfId="0" applyFont="1" applyFill="1" applyBorder="1" applyAlignment="1">
      <alignment horizontal="left" vertical="center" wrapText="1"/>
    </xf>
    <xf numFmtId="0" fontId="55" fillId="6" borderId="19" xfId="0" applyFont="1" applyFill="1" applyBorder="1" applyAlignment="1">
      <alignment horizontal="left" vertical="center" wrapText="1"/>
    </xf>
    <xf numFmtId="0" fontId="55" fillId="6" borderId="18" xfId="0" applyFont="1" applyFill="1" applyBorder="1" applyAlignment="1">
      <alignment horizontal="left" vertical="center" wrapText="1"/>
    </xf>
    <xf numFmtId="0" fontId="55" fillId="6" borderId="20" xfId="0" applyFont="1" applyFill="1" applyBorder="1" applyAlignment="1">
      <alignment horizontal="left" vertical="center" wrapText="1"/>
    </xf>
    <xf numFmtId="0" fontId="55" fillId="6" borderId="11" xfId="0" applyFont="1" applyFill="1" applyBorder="1" applyAlignment="1">
      <alignment horizontal="left" vertical="center" wrapText="1"/>
    </xf>
    <xf numFmtId="0" fontId="54" fillId="2" borderId="0" xfId="0" applyNumberFormat="1" applyFont="1" applyFill="1" applyAlignment="1">
      <alignment horizontal="center"/>
    </xf>
    <xf numFmtId="0" fontId="54" fillId="0" borderId="0" xfId="0" applyFont="1" applyAlignment="1">
      <alignment horizontal="left"/>
    </xf>
    <xf numFmtId="0" fontId="55" fillId="2" borderId="23" xfId="0" applyFont="1" applyFill="1" applyBorder="1" applyAlignment="1">
      <alignment horizontal="right"/>
    </xf>
    <xf numFmtId="0" fontId="54" fillId="0" borderId="22" xfId="0" applyFont="1" applyBorder="1" applyAlignment="1">
      <alignment horizontal="center" vertical="center"/>
    </xf>
    <xf numFmtId="0" fontId="54" fillId="0" borderId="22" xfId="0" applyFont="1" applyBorder="1" applyAlignment="1">
      <alignment horizontal="center" vertical="center" wrapText="1"/>
    </xf>
    <xf numFmtId="0" fontId="54" fillId="0" borderId="16" xfId="0" applyFont="1" applyBorder="1" applyAlignment="1">
      <alignment horizontal="center" vertical="center" wrapText="1"/>
    </xf>
    <xf numFmtId="0" fontId="55" fillId="6" borderId="23" xfId="0" applyFont="1" applyFill="1" applyBorder="1" applyAlignment="1">
      <alignment horizontal="left" vertical="center" wrapText="1"/>
    </xf>
    <xf numFmtId="0" fontId="55" fillId="0" borderId="23" xfId="0" applyFont="1" applyBorder="1" applyAlignment="1">
      <alignment horizontal="center" vertical="center" wrapText="1"/>
    </xf>
    <xf numFmtId="0" fontId="54" fillId="9" borderId="0" xfId="0" applyFont="1" applyFill="1" applyAlignment="1">
      <alignment horizontal="left"/>
    </xf>
    <xf numFmtId="0" fontId="54" fillId="0" borderId="24" xfId="0" applyFont="1" applyBorder="1" applyAlignment="1">
      <alignment horizontal="center" vertical="center"/>
    </xf>
    <xf numFmtId="0" fontId="54" fillId="0" borderId="25" xfId="0" applyFont="1" applyBorder="1" applyAlignment="1">
      <alignment horizontal="center" vertical="center"/>
    </xf>
    <xf numFmtId="0" fontId="55" fillId="0" borderId="26" xfId="0" applyFont="1" applyBorder="1" applyAlignment="1">
      <alignment horizontal="center" vertical="center" wrapText="1"/>
    </xf>
    <xf numFmtId="0" fontId="55" fillId="6" borderId="26" xfId="0" applyFont="1" applyFill="1" applyBorder="1" applyAlignment="1">
      <alignment horizontal="left" vertical="center" wrapText="1"/>
    </xf>
    <xf numFmtId="0" fontId="55" fillId="2" borderId="26" xfId="0" applyFont="1" applyFill="1" applyBorder="1" applyAlignment="1">
      <alignment horizontal="right"/>
    </xf>
    <xf numFmtId="0" fontId="54" fillId="0" borderId="24" xfId="0" applyFont="1" applyBorder="1" applyAlignment="1">
      <alignment horizontal="center" vertical="center" wrapText="1"/>
    </xf>
    <xf numFmtId="0" fontId="54" fillId="0" borderId="25" xfId="0" applyFont="1" applyBorder="1" applyAlignment="1">
      <alignment horizontal="center" vertical="center" wrapText="1"/>
    </xf>
    <xf numFmtId="0" fontId="54" fillId="0" borderId="0" xfId="0" applyFont="1" applyAlignment="1">
      <alignment horizontal="center"/>
    </xf>
    <xf numFmtId="0" fontId="54" fillId="9" borderId="0" xfId="0" applyFont="1" applyFill="1" applyAlignment="1">
      <alignment horizontal="center"/>
    </xf>
    <xf numFmtId="0" fontId="54" fillId="7" borderId="0" xfId="0" applyFont="1" applyFill="1" applyBorder="1" applyAlignment="1">
      <alignment horizontal="center" vertical="center" wrapText="1"/>
    </xf>
    <xf numFmtId="0" fontId="54" fillId="9" borderId="0" xfId="0" applyNumberFormat="1" applyFont="1" applyFill="1" applyAlignment="1">
      <alignment horizontal="center"/>
    </xf>
    <xf numFmtId="0" fontId="54" fillId="0" borderId="12" xfId="0" applyNumberFormat="1" applyFont="1" applyBorder="1" applyAlignment="1">
      <alignment horizontal="center" vertical="center"/>
    </xf>
    <xf numFmtId="0" fontId="54" fillId="0" borderId="14" xfId="0" applyNumberFormat="1" applyFont="1" applyBorder="1" applyAlignment="1">
      <alignment horizontal="center" vertical="center"/>
    </xf>
    <xf numFmtId="0" fontId="54" fillId="0" borderId="6" xfId="0" applyNumberFormat="1" applyFont="1" applyBorder="1" applyAlignment="1">
      <alignment horizontal="center" vertical="center"/>
    </xf>
    <xf numFmtId="0" fontId="55" fillId="2" borderId="17" xfId="0" applyNumberFormat="1" applyFont="1" applyFill="1" applyBorder="1" applyAlignment="1">
      <alignment horizontal="right"/>
    </xf>
    <xf numFmtId="0" fontId="55" fillId="2" borderId="18" xfId="0" applyNumberFormat="1" applyFont="1" applyFill="1" applyBorder="1" applyAlignment="1">
      <alignment horizontal="right"/>
    </xf>
    <xf numFmtId="0" fontId="55" fillId="0" borderId="17" xfId="0" applyNumberFormat="1" applyFont="1" applyBorder="1" applyAlignment="1">
      <alignment horizontal="center" vertical="center" wrapText="1"/>
    </xf>
    <xf numFmtId="0" fontId="55" fillId="0" borderId="19" xfId="0" applyNumberFormat="1" applyFont="1" applyBorder="1" applyAlignment="1">
      <alignment horizontal="center" vertical="center" wrapText="1"/>
    </xf>
    <xf numFmtId="0" fontId="55" fillId="0" borderId="18" xfId="0" applyNumberFormat="1" applyFont="1" applyBorder="1" applyAlignment="1">
      <alignment horizontal="center" vertical="center" wrapText="1"/>
    </xf>
    <xf numFmtId="0" fontId="55" fillId="6" borderId="7" xfId="0" applyNumberFormat="1" applyFont="1" applyFill="1" applyBorder="1" applyAlignment="1">
      <alignment horizontal="left" vertical="center" wrapText="1"/>
    </xf>
    <xf numFmtId="0" fontId="55" fillId="6" borderId="5" xfId="0" applyNumberFormat="1" applyFont="1" applyFill="1" applyBorder="1" applyAlignment="1">
      <alignment horizontal="left" vertical="center" wrapText="1"/>
    </xf>
    <xf numFmtId="0" fontId="55" fillId="6" borderId="3" xfId="0" applyNumberFormat="1" applyFont="1" applyFill="1" applyBorder="1" applyAlignment="1">
      <alignment horizontal="left" vertical="center" wrapText="1"/>
    </xf>
    <xf numFmtId="0" fontId="55" fillId="6" borderId="4" xfId="0" applyNumberFormat="1" applyFont="1" applyFill="1" applyBorder="1" applyAlignment="1">
      <alignment horizontal="left" vertical="center" wrapText="1"/>
    </xf>
    <xf numFmtId="0" fontId="54" fillId="0" borderId="2" xfId="0" applyNumberFormat="1" applyFont="1" applyBorder="1" applyAlignment="1">
      <alignment horizontal="center" vertical="center"/>
    </xf>
    <xf numFmtId="0" fontId="54" fillId="0" borderId="20" xfId="0" applyNumberFormat="1" applyFont="1" applyBorder="1" applyAlignment="1">
      <alignment horizontal="center" vertical="center"/>
    </xf>
    <xf numFmtId="0" fontId="54" fillId="0" borderId="8" xfId="0" applyNumberFormat="1" applyFont="1" applyBorder="1" applyAlignment="1">
      <alignment horizontal="center" vertical="center"/>
    </xf>
    <xf numFmtId="0" fontId="54" fillId="0" borderId="2" xfId="0" applyNumberFormat="1" applyFont="1" applyBorder="1" applyAlignment="1">
      <alignment horizontal="center" vertical="center" wrapText="1"/>
    </xf>
    <xf numFmtId="0" fontId="54" fillId="0" borderId="12" xfId="0" applyNumberFormat="1" applyFont="1" applyBorder="1" applyAlignment="1">
      <alignment horizontal="center" vertical="center" wrapText="1"/>
    </xf>
  </cellXfs>
  <cellStyles count="54">
    <cellStyle name="Обычный" xfId="0" builtinId="0"/>
    <cellStyle name="Обычный 10" xfId="10"/>
    <cellStyle name="Обычный 10 2" xfId="29"/>
    <cellStyle name="Обычный 11" xfId="11"/>
    <cellStyle name="Обычный 11 2" xfId="30"/>
    <cellStyle name="Обычный 12" xfId="12"/>
    <cellStyle name="Обычный 12 2" xfId="31"/>
    <cellStyle name="Обычный 12 3" xfId="42"/>
    <cellStyle name="Обычный 12 4" xfId="47"/>
    <cellStyle name="Обычный 12 5" xfId="52"/>
    <cellStyle name="Обычный 13" xfId="13"/>
    <cellStyle name="Обычный 13 2" xfId="32"/>
    <cellStyle name="Обычный 13 3" xfId="43"/>
    <cellStyle name="Обычный 13 4" xfId="48"/>
    <cellStyle name="Обычный 13 5" xfId="53"/>
    <cellStyle name="Обычный 14" xfId="14"/>
    <cellStyle name="Обычный 14 2" xfId="33"/>
    <cellStyle name="Обычный 15" xfId="15"/>
    <cellStyle name="Обычный 15 2" xfId="34"/>
    <cellStyle name="Обычный 16" xfId="16"/>
    <cellStyle name="Обычный 16 2" xfId="35"/>
    <cellStyle name="Обычный 17" xfId="17"/>
    <cellStyle name="Обычный 17 2" xfId="36"/>
    <cellStyle name="Обычный 18" xfId="18"/>
    <cellStyle name="Обычный 18 2" xfId="37"/>
    <cellStyle name="Обычный 19" xfId="19"/>
    <cellStyle name="Обычный 19 2" xfId="38"/>
    <cellStyle name="Обычный 2" xfId="2"/>
    <cellStyle name="Обычный 2 2" xfId="21"/>
    <cellStyle name="Обычный 20" xfId="1"/>
    <cellStyle name="Обычный 21" xfId="20"/>
    <cellStyle name="Обычный 3" xfId="3"/>
    <cellStyle name="Обычный 3 2" xfId="22"/>
    <cellStyle name="Обычный 4" xfId="4"/>
    <cellStyle name="Обычный 4 2" xfId="23"/>
    <cellStyle name="Обычный 5" xfId="5"/>
    <cellStyle name="Обычный 5 2" xfId="24"/>
    <cellStyle name="Обычный 5 3" xfId="39"/>
    <cellStyle name="Обычный 5 4" xfId="44"/>
    <cellStyle name="Обычный 5 5" xfId="49"/>
    <cellStyle name="Обычный 6" xfId="6"/>
    <cellStyle name="Обычный 6 2" xfId="25"/>
    <cellStyle name="Обычный 6 3" xfId="40"/>
    <cellStyle name="Обычный 6 4" xfId="45"/>
    <cellStyle name="Обычный 6 5" xfId="50"/>
    <cellStyle name="Обычный 7" xfId="7"/>
    <cellStyle name="Обычный 7 2" xfId="26"/>
    <cellStyle name="Обычный 7 3" xfId="41"/>
    <cellStyle name="Обычный 7 4" xfId="46"/>
    <cellStyle name="Обычный 7 5" xfId="51"/>
    <cellStyle name="Обычный 8" xfId="8"/>
    <cellStyle name="Обычный 8 2" xfId="27"/>
    <cellStyle name="Обычный 9" xfId="9"/>
    <cellStyle name="Обычный 9 2" xfId="28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8"/>
  <sheetViews>
    <sheetView view="pageBreakPreview" topLeftCell="A19" zoomScale="70" zoomScaleNormal="70" zoomScaleSheetLayoutView="70" workbookViewId="0">
      <selection activeCell="A28" sqref="A28:B32"/>
    </sheetView>
  </sheetViews>
  <sheetFormatPr defaultColWidth="9.140625" defaultRowHeight="20.25" x14ac:dyDescent="0.3"/>
  <cols>
    <col min="1" max="1" width="13.28515625" style="2" customWidth="1"/>
    <col min="2" max="2" width="63.85546875" style="2" customWidth="1"/>
    <col min="3" max="3" width="17.85546875" style="2" customWidth="1"/>
    <col min="4" max="6" width="15.7109375" style="2" customWidth="1"/>
    <col min="7" max="7" width="22.5703125" style="2" customWidth="1"/>
    <col min="8" max="8" width="71.7109375" style="2" customWidth="1"/>
    <col min="9" max="16384" width="9.140625" style="2"/>
  </cols>
  <sheetData>
    <row r="1" spans="1:8" ht="41.25" customHeight="1" x14ac:dyDescent="0.3">
      <c r="A1" s="434" t="s">
        <v>823</v>
      </c>
      <c r="B1" s="434"/>
      <c r="C1" s="434"/>
      <c r="D1" s="434"/>
      <c r="E1" s="434"/>
      <c r="F1" s="434"/>
      <c r="G1" s="434"/>
      <c r="H1" s="434"/>
    </row>
    <row r="2" spans="1:8" x14ac:dyDescent="0.3">
      <c r="A2" s="435" t="s">
        <v>861</v>
      </c>
      <c r="B2" s="435"/>
      <c r="C2" s="435"/>
      <c r="D2" s="435"/>
      <c r="E2" s="435"/>
      <c r="F2" s="435"/>
      <c r="G2" s="435"/>
      <c r="H2" s="435"/>
    </row>
    <row r="4" spans="1:8" ht="20.100000000000001" customHeight="1" x14ac:dyDescent="0.3">
      <c r="A4" s="419" t="s">
        <v>24</v>
      </c>
      <c r="B4" s="419" t="s">
        <v>25</v>
      </c>
      <c r="C4" s="421" t="s">
        <v>26</v>
      </c>
      <c r="D4" s="421" t="s">
        <v>542</v>
      </c>
      <c r="E4" s="421"/>
      <c r="F4" s="421"/>
      <c r="G4" s="419" t="s">
        <v>38</v>
      </c>
      <c r="H4" s="419" t="s">
        <v>39</v>
      </c>
    </row>
    <row r="5" spans="1:8" ht="20.100000000000001" customHeight="1" x14ac:dyDescent="0.3">
      <c r="A5" s="420"/>
      <c r="B5" s="420"/>
      <c r="C5" s="422"/>
      <c r="D5" s="402" t="s">
        <v>4</v>
      </c>
      <c r="E5" s="402" t="s">
        <v>36</v>
      </c>
      <c r="F5" s="402" t="s">
        <v>30</v>
      </c>
      <c r="G5" s="420"/>
      <c r="H5" s="420"/>
    </row>
    <row r="6" spans="1:8" ht="24.95" customHeight="1" x14ac:dyDescent="0.3">
      <c r="A6" s="416" t="s">
        <v>395</v>
      </c>
      <c r="B6" s="417"/>
      <c r="C6" s="417"/>
      <c r="D6" s="417"/>
      <c r="E6" s="417"/>
      <c r="F6" s="417"/>
      <c r="G6" s="417"/>
      <c r="H6" s="418"/>
    </row>
    <row r="7" spans="1:8" ht="21" customHeight="1" x14ac:dyDescent="0.3">
      <c r="A7" s="421" t="s">
        <v>40</v>
      </c>
      <c r="B7" s="328" t="s">
        <v>575</v>
      </c>
      <c r="C7" s="304" t="s">
        <v>124</v>
      </c>
      <c r="D7" s="305" t="s">
        <v>100</v>
      </c>
      <c r="E7" s="305" t="s">
        <v>146</v>
      </c>
      <c r="F7" s="305" t="s">
        <v>576</v>
      </c>
      <c r="G7" s="321" t="s">
        <v>577</v>
      </c>
      <c r="H7" s="336" t="s">
        <v>578</v>
      </c>
    </row>
    <row r="8" spans="1:8" x14ac:dyDescent="0.3">
      <c r="A8" s="421"/>
      <c r="B8" s="302" t="s">
        <v>172</v>
      </c>
      <c r="C8" s="305" t="s">
        <v>173</v>
      </c>
      <c r="D8" s="337">
        <v>2.4</v>
      </c>
      <c r="E8" s="337">
        <v>2.4</v>
      </c>
      <c r="F8" s="338">
        <v>14.5</v>
      </c>
      <c r="G8" s="337">
        <v>109</v>
      </c>
      <c r="H8" s="325" t="s">
        <v>459</v>
      </c>
    </row>
    <row r="9" spans="1:8" ht="24.95" customHeight="1" x14ac:dyDescent="0.3">
      <c r="A9" s="421"/>
      <c r="B9" s="319" t="s">
        <v>89</v>
      </c>
      <c r="C9" s="298">
        <v>150</v>
      </c>
      <c r="D9" s="305">
        <v>2.1</v>
      </c>
      <c r="E9" s="305">
        <v>2.1</v>
      </c>
      <c r="F9" s="306">
        <v>11</v>
      </c>
      <c r="G9" s="301">
        <v>70</v>
      </c>
      <c r="H9" s="325" t="s">
        <v>439</v>
      </c>
    </row>
    <row r="10" spans="1:8" ht="24.95" customHeight="1" x14ac:dyDescent="0.3">
      <c r="A10" s="421"/>
      <c r="B10" s="18" t="s">
        <v>41</v>
      </c>
      <c r="C10" s="308">
        <v>339</v>
      </c>
      <c r="D10" s="322">
        <f>D7+D8+D9</f>
        <v>10.6</v>
      </c>
      <c r="E10" s="322">
        <f>E7+E8+E9</f>
        <v>12.2</v>
      </c>
      <c r="F10" s="322">
        <f>F7+F8+F9</f>
        <v>50.9</v>
      </c>
      <c r="G10" s="322">
        <f>G7+G8+G9</f>
        <v>374</v>
      </c>
      <c r="H10" s="323"/>
    </row>
    <row r="11" spans="1:8" ht="24.95" customHeight="1" x14ac:dyDescent="0.3">
      <c r="A11" s="422" t="s">
        <v>23</v>
      </c>
      <c r="B11" s="317" t="s">
        <v>42</v>
      </c>
      <c r="C11" s="305" t="s">
        <v>550</v>
      </c>
      <c r="D11" s="299">
        <v>0.75</v>
      </c>
      <c r="E11" s="300">
        <v>0.3</v>
      </c>
      <c r="F11" s="300">
        <v>15.15</v>
      </c>
      <c r="G11" s="324">
        <v>69</v>
      </c>
      <c r="H11" s="335"/>
    </row>
    <row r="12" spans="1:8" ht="24.95" customHeight="1" x14ac:dyDescent="0.3">
      <c r="A12" s="423"/>
      <c r="B12" s="23" t="s">
        <v>44</v>
      </c>
      <c r="C12" s="326">
        <v>150</v>
      </c>
      <c r="D12" s="322">
        <f>D11</f>
        <v>0.75</v>
      </c>
      <c r="E12" s="322">
        <f>E11</f>
        <v>0.3</v>
      </c>
      <c r="F12" s="322">
        <f>F11</f>
        <v>15.15</v>
      </c>
      <c r="G12" s="308">
        <v>69</v>
      </c>
      <c r="H12" s="323"/>
    </row>
    <row r="13" spans="1:8" ht="24.95" customHeight="1" x14ac:dyDescent="0.3">
      <c r="A13" s="424" t="s">
        <v>6</v>
      </c>
      <c r="B13" s="404" t="s">
        <v>280</v>
      </c>
      <c r="C13" s="314">
        <v>40</v>
      </c>
      <c r="D13" s="314">
        <v>0.6</v>
      </c>
      <c r="E13" s="314">
        <v>1.8</v>
      </c>
      <c r="F13" s="314">
        <v>4.4000000000000004</v>
      </c>
      <c r="G13" s="314">
        <v>39</v>
      </c>
      <c r="H13" s="44" t="s">
        <v>456</v>
      </c>
    </row>
    <row r="14" spans="1:8" ht="30" customHeight="1" x14ac:dyDescent="0.3">
      <c r="A14" s="424"/>
      <c r="B14" s="328" t="s">
        <v>184</v>
      </c>
      <c r="C14" s="298" t="s">
        <v>91</v>
      </c>
      <c r="D14" s="305" t="s">
        <v>177</v>
      </c>
      <c r="E14" s="305" t="s">
        <v>178</v>
      </c>
      <c r="F14" s="305" t="s">
        <v>179</v>
      </c>
      <c r="G14" s="305" t="s">
        <v>9</v>
      </c>
      <c r="H14" s="302" t="s">
        <v>760</v>
      </c>
    </row>
    <row r="15" spans="1:8" ht="24.95" customHeight="1" x14ac:dyDescent="0.3">
      <c r="A15" s="424"/>
      <c r="B15" s="319" t="s">
        <v>49</v>
      </c>
      <c r="C15" s="259">
        <v>150</v>
      </c>
      <c r="D15" s="329">
        <v>8.6</v>
      </c>
      <c r="E15" s="329">
        <v>8.6</v>
      </c>
      <c r="F15" s="329">
        <v>25.5</v>
      </c>
      <c r="G15" s="316">
        <v>219</v>
      </c>
      <c r="H15" s="302" t="s">
        <v>501</v>
      </c>
    </row>
    <row r="16" spans="1:8" ht="24.95" customHeight="1" x14ac:dyDescent="0.3">
      <c r="A16" s="424"/>
      <c r="B16" s="404" t="s">
        <v>66</v>
      </c>
      <c r="C16" s="304">
        <v>40</v>
      </c>
      <c r="D16" s="337" t="s">
        <v>284</v>
      </c>
      <c r="E16" s="337" t="s">
        <v>285</v>
      </c>
      <c r="F16" s="337" t="s">
        <v>286</v>
      </c>
      <c r="G16" s="337" t="s">
        <v>320</v>
      </c>
      <c r="H16" s="325" t="s">
        <v>432</v>
      </c>
    </row>
    <row r="17" spans="1:8" ht="39" customHeight="1" x14ac:dyDescent="0.3">
      <c r="A17" s="425"/>
      <c r="B17" s="319" t="s">
        <v>210</v>
      </c>
      <c r="C17" s="298">
        <v>150</v>
      </c>
      <c r="D17" s="305">
        <v>0.7</v>
      </c>
      <c r="E17" s="305">
        <v>0.04</v>
      </c>
      <c r="F17" s="305">
        <v>20.6</v>
      </c>
      <c r="G17" s="305">
        <v>82</v>
      </c>
      <c r="H17" s="325" t="s">
        <v>450</v>
      </c>
    </row>
    <row r="18" spans="1:8" ht="24.95" customHeight="1" x14ac:dyDescent="0.3">
      <c r="A18" s="423"/>
      <c r="B18" s="18" t="s">
        <v>80</v>
      </c>
      <c r="C18" s="331" t="s">
        <v>594</v>
      </c>
      <c r="D18" s="332">
        <f>D13+D14+D15+D16+D17</f>
        <v>17.439999999999998</v>
      </c>
      <c r="E18" s="332">
        <f>E13+E14+E15+E16+E17</f>
        <v>13.36</v>
      </c>
      <c r="F18" s="332">
        <f>F13+F14+F15+F16+F17</f>
        <v>87.88</v>
      </c>
      <c r="G18" s="332">
        <f>G13+G14+G15+G16+G17</f>
        <v>547.6</v>
      </c>
      <c r="H18" s="323"/>
    </row>
    <row r="19" spans="1:8" ht="24.95" customHeight="1" x14ac:dyDescent="0.3">
      <c r="A19" s="422" t="s">
        <v>59</v>
      </c>
      <c r="B19" s="303" t="s">
        <v>125</v>
      </c>
      <c r="C19" s="339">
        <v>30</v>
      </c>
      <c r="D19" s="299">
        <v>1.7</v>
      </c>
      <c r="E19" s="299">
        <v>2.2000000000000002</v>
      </c>
      <c r="F19" s="340">
        <v>27.15</v>
      </c>
      <c r="G19" s="351">
        <v>135</v>
      </c>
      <c r="H19" s="323"/>
    </row>
    <row r="20" spans="1:8" ht="24.95" customHeight="1" x14ac:dyDescent="0.3">
      <c r="A20" s="425"/>
      <c r="B20" s="328" t="s">
        <v>126</v>
      </c>
      <c r="C20" s="298">
        <v>150</v>
      </c>
      <c r="D20" s="305" t="s">
        <v>51</v>
      </c>
      <c r="E20" s="305" t="s">
        <v>48</v>
      </c>
      <c r="F20" s="405" t="s">
        <v>127</v>
      </c>
      <c r="G20" s="305" t="s">
        <v>14</v>
      </c>
      <c r="H20" s="325" t="s">
        <v>444</v>
      </c>
    </row>
    <row r="21" spans="1:8" ht="24.95" customHeight="1" x14ac:dyDescent="0.3">
      <c r="A21" s="423"/>
      <c r="B21" s="18" t="s">
        <v>81</v>
      </c>
      <c r="C21" s="334">
        <f>C20+C19</f>
        <v>180</v>
      </c>
      <c r="D21" s="332">
        <f>D20+D19</f>
        <v>5.8</v>
      </c>
      <c r="E21" s="332">
        <f>E20+E19</f>
        <v>6.8</v>
      </c>
      <c r="F21" s="332">
        <f>F20+F19</f>
        <v>33.549999999999997</v>
      </c>
      <c r="G21" s="332">
        <f>G20+G19</f>
        <v>217</v>
      </c>
      <c r="H21" s="335"/>
    </row>
    <row r="22" spans="1:8" ht="24.95" customHeight="1" x14ac:dyDescent="0.3">
      <c r="A22" s="422" t="s">
        <v>8</v>
      </c>
      <c r="B22" s="350" t="s">
        <v>84</v>
      </c>
      <c r="C22" s="304" t="s">
        <v>85</v>
      </c>
      <c r="D22" s="351">
        <v>10.6</v>
      </c>
      <c r="E22" s="337">
        <v>15.6</v>
      </c>
      <c r="F22" s="305">
        <v>1.8</v>
      </c>
      <c r="G22" s="301" t="s">
        <v>10</v>
      </c>
      <c r="H22" s="303" t="s">
        <v>437</v>
      </c>
    </row>
    <row r="23" spans="1:8" ht="24.95" customHeight="1" x14ac:dyDescent="0.3">
      <c r="A23" s="425"/>
      <c r="B23" s="302" t="s">
        <v>194</v>
      </c>
      <c r="C23" s="304">
        <v>150</v>
      </c>
      <c r="D23" s="337" t="s">
        <v>31</v>
      </c>
      <c r="E23" s="337" t="s">
        <v>563</v>
      </c>
      <c r="F23" s="337" t="s">
        <v>48</v>
      </c>
      <c r="G23" s="301" t="s">
        <v>564</v>
      </c>
      <c r="H23" s="302" t="s">
        <v>430</v>
      </c>
    </row>
    <row r="24" spans="1:8" ht="24.95" customHeight="1" x14ac:dyDescent="0.3">
      <c r="A24" s="425"/>
      <c r="B24" s="404" t="s">
        <v>294</v>
      </c>
      <c r="C24" s="304">
        <v>50</v>
      </c>
      <c r="D24" s="337" t="s">
        <v>217</v>
      </c>
      <c r="E24" s="337" t="s">
        <v>295</v>
      </c>
      <c r="F24" s="337" t="s">
        <v>296</v>
      </c>
      <c r="G24" s="301" t="s">
        <v>297</v>
      </c>
      <c r="H24" s="302" t="s">
        <v>481</v>
      </c>
    </row>
    <row r="25" spans="1:8" ht="24.95" customHeight="1" x14ac:dyDescent="0.3">
      <c r="A25" s="425"/>
      <c r="B25" s="317" t="s">
        <v>190</v>
      </c>
      <c r="C25" s="305" t="s">
        <v>599</v>
      </c>
      <c r="D25" s="299">
        <v>0.4</v>
      </c>
      <c r="E25" s="300">
        <v>0.4</v>
      </c>
      <c r="F25" s="300">
        <v>9.8000000000000007</v>
      </c>
      <c r="G25" s="324">
        <v>47</v>
      </c>
      <c r="H25" s="343"/>
    </row>
    <row r="26" spans="1:8" ht="24.95" customHeight="1" x14ac:dyDescent="0.3">
      <c r="A26" s="423"/>
      <c r="B26" s="18" t="s">
        <v>82</v>
      </c>
      <c r="C26" s="308">
        <v>426</v>
      </c>
      <c r="D26" s="308">
        <f>D22+D23+D24+D25</f>
        <v>15</v>
      </c>
      <c r="E26" s="308">
        <f t="shared" ref="E26:F26" si="0">E22+E23+E24+E25</f>
        <v>20.319999999999997</v>
      </c>
      <c r="F26" s="308">
        <f t="shared" si="0"/>
        <v>42.5</v>
      </c>
      <c r="G26" s="308">
        <f>G22+G23+G24+G25</f>
        <v>414</v>
      </c>
      <c r="H26" s="309"/>
    </row>
    <row r="27" spans="1:8" ht="24.95" customHeight="1" x14ac:dyDescent="0.3">
      <c r="A27" s="426" t="s">
        <v>83</v>
      </c>
      <c r="B27" s="427"/>
      <c r="C27" s="310">
        <f>C26+C21+C18+C12+C10</f>
        <v>1635</v>
      </c>
      <c r="D27" s="310">
        <f>D26+D21+D18+D12+D10</f>
        <v>49.589999999999996</v>
      </c>
      <c r="E27" s="310">
        <f>E26+E21+E18+E12+E10</f>
        <v>52.97999999999999</v>
      </c>
      <c r="F27" s="310">
        <f>F26+F21+F18+F12+F10</f>
        <v>229.98000000000002</v>
      </c>
      <c r="G27" s="310">
        <f>G26+G21+G18+G12+G10</f>
        <v>1621.6</v>
      </c>
      <c r="H27" s="309"/>
    </row>
    <row r="28" spans="1:8" x14ac:dyDescent="0.3">
      <c r="C28" s="93"/>
      <c r="D28" s="93"/>
      <c r="E28" s="93"/>
      <c r="F28" s="93"/>
      <c r="G28" s="93"/>
    </row>
  </sheetData>
  <mergeCells count="15">
    <mergeCell ref="A7:A10"/>
    <mergeCell ref="A11:A12"/>
    <mergeCell ref="A13:A18"/>
    <mergeCell ref="A19:A21"/>
    <mergeCell ref="A22:A26"/>
    <mergeCell ref="A27:B27"/>
    <mergeCell ref="A6:H6"/>
    <mergeCell ref="A1:H1"/>
    <mergeCell ref="A4:A5"/>
    <mergeCell ref="B4:B5"/>
    <mergeCell ref="C4:C5"/>
    <mergeCell ref="D4:F4"/>
    <mergeCell ref="G4:G5"/>
    <mergeCell ref="H4:H5"/>
    <mergeCell ref="A2:H2"/>
  </mergeCells>
  <pageMargins left="0.70866141732283472" right="0.11811023622047245" top="0.94488188976377963" bottom="0.35433070866141736" header="0.31496062992125984" footer="0.31496062992125984"/>
  <pageSetup paperSize="9" scale="58" orientation="landscape" r:id="rId1"/>
  <rowBreaks count="1" manualBreakCount="1">
    <brk id="6" max="7" man="1"/>
  </rowBreaks>
  <colBreaks count="1" manualBreakCount="1">
    <brk id="8" max="1048575" man="1"/>
  </colBreak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491"/>
  <sheetViews>
    <sheetView view="pageBreakPreview" zoomScale="60" zoomScaleNormal="100" workbookViewId="0">
      <selection activeCell="C447" sqref="C447"/>
    </sheetView>
  </sheetViews>
  <sheetFormatPr defaultColWidth="9.140625" defaultRowHeight="20.25" x14ac:dyDescent="0.3"/>
  <cols>
    <col min="1" max="1" width="14.42578125" style="2" customWidth="1"/>
    <col min="2" max="2" width="63.140625" style="2" customWidth="1"/>
    <col min="3" max="4" width="17.5703125" style="2" customWidth="1"/>
    <col min="5" max="6" width="15.7109375" style="2" customWidth="1"/>
    <col min="7" max="7" width="22" style="2" customWidth="1"/>
    <col min="8" max="8" width="74.7109375" style="2" customWidth="1"/>
    <col min="9" max="10" width="9.140625" style="2"/>
    <col min="11" max="11" width="28.28515625" style="2" customWidth="1"/>
    <col min="12" max="16384" width="9.140625" style="2"/>
  </cols>
  <sheetData>
    <row r="1" spans="1:12" x14ac:dyDescent="0.3">
      <c r="A1" s="433" t="s">
        <v>549</v>
      </c>
      <c r="B1" s="433"/>
      <c r="C1" s="1"/>
      <c r="D1" s="106"/>
      <c r="E1" s="4"/>
      <c r="F1" s="4"/>
      <c r="H1" s="107" t="s">
        <v>0</v>
      </c>
    </row>
    <row r="2" spans="1:12" x14ac:dyDescent="0.3">
      <c r="A2" s="2" t="s">
        <v>2</v>
      </c>
      <c r="C2" s="4"/>
      <c r="D2" s="106"/>
      <c r="E2" s="4"/>
      <c r="F2" s="106"/>
      <c r="G2" s="4"/>
      <c r="H2" s="106" t="s">
        <v>1</v>
      </c>
    </row>
    <row r="3" spans="1:12" x14ac:dyDescent="0.3">
      <c r="A3" s="281" t="s">
        <v>3</v>
      </c>
      <c r="B3" s="1"/>
      <c r="C3" s="1"/>
      <c r="F3" s="106"/>
      <c r="G3" s="106"/>
      <c r="H3" s="107" t="s">
        <v>539</v>
      </c>
    </row>
    <row r="4" spans="1:12" x14ac:dyDescent="0.3">
      <c r="A4" s="281" t="s">
        <v>620</v>
      </c>
      <c r="B4" s="1"/>
      <c r="C4" s="1"/>
      <c r="H4" s="106" t="s">
        <v>620</v>
      </c>
    </row>
    <row r="5" spans="1:12" ht="45.75" customHeight="1" x14ac:dyDescent="0.3">
      <c r="A5" s="434" t="s">
        <v>818</v>
      </c>
      <c r="B5" s="434"/>
      <c r="C5" s="434"/>
      <c r="D5" s="434"/>
      <c r="E5" s="434"/>
      <c r="F5" s="434"/>
      <c r="G5" s="434"/>
      <c r="H5" s="434"/>
    </row>
    <row r="6" spans="1:12" x14ac:dyDescent="0.3">
      <c r="A6" s="435" t="s">
        <v>595</v>
      </c>
      <c r="B6" s="435"/>
      <c r="C6" s="435"/>
      <c r="D6" s="435"/>
      <c r="E6" s="435"/>
      <c r="F6" s="435"/>
      <c r="G6" s="435"/>
      <c r="H6" s="435"/>
    </row>
    <row r="8" spans="1:12" x14ac:dyDescent="0.3">
      <c r="A8" s="447" t="s">
        <v>24</v>
      </c>
      <c r="B8" s="447" t="s">
        <v>25</v>
      </c>
      <c r="C8" s="446" t="s">
        <v>26</v>
      </c>
      <c r="D8" s="446" t="s">
        <v>542</v>
      </c>
      <c r="E8" s="446"/>
      <c r="F8" s="446"/>
      <c r="G8" s="447" t="s">
        <v>38</v>
      </c>
      <c r="H8" s="447" t="s">
        <v>39</v>
      </c>
    </row>
    <row r="9" spans="1:12" x14ac:dyDescent="0.3">
      <c r="A9" s="448"/>
      <c r="B9" s="448"/>
      <c r="C9" s="440"/>
      <c r="D9" s="280" t="s">
        <v>4</v>
      </c>
      <c r="E9" s="280" t="s">
        <v>36</v>
      </c>
      <c r="F9" s="280" t="s">
        <v>30</v>
      </c>
      <c r="G9" s="448"/>
      <c r="H9" s="448"/>
      <c r="J9" s="83"/>
      <c r="K9" s="218" t="s">
        <v>787</v>
      </c>
    </row>
    <row r="10" spans="1:12" x14ac:dyDescent="0.3">
      <c r="A10" s="453" t="s">
        <v>535</v>
      </c>
      <c r="B10" s="454"/>
      <c r="C10" s="454"/>
      <c r="D10" s="454"/>
      <c r="E10" s="454"/>
      <c r="F10" s="454"/>
      <c r="G10" s="454"/>
      <c r="H10" s="455"/>
      <c r="J10" s="83"/>
      <c r="K10" s="83"/>
    </row>
    <row r="11" spans="1:12" x14ac:dyDescent="0.3">
      <c r="A11" s="449" t="s">
        <v>496</v>
      </c>
      <c r="B11" s="450"/>
      <c r="C11" s="451"/>
      <c r="D11" s="451"/>
      <c r="E11" s="451"/>
      <c r="F11" s="451"/>
      <c r="G11" s="451"/>
      <c r="H11" s="452"/>
      <c r="J11" s="83"/>
      <c r="K11" s="218" t="s">
        <v>789</v>
      </c>
      <c r="L11" s="202"/>
    </row>
    <row r="12" spans="1:12" x14ac:dyDescent="0.3">
      <c r="A12" s="446" t="s">
        <v>40</v>
      </c>
      <c r="B12" s="26" t="s">
        <v>239</v>
      </c>
      <c r="C12" s="13" t="s">
        <v>113</v>
      </c>
      <c r="D12" s="14">
        <v>7.1</v>
      </c>
      <c r="E12" s="14">
        <v>7.6</v>
      </c>
      <c r="F12" s="14">
        <v>36.700000000000003</v>
      </c>
      <c r="G12" s="10">
        <v>245</v>
      </c>
      <c r="H12" s="28" t="s">
        <v>476</v>
      </c>
      <c r="J12" s="83"/>
      <c r="K12" s="218" t="s">
        <v>788</v>
      </c>
      <c r="L12" s="202"/>
    </row>
    <row r="13" spans="1:12" x14ac:dyDescent="0.3">
      <c r="A13" s="446"/>
      <c r="B13" s="50" t="s">
        <v>89</v>
      </c>
      <c r="C13" s="6">
        <v>200</v>
      </c>
      <c r="D13" s="8" t="s">
        <v>46</v>
      </c>
      <c r="E13" s="8" t="s">
        <v>46</v>
      </c>
      <c r="F13" s="51" t="s">
        <v>621</v>
      </c>
      <c r="G13" s="8" t="s">
        <v>622</v>
      </c>
      <c r="H13" s="21" t="s">
        <v>439</v>
      </c>
      <c r="J13" s="83"/>
      <c r="K13" s="94"/>
    </row>
    <row r="14" spans="1:12" x14ac:dyDescent="0.3">
      <c r="A14" s="446"/>
      <c r="B14" s="16" t="s">
        <v>104</v>
      </c>
      <c r="C14" s="6">
        <v>50</v>
      </c>
      <c r="D14" s="9">
        <v>3.2</v>
      </c>
      <c r="E14" s="9">
        <v>0.3</v>
      </c>
      <c r="F14" s="9">
        <v>15.3</v>
      </c>
      <c r="G14" s="10">
        <v>79</v>
      </c>
      <c r="H14" s="11"/>
      <c r="J14" s="83"/>
      <c r="K14" s="94"/>
    </row>
    <row r="15" spans="1:12" x14ac:dyDescent="0.3">
      <c r="A15" s="446"/>
      <c r="B15" s="18" t="s">
        <v>41</v>
      </c>
      <c r="C15" s="19">
        <v>455</v>
      </c>
      <c r="D15" s="20">
        <v>13</v>
      </c>
      <c r="E15" s="20">
        <v>10.6</v>
      </c>
      <c r="F15" s="20">
        <v>66.599999999999994</v>
      </c>
      <c r="G15" s="19">
        <v>417.3</v>
      </c>
      <c r="H15" s="17"/>
      <c r="J15" s="83"/>
      <c r="K15" s="83"/>
    </row>
    <row r="16" spans="1:12" x14ac:dyDescent="0.3">
      <c r="A16" s="440" t="s">
        <v>23</v>
      </c>
      <c r="B16" s="21" t="s">
        <v>42</v>
      </c>
      <c r="C16" s="9" t="s">
        <v>5</v>
      </c>
      <c r="D16" s="14">
        <v>1.44</v>
      </c>
      <c r="E16" s="15">
        <v>0.67</v>
      </c>
      <c r="F16" s="15">
        <v>15.43</v>
      </c>
      <c r="G16" s="22">
        <v>112</v>
      </c>
      <c r="H16" s="17" t="s">
        <v>623</v>
      </c>
      <c r="J16" s="83"/>
      <c r="K16" s="83"/>
    </row>
    <row r="17" spans="1:11" x14ac:dyDescent="0.3">
      <c r="A17" s="423"/>
      <c r="B17" s="23" t="s">
        <v>44</v>
      </c>
      <c r="C17" s="24">
        <v>200</v>
      </c>
      <c r="D17" s="20">
        <f>D16</f>
        <v>1.44</v>
      </c>
      <c r="E17" s="20">
        <f>E16</f>
        <v>0.67</v>
      </c>
      <c r="F17" s="20">
        <f>F16</f>
        <v>15.43</v>
      </c>
      <c r="G17" s="19">
        <f>G16</f>
        <v>112</v>
      </c>
      <c r="H17" s="17"/>
      <c r="J17" s="83"/>
      <c r="K17" s="94"/>
    </row>
    <row r="18" spans="1:11" x14ac:dyDescent="0.3">
      <c r="A18" s="456" t="s">
        <v>6</v>
      </c>
      <c r="B18" s="11" t="s">
        <v>596</v>
      </c>
      <c r="C18" s="13">
        <v>60</v>
      </c>
      <c r="D18" s="14">
        <v>0.8</v>
      </c>
      <c r="E18" s="14">
        <v>0.06</v>
      </c>
      <c r="F18" s="15">
        <v>4.0999999999999996</v>
      </c>
      <c r="G18" s="10">
        <v>20</v>
      </c>
      <c r="H18" s="25" t="s">
        <v>597</v>
      </c>
      <c r="J18" s="83"/>
      <c r="K18" s="94"/>
    </row>
    <row r="19" spans="1:11" x14ac:dyDescent="0.3">
      <c r="A19" s="424"/>
      <c r="B19" s="32" t="s">
        <v>325</v>
      </c>
      <c r="C19" s="38" t="s">
        <v>669</v>
      </c>
      <c r="D19" s="38">
        <v>8.5</v>
      </c>
      <c r="E19" s="38">
        <v>4.4000000000000004</v>
      </c>
      <c r="F19" s="38">
        <v>13.3</v>
      </c>
      <c r="G19" s="31">
        <v>128</v>
      </c>
      <c r="H19" s="44" t="s">
        <v>441</v>
      </c>
      <c r="J19" s="83"/>
      <c r="K19" s="94"/>
    </row>
    <row r="20" spans="1:11" x14ac:dyDescent="0.3">
      <c r="A20" s="424"/>
      <c r="B20" s="50" t="s">
        <v>362</v>
      </c>
      <c r="C20" s="13" t="s">
        <v>670</v>
      </c>
      <c r="D20" s="9" t="s">
        <v>363</v>
      </c>
      <c r="E20" s="9" t="s">
        <v>364</v>
      </c>
      <c r="F20" s="40" t="s">
        <v>365</v>
      </c>
      <c r="G20" s="10" t="s">
        <v>22</v>
      </c>
      <c r="H20" s="28" t="s">
        <v>483</v>
      </c>
      <c r="J20" s="83"/>
      <c r="K20" s="94"/>
    </row>
    <row r="21" spans="1:11" x14ac:dyDescent="0.3">
      <c r="A21" s="424"/>
      <c r="B21" s="32" t="s">
        <v>50</v>
      </c>
      <c r="C21" s="13">
        <v>50</v>
      </c>
      <c r="D21" s="14" t="s">
        <v>51</v>
      </c>
      <c r="E21" s="14" t="s">
        <v>52</v>
      </c>
      <c r="F21" s="15" t="s">
        <v>53</v>
      </c>
      <c r="G21" s="10" t="s">
        <v>54</v>
      </c>
      <c r="H21" s="17"/>
      <c r="J21" s="83"/>
      <c r="K21" s="94"/>
    </row>
    <row r="22" spans="1:11" x14ac:dyDescent="0.3">
      <c r="A22" s="425"/>
      <c r="B22" s="33" t="s">
        <v>55</v>
      </c>
      <c r="C22" s="38">
        <v>200</v>
      </c>
      <c r="D22" s="30" t="s">
        <v>56</v>
      </c>
      <c r="E22" s="30" t="s">
        <v>56</v>
      </c>
      <c r="F22" s="95">
        <v>15</v>
      </c>
      <c r="G22" s="96">
        <v>57</v>
      </c>
      <c r="H22" s="34" t="s">
        <v>432</v>
      </c>
    </row>
    <row r="23" spans="1:11" x14ac:dyDescent="0.3">
      <c r="A23" s="423"/>
      <c r="B23" s="18" t="s">
        <v>80</v>
      </c>
      <c r="C23" s="57" t="s">
        <v>720</v>
      </c>
      <c r="D23" s="36">
        <f>D22+D21+D20+D19+D18</f>
        <v>35.599999999999994</v>
      </c>
      <c r="E23" s="36">
        <f>E22+E21+E20+E19+E18</f>
        <v>27.959999999999997</v>
      </c>
      <c r="F23" s="36">
        <f>F22+F21+F20+F19+F18</f>
        <v>90.199999999999989</v>
      </c>
      <c r="G23" s="35">
        <f>G22+G21+G20+G19+G18</f>
        <v>711</v>
      </c>
      <c r="H23" s="37"/>
    </row>
    <row r="24" spans="1:11" x14ac:dyDescent="0.3">
      <c r="A24" s="440" t="s">
        <v>59</v>
      </c>
      <c r="B24" s="39" t="s">
        <v>63</v>
      </c>
      <c r="C24" s="13">
        <v>200</v>
      </c>
      <c r="D24" s="9" t="s">
        <v>64</v>
      </c>
      <c r="E24" s="9" t="s">
        <v>192</v>
      </c>
      <c r="F24" s="40" t="s">
        <v>660</v>
      </c>
      <c r="G24" s="10" t="s">
        <v>661</v>
      </c>
      <c r="H24" s="28" t="s">
        <v>433</v>
      </c>
    </row>
    <row r="25" spans="1:11" x14ac:dyDescent="0.3">
      <c r="A25" s="423"/>
      <c r="B25" s="18" t="s">
        <v>81</v>
      </c>
      <c r="C25" s="110">
        <v>200</v>
      </c>
      <c r="D25" s="111" t="s">
        <v>64</v>
      </c>
      <c r="E25" s="111" t="s">
        <v>192</v>
      </c>
      <c r="F25" s="112" t="s">
        <v>660</v>
      </c>
      <c r="G25" s="113">
        <v>50.28</v>
      </c>
      <c r="H25" s="37"/>
    </row>
    <row r="26" spans="1:11" x14ac:dyDescent="0.3">
      <c r="A26" s="440" t="s">
        <v>8</v>
      </c>
      <c r="B26" s="42" t="s">
        <v>163</v>
      </c>
      <c r="C26" s="6" t="s">
        <v>403</v>
      </c>
      <c r="D26" s="9" t="s">
        <v>317</v>
      </c>
      <c r="E26" s="9" t="s">
        <v>338</v>
      </c>
      <c r="F26" s="9" t="s">
        <v>633</v>
      </c>
      <c r="G26" s="27" t="s">
        <v>634</v>
      </c>
      <c r="H26" s="28" t="s">
        <v>462</v>
      </c>
    </row>
    <row r="27" spans="1:11" x14ac:dyDescent="0.3">
      <c r="A27" s="425"/>
      <c r="B27" s="39" t="s">
        <v>67</v>
      </c>
      <c r="C27" s="13">
        <v>200</v>
      </c>
      <c r="D27" s="14" t="s">
        <v>378</v>
      </c>
      <c r="E27" s="14" t="s">
        <v>378</v>
      </c>
      <c r="F27" s="45" t="s">
        <v>624</v>
      </c>
      <c r="G27" s="27" t="s">
        <v>625</v>
      </c>
      <c r="H27" s="42" t="s">
        <v>436</v>
      </c>
    </row>
    <row r="28" spans="1:11" x14ac:dyDescent="0.3">
      <c r="A28" s="425"/>
      <c r="B28" s="50" t="s">
        <v>162</v>
      </c>
      <c r="C28" s="6">
        <v>200</v>
      </c>
      <c r="D28" s="9" t="s">
        <v>76</v>
      </c>
      <c r="E28" s="9" t="s">
        <v>653</v>
      </c>
      <c r="F28" s="40" t="s">
        <v>178</v>
      </c>
      <c r="G28" s="10" t="s">
        <v>654</v>
      </c>
      <c r="H28" s="37" t="s">
        <v>446</v>
      </c>
    </row>
    <row r="29" spans="1:11" x14ac:dyDescent="0.3">
      <c r="A29" s="423"/>
      <c r="B29" s="18" t="s">
        <v>82</v>
      </c>
      <c r="C29" s="19">
        <v>570</v>
      </c>
      <c r="D29" s="131">
        <f>D26+D27+D28</f>
        <v>22.3</v>
      </c>
      <c r="E29" s="131">
        <f>E26+E27+E28</f>
        <v>34</v>
      </c>
      <c r="F29" s="131">
        <f>F26+F27+F28</f>
        <v>78.7</v>
      </c>
      <c r="G29" s="47">
        <f>G26+G27+G28</f>
        <v>600</v>
      </c>
      <c r="H29" s="37"/>
    </row>
    <row r="30" spans="1:11" x14ac:dyDescent="0.3">
      <c r="A30" s="442" t="s">
        <v>83</v>
      </c>
      <c r="B30" s="443"/>
      <c r="C30" s="47">
        <f>C15+C17+C23+C25+C29</f>
        <v>2235</v>
      </c>
      <c r="D30" s="47">
        <f>D15+D17+D23+D25+D29</f>
        <v>77.94</v>
      </c>
      <c r="E30" s="47">
        <f>E15+E17+E23+E25+E29</f>
        <v>73.319999999999993</v>
      </c>
      <c r="F30" s="47">
        <f>F15+F17+F23+F25+F29</f>
        <v>258.23</v>
      </c>
      <c r="G30" s="47">
        <f>G15+G17+G23+G25+G29</f>
        <v>1890.58</v>
      </c>
      <c r="H30" s="37"/>
    </row>
    <row r="31" spans="1:11" x14ac:dyDescent="0.3">
      <c r="A31" s="447" t="s">
        <v>24</v>
      </c>
      <c r="B31" s="447" t="s">
        <v>25</v>
      </c>
      <c r="C31" s="446" t="s">
        <v>26</v>
      </c>
      <c r="D31" s="446" t="s">
        <v>542</v>
      </c>
      <c r="E31" s="446"/>
      <c r="F31" s="446"/>
      <c r="G31" s="447" t="s">
        <v>38</v>
      </c>
      <c r="H31" s="447" t="s">
        <v>39</v>
      </c>
    </row>
    <row r="32" spans="1:11" x14ac:dyDescent="0.3">
      <c r="A32" s="448"/>
      <c r="B32" s="448"/>
      <c r="C32" s="440"/>
      <c r="D32" s="280" t="s">
        <v>4</v>
      </c>
      <c r="E32" s="280" t="s">
        <v>36</v>
      </c>
      <c r="F32" s="280" t="s">
        <v>30</v>
      </c>
      <c r="G32" s="448"/>
      <c r="H32" s="448"/>
    </row>
    <row r="33" spans="1:8" x14ac:dyDescent="0.3">
      <c r="A33" s="449" t="s">
        <v>333</v>
      </c>
      <c r="B33" s="450"/>
      <c r="C33" s="451"/>
      <c r="D33" s="451"/>
      <c r="E33" s="451"/>
      <c r="F33" s="451"/>
      <c r="G33" s="451"/>
      <c r="H33" s="452"/>
    </row>
    <row r="34" spans="1:8" x14ac:dyDescent="0.3">
      <c r="A34" s="446" t="s">
        <v>40</v>
      </c>
      <c r="B34" s="26" t="s">
        <v>199</v>
      </c>
      <c r="C34" s="6" t="s">
        <v>113</v>
      </c>
      <c r="D34" s="9" t="s">
        <v>200</v>
      </c>
      <c r="E34" s="9" t="s">
        <v>200</v>
      </c>
      <c r="F34" s="9" t="s">
        <v>201</v>
      </c>
      <c r="G34" s="27" t="s">
        <v>171</v>
      </c>
      <c r="H34" s="52" t="s">
        <v>463</v>
      </c>
    </row>
    <row r="35" spans="1:8" x14ac:dyDescent="0.3">
      <c r="A35" s="446"/>
      <c r="B35" s="16" t="s">
        <v>141</v>
      </c>
      <c r="C35" s="6" t="s">
        <v>644</v>
      </c>
      <c r="D35" s="9" t="s">
        <v>212</v>
      </c>
      <c r="E35" s="9" t="s">
        <v>310</v>
      </c>
      <c r="F35" s="9" t="s">
        <v>645</v>
      </c>
      <c r="G35" s="10" t="s">
        <v>646</v>
      </c>
      <c r="H35" s="28" t="s">
        <v>451</v>
      </c>
    </row>
    <row r="36" spans="1:8" x14ac:dyDescent="0.3">
      <c r="A36" s="446"/>
      <c r="B36" s="39" t="s">
        <v>67</v>
      </c>
      <c r="C36" s="13">
        <v>200</v>
      </c>
      <c r="D36" s="14" t="s">
        <v>378</v>
      </c>
      <c r="E36" s="14" t="s">
        <v>378</v>
      </c>
      <c r="F36" s="45" t="s">
        <v>624</v>
      </c>
      <c r="G36" s="27" t="s">
        <v>625</v>
      </c>
      <c r="H36" s="42" t="s">
        <v>436</v>
      </c>
    </row>
    <row r="37" spans="1:8" x14ac:dyDescent="0.3">
      <c r="A37" s="446"/>
      <c r="B37" s="18" t="s">
        <v>41</v>
      </c>
      <c r="C37" s="19">
        <v>470</v>
      </c>
      <c r="D37" s="20">
        <f>D36+D35+D34</f>
        <v>18.3</v>
      </c>
      <c r="E37" s="20">
        <f>E36+E35+E34</f>
        <v>15.1</v>
      </c>
      <c r="F37" s="20">
        <f>F36+F35+F34</f>
        <v>72.400000000000006</v>
      </c>
      <c r="G37" s="19">
        <f>G36+G35+G34</f>
        <v>499</v>
      </c>
      <c r="H37" s="53"/>
    </row>
    <row r="38" spans="1:8" x14ac:dyDescent="0.3">
      <c r="A38" s="440" t="s">
        <v>23</v>
      </c>
      <c r="B38" s="21" t="s">
        <v>42</v>
      </c>
      <c r="C38" s="9" t="s">
        <v>5</v>
      </c>
      <c r="D38" s="14">
        <v>1.44</v>
      </c>
      <c r="E38" s="15">
        <v>0.67</v>
      </c>
      <c r="F38" s="15">
        <v>15.43</v>
      </c>
      <c r="G38" s="22">
        <v>112</v>
      </c>
      <c r="H38" s="17" t="s">
        <v>623</v>
      </c>
    </row>
    <row r="39" spans="1:8" x14ac:dyDescent="0.3">
      <c r="A39" s="423"/>
      <c r="B39" s="23" t="s">
        <v>44</v>
      </c>
      <c r="C39" s="24">
        <v>200</v>
      </c>
      <c r="D39" s="20">
        <f>D38</f>
        <v>1.44</v>
      </c>
      <c r="E39" s="20">
        <f>E38</f>
        <v>0.67</v>
      </c>
      <c r="F39" s="20">
        <f>F38</f>
        <v>15.43</v>
      </c>
      <c r="G39" s="19">
        <v>112</v>
      </c>
      <c r="H39" s="53"/>
    </row>
    <row r="40" spans="1:8" x14ac:dyDescent="0.3">
      <c r="A40" s="456" t="s">
        <v>6</v>
      </c>
      <c r="B40" s="26" t="s">
        <v>90</v>
      </c>
      <c r="C40" s="13">
        <v>60</v>
      </c>
      <c r="D40" s="14">
        <v>1.4</v>
      </c>
      <c r="E40" s="14">
        <v>2.7</v>
      </c>
      <c r="F40" s="15">
        <v>6.3</v>
      </c>
      <c r="G40" s="10">
        <v>55</v>
      </c>
      <c r="H40" s="49" t="s">
        <v>440</v>
      </c>
    </row>
    <row r="41" spans="1:8" x14ac:dyDescent="0.3">
      <c r="A41" s="424"/>
      <c r="B41" s="39" t="s">
        <v>203</v>
      </c>
      <c r="C41" s="13">
        <v>250</v>
      </c>
      <c r="D41" s="9" t="s">
        <v>378</v>
      </c>
      <c r="E41" s="9" t="s">
        <v>238</v>
      </c>
      <c r="F41" s="9" t="s">
        <v>88</v>
      </c>
      <c r="G41" s="27" t="s">
        <v>671</v>
      </c>
      <c r="H41" s="52" t="s">
        <v>461</v>
      </c>
    </row>
    <row r="42" spans="1:8" x14ac:dyDescent="0.3">
      <c r="A42" s="424"/>
      <c r="B42" s="72" t="s">
        <v>204</v>
      </c>
      <c r="C42" s="13">
        <v>90</v>
      </c>
      <c r="D42" s="9" t="s">
        <v>666</v>
      </c>
      <c r="E42" s="9" t="s">
        <v>667</v>
      </c>
      <c r="F42" s="9" t="s">
        <v>71</v>
      </c>
      <c r="G42" s="27" t="s">
        <v>668</v>
      </c>
      <c r="H42" s="52" t="s">
        <v>488</v>
      </c>
    </row>
    <row r="43" spans="1:8" x14ac:dyDescent="0.3">
      <c r="A43" s="424"/>
      <c r="B43" s="39" t="s">
        <v>180</v>
      </c>
      <c r="C43" s="13">
        <v>150</v>
      </c>
      <c r="D43" s="9" t="s">
        <v>665</v>
      </c>
      <c r="E43" s="9" t="s">
        <v>48</v>
      </c>
      <c r="F43" s="9" t="s">
        <v>418</v>
      </c>
      <c r="G43" s="27" t="s">
        <v>339</v>
      </c>
      <c r="H43" s="52" t="s">
        <v>455</v>
      </c>
    </row>
    <row r="44" spans="1:8" x14ac:dyDescent="0.3">
      <c r="A44" s="424"/>
      <c r="B44" s="32" t="s">
        <v>50</v>
      </c>
      <c r="C44" s="13">
        <v>50</v>
      </c>
      <c r="D44" s="14" t="s">
        <v>51</v>
      </c>
      <c r="E44" s="14" t="s">
        <v>52</v>
      </c>
      <c r="F44" s="15" t="s">
        <v>53</v>
      </c>
      <c r="G44" s="64" t="s">
        <v>54</v>
      </c>
      <c r="H44" s="53"/>
    </row>
    <row r="45" spans="1:8" x14ac:dyDescent="0.3">
      <c r="A45" s="425"/>
      <c r="B45" s="39" t="s">
        <v>327</v>
      </c>
      <c r="C45" s="13">
        <v>200</v>
      </c>
      <c r="D45" s="9" t="s">
        <v>182</v>
      </c>
      <c r="E45" s="9" t="s">
        <v>31</v>
      </c>
      <c r="F45" s="40" t="s">
        <v>630</v>
      </c>
      <c r="G45" s="64" t="s">
        <v>631</v>
      </c>
      <c r="H45" s="56" t="s">
        <v>443</v>
      </c>
    </row>
    <row r="46" spans="1:8" x14ac:dyDescent="0.3">
      <c r="A46" s="423"/>
      <c r="B46" s="18" t="s">
        <v>80</v>
      </c>
      <c r="C46" s="57">
        <f>SUM(C40:C45)</f>
        <v>800</v>
      </c>
      <c r="D46" s="36">
        <f>D45+D44+D43+D42+D41+D40</f>
        <v>30.599999999999994</v>
      </c>
      <c r="E46" s="36">
        <f>E45+E44+E43+E42+E41+E40</f>
        <v>29.81</v>
      </c>
      <c r="F46" s="36">
        <f>F45+F44+F43+F42+F41+F40</f>
        <v>96.600000000000009</v>
      </c>
      <c r="G46" s="35">
        <f>G45+G44+G43+G42+G41+G40</f>
        <v>740.7</v>
      </c>
      <c r="H46" s="48"/>
    </row>
    <row r="47" spans="1:8" x14ac:dyDescent="0.3">
      <c r="A47" s="440" t="s">
        <v>59</v>
      </c>
      <c r="B47" s="165" t="s">
        <v>42</v>
      </c>
      <c r="C47" s="9" t="s">
        <v>5</v>
      </c>
      <c r="D47" s="14">
        <v>1.44</v>
      </c>
      <c r="E47" s="15">
        <v>0.67</v>
      </c>
      <c r="F47" s="15">
        <v>15.43</v>
      </c>
      <c r="G47" s="22">
        <v>112</v>
      </c>
      <c r="H47" s="17" t="s">
        <v>623</v>
      </c>
    </row>
    <row r="48" spans="1:8" x14ac:dyDescent="0.3">
      <c r="A48" s="423"/>
      <c r="B48" s="18" t="s">
        <v>81</v>
      </c>
      <c r="C48" s="41">
        <v>200</v>
      </c>
      <c r="D48" s="24" t="s">
        <v>658</v>
      </c>
      <c r="E48" s="24" t="s">
        <v>659</v>
      </c>
      <c r="F48" s="24" t="s">
        <v>232</v>
      </c>
      <c r="G48" s="19" t="s">
        <v>629</v>
      </c>
      <c r="H48" s="48"/>
    </row>
    <row r="49" spans="1:8" x14ac:dyDescent="0.3">
      <c r="A49" s="440" t="s">
        <v>8</v>
      </c>
      <c r="B49" s="146" t="s">
        <v>743</v>
      </c>
      <c r="C49" s="138" t="s">
        <v>113</v>
      </c>
      <c r="D49" s="147" t="s">
        <v>170</v>
      </c>
      <c r="E49" s="147" t="s">
        <v>170</v>
      </c>
      <c r="F49" s="152" t="s">
        <v>16</v>
      </c>
      <c r="G49" s="141" t="s">
        <v>303</v>
      </c>
      <c r="H49" s="142" t="s">
        <v>458</v>
      </c>
    </row>
    <row r="50" spans="1:8" x14ac:dyDescent="0.3">
      <c r="A50" s="425"/>
      <c r="B50" s="50" t="s">
        <v>89</v>
      </c>
      <c r="C50" s="6">
        <v>200</v>
      </c>
      <c r="D50" s="8" t="s">
        <v>46</v>
      </c>
      <c r="E50" s="8" t="s">
        <v>46</v>
      </c>
      <c r="F50" s="51" t="s">
        <v>621</v>
      </c>
      <c r="G50" s="8" t="s">
        <v>622</v>
      </c>
      <c r="H50" s="21" t="s">
        <v>439</v>
      </c>
    </row>
    <row r="51" spans="1:8" x14ac:dyDescent="0.3">
      <c r="A51" s="425"/>
      <c r="B51" s="32" t="s">
        <v>66</v>
      </c>
      <c r="C51" s="38">
        <v>50</v>
      </c>
      <c r="D51" s="30">
        <v>3.8</v>
      </c>
      <c r="E51" s="30">
        <v>0.4</v>
      </c>
      <c r="F51" s="30">
        <v>24.6</v>
      </c>
      <c r="G51" s="31">
        <v>117</v>
      </c>
      <c r="H51" s="44" t="s">
        <v>446</v>
      </c>
    </row>
    <row r="52" spans="1:8" x14ac:dyDescent="0.3">
      <c r="A52" s="425"/>
      <c r="B52" s="50" t="s">
        <v>131</v>
      </c>
      <c r="C52" s="32">
        <v>150</v>
      </c>
      <c r="D52" s="32">
        <v>0.4</v>
      </c>
      <c r="E52" s="32">
        <v>0.3</v>
      </c>
      <c r="F52" s="32">
        <v>10.3</v>
      </c>
      <c r="G52" s="32">
        <v>47</v>
      </c>
      <c r="H52" s="48"/>
    </row>
    <row r="53" spans="1:8" x14ac:dyDescent="0.3">
      <c r="A53" s="423"/>
      <c r="B53" s="18" t="s">
        <v>82</v>
      </c>
      <c r="C53" s="19">
        <f>SUM(C49:C52)</f>
        <v>400</v>
      </c>
      <c r="D53" s="20">
        <f>D49+D50+D51+D52</f>
        <v>15.9</v>
      </c>
      <c r="E53" s="20">
        <f>E49+E50+E51+E52</f>
        <v>12.4</v>
      </c>
      <c r="F53" s="20">
        <f>F49+F50+F51+F52</f>
        <v>86.5</v>
      </c>
      <c r="G53" s="19">
        <f>G49+G50+G51+G52</f>
        <v>552.29999999999995</v>
      </c>
      <c r="H53" s="48"/>
    </row>
    <row r="54" spans="1:8" x14ac:dyDescent="0.3">
      <c r="A54" s="442" t="s">
        <v>83</v>
      </c>
      <c r="B54" s="443"/>
      <c r="C54" s="47">
        <f>C53+C48+C46+C39+C37</f>
        <v>2070</v>
      </c>
      <c r="D54" s="47">
        <f>D37+D39+D46+D48+D53</f>
        <v>71.739999999999995</v>
      </c>
      <c r="E54" s="47">
        <f>E37+E39+E46+E48+E53</f>
        <v>64.180000000000007</v>
      </c>
      <c r="F54" s="47">
        <f>F37+F39+F46+F48+F53</f>
        <v>279.52999999999997</v>
      </c>
      <c r="G54" s="47">
        <f>G37+G39+G46+G48+G53</f>
        <v>2014</v>
      </c>
      <c r="H54" s="37"/>
    </row>
    <row r="55" spans="1:8" x14ac:dyDescent="0.3">
      <c r="A55" s="447" t="s">
        <v>24</v>
      </c>
      <c r="B55" s="447" t="s">
        <v>25</v>
      </c>
      <c r="C55" s="446" t="s">
        <v>26</v>
      </c>
      <c r="D55" s="446" t="s">
        <v>542</v>
      </c>
      <c r="E55" s="446"/>
      <c r="F55" s="446"/>
      <c r="G55" s="447" t="s">
        <v>38</v>
      </c>
      <c r="H55" s="447" t="s">
        <v>39</v>
      </c>
    </row>
    <row r="56" spans="1:8" x14ac:dyDescent="0.3">
      <c r="A56" s="448"/>
      <c r="B56" s="448"/>
      <c r="C56" s="440"/>
      <c r="D56" s="280" t="s">
        <v>4</v>
      </c>
      <c r="E56" s="280" t="s">
        <v>36</v>
      </c>
      <c r="F56" s="280" t="s">
        <v>30</v>
      </c>
      <c r="G56" s="448"/>
      <c r="H56" s="448"/>
    </row>
    <row r="57" spans="1:8" x14ac:dyDescent="0.3">
      <c r="A57" s="449" t="s">
        <v>332</v>
      </c>
      <c r="B57" s="450"/>
      <c r="C57" s="451"/>
      <c r="D57" s="451"/>
      <c r="E57" s="451"/>
      <c r="F57" s="451"/>
      <c r="G57" s="451"/>
      <c r="H57" s="452"/>
    </row>
    <row r="58" spans="1:8" x14ac:dyDescent="0.3">
      <c r="A58" s="446" t="s">
        <v>40</v>
      </c>
      <c r="B58" s="5" t="s">
        <v>329</v>
      </c>
      <c r="C58" s="6" t="s">
        <v>113</v>
      </c>
      <c r="D58" s="7">
        <v>6.3</v>
      </c>
      <c r="E58" s="8" t="s">
        <v>140</v>
      </c>
      <c r="F58" s="9" t="s">
        <v>330</v>
      </c>
      <c r="G58" s="10" t="s">
        <v>331</v>
      </c>
      <c r="H58" s="49" t="s">
        <v>447</v>
      </c>
    </row>
    <row r="59" spans="1:8" x14ac:dyDescent="0.3">
      <c r="A59" s="446"/>
      <c r="B59" s="39" t="s">
        <v>172</v>
      </c>
      <c r="C59" s="9" t="s">
        <v>647</v>
      </c>
      <c r="D59" s="8" t="s">
        <v>648</v>
      </c>
      <c r="E59" s="8" t="s">
        <v>48</v>
      </c>
      <c r="F59" s="51" t="s">
        <v>645</v>
      </c>
      <c r="G59" s="8" t="s">
        <v>649</v>
      </c>
      <c r="H59" s="28" t="s">
        <v>459</v>
      </c>
    </row>
    <row r="60" spans="1:8" x14ac:dyDescent="0.3">
      <c r="A60" s="446"/>
      <c r="B60" s="50" t="s">
        <v>89</v>
      </c>
      <c r="C60" s="6">
        <v>200</v>
      </c>
      <c r="D60" s="8" t="s">
        <v>46</v>
      </c>
      <c r="E60" s="8" t="s">
        <v>46</v>
      </c>
      <c r="F60" s="51" t="s">
        <v>621</v>
      </c>
      <c r="G60" s="8" t="s">
        <v>622</v>
      </c>
      <c r="H60" s="21" t="s">
        <v>439</v>
      </c>
    </row>
    <row r="61" spans="1:8" x14ac:dyDescent="0.3">
      <c r="A61" s="446"/>
      <c r="B61" s="18" t="s">
        <v>41</v>
      </c>
      <c r="C61" s="19">
        <v>465</v>
      </c>
      <c r="D61" s="20">
        <f>D60+D59+D58</f>
        <v>13</v>
      </c>
      <c r="E61" s="20">
        <f>E60+E59+E58</f>
        <v>15.399999999999999</v>
      </c>
      <c r="F61" s="20">
        <f>F60+F59+F58</f>
        <v>72.3</v>
      </c>
      <c r="G61" s="19">
        <f>G60+G59+G58</f>
        <v>481.3</v>
      </c>
      <c r="H61" s="53"/>
    </row>
    <row r="62" spans="1:8" x14ac:dyDescent="0.3">
      <c r="A62" s="440" t="s">
        <v>23</v>
      </c>
      <c r="B62" s="21" t="s">
        <v>190</v>
      </c>
      <c r="C62" s="9" t="s">
        <v>550</v>
      </c>
      <c r="D62" s="14">
        <v>0.4</v>
      </c>
      <c r="E62" s="15">
        <v>0.4</v>
      </c>
      <c r="F62" s="15">
        <v>9.8000000000000007</v>
      </c>
      <c r="G62" s="22">
        <v>47</v>
      </c>
      <c r="H62" s="53"/>
    </row>
    <row r="63" spans="1:8" x14ac:dyDescent="0.3">
      <c r="A63" s="423"/>
      <c r="B63" s="23" t="s">
        <v>44</v>
      </c>
      <c r="C63" s="24">
        <v>150</v>
      </c>
      <c r="D63" s="20">
        <f>D62</f>
        <v>0.4</v>
      </c>
      <c r="E63" s="20">
        <f>E62</f>
        <v>0.4</v>
      </c>
      <c r="F63" s="20">
        <f>F62</f>
        <v>9.8000000000000007</v>
      </c>
      <c r="G63" s="19">
        <f>G62</f>
        <v>47</v>
      </c>
      <c r="H63" s="53"/>
    </row>
    <row r="64" spans="1:8" x14ac:dyDescent="0.3">
      <c r="A64" s="456" t="s">
        <v>6</v>
      </c>
      <c r="B64" s="26" t="s">
        <v>555</v>
      </c>
      <c r="C64" s="13">
        <v>60</v>
      </c>
      <c r="D64" s="9" t="s">
        <v>52</v>
      </c>
      <c r="E64" s="9" t="s">
        <v>208</v>
      </c>
      <c r="F64" s="40" t="s">
        <v>62</v>
      </c>
      <c r="G64" s="8" t="s">
        <v>78</v>
      </c>
      <c r="H64" s="28" t="s">
        <v>556</v>
      </c>
    </row>
    <row r="65" spans="1:8" x14ac:dyDescent="0.3">
      <c r="A65" s="424"/>
      <c r="B65" s="32" t="s">
        <v>151</v>
      </c>
      <c r="C65" s="38" t="s">
        <v>672</v>
      </c>
      <c r="D65" s="38">
        <v>2.1</v>
      </c>
      <c r="E65" s="38">
        <v>5.3</v>
      </c>
      <c r="F65" s="38">
        <v>13.6</v>
      </c>
      <c r="G65" s="31">
        <v>112</v>
      </c>
      <c r="H65" s="43" t="s">
        <v>491</v>
      </c>
    </row>
    <row r="66" spans="1:8" x14ac:dyDescent="0.3">
      <c r="A66" s="424"/>
      <c r="B66" s="39" t="s">
        <v>259</v>
      </c>
      <c r="C66" s="13">
        <v>150</v>
      </c>
      <c r="D66" s="9" t="s">
        <v>673</v>
      </c>
      <c r="E66" s="9" t="s">
        <v>144</v>
      </c>
      <c r="F66" s="9" t="s">
        <v>674</v>
      </c>
      <c r="G66" s="27" t="s">
        <v>675</v>
      </c>
      <c r="H66" s="56" t="s">
        <v>449</v>
      </c>
    </row>
    <row r="67" spans="1:8" x14ac:dyDescent="0.3">
      <c r="A67" s="424"/>
      <c r="B67" s="32" t="s">
        <v>50</v>
      </c>
      <c r="C67" s="13">
        <v>50</v>
      </c>
      <c r="D67" s="14" t="s">
        <v>51</v>
      </c>
      <c r="E67" s="14" t="s">
        <v>52</v>
      </c>
      <c r="F67" s="15" t="s">
        <v>53</v>
      </c>
      <c r="G67" s="10" t="s">
        <v>54</v>
      </c>
      <c r="H67" s="53"/>
    </row>
    <row r="68" spans="1:8" x14ac:dyDescent="0.3">
      <c r="A68" s="425"/>
      <c r="B68" s="42" t="s">
        <v>210</v>
      </c>
      <c r="C68" s="13">
        <v>200</v>
      </c>
      <c r="D68" s="9" t="s">
        <v>627</v>
      </c>
      <c r="E68" s="9" t="s">
        <v>628</v>
      </c>
      <c r="F68" s="40" t="s">
        <v>301</v>
      </c>
      <c r="G68" s="10" t="s">
        <v>629</v>
      </c>
      <c r="H68" s="43" t="s">
        <v>450</v>
      </c>
    </row>
    <row r="69" spans="1:8" x14ac:dyDescent="0.3">
      <c r="A69" s="423"/>
      <c r="B69" s="18" t="s">
        <v>80</v>
      </c>
      <c r="C69" s="65">
        <v>720</v>
      </c>
      <c r="D69" s="36">
        <f>D68+D67+D66+D65+D64</f>
        <v>23.000000000000004</v>
      </c>
      <c r="E69" s="36">
        <f>E68+E67+E66+E65+E64</f>
        <v>25.549999999999997</v>
      </c>
      <c r="F69" s="36">
        <f>F68+F67+F66+F65+F64</f>
        <v>120.3</v>
      </c>
      <c r="G69" s="35">
        <f>G68+G67+G66+G65+G64</f>
        <v>756.5</v>
      </c>
      <c r="H69" s="48"/>
    </row>
    <row r="70" spans="1:8" x14ac:dyDescent="0.3">
      <c r="A70" s="440" t="s">
        <v>59</v>
      </c>
      <c r="B70" s="39" t="s">
        <v>189</v>
      </c>
      <c r="C70" s="13">
        <v>200</v>
      </c>
      <c r="D70" s="9" t="s">
        <v>64</v>
      </c>
      <c r="E70" s="9" t="s">
        <v>192</v>
      </c>
      <c r="F70" s="40" t="s">
        <v>662</v>
      </c>
      <c r="G70" s="10" t="s">
        <v>663</v>
      </c>
      <c r="H70" s="28" t="s">
        <v>433</v>
      </c>
    </row>
    <row r="71" spans="1:8" x14ac:dyDescent="0.3">
      <c r="A71" s="423"/>
      <c r="B71" s="18" t="s">
        <v>81</v>
      </c>
      <c r="C71" s="41">
        <v>200</v>
      </c>
      <c r="D71" s="20" t="s">
        <v>64</v>
      </c>
      <c r="E71" s="20" t="s">
        <v>192</v>
      </c>
      <c r="F71" s="20" t="s">
        <v>662</v>
      </c>
      <c r="G71" s="19" t="s">
        <v>663</v>
      </c>
      <c r="H71" s="48"/>
    </row>
    <row r="72" spans="1:8" x14ac:dyDescent="0.3">
      <c r="A72" s="440" t="s">
        <v>8</v>
      </c>
      <c r="B72" s="49" t="s">
        <v>347</v>
      </c>
      <c r="C72" s="63" t="s">
        <v>600</v>
      </c>
      <c r="D72" s="77" t="s">
        <v>156</v>
      </c>
      <c r="E72" s="77" t="s">
        <v>157</v>
      </c>
      <c r="F72" s="114" t="s">
        <v>158</v>
      </c>
      <c r="G72" s="101" t="s">
        <v>601</v>
      </c>
      <c r="H72" s="56" t="s">
        <v>465</v>
      </c>
    </row>
    <row r="73" spans="1:8" x14ac:dyDescent="0.3">
      <c r="A73" s="425"/>
      <c r="B73" s="28" t="s">
        <v>382</v>
      </c>
      <c r="C73" s="59">
        <v>150</v>
      </c>
      <c r="D73" s="77" t="s">
        <v>279</v>
      </c>
      <c r="E73" s="77" t="s">
        <v>383</v>
      </c>
      <c r="F73" s="77" t="s">
        <v>364</v>
      </c>
      <c r="G73" s="77" t="s">
        <v>236</v>
      </c>
      <c r="H73" s="116" t="s">
        <v>458</v>
      </c>
    </row>
    <row r="74" spans="1:8" x14ac:dyDescent="0.3">
      <c r="A74" s="425"/>
      <c r="B74" s="39" t="s">
        <v>183</v>
      </c>
      <c r="C74" s="13">
        <v>200</v>
      </c>
      <c r="D74" s="69" t="s">
        <v>76</v>
      </c>
      <c r="E74" s="69" t="s">
        <v>502</v>
      </c>
      <c r="F74" s="69" t="s">
        <v>341</v>
      </c>
      <c r="G74" s="99" t="s">
        <v>626</v>
      </c>
      <c r="H74" s="43" t="s">
        <v>446</v>
      </c>
    </row>
    <row r="75" spans="1:8" x14ac:dyDescent="0.3">
      <c r="A75" s="425"/>
      <c r="B75" s="32" t="s">
        <v>66</v>
      </c>
      <c r="C75" s="38">
        <v>50</v>
      </c>
      <c r="D75" s="30">
        <v>3.8</v>
      </c>
      <c r="E75" s="30">
        <v>0.4</v>
      </c>
      <c r="F75" s="30">
        <v>24.6</v>
      </c>
      <c r="G75" s="31">
        <v>117</v>
      </c>
      <c r="H75" s="11"/>
    </row>
    <row r="76" spans="1:8" x14ac:dyDescent="0.3">
      <c r="A76" s="425"/>
      <c r="B76" s="49" t="s">
        <v>125</v>
      </c>
      <c r="C76" s="117">
        <v>30</v>
      </c>
      <c r="D76" s="76">
        <v>1.7</v>
      </c>
      <c r="E76" s="76">
        <v>2.2000000000000002</v>
      </c>
      <c r="F76" s="118">
        <v>27.15</v>
      </c>
      <c r="G76" s="101">
        <v>135</v>
      </c>
      <c r="H76" s="37"/>
    </row>
    <row r="77" spans="1:8" x14ac:dyDescent="0.3">
      <c r="A77" s="423"/>
      <c r="B77" s="18" t="s">
        <v>82</v>
      </c>
      <c r="C77" s="19">
        <v>525</v>
      </c>
      <c r="D77" s="46">
        <f>D72+D73+D74+D75+D76</f>
        <v>23.5</v>
      </c>
      <c r="E77" s="46">
        <f>E72+E73+E74+E75+E76</f>
        <v>23.24</v>
      </c>
      <c r="F77" s="46">
        <f>F72+F73+F74+F75+F76</f>
        <v>86.65</v>
      </c>
      <c r="G77" s="47">
        <f>G72+G73+G74+G75+G76</f>
        <v>647.6</v>
      </c>
      <c r="H77" s="37"/>
    </row>
    <row r="78" spans="1:8" x14ac:dyDescent="0.3">
      <c r="A78" s="442" t="s">
        <v>83</v>
      </c>
      <c r="B78" s="443"/>
      <c r="C78" s="47">
        <f>C77+C71+C69+C63+C61</f>
        <v>2060</v>
      </c>
      <c r="D78" s="47">
        <f>D77+D71+D69+D63+D61</f>
        <v>65.5</v>
      </c>
      <c r="E78" s="47">
        <f>E77+E71+E69+E63+E61</f>
        <v>64.679999999999993</v>
      </c>
      <c r="F78" s="47">
        <f>F77+F71+F69+F63+F61</f>
        <v>296.36</v>
      </c>
      <c r="G78" s="47">
        <f>G77+G71+G69+G63+G61</f>
        <v>1982.6899999999998</v>
      </c>
      <c r="H78" s="37"/>
    </row>
    <row r="79" spans="1:8" x14ac:dyDescent="0.3">
      <c r="A79" s="447" t="s">
        <v>24</v>
      </c>
      <c r="B79" s="447" t="s">
        <v>25</v>
      </c>
      <c r="C79" s="446" t="s">
        <v>26</v>
      </c>
      <c r="D79" s="446" t="s">
        <v>542</v>
      </c>
      <c r="E79" s="446"/>
      <c r="F79" s="446"/>
      <c r="G79" s="447" t="s">
        <v>38</v>
      </c>
      <c r="H79" s="447" t="s">
        <v>39</v>
      </c>
    </row>
    <row r="80" spans="1:8" x14ac:dyDescent="0.3">
      <c r="A80" s="448"/>
      <c r="B80" s="448"/>
      <c r="C80" s="440"/>
      <c r="D80" s="280" t="s">
        <v>4</v>
      </c>
      <c r="E80" s="280" t="s">
        <v>36</v>
      </c>
      <c r="F80" s="280" t="s">
        <v>30</v>
      </c>
      <c r="G80" s="448"/>
      <c r="H80" s="448"/>
    </row>
    <row r="81" spans="1:8" x14ac:dyDescent="0.3">
      <c r="A81" s="449" t="s">
        <v>334</v>
      </c>
      <c r="B81" s="450"/>
      <c r="C81" s="451"/>
      <c r="D81" s="451"/>
      <c r="E81" s="451"/>
      <c r="F81" s="451"/>
      <c r="G81" s="451"/>
      <c r="H81" s="452"/>
    </row>
    <row r="82" spans="1:8" x14ac:dyDescent="0.3">
      <c r="A82" s="446" t="s">
        <v>40</v>
      </c>
      <c r="B82" s="39" t="s">
        <v>221</v>
      </c>
      <c r="C82" s="13" t="s">
        <v>113</v>
      </c>
      <c r="D82" s="9" t="s">
        <v>140</v>
      </c>
      <c r="E82" s="9" t="s">
        <v>222</v>
      </c>
      <c r="F82" s="9" t="s">
        <v>223</v>
      </c>
      <c r="G82" s="27" t="s">
        <v>224</v>
      </c>
      <c r="H82" s="28" t="s">
        <v>442</v>
      </c>
    </row>
    <row r="83" spans="1:8" x14ac:dyDescent="0.3">
      <c r="A83" s="446"/>
      <c r="B83" s="16" t="s">
        <v>141</v>
      </c>
      <c r="C83" s="6" t="s">
        <v>644</v>
      </c>
      <c r="D83" s="9" t="s">
        <v>212</v>
      </c>
      <c r="E83" s="9" t="s">
        <v>310</v>
      </c>
      <c r="F83" s="9" t="s">
        <v>645</v>
      </c>
      <c r="G83" s="10" t="s">
        <v>646</v>
      </c>
      <c r="H83" s="28" t="s">
        <v>451</v>
      </c>
    </row>
    <row r="84" spans="1:8" x14ac:dyDescent="0.3">
      <c r="A84" s="446"/>
      <c r="B84" s="25" t="s">
        <v>117</v>
      </c>
      <c r="C84" s="13">
        <v>200</v>
      </c>
      <c r="D84" s="9" t="s">
        <v>298</v>
      </c>
      <c r="E84" s="9" t="s">
        <v>95</v>
      </c>
      <c r="F84" s="40" t="s">
        <v>77</v>
      </c>
      <c r="G84" s="10" t="s">
        <v>721</v>
      </c>
      <c r="H84" s="49" t="s">
        <v>448</v>
      </c>
    </row>
    <row r="85" spans="1:8" x14ac:dyDescent="0.3">
      <c r="A85" s="446"/>
      <c r="B85" s="18" t="s">
        <v>41</v>
      </c>
      <c r="C85" s="19">
        <v>425</v>
      </c>
      <c r="D85" s="20">
        <f>D84+D83+D82</f>
        <v>19.200000000000003</v>
      </c>
      <c r="E85" s="20">
        <f>E84+E83+E82</f>
        <v>17.600000000000001</v>
      </c>
      <c r="F85" s="20">
        <f>F84+F83+F82</f>
        <v>73.300000000000011</v>
      </c>
      <c r="G85" s="19">
        <f>G84+G83+G82</f>
        <v>529</v>
      </c>
      <c r="H85" s="53"/>
    </row>
    <row r="86" spans="1:8" x14ac:dyDescent="0.3">
      <c r="A86" s="440" t="s">
        <v>23</v>
      </c>
      <c r="B86" s="26" t="s">
        <v>147</v>
      </c>
      <c r="C86" s="13">
        <v>200</v>
      </c>
      <c r="D86" s="9" t="s">
        <v>229</v>
      </c>
      <c r="E86" s="9" t="s">
        <v>657</v>
      </c>
      <c r="F86" s="71" t="s">
        <v>656</v>
      </c>
      <c r="G86" s="27">
        <v>222</v>
      </c>
      <c r="H86" s="43" t="s">
        <v>460</v>
      </c>
    </row>
    <row r="87" spans="1:8" x14ac:dyDescent="0.3">
      <c r="A87" s="423"/>
      <c r="B87" s="23" t="s">
        <v>44</v>
      </c>
      <c r="C87" s="24">
        <v>200</v>
      </c>
      <c r="D87" s="20">
        <v>1.2</v>
      </c>
      <c r="E87" s="20" t="str">
        <f>E86</f>
        <v>0,52</v>
      </c>
      <c r="F87" s="20" t="str">
        <f>F86</f>
        <v>53,6</v>
      </c>
      <c r="G87" s="19">
        <f>G86</f>
        <v>222</v>
      </c>
      <c r="H87" s="53"/>
    </row>
    <row r="88" spans="1:8" x14ac:dyDescent="0.3">
      <c r="A88" s="456" t="s">
        <v>6</v>
      </c>
      <c r="B88" s="50" t="s">
        <v>191</v>
      </c>
      <c r="C88" s="13">
        <v>60</v>
      </c>
      <c r="D88" s="54" t="s">
        <v>93</v>
      </c>
      <c r="E88" s="40" t="s">
        <v>192</v>
      </c>
      <c r="F88" s="40" t="s">
        <v>193</v>
      </c>
      <c r="G88" s="22" t="s">
        <v>313</v>
      </c>
      <c r="H88" s="49" t="s">
        <v>440</v>
      </c>
    </row>
    <row r="89" spans="1:8" x14ac:dyDescent="0.3">
      <c r="A89" s="424"/>
      <c r="B89" s="26" t="s">
        <v>47</v>
      </c>
      <c r="C89" s="13" t="s">
        <v>672</v>
      </c>
      <c r="D89" s="14" t="s">
        <v>72</v>
      </c>
      <c r="E89" s="14" t="s">
        <v>92</v>
      </c>
      <c r="F89" s="14" t="s">
        <v>676</v>
      </c>
      <c r="G89" s="27" t="s">
        <v>677</v>
      </c>
      <c r="H89" s="28" t="s">
        <v>431</v>
      </c>
    </row>
    <row r="90" spans="1:8" x14ac:dyDescent="0.3">
      <c r="A90" s="424"/>
      <c r="B90" s="25" t="s">
        <v>603</v>
      </c>
      <c r="C90" s="29" t="s">
        <v>678</v>
      </c>
      <c r="D90" s="119">
        <v>14.1</v>
      </c>
      <c r="E90" s="119">
        <v>19.5</v>
      </c>
      <c r="F90" s="119">
        <v>14</v>
      </c>
      <c r="G90" s="115">
        <v>289</v>
      </c>
      <c r="H90" s="44" t="s">
        <v>602</v>
      </c>
    </row>
    <row r="91" spans="1:8" x14ac:dyDescent="0.3">
      <c r="A91" s="424"/>
      <c r="B91" s="11" t="s">
        <v>326</v>
      </c>
      <c r="C91" s="63">
        <v>150</v>
      </c>
      <c r="D91" s="77" t="s">
        <v>68</v>
      </c>
      <c r="E91" s="77" t="s">
        <v>208</v>
      </c>
      <c r="F91" s="114" t="s">
        <v>209</v>
      </c>
      <c r="G91" s="101" t="s">
        <v>679</v>
      </c>
      <c r="H91" s="116" t="s">
        <v>442</v>
      </c>
    </row>
    <row r="92" spans="1:8" x14ac:dyDescent="0.3">
      <c r="A92" s="424"/>
      <c r="B92" s="32" t="s">
        <v>50</v>
      </c>
      <c r="C92" s="13">
        <v>50</v>
      </c>
      <c r="D92" s="14" t="s">
        <v>51</v>
      </c>
      <c r="E92" s="14" t="s">
        <v>52</v>
      </c>
      <c r="F92" s="15" t="s">
        <v>53</v>
      </c>
      <c r="G92" s="10" t="s">
        <v>54</v>
      </c>
      <c r="H92" s="53"/>
    </row>
    <row r="93" spans="1:8" x14ac:dyDescent="0.3">
      <c r="A93" s="425"/>
      <c r="B93" s="28" t="s">
        <v>604</v>
      </c>
      <c r="C93" s="63">
        <v>200</v>
      </c>
      <c r="D93" s="77" t="s">
        <v>182</v>
      </c>
      <c r="E93" s="77" t="s">
        <v>31</v>
      </c>
      <c r="F93" s="114" t="s">
        <v>630</v>
      </c>
      <c r="G93" s="101" t="s">
        <v>631</v>
      </c>
      <c r="H93" s="56" t="s">
        <v>443</v>
      </c>
    </row>
    <row r="94" spans="1:8" x14ac:dyDescent="0.3">
      <c r="A94" s="423"/>
      <c r="B94" s="18" t="s">
        <v>80</v>
      </c>
      <c r="C94" s="57" t="s">
        <v>722</v>
      </c>
      <c r="D94" s="36">
        <f>D88+D89+D90+D91+D92+D93</f>
        <v>22.099999999999998</v>
      </c>
      <c r="E94" s="36">
        <f>E88+E89+E90+E91+E92+E93</f>
        <v>31.19</v>
      </c>
      <c r="F94" s="36">
        <f>F88+F89+F90+F91+F92+F93</f>
        <v>96.610000000000014</v>
      </c>
      <c r="G94" s="35">
        <f>G88+G89+G90+G91+G92+G93</f>
        <v>709</v>
      </c>
      <c r="H94" s="48"/>
    </row>
    <row r="95" spans="1:8" x14ac:dyDescent="0.3">
      <c r="A95" s="440" t="s">
        <v>59</v>
      </c>
      <c r="B95" s="39" t="s">
        <v>63</v>
      </c>
      <c r="C95" s="13">
        <v>200</v>
      </c>
      <c r="D95" s="9" t="s">
        <v>64</v>
      </c>
      <c r="E95" s="9" t="s">
        <v>192</v>
      </c>
      <c r="F95" s="40" t="s">
        <v>660</v>
      </c>
      <c r="G95" s="10" t="s">
        <v>661</v>
      </c>
      <c r="H95" s="28" t="s">
        <v>433</v>
      </c>
    </row>
    <row r="96" spans="1:8" x14ac:dyDescent="0.3">
      <c r="A96" s="423"/>
      <c r="B96" s="18" t="s">
        <v>81</v>
      </c>
      <c r="C96" s="24">
        <v>200</v>
      </c>
      <c r="D96" s="20" t="s">
        <v>64</v>
      </c>
      <c r="E96" s="20" t="s">
        <v>192</v>
      </c>
      <c r="F96" s="20" t="s">
        <v>660</v>
      </c>
      <c r="G96" s="19" t="s">
        <v>661</v>
      </c>
      <c r="H96" s="48"/>
    </row>
    <row r="97" spans="1:17" ht="24.95" customHeight="1" x14ac:dyDescent="0.3">
      <c r="A97" s="440" t="s">
        <v>8</v>
      </c>
      <c r="B97" s="25" t="s">
        <v>544</v>
      </c>
      <c r="C97" s="63" t="s">
        <v>545</v>
      </c>
      <c r="D97" s="77" t="s">
        <v>546</v>
      </c>
      <c r="E97" s="77" t="s">
        <v>120</v>
      </c>
      <c r="F97" s="77" t="s">
        <v>61</v>
      </c>
      <c r="G97" s="61" t="s">
        <v>241</v>
      </c>
      <c r="H97" s="56" t="s">
        <v>547</v>
      </c>
    </row>
    <row r="98" spans="1:17" ht="24.95" customHeight="1" x14ac:dyDescent="0.3">
      <c r="A98" s="425"/>
      <c r="B98" s="11" t="s">
        <v>139</v>
      </c>
      <c r="C98" s="63" t="s">
        <v>74</v>
      </c>
      <c r="D98" s="76">
        <v>5.5</v>
      </c>
      <c r="E98" s="77" t="s">
        <v>321</v>
      </c>
      <c r="F98" s="114" t="s">
        <v>664</v>
      </c>
      <c r="G98" s="101" t="s">
        <v>366</v>
      </c>
      <c r="H98" s="28" t="s">
        <v>469</v>
      </c>
      <c r="K98" s="74"/>
      <c r="L98" s="38"/>
      <c r="M98" s="38"/>
      <c r="N98" s="38"/>
      <c r="O98" s="38"/>
      <c r="P98" s="96"/>
      <c r="Q98" s="28"/>
    </row>
    <row r="99" spans="1:17" ht="24.95" customHeight="1" x14ac:dyDescent="0.3">
      <c r="A99" s="425"/>
      <c r="B99" s="26" t="s">
        <v>194</v>
      </c>
      <c r="C99" s="13">
        <v>200</v>
      </c>
      <c r="D99" s="9">
        <v>0.1</v>
      </c>
      <c r="E99" s="9" t="s">
        <v>32</v>
      </c>
      <c r="F99" s="40">
        <v>9.1</v>
      </c>
      <c r="G99" s="10">
        <v>24.4</v>
      </c>
      <c r="H99" s="52" t="s">
        <v>430</v>
      </c>
    </row>
    <row r="100" spans="1:17" ht="24.95" customHeight="1" x14ac:dyDescent="0.3">
      <c r="A100" s="425"/>
      <c r="B100" s="73" t="s">
        <v>66</v>
      </c>
      <c r="C100" s="55">
        <v>50</v>
      </c>
      <c r="D100" s="119">
        <v>3.8</v>
      </c>
      <c r="E100" s="119">
        <v>0.4</v>
      </c>
      <c r="F100" s="119">
        <v>24.6</v>
      </c>
      <c r="G100" s="115">
        <v>117</v>
      </c>
      <c r="H100" s="32"/>
    </row>
    <row r="101" spans="1:17" ht="24.95" customHeight="1" x14ac:dyDescent="0.3">
      <c r="A101" s="423"/>
      <c r="B101" s="18" t="s">
        <v>82</v>
      </c>
      <c r="C101" s="19">
        <v>510</v>
      </c>
      <c r="D101" s="46">
        <f>D97+D98+D99+D100</f>
        <v>26.1</v>
      </c>
      <c r="E101" s="46">
        <f>E97+E98+E99+E100</f>
        <v>16.73</v>
      </c>
      <c r="F101" s="46">
        <f>F97+F98+F99+F100</f>
        <v>68.900000000000006</v>
      </c>
      <c r="G101" s="47">
        <f>G97+G98+G99+G100</f>
        <v>521.4</v>
      </c>
      <c r="H101" s="37"/>
    </row>
    <row r="102" spans="1:17" ht="24.95" customHeight="1" x14ac:dyDescent="0.3">
      <c r="A102" s="442" t="s">
        <v>83</v>
      </c>
      <c r="B102" s="443"/>
      <c r="C102" s="47">
        <f>C101+C96+C94+C87+C85</f>
        <v>2152</v>
      </c>
      <c r="D102" s="46">
        <f>D101+D96+D94+D87+D85</f>
        <v>74.2</v>
      </c>
      <c r="E102" s="46">
        <f>E101+E96+E94+E87+E85</f>
        <v>66.13000000000001</v>
      </c>
      <c r="F102" s="46">
        <f>F101+F96+F94+F87+F85</f>
        <v>299.71000000000004</v>
      </c>
      <c r="G102" s="47">
        <f>G101+G96+G94+G87+G85</f>
        <v>2031.6799999999998</v>
      </c>
      <c r="H102" s="37"/>
    </row>
    <row r="103" spans="1:17" x14ac:dyDescent="0.3">
      <c r="A103" s="447" t="s">
        <v>24</v>
      </c>
      <c r="B103" s="447" t="s">
        <v>25</v>
      </c>
      <c r="C103" s="446" t="s">
        <v>26</v>
      </c>
      <c r="D103" s="446" t="s">
        <v>542</v>
      </c>
      <c r="E103" s="446"/>
      <c r="F103" s="446"/>
      <c r="G103" s="447" t="s">
        <v>38</v>
      </c>
      <c r="H103" s="447" t="s">
        <v>39</v>
      </c>
    </row>
    <row r="104" spans="1:17" x14ac:dyDescent="0.3">
      <c r="A104" s="448"/>
      <c r="B104" s="448"/>
      <c r="C104" s="440"/>
      <c r="D104" s="280" t="s">
        <v>4</v>
      </c>
      <c r="E104" s="280" t="s">
        <v>36</v>
      </c>
      <c r="F104" s="280" t="s">
        <v>30</v>
      </c>
      <c r="G104" s="448"/>
      <c r="H104" s="448"/>
    </row>
    <row r="105" spans="1:17" ht="24.95" customHeight="1" x14ac:dyDescent="0.3">
      <c r="A105" s="453" t="s">
        <v>497</v>
      </c>
      <c r="B105" s="454"/>
      <c r="C105" s="454"/>
      <c r="D105" s="454"/>
      <c r="E105" s="454"/>
      <c r="F105" s="454"/>
      <c r="G105" s="454"/>
      <c r="H105" s="455"/>
    </row>
    <row r="106" spans="1:17" ht="24.95" customHeight="1" x14ac:dyDescent="0.3">
      <c r="A106" s="449" t="s">
        <v>344</v>
      </c>
      <c r="B106" s="450"/>
      <c r="C106" s="451"/>
      <c r="D106" s="451"/>
      <c r="E106" s="451"/>
      <c r="F106" s="451"/>
      <c r="G106" s="451"/>
      <c r="H106" s="452"/>
    </row>
    <row r="107" spans="1:17" ht="24.95" customHeight="1" x14ac:dyDescent="0.3">
      <c r="A107" s="446" t="s">
        <v>40</v>
      </c>
      <c r="B107" s="142" t="s">
        <v>159</v>
      </c>
      <c r="C107" s="88" t="s">
        <v>113</v>
      </c>
      <c r="D107" s="38" t="s">
        <v>639</v>
      </c>
      <c r="E107" s="82" t="s">
        <v>640</v>
      </c>
      <c r="F107" s="38" t="s">
        <v>641</v>
      </c>
      <c r="G107" s="31" t="s">
        <v>642</v>
      </c>
      <c r="H107" s="153" t="s">
        <v>435</v>
      </c>
    </row>
    <row r="108" spans="1:17" ht="20.25" customHeight="1" x14ac:dyDescent="0.3">
      <c r="A108" s="446"/>
      <c r="B108" s="16" t="s">
        <v>104</v>
      </c>
      <c r="C108" s="6">
        <v>50</v>
      </c>
      <c r="D108" s="9">
        <v>3.2</v>
      </c>
      <c r="E108" s="9">
        <v>0.3</v>
      </c>
      <c r="F108" s="9">
        <v>15.3</v>
      </c>
      <c r="G108" s="10">
        <v>79</v>
      </c>
      <c r="H108" s="89" t="s">
        <v>459</v>
      </c>
    </row>
    <row r="109" spans="1:17" ht="24.95" customHeight="1" x14ac:dyDescent="0.3">
      <c r="A109" s="446"/>
      <c r="B109" s="42" t="s">
        <v>89</v>
      </c>
      <c r="C109" s="6">
        <v>200</v>
      </c>
      <c r="D109" s="8" t="s">
        <v>46</v>
      </c>
      <c r="E109" s="8" t="s">
        <v>46</v>
      </c>
      <c r="F109" s="51" t="s">
        <v>621</v>
      </c>
      <c r="G109" s="10" t="s">
        <v>622</v>
      </c>
      <c r="H109" s="52" t="s">
        <v>439</v>
      </c>
    </row>
    <row r="110" spans="1:17" ht="24.95" customHeight="1" x14ac:dyDescent="0.3">
      <c r="A110" s="446"/>
      <c r="B110" s="18" t="s">
        <v>41</v>
      </c>
      <c r="C110" s="19">
        <v>455</v>
      </c>
      <c r="D110" s="20">
        <f>D107+D108+D109</f>
        <v>24.2</v>
      </c>
      <c r="E110" s="20">
        <f>E107+E108+E109</f>
        <v>42</v>
      </c>
      <c r="F110" s="20">
        <f>F107+F108+F109</f>
        <v>45.9</v>
      </c>
      <c r="G110" s="19">
        <f>G107+G108+G109</f>
        <v>498.3</v>
      </c>
      <c r="H110" s="53"/>
    </row>
    <row r="111" spans="1:17" ht="21" customHeight="1" x14ac:dyDescent="0.3">
      <c r="A111" s="440" t="s">
        <v>23</v>
      </c>
      <c r="B111" s="21" t="s">
        <v>42</v>
      </c>
      <c r="C111" s="9" t="s">
        <v>5</v>
      </c>
      <c r="D111" s="14">
        <v>1.44</v>
      </c>
      <c r="E111" s="15">
        <v>0.67</v>
      </c>
      <c r="F111" s="15">
        <v>15.43</v>
      </c>
      <c r="G111" s="22">
        <v>112</v>
      </c>
      <c r="H111" s="53" t="s">
        <v>623</v>
      </c>
    </row>
    <row r="112" spans="1:17" ht="24.95" customHeight="1" x14ac:dyDescent="0.3">
      <c r="A112" s="423"/>
      <c r="B112" s="23" t="s">
        <v>44</v>
      </c>
      <c r="C112" s="24">
        <v>200</v>
      </c>
      <c r="D112" s="20">
        <v>1.44</v>
      </c>
      <c r="E112" s="20">
        <f>E111</f>
        <v>0.67</v>
      </c>
      <c r="F112" s="20">
        <f>F111</f>
        <v>15.43</v>
      </c>
      <c r="G112" s="19">
        <f>G111</f>
        <v>112</v>
      </c>
      <c r="H112" s="53"/>
    </row>
    <row r="113" spans="1:8" x14ac:dyDescent="0.3">
      <c r="A113" s="456" t="s">
        <v>6</v>
      </c>
      <c r="B113" s="39" t="s">
        <v>256</v>
      </c>
      <c r="C113" s="13">
        <v>60</v>
      </c>
      <c r="D113" s="9" t="s">
        <v>45</v>
      </c>
      <c r="E113" s="9" t="s">
        <v>46</v>
      </c>
      <c r="F113" s="9" t="s">
        <v>123</v>
      </c>
      <c r="G113" s="27" t="s">
        <v>257</v>
      </c>
      <c r="H113" s="56" t="s">
        <v>472</v>
      </c>
    </row>
    <row r="114" spans="1:8" x14ac:dyDescent="0.3">
      <c r="A114" s="424"/>
      <c r="B114" s="26" t="s">
        <v>258</v>
      </c>
      <c r="C114" s="13" t="s">
        <v>672</v>
      </c>
      <c r="D114" s="54" t="s">
        <v>72</v>
      </c>
      <c r="E114" s="40" t="s">
        <v>92</v>
      </c>
      <c r="F114" s="40" t="s">
        <v>343</v>
      </c>
      <c r="G114" s="22" t="s">
        <v>680</v>
      </c>
      <c r="H114" s="56" t="s">
        <v>464</v>
      </c>
    </row>
    <row r="115" spans="1:8" x14ac:dyDescent="0.3">
      <c r="A115" s="424"/>
      <c r="B115" s="72" t="s">
        <v>567</v>
      </c>
      <c r="C115" s="13" t="s">
        <v>600</v>
      </c>
      <c r="D115" s="9" t="s">
        <v>218</v>
      </c>
      <c r="E115" s="9" t="s">
        <v>569</v>
      </c>
      <c r="F115" s="9" t="s">
        <v>551</v>
      </c>
      <c r="G115" s="27">
        <v>157</v>
      </c>
      <c r="H115" s="52" t="s">
        <v>570</v>
      </c>
    </row>
    <row r="116" spans="1:8" x14ac:dyDescent="0.3">
      <c r="A116" s="424"/>
      <c r="B116" s="70" t="s">
        <v>349</v>
      </c>
      <c r="C116" s="6" t="s">
        <v>74</v>
      </c>
      <c r="D116" s="14">
        <v>14.6</v>
      </c>
      <c r="E116" s="14">
        <v>5.0999999999999996</v>
      </c>
      <c r="F116" s="15">
        <v>33.1</v>
      </c>
      <c r="G116" s="10">
        <v>240</v>
      </c>
      <c r="H116" s="28" t="s">
        <v>466</v>
      </c>
    </row>
    <row r="117" spans="1:8" x14ac:dyDescent="0.3">
      <c r="A117" s="424"/>
      <c r="B117" s="32" t="s">
        <v>50</v>
      </c>
      <c r="C117" s="13">
        <v>50</v>
      </c>
      <c r="D117" s="14" t="s">
        <v>51</v>
      </c>
      <c r="E117" s="14" t="s">
        <v>52</v>
      </c>
      <c r="F117" s="15" t="s">
        <v>53</v>
      </c>
      <c r="G117" s="10" t="s">
        <v>54</v>
      </c>
      <c r="H117" s="53"/>
    </row>
    <row r="118" spans="1:8" x14ac:dyDescent="0.3">
      <c r="A118" s="425"/>
      <c r="B118" s="25" t="s">
        <v>340</v>
      </c>
      <c r="C118" s="63">
        <v>200</v>
      </c>
      <c r="D118" s="77" t="s">
        <v>627</v>
      </c>
      <c r="E118" s="77" t="s">
        <v>628</v>
      </c>
      <c r="F118" s="114" t="s">
        <v>632</v>
      </c>
      <c r="G118" s="101" t="s">
        <v>629</v>
      </c>
      <c r="H118" s="56" t="s">
        <v>450</v>
      </c>
    </row>
    <row r="119" spans="1:8" x14ac:dyDescent="0.3">
      <c r="A119" s="423"/>
      <c r="B119" s="18" t="s">
        <v>80</v>
      </c>
      <c r="C119" s="35">
        <v>760</v>
      </c>
      <c r="D119" s="36">
        <f>D113+D114+D115+D116+D117+D118</f>
        <v>31.5</v>
      </c>
      <c r="E119" s="36">
        <f>E113+E114+E115+E116+E117+E118</f>
        <v>25.050000000000004</v>
      </c>
      <c r="F119" s="36">
        <f>F113+F114+F115+F116+F117+F118</f>
        <v>114.14999999999999</v>
      </c>
      <c r="G119" s="35">
        <f>G113+G114+G115+G116+G117+G118</f>
        <v>766.5</v>
      </c>
      <c r="H119" s="48"/>
    </row>
    <row r="120" spans="1:8" x14ac:dyDescent="0.3">
      <c r="A120" s="440" t="s">
        <v>59</v>
      </c>
      <c r="B120" s="50" t="s">
        <v>60</v>
      </c>
      <c r="C120" s="32">
        <v>30</v>
      </c>
      <c r="D120" s="32">
        <v>2.04</v>
      </c>
      <c r="E120" s="32">
        <v>1.68</v>
      </c>
      <c r="F120" s="32">
        <v>18</v>
      </c>
      <c r="G120" s="98">
        <v>95</v>
      </c>
      <c r="H120" s="28"/>
    </row>
    <row r="121" spans="1:8" x14ac:dyDescent="0.3">
      <c r="A121" s="425"/>
      <c r="B121" s="165" t="s">
        <v>42</v>
      </c>
      <c r="C121" s="9" t="s">
        <v>5</v>
      </c>
      <c r="D121" s="14">
        <v>1.44</v>
      </c>
      <c r="E121" s="15">
        <v>0.67</v>
      </c>
      <c r="F121" s="15">
        <v>15.43</v>
      </c>
      <c r="G121" s="22">
        <v>112</v>
      </c>
      <c r="H121" s="17" t="s">
        <v>623</v>
      </c>
    </row>
    <row r="122" spans="1:8" x14ac:dyDescent="0.3">
      <c r="A122" s="423"/>
      <c r="B122" s="18" t="s">
        <v>81</v>
      </c>
      <c r="C122" s="41">
        <f>C121+C120</f>
        <v>230</v>
      </c>
      <c r="D122" s="36">
        <f>D121+D120</f>
        <v>3.48</v>
      </c>
      <c r="E122" s="36">
        <f>E121+E120</f>
        <v>2.35</v>
      </c>
      <c r="F122" s="36">
        <f>F121+F120</f>
        <v>33.43</v>
      </c>
      <c r="G122" s="35">
        <f>G121+G120</f>
        <v>207</v>
      </c>
      <c r="H122" s="48"/>
    </row>
    <row r="123" spans="1:8" x14ac:dyDescent="0.3">
      <c r="A123" s="440" t="s">
        <v>8</v>
      </c>
      <c r="B123" s="42" t="s">
        <v>65</v>
      </c>
      <c r="C123" s="6">
        <v>150</v>
      </c>
      <c r="D123" s="9" t="s">
        <v>571</v>
      </c>
      <c r="E123" s="9" t="s">
        <v>509</v>
      </c>
      <c r="F123" s="9" t="s">
        <v>572</v>
      </c>
      <c r="G123" s="27">
        <v>130</v>
      </c>
      <c r="H123" s="28" t="s">
        <v>457</v>
      </c>
    </row>
    <row r="124" spans="1:8" x14ac:dyDescent="0.3">
      <c r="A124" s="425"/>
      <c r="B124" s="73" t="s">
        <v>608</v>
      </c>
      <c r="C124" s="55">
        <v>100</v>
      </c>
      <c r="D124" s="119">
        <v>15.8</v>
      </c>
      <c r="E124" s="119">
        <v>12</v>
      </c>
      <c r="F124" s="119">
        <v>28.8</v>
      </c>
      <c r="G124" s="115">
        <v>288</v>
      </c>
      <c r="H124" s="89" t="s">
        <v>609</v>
      </c>
    </row>
    <row r="125" spans="1:8" x14ac:dyDescent="0.3">
      <c r="A125" s="425"/>
      <c r="B125" s="39" t="s">
        <v>67</v>
      </c>
      <c r="C125" s="13">
        <v>200</v>
      </c>
      <c r="D125" s="9" t="s">
        <v>378</v>
      </c>
      <c r="E125" s="9" t="s">
        <v>378</v>
      </c>
      <c r="F125" s="71" t="s">
        <v>624</v>
      </c>
      <c r="G125" s="97" t="s">
        <v>625</v>
      </c>
      <c r="H125" s="28" t="s">
        <v>436</v>
      </c>
    </row>
    <row r="126" spans="1:8" x14ac:dyDescent="0.3">
      <c r="A126" s="425"/>
      <c r="B126" s="50" t="s">
        <v>131</v>
      </c>
      <c r="C126" s="32">
        <v>150</v>
      </c>
      <c r="D126" s="32">
        <v>0.4</v>
      </c>
      <c r="E126" s="32">
        <v>0.3</v>
      </c>
      <c r="F126" s="32">
        <v>10.3</v>
      </c>
      <c r="G126" s="32">
        <v>47</v>
      </c>
      <c r="H126" s="28"/>
    </row>
    <row r="127" spans="1:8" x14ac:dyDescent="0.3">
      <c r="A127" s="423"/>
      <c r="B127" s="18" t="s">
        <v>82</v>
      </c>
      <c r="C127" s="19">
        <v>600</v>
      </c>
      <c r="D127" s="20">
        <f>D123+D124+D125+D126</f>
        <v>20.399999999999999</v>
      </c>
      <c r="E127" s="20">
        <f>E123+E124+E125+E126</f>
        <v>21.2</v>
      </c>
      <c r="F127" s="20">
        <f>F123+F124+F125+F126</f>
        <v>63.099999999999994</v>
      </c>
      <c r="G127" s="19">
        <f>G123+G124+G125+G126</f>
        <v>526</v>
      </c>
      <c r="H127" s="37"/>
    </row>
    <row r="128" spans="1:8" x14ac:dyDescent="0.3">
      <c r="A128" s="442" t="s">
        <v>83</v>
      </c>
      <c r="B128" s="443"/>
      <c r="C128" s="47">
        <f>C127+C122+C119+C112+C110</f>
        <v>2245</v>
      </c>
      <c r="D128" s="46">
        <f>D127+D122+D119+D112+D110</f>
        <v>81.02</v>
      </c>
      <c r="E128" s="46">
        <f>E127+E122+E119+E112+E110</f>
        <v>91.27000000000001</v>
      </c>
      <c r="F128" s="46">
        <f>F127+F122+F119+F112+F110</f>
        <v>272.01</v>
      </c>
      <c r="G128" s="47">
        <f>G110+G112+G119+G122+G127</f>
        <v>2109.8000000000002</v>
      </c>
      <c r="H128" s="37"/>
    </row>
    <row r="129" spans="1:8" x14ac:dyDescent="0.3">
      <c r="A129" s="447" t="s">
        <v>24</v>
      </c>
      <c r="B129" s="447" t="s">
        <v>25</v>
      </c>
      <c r="C129" s="446" t="s">
        <v>26</v>
      </c>
      <c r="D129" s="446" t="s">
        <v>542</v>
      </c>
      <c r="E129" s="446"/>
      <c r="F129" s="446"/>
      <c r="G129" s="447" t="s">
        <v>38</v>
      </c>
      <c r="H129" s="447" t="s">
        <v>39</v>
      </c>
    </row>
    <row r="130" spans="1:8" x14ac:dyDescent="0.3">
      <c r="A130" s="448"/>
      <c r="B130" s="448"/>
      <c r="C130" s="440"/>
      <c r="D130" s="280" t="s">
        <v>4</v>
      </c>
      <c r="E130" s="280" t="s">
        <v>36</v>
      </c>
      <c r="F130" s="280" t="s">
        <v>30</v>
      </c>
      <c r="G130" s="448"/>
      <c r="H130" s="448"/>
    </row>
    <row r="131" spans="1:8" x14ac:dyDescent="0.3">
      <c r="A131" s="453" t="s">
        <v>536</v>
      </c>
      <c r="B131" s="454"/>
      <c r="C131" s="454"/>
      <c r="D131" s="454"/>
      <c r="E131" s="454"/>
      <c r="F131" s="454"/>
      <c r="G131" s="454"/>
      <c r="H131" s="455"/>
    </row>
    <row r="132" spans="1:8" x14ac:dyDescent="0.3">
      <c r="A132" s="449" t="s">
        <v>345</v>
      </c>
      <c r="B132" s="450"/>
      <c r="C132" s="451"/>
      <c r="D132" s="451"/>
      <c r="E132" s="451"/>
      <c r="F132" s="451"/>
      <c r="G132" s="451"/>
      <c r="H132" s="452"/>
    </row>
    <row r="133" spans="1:8" x14ac:dyDescent="0.3">
      <c r="A133" s="446" t="s">
        <v>40</v>
      </c>
      <c r="B133" s="26" t="s">
        <v>575</v>
      </c>
      <c r="C133" s="6" t="s">
        <v>113</v>
      </c>
      <c r="D133" s="9" t="s">
        <v>140</v>
      </c>
      <c r="E133" s="9" t="s">
        <v>560</v>
      </c>
      <c r="F133" s="9" t="s">
        <v>579</v>
      </c>
      <c r="G133" s="9" t="s">
        <v>580</v>
      </c>
      <c r="H133" s="52" t="s">
        <v>578</v>
      </c>
    </row>
    <row r="134" spans="1:8" x14ac:dyDescent="0.3">
      <c r="A134" s="446"/>
      <c r="B134" s="16" t="s">
        <v>104</v>
      </c>
      <c r="C134" s="6">
        <v>50</v>
      </c>
      <c r="D134" s="9">
        <v>3.2</v>
      </c>
      <c r="E134" s="9">
        <v>0.3</v>
      </c>
      <c r="F134" s="9">
        <v>15.3</v>
      </c>
      <c r="G134" s="10">
        <v>79</v>
      </c>
      <c r="H134" s="28" t="s">
        <v>459</v>
      </c>
    </row>
    <row r="135" spans="1:8" x14ac:dyDescent="0.3">
      <c r="A135" s="446"/>
      <c r="B135" s="50" t="s">
        <v>89</v>
      </c>
      <c r="C135" s="6">
        <v>200</v>
      </c>
      <c r="D135" s="8" t="s">
        <v>46</v>
      </c>
      <c r="E135" s="8" t="s">
        <v>46</v>
      </c>
      <c r="F135" s="51" t="s">
        <v>621</v>
      </c>
      <c r="G135" s="10" t="s">
        <v>622</v>
      </c>
      <c r="H135" s="52" t="s">
        <v>439</v>
      </c>
    </row>
    <row r="136" spans="1:8" x14ac:dyDescent="0.3">
      <c r="A136" s="446"/>
      <c r="B136" s="18" t="s">
        <v>41</v>
      </c>
      <c r="C136" s="19">
        <v>455</v>
      </c>
      <c r="D136" s="20">
        <f>D135+D134+D133</f>
        <v>14</v>
      </c>
      <c r="E136" s="20">
        <f>E135+E134+E133</f>
        <v>13.2</v>
      </c>
      <c r="F136" s="20">
        <f>F135+F134+F133</f>
        <v>63.699999999999996</v>
      </c>
      <c r="G136" s="19">
        <f>G135+G134+G133</f>
        <v>431.3</v>
      </c>
      <c r="H136" s="53"/>
    </row>
    <row r="137" spans="1:8" x14ac:dyDescent="0.3">
      <c r="A137" s="440" t="s">
        <v>23</v>
      </c>
      <c r="B137" s="21" t="s">
        <v>42</v>
      </c>
      <c r="C137" s="9" t="s">
        <v>5</v>
      </c>
      <c r="D137" s="14">
        <v>1.44</v>
      </c>
      <c r="E137" s="15">
        <v>0.67</v>
      </c>
      <c r="F137" s="15">
        <v>15.43</v>
      </c>
      <c r="G137" s="22">
        <v>112</v>
      </c>
      <c r="H137" s="43" t="s">
        <v>623</v>
      </c>
    </row>
    <row r="138" spans="1:8" x14ac:dyDescent="0.3">
      <c r="A138" s="423"/>
      <c r="B138" s="23" t="s">
        <v>44</v>
      </c>
      <c r="C138" s="24">
        <v>200</v>
      </c>
      <c r="D138" s="20">
        <f>D137</f>
        <v>1.44</v>
      </c>
      <c r="E138" s="20">
        <f>E137</f>
        <v>0.67</v>
      </c>
      <c r="F138" s="20">
        <f>F137</f>
        <v>15.43</v>
      </c>
      <c r="G138" s="19">
        <f>G137</f>
        <v>112</v>
      </c>
      <c r="H138" s="53"/>
    </row>
    <row r="139" spans="1:8" x14ac:dyDescent="0.3">
      <c r="A139" s="424"/>
      <c r="B139" s="50" t="s">
        <v>191</v>
      </c>
      <c r="C139" s="13">
        <v>60</v>
      </c>
      <c r="D139" s="54" t="s">
        <v>93</v>
      </c>
      <c r="E139" s="40" t="s">
        <v>192</v>
      </c>
      <c r="F139" s="40" t="s">
        <v>193</v>
      </c>
      <c r="G139" s="22" t="s">
        <v>313</v>
      </c>
      <c r="H139" s="49" t="s">
        <v>440</v>
      </c>
    </row>
    <row r="140" spans="1:8" x14ac:dyDescent="0.3">
      <c r="A140" s="424"/>
      <c r="B140" s="26" t="s">
        <v>615</v>
      </c>
      <c r="C140" s="13">
        <v>250</v>
      </c>
      <c r="D140" s="9" t="s">
        <v>311</v>
      </c>
      <c r="E140" s="9" t="s">
        <v>569</v>
      </c>
      <c r="F140" s="40" t="s">
        <v>569</v>
      </c>
      <c r="G140" s="10" t="s">
        <v>681</v>
      </c>
      <c r="H140" s="28" t="s">
        <v>467</v>
      </c>
    </row>
    <row r="141" spans="1:8" x14ac:dyDescent="0.3">
      <c r="A141" s="424"/>
      <c r="B141" s="50" t="s">
        <v>353</v>
      </c>
      <c r="C141" s="13" t="s">
        <v>417</v>
      </c>
      <c r="D141" s="9" t="s">
        <v>418</v>
      </c>
      <c r="E141" s="9" t="s">
        <v>419</v>
      </c>
      <c r="F141" s="40" t="s">
        <v>298</v>
      </c>
      <c r="G141" s="10" t="s">
        <v>420</v>
      </c>
      <c r="H141" s="28" t="s">
        <v>468</v>
      </c>
    </row>
    <row r="142" spans="1:8" x14ac:dyDescent="0.3">
      <c r="A142" s="424"/>
      <c r="B142" s="26" t="s">
        <v>139</v>
      </c>
      <c r="C142" s="13" t="s">
        <v>74</v>
      </c>
      <c r="D142" s="14">
        <v>5.5</v>
      </c>
      <c r="E142" s="9" t="s">
        <v>321</v>
      </c>
      <c r="F142" s="40" t="s">
        <v>664</v>
      </c>
      <c r="G142" s="10" t="s">
        <v>366</v>
      </c>
      <c r="H142" s="28" t="s">
        <v>469</v>
      </c>
    </row>
    <row r="143" spans="1:8" x14ac:dyDescent="0.3">
      <c r="A143" s="424"/>
      <c r="B143" s="32" t="s">
        <v>50</v>
      </c>
      <c r="C143" s="13">
        <v>50</v>
      </c>
      <c r="D143" s="14" t="s">
        <v>51</v>
      </c>
      <c r="E143" s="14" t="s">
        <v>52</v>
      </c>
      <c r="F143" s="15" t="s">
        <v>53</v>
      </c>
      <c r="G143" s="10" t="s">
        <v>54</v>
      </c>
      <c r="H143" s="56"/>
    </row>
    <row r="144" spans="1:8" x14ac:dyDescent="0.3">
      <c r="A144" s="425"/>
      <c r="B144" s="28" t="s">
        <v>610</v>
      </c>
      <c r="C144" s="63">
        <v>200</v>
      </c>
      <c r="D144" s="77" t="s">
        <v>182</v>
      </c>
      <c r="E144" s="77" t="s">
        <v>31</v>
      </c>
      <c r="F144" s="114" t="s">
        <v>630</v>
      </c>
      <c r="G144" s="101" t="s">
        <v>631</v>
      </c>
      <c r="H144" s="56" t="s">
        <v>443</v>
      </c>
    </row>
    <row r="145" spans="1:8" x14ac:dyDescent="0.3">
      <c r="A145" s="423"/>
      <c r="B145" s="18" t="s">
        <v>80</v>
      </c>
      <c r="C145" s="57" t="s">
        <v>723</v>
      </c>
      <c r="D145" s="36">
        <f>D139+D140+D141+D142+D143+D144</f>
        <v>37.000000000000007</v>
      </c>
      <c r="E145" s="36">
        <f>E139+E140+E141+E142+E143+E144</f>
        <v>36.29</v>
      </c>
      <c r="F145" s="36">
        <f>F139+F140+F141+F142+F143+F144</f>
        <v>105.41</v>
      </c>
      <c r="G145" s="35">
        <f>G139+G140+G141+G142+G143+G144</f>
        <v>866.9</v>
      </c>
      <c r="H145" s="48"/>
    </row>
    <row r="146" spans="1:8" x14ac:dyDescent="0.3">
      <c r="A146" s="440" t="s">
        <v>59</v>
      </c>
      <c r="B146" s="50" t="s">
        <v>60</v>
      </c>
      <c r="C146" s="32">
        <v>30</v>
      </c>
      <c r="D146" s="32">
        <v>1.7</v>
      </c>
      <c r="E146" s="32">
        <v>2.2000000000000002</v>
      </c>
      <c r="F146" s="32">
        <v>27.15</v>
      </c>
      <c r="G146" s="98">
        <v>135</v>
      </c>
      <c r="H146" s="28"/>
    </row>
    <row r="147" spans="1:8" x14ac:dyDescent="0.3">
      <c r="A147" s="425"/>
      <c r="B147" s="165" t="s">
        <v>42</v>
      </c>
      <c r="C147" s="9" t="s">
        <v>5</v>
      </c>
      <c r="D147" s="14">
        <v>1.44</v>
      </c>
      <c r="E147" s="15">
        <v>0.67</v>
      </c>
      <c r="F147" s="15">
        <v>15.43</v>
      </c>
      <c r="G147" s="22">
        <v>112</v>
      </c>
      <c r="H147" s="17" t="s">
        <v>623</v>
      </c>
    </row>
    <row r="148" spans="1:8" x14ac:dyDescent="0.3">
      <c r="A148" s="423"/>
      <c r="B148" s="18" t="s">
        <v>81</v>
      </c>
      <c r="C148" s="41">
        <v>230</v>
      </c>
      <c r="D148" s="36">
        <f>D146+D147</f>
        <v>3.1399999999999997</v>
      </c>
      <c r="E148" s="36">
        <f>E146+E147</f>
        <v>2.87</v>
      </c>
      <c r="F148" s="36">
        <f>F146+F147</f>
        <v>42.58</v>
      </c>
      <c r="G148" s="35">
        <f>G146+G147</f>
        <v>247</v>
      </c>
      <c r="H148" s="48"/>
    </row>
    <row r="149" spans="1:8" x14ac:dyDescent="0.3">
      <c r="A149" s="440" t="s">
        <v>8</v>
      </c>
      <c r="B149" s="39" t="s">
        <v>336</v>
      </c>
      <c r="C149" s="13">
        <v>90</v>
      </c>
      <c r="D149" s="9" t="s">
        <v>693</v>
      </c>
      <c r="E149" s="9" t="s">
        <v>694</v>
      </c>
      <c r="F149" s="9" t="s">
        <v>695</v>
      </c>
      <c r="G149" s="27">
        <v>163.80000000000001</v>
      </c>
      <c r="H149" s="56" t="s">
        <v>454</v>
      </c>
    </row>
    <row r="150" spans="1:8" x14ac:dyDescent="0.3">
      <c r="A150" s="425"/>
      <c r="B150" s="28" t="s">
        <v>159</v>
      </c>
      <c r="C150" s="63" t="s">
        <v>74</v>
      </c>
      <c r="D150" s="77" t="s">
        <v>160</v>
      </c>
      <c r="E150" s="77" t="s">
        <v>696</v>
      </c>
      <c r="F150" s="60" t="s">
        <v>697</v>
      </c>
      <c r="G150" s="61" t="s">
        <v>698</v>
      </c>
      <c r="H150" s="56" t="s">
        <v>435</v>
      </c>
    </row>
    <row r="151" spans="1:8" x14ac:dyDescent="0.3">
      <c r="A151" s="425"/>
      <c r="B151" s="32" t="s">
        <v>66</v>
      </c>
      <c r="C151" s="38">
        <v>50</v>
      </c>
      <c r="D151" s="30">
        <v>3.8</v>
      </c>
      <c r="E151" s="30">
        <v>0.4</v>
      </c>
      <c r="F151" s="30">
        <v>24.6</v>
      </c>
      <c r="G151" s="31">
        <v>117</v>
      </c>
      <c r="H151" s="28"/>
    </row>
    <row r="152" spans="1:8" x14ac:dyDescent="0.3">
      <c r="A152" s="425"/>
      <c r="B152" s="12" t="s">
        <v>34</v>
      </c>
      <c r="C152" s="13">
        <v>200</v>
      </c>
      <c r="D152" s="14">
        <v>0.1</v>
      </c>
      <c r="E152" s="14" t="s">
        <v>32</v>
      </c>
      <c r="F152" s="15">
        <v>9.1</v>
      </c>
      <c r="G152" s="10">
        <v>24.4</v>
      </c>
      <c r="H152" s="28" t="s">
        <v>430</v>
      </c>
    </row>
    <row r="153" spans="1:8" x14ac:dyDescent="0.3">
      <c r="A153" s="423"/>
      <c r="B153" s="18" t="s">
        <v>82</v>
      </c>
      <c r="C153" s="19">
        <v>495</v>
      </c>
      <c r="D153" s="46">
        <f>D149+D150+D151+D152</f>
        <v>22.500000000000004</v>
      </c>
      <c r="E153" s="46">
        <f>E149+E150+E151+E152</f>
        <v>13.209999999999999</v>
      </c>
      <c r="F153" s="46">
        <f>F149+F150+F151+F152</f>
        <v>76.52</v>
      </c>
      <c r="G153" s="47">
        <f>G149+G150+G151+G152</f>
        <v>506.2</v>
      </c>
      <c r="H153" s="48"/>
    </row>
    <row r="154" spans="1:8" x14ac:dyDescent="0.3">
      <c r="A154" s="442" t="s">
        <v>83</v>
      </c>
      <c r="B154" s="443"/>
      <c r="C154" s="47">
        <f>C153+C148+C145+C138+C136</f>
        <v>2215</v>
      </c>
      <c r="D154" s="46">
        <f>D153+D148+D145+D138+D136</f>
        <v>78.080000000000013</v>
      </c>
      <c r="E154" s="46">
        <f>E153+E148+E145+E138+E136</f>
        <v>66.239999999999995</v>
      </c>
      <c r="F154" s="46">
        <f>F153+F148+F145+F138+F136</f>
        <v>303.64</v>
      </c>
      <c r="G154" s="47">
        <f>G153+G148+G145+G138+G136</f>
        <v>2163.4</v>
      </c>
      <c r="H154" s="37"/>
    </row>
    <row r="155" spans="1:8" x14ac:dyDescent="0.3">
      <c r="A155" s="447" t="s">
        <v>24</v>
      </c>
      <c r="B155" s="447" t="s">
        <v>25</v>
      </c>
      <c r="C155" s="446" t="s">
        <v>26</v>
      </c>
      <c r="D155" s="446" t="s">
        <v>542</v>
      </c>
      <c r="E155" s="446"/>
      <c r="F155" s="446"/>
      <c r="G155" s="447" t="s">
        <v>38</v>
      </c>
      <c r="H155" s="447" t="s">
        <v>39</v>
      </c>
    </row>
    <row r="156" spans="1:8" x14ac:dyDescent="0.3">
      <c r="A156" s="448"/>
      <c r="B156" s="448"/>
      <c r="C156" s="440"/>
      <c r="D156" s="280" t="s">
        <v>4</v>
      </c>
      <c r="E156" s="280" t="s">
        <v>36</v>
      </c>
      <c r="F156" s="280" t="s">
        <v>30</v>
      </c>
      <c r="G156" s="448"/>
      <c r="H156" s="448"/>
    </row>
    <row r="157" spans="1:8" x14ac:dyDescent="0.3">
      <c r="A157" s="449" t="s">
        <v>351</v>
      </c>
      <c r="B157" s="450"/>
      <c r="C157" s="451"/>
      <c r="D157" s="451"/>
      <c r="E157" s="451"/>
      <c r="F157" s="451"/>
      <c r="G157" s="451"/>
      <c r="H157" s="452"/>
    </row>
    <row r="158" spans="1:8" x14ac:dyDescent="0.3">
      <c r="A158" s="446" t="s">
        <v>40</v>
      </c>
      <c r="B158" s="42" t="s">
        <v>169</v>
      </c>
      <c r="C158" s="13" t="s">
        <v>113</v>
      </c>
      <c r="D158" s="9" t="s">
        <v>170</v>
      </c>
      <c r="E158" s="9" t="s">
        <v>170</v>
      </c>
      <c r="F158" s="40" t="s">
        <v>16</v>
      </c>
      <c r="G158" s="10" t="s">
        <v>303</v>
      </c>
      <c r="H158" s="28" t="s">
        <v>458</v>
      </c>
    </row>
    <row r="159" spans="1:8" x14ac:dyDescent="0.3">
      <c r="A159" s="446"/>
      <c r="B159" s="39" t="s">
        <v>172</v>
      </c>
      <c r="C159" s="9" t="s">
        <v>647</v>
      </c>
      <c r="D159" s="8" t="s">
        <v>648</v>
      </c>
      <c r="E159" s="8" t="s">
        <v>48</v>
      </c>
      <c r="F159" s="51" t="s">
        <v>645</v>
      </c>
      <c r="G159" s="10" t="s">
        <v>649</v>
      </c>
      <c r="H159" s="28" t="s">
        <v>459</v>
      </c>
    </row>
    <row r="160" spans="1:8" x14ac:dyDescent="0.3">
      <c r="A160" s="446"/>
      <c r="B160" s="42" t="s">
        <v>67</v>
      </c>
      <c r="C160" s="13">
        <v>200</v>
      </c>
      <c r="D160" s="9" t="s">
        <v>378</v>
      </c>
      <c r="E160" s="9" t="s">
        <v>378</v>
      </c>
      <c r="F160" s="71" t="s">
        <v>624</v>
      </c>
      <c r="G160" s="27" t="s">
        <v>625</v>
      </c>
      <c r="H160" s="28" t="s">
        <v>436</v>
      </c>
    </row>
    <row r="161" spans="1:8" x14ac:dyDescent="0.3">
      <c r="A161" s="446"/>
      <c r="B161" s="18" t="s">
        <v>41</v>
      </c>
      <c r="C161" s="19">
        <v>460</v>
      </c>
      <c r="D161" s="20">
        <f>D158+D159+D160</f>
        <v>14.4</v>
      </c>
      <c r="E161" s="20">
        <f>E158+E159+E160</f>
        <v>15</v>
      </c>
      <c r="F161" s="20">
        <f>F158+F159+F160</f>
        <v>72.400000000000006</v>
      </c>
      <c r="G161" s="19">
        <f>G158+G159+G160</f>
        <v>512</v>
      </c>
      <c r="H161" s="17"/>
    </row>
    <row r="162" spans="1:8" x14ac:dyDescent="0.3">
      <c r="A162" s="440" t="s">
        <v>23</v>
      </c>
      <c r="B162" s="42" t="s">
        <v>346</v>
      </c>
      <c r="C162" s="13">
        <v>200</v>
      </c>
      <c r="D162" s="9" t="s">
        <v>93</v>
      </c>
      <c r="E162" s="9" t="s">
        <v>650</v>
      </c>
      <c r="F162" s="71" t="s">
        <v>651</v>
      </c>
      <c r="G162" s="27" t="s">
        <v>652</v>
      </c>
      <c r="H162" s="53" t="s">
        <v>505</v>
      </c>
    </row>
    <row r="163" spans="1:8" x14ac:dyDescent="0.3">
      <c r="A163" s="423"/>
      <c r="B163" s="23" t="s">
        <v>44</v>
      </c>
      <c r="C163" s="24">
        <v>100</v>
      </c>
      <c r="D163" s="20" t="str">
        <f>D162</f>
        <v>0,6</v>
      </c>
      <c r="E163" s="20" t="str">
        <f>E162</f>
        <v>0,26</v>
      </c>
      <c r="F163" s="20" t="str">
        <f>F162</f>
        <v>26,8</v>
      </c>
      <c r="G163" s="19" t="str">
        <f>G162</f>
        <v>111</v>
      </c>
      <c r="H163" s="53"/>
    </row>
    <row r="164" spans="1:8" x14ac:dyDescent="0.3">
      <c r="A164" s="424" t="s">
        <v>6</v>
      </c>
      <c r="B164" s="39" t="s">
        <v>176</v>
      </c>
      <c r="C164" s="13">
        <v>60</v>
      </c>
      <c r="D164" s="9" t="s">
        <v>71</v>
      </c>
      <c r="E164" s="9" t="s">
        <v>46</v>
      </c>
      <c r="F164" s="9" t="s">
        <v>61</v>
      </c>
      <c r="G164" s="27" t="s">
        <v>12</v>
      </c>
      <c r="H164" s="28" t="s">
        <v>490</v>
      </c>
    </row>
    <row r="165" spans="1:8" x14ac:dyDescent="0.3">
      <c r="A165" s="424"/>
      <c r="B165" s="42" t="s">
        <v>354</v>
      </c>
      <c r="C165" s="13">
        <v>250</v>
      </c>
      <c r="D165" s="9" t="s">
        <v>123</v>
      </c>
      <c r="E165" s="9" t="s">
        <v>295</v>
      </c>
      <c r="F165" s="40" t="s">
        <v>88</v>
      </c>
      <c r="G165" s="10" t="s">
        <v>671</v>
      </c>
      <c r="H165" s="56" t="s">
        <v>493</v>
      </c>
    </row>
    <row r="166" spans="1:8" x14ac:dyDescent="0.3">
      <c r="A166" s="424"/>
      <c r="B166" s="26" t="s">
        <v>581</v>
      </c>
      <c r="C166" s="13" t="s">
        <v>135</v>
      </c>
      <c r="D166" s="14">
        <v>9.9</v>
      </c>
      <c r="E166" s="9" t="s">
        <v>33</v>
      </c>
      <c r="F166" s="40" t="s">
        <v>348</v>
      </c>
      <c r="G166" s="10">
        <v>148</v>
      </c>
      <c r="H166" s="28" t="s">
        <v>699</v>
      </c>
    </row>
    <row r="167" spans="1:8" x14ac:dyDescent="0.3">
      <c r="A167" s="424"/>
      <c r="B167" s="74" t="s">
        <v>360</v>
      </c>
      <c r="C167" s="38">
        <v>150</v>
      </c>
      <c r="D167" s="38">
        <v>4.4000000000000004</v>
      </c>
      <c r="E167" s="38">
        <v>9.1999999999999993</v>
      </c>
      <c r="F167" s="38">
        <v>11.2</v>
      </c>
      <c r="G167" s="31">
        <v>145</v>
      </c>
      <c r="H167" s="28" t="s">
        <v>507</v>
      </c>
    </row>
    <row r="168" spans="1:8" x14ac:dyDescent="0.3">
      <c r="A168" s="424"/>
      <c r="B168" s="32" t="s">
        <v>50</v>
      </c>
      <c r="C168" s="13">
        <v>50</v>
      </c>
      <c r="D168" s="14" t="s">
        <v>51</v>
      </c>
      <c r="E168" s="14" t="s">
        <v>52</v>
      </c>
      <c r="F168" s="15" t="s">
        <v>53</v>
      </c>
      <c r="G168" s="10" t="s">
        <v>54</v>
      </c>
      <c r="H168" s="56"/>
    </row>
    <row r="169" spans="1:8" x14ac:dyDescent="0.3">
      <c r="A169" s="425"/>
      <c r="B169" s="33" t="s">
        <v>55</v>
      </c>
      <c r="C169" s="38">
        <v>200</v>
      </c>
      <c r="D169" s="30" t="s">
        <v>56</v>
      </c>
      <c r="E169" s="30" t="s">
        <v>56</v>
      </c>
      <c r="F169" s="95">
        <v>15</v>
      </c>
      <c r="G169" s="96">
        <v>57</v>
      </c>
      <c r="H169" s="43" t="s">
        <v>432</v>
      </c>
    </row>
    <row r="170" spans="1:8" x14ac:dyDescent="0.3">
      <c r="A170" s="423"/>
      <c r="B170" s="18" t="s">
        <v>80</v>
      </c>
      <c r="C170" s="57" t="s">
        <v>720</v>
      </c>
      <c r="D170" s="36">
        <f>D164+D165+D166+D167+D168+D169</f>
        <v>21.1</v>
      </c>
      <c r="E170" s="36">
        <f>E164+E165+E166+E167+E168+E169</f>
        <v>25.2</v>
      </c>
      <c r="F170" s="36">
        <f>F164+F165+F166+F167+F168+F169</f>
        <v>87.3</v>
      </c>
      <c r="G170" s="35">
        <f>G164+G165+G166+G167+G168+G169</f>
        <v>618.20000000000005</v>
      </c>
      <c r="H170" s="48"/>
    </row>
    <row r="171" spans="1:8" x14ac:dyDescent="0.3">
      <c r="A171" s="440" t="s">
        <v>59</v>
      </c>
      <c r="B171" s="39" t="s">
        <v>63</v>
      </c>
      <c r="C171" s="13">
        <v>200</v>
      </c>
      <c r="D171" s="9" t="s">
        <v>64</v>
      </c>
      <c r="E171" s="9" t="s">
        <v>192</v>
      </c>
      <c r="F171" s="40" t="s">
        <v>660</v>
      </c>
      <c r="G171" s="10" t="s">
        <v>661</v>
      </c>
      <c r="H171" s="28" t="s">
        <v>433</v>
      </c>
    </row>
    <row r="172" spans="1:8" x14ac:dyDescent="0.3">
      <c r="A172" s="423"/>
      <c r="B172" s="18" t="s">
        <v>81</v>
      </c>
      <c r="C172" s="41">
        <v>200</v>
      </c>
      <c r="D172" s="20" t="s">
        <v>64</v>
      </c>
      <c r="E172" s="20" t="s">
        <v>192</v>
      </c>
      <c r="F172" s="20" t="s">
        <v>660</v>
      </c>
      <c r="G172" s="19" t="s">
        <v>661</v>
      </c>
      <c r="H172" s="48"/>
    </row>
    <row r="173" spans="1:8" x14ac:dyDescent="0.3">
      <c r="A173" s="440" t="s">
        <v>8</v>
      </c>
      <c r="B173" s="26" t="s">
        <v>247</v>
      </c>
      <c r="C173" s="13" t="s">
        <v>91</v>
      </c>
      <c r="D173" s="9" t="s">
        <v>412</v>
      </c>
      <c r="E173" s="9" t="s">
        <v>413</v>
      </c>
      <c r="F173" s="9" t="s">
        <v>415</v>
      </c>
      <c r="G173" s="27" t="s">
        <v>414</v>
      </c>
      <c r="H173" s="56" t="s">
        <v>478</v>
      </c>
    </row>
    <row r="174" spans="1:8" x14ac:dyDescent="0.3">
      <c r="A174" s="425"/>
      <c r="B174" s="42" t="s">
        <v>117</v>
      </c>
      <c r="C174" s="13">
        <v>200</v>
      </c>
      <c r="D174" s="9" t="s">
        <v>298</v>
      </c>
      <c r="E174" s="9" t="s">
        <v>95</v>
      </c>
      <c r="F174" s="40" t="s">
        <v>77</v>
      </c>
      <c r="G174" s="10" t="s">
        <v>721</v>
      </c>
      <c r="H174" s="43" t="s">
        <v>448</v>
      </c>
    </row>
    <row r="175" spans="1:8" x14ac:dyDescent="0.3">
      <c r="A175" s="425"/>
      <c r="B175" s="21" t="s">
        <v>190</v>
      </c>
      <c r="C175" s="9" t="s">
        <v>550</v>
      </c>
      <c r="D175" s="14">
        <v>0.4</v>
      </c>
      <c r="E175" s="15">
        <v>0.4</v>
      </c>
      <c r="F175" s="15">
        <v>9.8000000000000007</v>
      </c>
      <c r="G175" s="22">
        <v>47</v>
      </c>
      <c r="H175" s="37"/>
    </row>
    <row r="176" spans="1:8" x14ac:dyDescent="0.3">
      <c r="A176" s="423"/>
      <c r="B176" s="18" t="s">
        <v>82</v>
      </c>
      <c r="C176" s="19">
        <v>510</v>
      </c>
      <c r="D176" s="46">
        <f>D173+D174+D175</f>
        <v>29.4</v>
      </c>
      <c r="E176" s="46">
        <f>E173+E174+E175</f>
        <v>19.8</v>
      </c>
      <c r="F176" s="46">
        <f>F173+F174+F175</f>
        <v>63.3</v>
      </c>
      <c r="G176" s="47">
        <f>G173+G174+G175</f>
        <v>551</v>
      </c>
      <c r="H176" s="48"/>
    </row>
    <row r="177" spans="1:8" x14ac:dyDescent="0.3">
      <c r="A177" s="442" t="s">
        <v>83</v>
      </c>
      <c r="B177" s="443"/>
      <c r="C177" s="47">
        <f>C176+C172+C170+C163+C161</f>
        <v>2080</v>
      </c>
      <c r="D177" s="46">
        <f>D176+D172+D170+D163+D161</f>
        <v>71.100000000000009</v>
      </c>
      <c r="E177" s="46">
        <f>E176+E172+E170+E163+E161</f>
        <v>60.35</v>
      </c>
      <c r="F177" s="46">
        <f>F176+F172+F170+F163+F161</f>
        <v>257.10000000000002</v>
      </c>
      <c r="G177" s="47">
        <f>G176+G172+G170+G163+G161</f>
        <v>1842.48</v>
      </c>
      <c r="H177" s="37"/>
    </row>
    <row r="178" spans="1:8" x14ac:dyDescent="0.3">
      <c r="A178" s="447" t="s">
        <v>24</v>
      </c>
      <c r="B178" s="447" t="s">
        <v>25</v>
      </c>
      <c r="C178" s="446" t="s">
        <v>26</v>
      </c>
      <c r="D178" s="446" t="s">
        <v>542</v>
      </c>
      <c r="E178" s="446"/>
      <c r="F178" s="446"/>
      <c r="G178" s="447" t="s">
        <v>38</v>
      </c>
      <c r="H178" s="447" t="s">
        <v>39</v>
      </c>
    </row>
    <row r="179" spans="1:8" x14ac:dyDescent="0.3">
      <c r="A179" s="448"/>
      <c r="B179" s="448"/>
      <c r="C179" s="440"/>
      <c r="D179" s="280" t="s">
        <v>4</v>
      </c>
      <c r="E179" s="280" t="s">
        <v>36</v>
      </c>
      <c r="F179" s="280" t="s">
        <v>30</v>
      </c>
      <c r="G179" s="448"/>
      <c r="H179" s="448"/>
    </row>
    <row r="180" spans="1:8" x14ac:dyDescent="0.3">
      <c r="A180" s="449" t="s">
        <v>357</v>
      </c>
      <c r="B180" s="450"/>
      <c r="C180" s="451"/>
      <c r="D180" s="451"/>
      <c r="E180" s="451"/>
      <c r="F180" s="451"/>
      <c r="G180" s="451"/>
      <c r="H180" s="452"/>
    </row>
    <row r="181" spans="1:8" x14ac:dyDescent="0.3">
      <c r="A181" s="446" t="s">
        <v>40</v>
      </c>
      <c r="B181" s="73" t="s">
        <v>112</v>
      </c>
      <c r="C181" s="38" t="s">
        <v>113</v>
      </c>
      <c r="D181" s="38">
        <v>7.4</v>
      </c>
      <c r="E181" s="82">
        <v>8</v>
      </c>
      <c r="F181" s="38">
        <v>36.5</v>
      </c>
      <c r="G181" s="31">
        <v>241</v>
      </c>
      <c r="H181" s="28" t="s">
        <v>471</v>
      </c>
    </row>
    <row r="182" spans="1:8" x14ac:dyDescent="0.3">
      <c r="A182" s="446"/>
      <c r="B182" s="39" t="s">
        <v>141</v>
      </c>
      <c r="C182" s="9" t="s">
        <v>644</v>
      </c>
      <c r="D182" s="8" t="s">
        <v>212</v>
      </c>
      <c r="E182" s="8" t="s">
        <v>310</v>
      </c>
      <c r="F182" s="51" t="s">
        <v>645</v>
      </c>
      <c r="G182" s="10" t="s">
        <v>646</v>
      </c>
      <c r="H182" s="28" t="s">
        <v>451</v>
      </c>
    </row>
    <row r="183" spans="1:8" x14ac:dyDescent="0.3">
      <c r="A183" s="446"/>
      <c r="B183" s="42" t="s">
        <v>89</v>
      </c>
      <c r="C183" s="6">
        <v>200</v>
      </c>
      <c r="D183" s="8" t="s">
        <v>46</v>
      </c>
      <c r="E183" s="8" t="s">
        <v>46</v>
      </c>
      <c r="F183" s="51" t="s">
        <v>621</v>
      </c>
      <c r="G183" s="10" t="s">
        <v>622</v>
      </c>
      <c r="H183" s="52" t="s">
        <v>439</v>
      </c>
    </row>
    <row r="184" spans="1:8" x14ac:dyDescent="0.3">
      <c r="A184" s="446"/>
      <c r="B184" s="18" t="s">
        <v>41</v>
      </c>
      <c r="C184" s="19">
        <v>465</v>
      </c>
      <c r="D184" s="20">
        <f>D183+D182+D181</f>
        <v>18</v>
      </c>
      <c r="E184" s="20">
        <f>E183+E182+E181</f>
        <v>15.4</v>
      </c>
      <c r="F184" s="20">
        <f>F183+F182+F181</f>
        <v>75.3</v>
      </c>
      <c r="G184" s="19">
        <f>G183+G182+G181</f>
        <v>506.3</v>
      </c>
      <c r="H184" s="53"/>
    </row>
    <row r="185" spans="1:8" x14ac:dyDescent="0.3">
      <c r="A185" s="440" t="s">
        <v>23</v>
      </c>
      <c r="B185" s="21" t="s">
        <v>42</v>
      </c>
      <c r="C185" s="9" t="s">
        <v>5</v>
      </c>
      <c r="D185" s="14">
        <v>1.44</v>
      </c>
      <c r="E185" s="15">
        <v>0.67</v>
      </c>
      <c r="F185" s="15">
        <v>15.43</v>
      </c>
      <c r="G185" s="22">
        <v>112</v>
      </c>
      <c r="H185" s="43" t="s">
        <v>623</v>
      </c>
    </row>
    <row r="186" spans="1:8" x14ac:dyDescent="0.3">
      <c r="A186" s="423"/>
      <c r="B186" s="23" t="s">
        <v>44</v>
      </c>
      <c r="C186" s="24">
        <v>200</v>
      </c>
      <c r="D186" s="20">
        <f>D185</f>
        <v>1.44</v>
      </c>
      <c r="E186" s="20">
        <f>E185</f>
        <v>0.67</v>
      </c>
      <c r="F186" s="20">
        <f>F185</f>
        <v>15.43</v>
      </c>
      <c r="G186" s="19">
        <f>G185</f>
        <v>112</v>
      </c>
      <c r="H186" s="53"/>
    </row>
    <row r="187" spans="1:8" x14ac:dyDescent="0.3">
      <c r="A187" s="424" t="s">
        <v>6</v>
      </c>
      <c r="B187" s="39" t="s">
        <v>584</v>
      </c>
      <c r="C187" s="13">
        <v>60</v>
      </c>
      <c r="D187" s="9" t="s">
        <v>93</v>
      </c>
      <c r="E187" s="9" t="s">
        <v>46</v>
      </c>
      <c r="F187" s="9" t="s">
        <v>94</v>
      </c>
      <c r="G187" s="27">
        <v>60</v>
      </c>
      <c r="H187" s="56" t="s">
        <v>585</v>
      </c>
    </row>
    <row r="188" spans="1:8" x14ac:dyDescent="0.3">
      <c r="A188" s="424"/>
      <c r="B188" s="26" t="s">
        <v>335</v>
      </c>
      <c r="C188" s="6" t="s">
        <v>672</v>
      </c>
      <c r="D188" s="9" t="s">
        <v>99</v>
      </c>
      <c r="E188" s="9" t="s">
        <v>682</v>
      </c>
      <c r="F188" s="9" t="s">
        <v>683</v>
      </c>
      <c r="G188" s="27" t="s">
        <v>684</v>
      </c>
      <c r="H188" s="28" t="s">
        <v>453</v>
      </c>
    </row>
    <row r="189" spans="1:8" x14ac:dyDescent="0.3">
      <c r="A189" s="424"/>
      <c r="B189" s="42" t="s">
        <v>543</v>
      </c>
      <c r="C189" s="6">
        <v>220</v>
      </c>
      <c r="D189" s="8" t="s">
        <v>685</v>
      </c>
      <c r="E189" s="8" t="s">
        <v>503</v>
      </c>
      <c r="F189" s="8" t="s">
        <v>640</v>
      </c>
      <c r="G189" s="10" t="s">
        <v>686</v>
      </c>
      <c r="H189" s="25" t="s">
        <v>513</v>
      </c>
    </row>
    <row r="190" spans="1:8" x14ac:dyDescent="0.3">
      <c r="A190" s="424"/>
      <c r="B190" s="32" t="s">
        <v>50</v>
      </c>
      <c r="C190" s="13">
        <v>50</v>
      </c>
      <c r="D190" s="14" t="s">
        <v>51</v>
      </c>
      <c r="E190" s="14" t="s">
        <v>52</v>
      </c>
      <c r="F190" s="15" t="s">
        <v>53</v>
      </c>
      <c r="G190" s="10" t="s">
        <v>54</v>
      </c>
      <c r="H190" s="56"/>
    </row>
    <row r="191" spans="1:8" x14ac:dyDescent="0.3">
      <c r="A191" s="425"/>
      <c r="B191" s="42" t="s">
        <v>210</v>
      </c>
      <c r="C191" s="13">
        <v>200</v>
      </c>
      <c r="D191" s="9" t="s">
        <v>627</v>
      </c>
      <c r="E191" s="9" t="s">
        <v>628</v>
      </c>
      <c r="F191" s="40" t="s">
        <v>301</v>
      </c>
      <c r="G191" s="10" t="s">
        <v>629</v>
      </c>
      <c r="H191" s="43" t="s">
        <v>450</v>
      </c>
    </row>
    <row r="192" spans="1:8" x14ac:dyDescent="0.3">
      <c r="A192" s="423"/>
      <c r="B192" s="18" t="s">
        <v>80</v>
      </c>
      <c r="C192" s="19">
        <v>790</v>
      </c>
      <c r="D192" s="36">
        <f>D187+D188+D189+D190+D191</f>
        <v>27.799999999999997</v>
      </c>
      <c r="E192" s="36">
        <f>E187+E188+E189+E190+E191</f>
        <v>33.549999999999997</v>
      </c>
      <c r="F192" s="36">
        <f>F187+F188+F189+F190+F191</f>
        <v>128.1</v>
      </c>
      <c r="G192" s="35">
        <f>G187+G188+G189+G190+G191</f>
        <v>882</v>
      </c>
      <c r="H192" s="48"/>
    </row>
    <row r="193" spans="1:8" x14ac:dyDescent="0.3">
      <c r="A193" s="440" t="s">
        <v>59</v>
      </c>
      <c r="B193" s="50" t="s">
        <v>125</v>
      </c>
      <c r="C193" s="32">
        <v>30</v>
      </c>
      <c r="D193" s="32">
        <v>1.7</v>
      </c>
      <c r="E193" s="32">
        <v>2.2000000000000002</v>
      </c>
      <c r="F193" s="32">
        <v>27.15</v>
      </c>
      <c r="G193" s="98">
        <v>135</v>
      </c>
      <c r="H193" s="28"/>
    </row>
    <row r="194" spans="1:8" x14ac:dyDescent="0.3">
      <c r="A194" s="425"/>
      <c r="B194" s="165" t="s">
        <v>42</v>
      </c>
      <c r="C194" s="9" t="s">
        <v>5</v>
      </c>
      <c r="D194" s="14">
        <v>1.44</v>
      </c>
      <c r="E194" s="15">
        <v>0.67</v>
      </c>
      <c r="F194" s="15">
        <v>15.43</v>
      </c>
      <c r="G194" s="22">
        <v>112</v>
      </c>
      <c r="H194" s="17" t="s">
        <v>623</v>
      </c>
    </row>
    <row r="195" spans="1:8" x14ac:dyDescent="0.3">
      <c r="A195" s="423"/>
      <c r="B195" s="18" t="s">
        <v>81</v>
      </c>
      <c r="C195" s="41">
        <f>C194+C193</f>
        <v>230</v>
      </c>
      <c r="D195" s="41">
        <f>D194+D193</f>
        <v>3.1399999999999997</v>
      </c>
      <c r="E195" s="41">
        <f>E194+E193</f>
        <v>2.87</v>
      </c>
      <c r="F195" s="41">
        <f>F194+F193</f>
        <v>42.58</v>
      </c>
      <c r="G195" s="35">
        <f>G194+G193</f>
        <v>247</v>
      </c>
      <c r="H195" s="48"/>
    </row>
    <row r="196" spans="1:8" x14ac:dyDescent="0.3">
      <c r="A196" s="440" t="s">
        <v>8</v>
      </c>
      <c r="B196" s="74" t="s">
        <v>391</v>
      </c>
      <c r="C196" s="38">
        <v>130</v>
      </c>
      <c r="D196" s="38">
        <v>15</v>
      </c>
      <c r="E196" s="38">
        <v>14.5</v>
      </c>
      <c r="F196" s="38">
        <v>36.9</v>
      </c>
      <c r="G196" s="31">
        <v>337.5</v>
      </c>
      <c r="H196" s="53" t="s">
        <v>524</v>
      </c>
    </row>
    <row r="197" spans="1:8" x14ac:dyDescent="0.3">
      <c r="A197" s="425"/>
      <c r="B197" s="12" t="s">
        <v>34</v>
      </c>
      <c r="C197" s="13">
        <v>200</v>
      </c>
      <c r="D197" s="14">
        <v>0.1</v>
      </c>
      <c r="E197" s="14" t="s">
        <v>32</v>
      </c>
      <c r="F197" s="15">
        <v>9.1</v>
      </c>
      <c r="G197" s="10">
        <v>24.4</v>
      </c>
      <c r="H197" s="28" t="s">
        <v>430</v>
      </c>
    </row>
    <row r="198" spans="1:8" x14ac:dyDescent="0.3">
      <c r="A198" s="425"/>
      <c r="B198" s="50" t="s">
        <v>162</v>
      </c>
      <c r="C198" s="6">
        <v>200</v>
      </c>
      <c r="D198" s="9" t="s">
        <v>76</v>
      </c>
      <c r="E198" s="9" t="s">
        <v>653</v>
      </c>
      <c r="F198" s="40" t="s">
        <v>178</v>
      </c>
      <c r="G198" s="10" t="s">
        <v>654</v>
      </c>
      <c r="H198" s="32" t="s">
        <v>446</v>
      </c>
    </row>
    <row r="199" spans="1:8" x14ac:dyDescent="0.3">
      <c r="A199" s="423"/>
      <c r="B199" s="18" t="s">
        <v>82</v>
      </c>
      <c r="C199" s="19">
        <f>SUM(C196:C198)</f>
        <v>530</v>
      </c>
      <c r="D199" s="20">
        <f>D196+D197+D198</f>
        <v>15.4</v>
      </c>
      <c r="E199" s="20">
        <f>E196+E197+E198</f>
        <v>34.729999999999997</v>
      </c>
      <c r="F199" s="20">
        <f>F196+F197+F198</f>
        <v>48.6</v>
      </c>
      <c r="G199" s="19">
        <f>G196+G197+G198</f>
        <v>450.9</v>
      </c>
      <c r="H199" s="37"/>
    </row>
    <row r="200" spans="1:8" x14ac:dyDescent="0.3">
      <c r="A200" s="442" t="s">
        <v>83</v>
      </c>
      <c r="B200" s="443"/>
      <c r="C200" s="47">
        <f>C199+C195+C192+C186+C184</f>
        <v>2215</v>
      </c>
      <c r="D200" s="46">
        <f>D199+D195+D192+D186+D184</f>
        <v>65.78</v>
      </c>
      <c r="E200" s="46">
        <f>E199+E195+E192+E186+E184</f>
        <v>87.22</v>
      </c>
      <c r="F200" s="46">
        <f>F199+F195+F192+F186+F184</f>
        <v>310.01</v>
      </c>
      <c r="G200" s="47">
        <f>G199+G195+G192+G186+G184</f>
        <v>2198.2000000000003</v>
      </c>
      <c r="H200" s="37"/>
    </row>
    <row r="201" spans="1:8" x14ac:dyDescent="0.3">
      <c r="A201" s="447" t="s">
        <v>24</v>
      </c>
      <c r="B201" s="447" t="s">
        <v>25</v>
      </c>
      <c r="C201" s="446" t="s">
        <v>26</v>
      </c>
      <c r="D201" s="446" t="s">
        <v>542</v>
      </c>
      <c r="E201" s="446"/>
      <c r="F201" s="446"/>
      <c r="G201" s="447" t="s">
        <v>38</v>
      </c>
      <c r="H201" s="447" t="s">
        <v>39</v>
      </c>
    </row>
    <row r="202" spans="1:8" x14ac:dyDescent="0.3">
      <c r="A202" s="448"/>
      <c r="B202" s="448"/>
      <c r="C202" s="440"/>
      <c r="D202" s="280" t="s">
        <v>4</v>
      </c>
      <c r="E202" s="280" t="s">
        <v>36</v>
      </c>
      <c r="F202" s="280" t="s">
        <v>30</v>
      </c>
      <c r="G202" s="448"/>
      <c r="H202" s="448"/>
    </row>
    <row r="203" spans="1:8" x14ac:dyDescent="0.3">
      <c r="A203" s="449" t="s">
        <v>358</v>
      </c>
      <c r="B203" s="450"/>
      <c r="C203" s="451"/>
      <c r="D203" s="451"/>
      <c r="E203" s="451"/>
      <c r="F203" s="451"/>
      <c r="G203" s="451"/>
      <c r="H203" s="452"/>
    </row>
    <row r="204" spans="1:8" x14ac:dyDescent="0.3">
      <c r="A204" s="446" t="s">
        <v>40</v>
      </c>
      <c r="B204" s="42" t="s">
        <v>163</v>
      </c>
      <c r="C204" s="6" t="s">
        <v>403</v>
      </c>
      <c r="D204" s="9" t="s">
        <v>317</v>
      </c>
      <c r="E204" s="9" t="s">
        <v>338</v>
      </c>
      <c r="F204" s="9" t="s">
        <v>633</v>
      </c>
      <c r="G204" s="27" t="s">
        <v>634</v>
      </c>
      <c r="H204" s="28" t="s">
        <v>462</v>
      </c>
    </row>
    <row r="205" spans="1:8" x14ac:dyDescent="0.3">
      <c r="A205" s="446"/>
      <c r="B205" s="16" t="s">
        <v>104</v>
      </c>
      <c r="C205" s="6">
        <v>50</v>
      </c>
      <c r="D205" s="9">
        <v>3.2</v>
      </c>
      <c r="E205" s="9">
        <v>0.3</v>
      </c>
      <c r="F205" s="9">
        <v>15.3</v>
      </c>
      <c r="G205" s="10">
        <v>79</v>
      </c>
      <c r="H205" s="89" t="s">
        <v>459</v>
      </c>
    </row>
    <row r="206" spans="1:8" x14ac:dyDescent="0.3">
      <c r="A206" s="446"/>
      <c r="B206" s="42" t="s">
        <v>117</v>
      </c>
      <c r="C206" s="13">
        <v>200</v>
      </c>
      <c r="D206" s="9" t="s">
        <v>298</v>
      </c>
      <c r="E206" s="9" t="s">
        <v>95</v>
      </c>
      <c r="F206" s="40" t="s">
        <v>77</v>
      </c>
      <c r="G206" s="10" t="s">
        <v>721</v>
      </c>
      <c r="H206" s="43" t="s">
        <v>448</v>
      </c>
    </row>
    <row r="207" spans="1:8" x14ac:dyDescent="0.3">
      <c r="A207" s="446"/>
      <c r="B207" s="18" t="s">
        <v>41</v>
      </c>
      <c r="C207" s="19">
        <v>420</v>
      </c>
      <c r="D207" s="20">
        <f>D206+D205+D204</f>
        <v>27</v>
      </c>
      <c r="E207" s="20">
        <f>E206+E205+E204</f>
        <v>15.8</v>
      </c>
      <c r="F207" s="20">
        <f>F206+F205+F204</f>
        <v>93.7</v>
      </c>
      <c r="G207" s="19">
        <f>G206+G205+G204</f>
        <v>622</v>
      </c>
      <c r="H207" s="53"/>
    </row>
    <row r="208" spans="1:8" x14ac:dyDescent="0.3">
      <c r="A208" s="440" t="s">
        <v>23</v>
      </c>
      <c r="B208" s="50" t="s">
        <v>131</v>
      </c>
      <c r="C208" s="32">
        <v>150</v>
      </c>
      <c r="D208" s="32">
        <v>0.4</v>
      </c>
      <c r="E208" s="32">
        <v>0.3</v>
      </c>
      <c r="F208" s="32">
        <v>10.3</v>
      </c>
      <c r="G208" s="32">
        <v>47</v>
      </c>
      <c r="H208" s="43"/>
    </row>
    <row r="209" spans="1:8" x14ac:dyDescent="0.3">
      <c r="A209" s="423"/>
      <c r="B209" s="23" t="s">
        <v>44</v>
      </c>
      <c r="C209" s="24">
        <v>150</v>
      </c>
      <c r="D209" s="20">
        <f>D208</f>
        <v>0.4</v>
      </c>
      <c r="E209" s="20">
        <f>E208</f>
        <v>0.3</v>
      </c>
      <c r="F209" s="20">
        <f>F208</f>
        <v>10.3</v>
      </c>
      <c r="G209" s="19">
        <f>G208</f>
        <v>47</v>
      </c>
      <c r="H209" s="53"/>
    </row>
    <row r="210" spans="1:8" x14ac:dyDescent="0.3">
      <c r="A210" s="424" t="s">
        <v>6</v>
      </c>
      <c r="B210" s="32" t="s">
        <v>202</v>
      </c>
      <c r="C210" s="38">
        <v>60</v>
      </c>
      <c r="D210" s="38">
        <v>0.8</v>
      </c>
      <c r="E210" s="38">
        <v>1.4</v>
      </c>
      <c r="F210" s="38">
        <v>4.3</v>
      </c>
      <c r="G210" s="31">
        <v>33</v>
      </c>
      <c r="H210" s="52" t="s">
        <v>452</v>
      </c>
    </row>
    <row r="211" spans="1:8" x14ac:dyDescent="0.3">
      <c r="A211" s="424"/>
      <c r="B211" s="26" t="s">
        <v>258</v>
      </c>
      <c r="C211" s="13" t="s">
        <v>672</v>
      </c>
      <c r="D211" s="54" t="s">
        <v>72</v>
      </c>
      <c r="E211" s="40" t="s">
        <v>92</v>
      </c>
      <c r="F211" s="40" t="s">
        <v>343</v>
      </c>
      <c r="G211" s="22" t="s">
        <v>680</v>
      </c>
      <c r="H211" s="56" t="s">
        <v>464</v>
      </c>
    </row>
    <row r="212" spans="1:8" x14ac:dyDescent="0.3">
      <c r="A212" s="424"/>
      <c r="B212" s="42" t="s">
        <v>242</v>
      </c>
      <c r="C212" s="6" t="s">
        <v>246</v>
      </c>
      <c r="D212" s="9">
        <v>19.2</v>
      </c>
      <c r="E212" s="9">
        <v>14.3</v>
      </c>
      <c r="F212" s="9">
        <v>5.0999999999999996</v>
      </c>
      <c r="G212" s="27">
        <v>226</v>
      </c>
      <c r="H212" s="11" t="s">
        <v>434</v>
      </c>
    </row>
    <row r="213" spans="1:8" x14ac:dyDescent="0.3">
      <c r="A213" s="424"/>
      <c r="B213" s="25" t="s">
        <v>270</v>
      </c>
      <c r="C213" s="59" t="s">
        <v>74</v>
      </c>
      <c r="D213" s="77" t="s">
        <v>187</v>
      </c>
      <c r="E213" s="77" t="s">
        <v>276</v>
      </c>
      <c r="F213" s="60" t="s">
        <v>277</v>
      </c>
      <c r="G213" s="61" t="s">
        <v>278</v>
      </c>
      <c r="H213" s="62" t="s">
        <v>435</v>
      </c>
    </row>
    <row r="214" spans="1:8" x14ac:dyDescent="0.3">
      <c r="A214" s="424"/>
      <c r="B214" s="32" t="s">
        <v>50</v>
      </c>
      <c r="C214" s="13">
        <v>50</v>
      </c>
      <c r="D214" s="14" t="s">
        <v>51</v>
      </c>
      <c r="E214" s="14" t="s">
        <v>52</v>
      </c>
      <c r="F214" s="15" t="s">
        <v>53</v>
      </c>
      <c r="G214" s="10" t="s">
        <v>54</v>
      </c>
      <c r="H214" s="56"/>
    </row>
    <row r="215" spans="1:8" x14ac:dyDescent="0.3">
      <c r="A215" s="425"/>
      <c r="B215" s="42" t="s">
        <v>340</v>
      </c>
      <c r="C215" s="13">
        <v>200</v>
      </c>
      <c r="D215" s="9" t="s">
        <v>627</v>
      </c>
      <c r="E215" s="9" t="s">
        <v>628</v>
      </c>
      <c r="F215" s="40" t="s">
        <v>632</v>
      </c>
      <c r="G215" s="10" t="s">
        <v>629</v>
      </c>
      <c r="H215" s="43" t="s">
        <v>450</v>
      </c>
    </row>
    <row r="216" spans="1:8" x14ac:dyDescent="0.3">
      <c r="A216" s="423"/>
      <c r="B216" s="18" t="s">
        <v>80</v>
      </c>
      <c r="C216" s="57" t="s">
        <v>724</v>
      </c>
      <c r="D216" s="36">
        <f>D210+D211+D212+D213+D214+D215</f>
        <v>35.300000000000004</v>
      </c>
      <c r="E216" s="36">
        <f>E210+E211+E212+E213+E214+E215</f>
        <v>27.55</v>
      </c>
      <c r="F216" s="36">
        <f>F210+F211+F212+F213+F214+F215</f>
        <v>116.85000000000001</v>
      </c>
      <c r="G216" s="35">
        <f>G210+G211+G212+G213+G214+G215</f>
        <v>814.5</v>
      </c>
      <c r="H216" s="48"/>
    </row>
    <row r="217" spans="1:8" x14ac:dyDescent="0.3">
      <c r="A217" s="440" t="s">
        <v>59</v>
      </c>
      <c r="B217" s="39" t="s">
        <v>63</v>
      </c>
      <c r="C217" s="13">
        <v>200</v>
      </c>
      <c r="D217" s="9" t="s">
        <v>64</v>
      </c>
      <c r="E217" s="9" t="s">
        <v>192</v>
      </c>
      <c r="F217" s="40" t="s">
        <v>660</v>
      </c>
      <c r="G217" s="10" t="s">
        <v>661</v>
      </c>
      <c r="H217" s="28" t="s">
        <v>433</v>
      </c>
    </row>
    <row r="218" spans="1:8" x14ac:dyDescent="0.3">
      <c r="A218" s="423"/>
      <c r="B218" s="18" t="s">
        <v>81</v>
      </c>
      <c r="C218" s="24">
        <v>200</v>
      </c>
      <c r="D218" s="20" t="s">
        <v>64</v>
      </c>
      <c r="E218" s="20" t="s">
        <v>192</v>
      </c>
      <c r="F218" s="20" t="s">
        <v>660</v>
      </c>
      <c r="G218" s="19" t="s">
        <v>661</v>
      </c>
      <c r="H218" s="48"/>
    </row>
    <row r="219" spans="1:8" x14ac:dyDescent="0.3">
      <c r="A219" s="440" t="s">
        <v>8</v>
      </c>
      <c r="B219" s="25" t="s">
        <v>49</v>
      </c>
      <c r="C219" s="29" t="s">
        <v>113</v>
      </c>
      <c r="D219" s="30">
        <v>12.8</v>
      </c>
      <c r="E219" s="30">
        <v>9.18</v>
      </c>
      <c r="F219" s="30">
        <v>21.41</v>
      </c>
      <c r="G219" s="31">
        <v>212</v>
      </c>
      <c r="H219" s="28" t="s">
        <v>501</v>
      </c>
    </row>
    <row r="220" spans="1:8" x14ac:dyDescent="0.3">
      <c r="A220" s="425"/>
      <c r="B220" s="42" t="s">
        <v>67</v>
      </c>
      <c r="C220" s="13">
        <v>200</v>
      </c>
      <c r="D220" s="9" t="s">
        <v>378</v>
      </c>
      <c r="E220" s="9" t="s">
        <v>378</v>
      </c>
      <c r="F220" s="71" t="s">
        <v>624</v>
      </c>
      <c r="G220" s="27" t="s">
        <v>625</v>
      </c>
      <c r="H220" s="56" t="s">
        <v>436</v>
      </c>
    </row>
    <row r="221" spans="1:8" x14ac:dyDescent="0.3">
      <c r="A221" s="425"/>
      <c r="B221" s="32" t="s">
        <v>66</v>
      </c>
      <c r="C221" s="38">
        <v>50</v>
      </c>
      <c r="D221" s="30">
        <v>3.8</v>
      </c>
      <c r="E221" s="30">
        <v>0.4</v>
      </c>
      <c r="F221" s="30">
        <v>24.6</v>
      </c>
      <c r="G221" s="31">
        <v>117</v>
      </c>
      <c r="H221" s="56" t="s">
        <v>432</v>
      </c>
    </row>
    <row r="222" spans="1:8" x14ac:dyDescent="0.3">
      <c r="A222" s="425"/>
      <c r="B222" s="49" t="s">
        <v>355</v>
      </c>
      <c r="C222" s="117">
        <v>100</v>
      </c>
      <c r="D222" s="76">
        <v>9.1999999999999993</v>
      </c>
      <c r="E222" s="76">
        <v>8.4</v>
      </c>
      <c r="F222" s="118">
        <v>49.8</v>
      </c>
      <c r="G222" s="120">
        <v>312</v>
      </c>
      <c r="H222" s="28" t="s">
        <v>474</v>
      </c>
    </row>
    <row r="223" spans="1:8" x14ac:dyDescent="0.3">
      <c r="A223" s="423"/>
      <c r="B223" s="18" t="s">
        <v>82</v>
      </c>
      <c r="C223" s="19">
        <v>555</v>
      </c>
      <c r="D223" s="46">
        <f>D219+D220+D221+D222</f>
        <v>27.2</v>
      </c>
      <c r="E223" s="46">
        <f>E219+E220+E221+E222</f>
        <v>19.380000000000003</v>
      </c>
      <c r="F223" s="46">
        <f>F219+F220+F221+F222</f>
        <v>107.00999999999999</v>
      </c>
      <c r="G223" s="47">
        <f>G219+G220+G221+G222</f>
        <v>702</v>
      </c>
      <c r="H223" s="37"/>
    </row>
    <row r="224" spans="1:8" x14ac:dyDescent="0.3">
      <c r="A224" s="442" t="s">
        <v>83</v>
      </c>
      <c r="B224" s="443"/>
      <c r="C224" s="47">
        <f>C223+C218+C216+C209+C207</f>
        <v>2155</v>
      </c>
      <c r="D224" s="47">
        <f>D223+D218+D216+D209+D207</f>
        <v>95.5</v>
      </c>
      <c r="E224" s="47">
        <f>E223+E218+E216+E209+E207</f>
        <v>63.120000000000005</v>
      </c>
      <c r="F224" s="47">
        <f>F223+F218+F216+F209+F207</f>
        <v>335.16</v>
      </c>
      <c r="G224" s="47">
        <f>G223+G218+G216+G209+G207</f>
        <v>2235.7799999999997</v>
      </c>
      <c r="H224" s="37"/>
    </row>
    <row r="225" spans="1:8" x14ac:dyDescent="0.3">
      <c r="A225" s="447" t="s">
        <v>24</v>
      </c>
      <c r="B225" s="447" t="s">
        <v>25</v>
      </c>
      <c r="C225" s="446" t="s">
        <v>26</v>
      </c>
      <c r="D225" s="446" t="s">
        <v>542</v>
      </c>
      <c r="E225" s="446"/>
      <c r="F225" s="446"/>
      <c r="G225" s="447" t="s">
        <v>38</v>
      </c>
      <c r="H225" s="447" t="s">
        <v>39</v>
      </c>
    </row>
    <row r="226" spans="1:8" x14ac:dyDescent="0.3">
      <c r="A226" s="448"/>
      <c r="B226" s="448"/>
      <c r="C226" s="440"/>
      <c r="D226" s="280" t="s">
        <v>4</v>
      </c>
      <c r="E226" s="280" t="s">
        <v>36</v>
      </c>
      <c r="F226" s="280" t="s">
        <v>30</v>
      </c>
      <c r="G226" s="448"/>
      <c r="H226" s="448"/>
    </row>
    <row r="227" spans="1:8" x14ac:dyDescent="0.3">
      <c r="A227" s="449" t="s">
        <v>359</v>
      </c>
      <c r="B227" s="450"/>
      <c r="C227" s="451"/>
      <c r="D227" s="451"/>
      <c r="E227" s="451"/>
      <c r="F227" s="451"/>
      <c r="G227" s="451"/>
      <c r="H227" s="452"/>
    </row>
    <row r="228" spans="1:8" x14ac:dyDescent="0.3">
      <c r="A228" s="446" t="s">
        <v>40</v>
      </c>
      <c r="B228" s="26" t="s">
        <v>394</v>
      </c>
      <c r="C228" s="13" t="s">
        <v>113</v>
      </c>
      <c r="D228" s="91">
        <v>7.7</v>
      </c>
      <c r="E228" s="91">
        <v>10.1</v>
      </c>
      <c r="F228" s="91">
        <v>43.9</v>
      </c>
      <c r="G228" s="27">
        <v>297</v>
      </c>
      <c r="H228" s="28" t="s">
        <v>495</v>
      </c>
    </row>
    <row r="229" spans="1:8" x14ac:dyDescent="0.3">
      <c r="A229" s="446"/>
      <c r="B229" s="39" t="s">
        <v>141</v>
      </c>
      <c r="C229" s="9" t="s">
        <v>644</v>
      </c>
      <c r="D229" s="8" t="s">
        <v>212</v>
      </c>
      <c r="E229" s="8" t="s">
        <v>310</v>
      </c>
      <c r="F229" s="51" t="s">
        <v>645</v>
      </c>
      <c r="G229" s="10" t="s">
        <v>646</v>
      </c>
      <c r="H229" s="44" t="s">
        <v>451</v>
      </c>
    </row>
    <row r="230" spans="1:8" x14ac:dyDescent="0.3">
      <c r="A230" s="446"/>
      <c r="B230" s="50" t="s">
        <v>89</v>
      </c>
      <c r="C230" s="6">
        <v>200</v>
      </c>
      <c r="D230" s="8" t="s">
        <v>46</v>
      </c>
      <c r="E230" s="8" t="s">
        <v>46</v>
      </c>
      <c r="F230" s="51" t="s">
        <v>621</v>
      </c>
      <c r="G230" s="10" t="s">
        <v>622</v>
      </c>
      <c r="H230" s="56" t="s">
        <v>439</v>
      </c>
    </row>
    <row r="231" spans="1:8" x14ac:dyDescent="0.3">
      <c r="A231" s="446"/>
      <c r="B231" s="18" t="s">
        <v>41</v>
      </c>
      <c r="C231" s="19">
        <v>470</v>
      </c>
      <c r="D231" s="20">
        <f>D230+D229+D228</f>
        <v>18.3</v>
      </c>
      <c r="E231" s="20">
        <f>E230+E229+E228</f>
        <v>17.5</v>
      </c>
      <c r="F231" s="20">
        <f>F230+F229+F228</f>
        <v>82.699999999999989</v>
      </c>
      <c r="G231" s="19">
        <f>G230+G229+G228</f>
        <v>562.29999999999995</v>
      </c>
      <c r="H231" s="53"/>
    </row>
    <row r="232" spans="1:8" x14ac:dyDescent="0.3">
      <c r="A232" s="440" t="s">
        <v>23</v>
      </c>
      <c r="B232" s="21" t="s">
        <v>42</v>
      </c>
      <c r="C232" s="9" t="s">
        <v>5</v>
      </c>
      <c r="D232" s="14">
        <v>1.44</v>
      </c>
      <c r="E232" s="15">
        <v>0.67</v>
      </c>
      <c r="F232" s="15">
        <v>15.43</v>
      </c>
      <c r="G232" s="22">
        <v>112</v>
      </c>
      <c r="H232" s="43" t="s">
        <v>623</v>
      </c>
    </row>
    <row r="233" spans="1:8" x14ac:dyDescent="0.3">
      <c r="A233" s="423"/>
      <c r="B233" s="23" t="s">
        <v>44</v>
      </c>
      <c r="C233" s="24">
        <v>200</v>
      </c>
      <c r="D233" s="20">
        <f>D232</f>
        <v>1.44</v>
      </c>
      <c r="E233" s="20">
        <f>E232</f>
        <v>0.67</v>
      </c>
      <c r="F233" s="20">
        <f>F232</f>
        <v>15.43</v>
      </c>
      <c r="G233" s="19">
        <f>G232</f>
        <v>112</v>
      </c>
      <c r="H233" s="53"/>
    </row>
    <row r="234" spans="1:8" x14ac:dyDescent="0.3">
      <c r="A234" s="424" t="s">
        <v>6</v>
      </c>
      <c r="B234" s="50" t="s">
        <v>393</v>
      </c>
      <c r="C234" s="13">
        <v>60</v>
      </c>
      <c r="D234" s="54" t="s">
        <v>45</v>
      </c>
      <c r="E234" s="40" t="s">
        <v>518</v>
      </c>
      <c r="F234" s="40" t="s">
        <v>519</v>
      </c>
      <c r="G234" s="22">
        <v>49</v>
      </c>
      <c r="H234" s="28" t="s">
        <v>520</v>
      </c>
    </row>
    <row r="235" spans="1:8" x14ac:dyDescent="0.3">
      <c r="A235" s="424"/>
      <c r="B235" s="42" t="s">
        <v>228</v>
      </c>
      <c r="C235" s="13">
        <v>260</v>
      </c>
      <c r="D235" s="9" t="s">
        <v>690</v>
      </c>
      <c r="E235" s="9" t="s">
        <v>235</v>
      </c>
      <c r="F235" s="40" t="s">
        <v>691</v>
      </c>
      <c r="G235" s="10" t="s">
        <v>692</v>
      </c>
      <c r="H235" s="28" t="s">
        <v>480</v>
      </c>
    </row>
    <row r="236" spans="1:8" x14ac:dyDescent="0.3">
      <c r="A236" s="424"/>
      <c r="B236" s="50" t="s">
        <v>523</v>
      </c>
      <c r="C236" s="13">
        <v>90</v>
      </c>
      <c r="D236" s="9" t="s">
        <v>687</v>
      </c>
      <c r="E236" s="9" t="s">
        <v>233</v>
      </c>
      <c r="F236" s="40" t="s">
        <v>688</v>
      </c>
      <c r="G236" s="10" t="s">
        <v>689</v>
      </c>
      <c r="H236" s="28" t="s">
        <v>475</v>
      </c>
    </row>
    <row r="237" spans="1:8" x14ac:dyDescent="0.3">
      <c r="A237" s="424"/>
      <c r="B237" s="28" t="s">
        <v>180</v>
      </c>
      <c r="C237" s="63">
        <v>150</v>
      </c>
      <c r="D237" s="77" t="s">
        <v>665</v>
      </c>
      <c r="E237" s="77" t="s">
        <v>48</v>
      </c>
      <c r="F237" s="77" t="s">
        <v>418</v>
      </c>
      <c r="G237" s="61" t="s">
        <v>339</v>
      </c>
      <c r="H237" s="116" t="s">
        <v>455</v>
      </c>
    </row>
    <row r="238" spans="1:8" x14ac:dyDescent="0.3">
      <c r="A238" s="424"/>
      <c r="B238" s="32" t="s">
        <v>50</v>
      </c>
      <c r="C238" s="13">
        <v>50</v>
      </c>
      <c r="D238" s="14" t="s">
        <v>51</v>
      </c>
      <c r="E238" s="14" t="s">
        <v>52</v>
      </c>
      <c r="F238" s="15" t="s">
        <v>53</v>
      </c>
      <c r="G238" s="10" t="s">
        <v>54</v>
      </c>
      <c r="H238" s="56"/>
    </row>
    <row r="239" spans="1:8" x14ac:dyDescent="0.3">
      <c r="A239" s="425"/>
      <c r="B239" s="39" t="s">
        <v>101</v>
      </c>
      <c r="C239" s="13">
        <v>200</v>
      </c>
      <c r="D239" s="9" t="s">
        <v>182</v>
      </c>
      <c r="E239" s="9" t="s">
        <v>31</v>
      </c>
      <c r="F239" s="40" t="s">
        <v>630</v>
      </c>
      <c r="G239" s="10" t="s">
        <v>631</v>
      </c>
      <c r="H239" s="56" t="s">
        <v>443</v>
      </c>
    </row>
    <row r="240" spans="1:8" x14ac:dyDescent="0.3">
      <c r="A240" s="423"/>
      <c r="B240" s="18" t="s">
        <v>80</v>
      </c>
      <c r="C240" s="35">
        <f>C234+C235+C236+C237+C238+C239</f>
        <v>810</v>
      </c>
      <c r="D240" s="36">
        <f>D234+D235+D236+D237+D238+D239</f>
        <v>24.52</v>
      </c>
      <c r="E240" s="36">
        <f>E234+E235+E236+E237+E238+E239</f>
        <v>23.900000000000002</v>
      </c>
      <c r="F240" s="36">
        <f>F234+F235+F236+F237+F238+F239</f>
        <v>108.80000000000001</v>
      </c>
      <c r="G240" s="35">
        <f>G234+G235+G236+G237+G238+G239</f>
        <v>708</v>
      </c>
      <c r="H240" s="48"/>
    </row>
    <row r="241" spans="1:8" x14ac:dyDescent="0.3">
      <c r="A241" s="440" t="s">
        <v>59</v>
      </c>
      <c r="B241" s="39" t="s">
        <v>189</v>
      </c>
      <c r="C241" s="13">
        <v>200</v>
      </c>
      <c r="D241" s="9" t="s">
        <v>64</v>
      </c>
      <c r="E241" s="9" t="s">
        <v>192</v>
      </c>
      <c r="F241" s="40" t="s">
        <v>662</v>
      </c>
      <c r="G241" s="10" t="s">
        <v>663</v>
      </c>
      <c r="H241" s="28" t="s">
        <v>433</v>
      </c>
    </row>
    <row r="242" spans="1:8" x14ac:dyDescent="0.3">
      <c r="A242" s="423"/>
      <c r="B242" s="18" t="s">
        <v>81</v>
      </c>
      <c r="C242" s="24">
        <v>200</v>
      </c>
      <c r="D242" s="20" t="s">
        <v>64</v>
      </c>
      <c r="E242" s="20" t="s">
        <v>192</v>
      </c>
      <c r="F242" s="20" t="s">
        <v>662</v>
      </c>
      <c r="G242" s="19" t="s">
        <v>663</v>
      </c>
      <c r="H242" s="48"/>
    </row>
    <row r="243" spans="1:8" x14ac:dyDescent="0.3">
      <c r="A243" s="440" t="s">
        <v>8</v>
      </c>
      <c r="B243" s="154" t="s">
        <v>139</v>
      </c>
      <c r="C243" s="138" t="s">
        <v>110</v>
      </c>
      <c r="D243" s="139">
        <v>4.76</v>
      </c>
      <c r="E243" s="147" t="s">
        <v>291</v>
      </c>
      <c r="F243" s="152" t="s">
        <v>292</v>
      </c>
      <c r="G243" s="141" t="s">
        <v>293</v>
      </c>
      <c r="H243" s="142" t="s">
        <v>469</v>
      </c>
    </row>
    <row r="244" spans="1:8" x14ac:dyDescent="0.3">
      <c r="A244" s="425"/>
      <c r="B244" s="32" t="s">
        <v>66</v>
      </c>
      <c r="C244" s="38">
        <v>50</v>
      </c>
      <c r="D244" s="30">
        <v>3.8</v>
      </c>
      <c r="E244" s="30">
        <v>0.4</v>
      </c>
      <c r="F244" s="30">
        <v>24.6</v>
      </c>
      <c r="G244" s="31">
        <v>117</v>
      </c>
      <c r="H244" s="56" t="s">
        <v>432</v>
      </c>
    </row>
    <row r="245" spans="1:8" x14ac:dyDescent="0.3">
      <c r="A245" s="425"/>
      <c r="B245" s="12" t="s">
        <v>34</v>
      </c>
      <c r="C245" s="13">
        <v>200</v>
      </c>
      <c r="D245" s="14">
        <v>0.1</v>
      </c>
      <c r="E245" s="14" t="s">
        <v>32</v>
      </c>
      <c r="F245" s="15">
        <v>9.1</v>
      </c>
      <c r="G245" s="10">
        <v>24.4</v>
      </c>
      <c r="H245" s="28" t="s">
        <v>430</v>
      </c>
    </row>
    <row r="246" spans="1:8" x14ac:dyDescent="0.3">
      <c r="A246" s="425"/>
      <c r="B246" s="50" t="s">
        <v>558</v>
      </c>
      <c r="C246" s="66">
        <v>150</v>
      </c>
      <c r="D246" s="14">
        <v>1.8</v>
      </c>
      <c r="E246" s="14">
        <v>0.4</v>
      </c>
      <c r="F246" s="67">
        <v>16.2</v>
      </c>
      <c r="G246" s="10">
        <v>86</v>
      </c>
      <c r="H246" s="28"/>
    </row>
    <row r="247" spans="1:8" x14ac:dyDescent="0.3">
      <c r="A247" s="423"/>
      <c r="B247" s="18" t="s">
        <v>82</v>
      </c>
      <c r="C247" s="19">
        <v>547</v>
      </c>
      <c r="D247" s="20">
        <f>D243+D244+D245+D246</f>
        <v>10.459999999999999</v>
      </c>
      <c r="E247" s="20">
        <f>E243+E244+E245+E246</f>
        <v>4.4700000000000006</v>
      </c>
      <c r="F247" s="20">
        <f>F243+F244+F245+F246</f>
        <v>78.75</v>
      </c>
      <c r="G247" s="19">
        <f>G243+G244+G245+G246</f>
        <v>397.4</v>
      </c>
      <c r="H247" s="48"/>
    </row>
    <row r="248" spans="1:8" x14ac:dyDescent="0.3">
      <c r="A248" s="442" t="s">
        <v>83</v>
      </c>
      <c r="B248" s="443"/>
      <c r="C248" s="47">
        <f>C247+C242+C240+C233+C231</f>
        <v>2227</v>
      </c>
      <c r="D248" s="46">
        <f>D247+D242+D240+D233+D231</f>
        <v>60.319999999999993</v>
      </c>
      <c r="E248" s="46">
        <f>E247+E242+E240+E233+E231</f>
        <v>46.63</v>
      </c>
      <c r="F248" s="46">
        <f>F247+F242+F240+F233+F231</f>
        <v>292.99</v>
      </c>
      <c r="G248" s="47">
        <f>G247+G242+G240+G233+G231</f>
        <v>1829.99</v>
      </c>
      <c r="H248" s="37"/>
    </row>
    <row r="249" spans="1:8" x14ac:dyDescent="0.3">
      <c r="A249" s="447" t="s">
        <v>24</v>
      </c>
      <c r="B249" s="447" t="s">
        <v>25</v>
      </c>
      <c r="C249" s="446" t="s">
        <v>26</v>
      </c>
      <c r="D249" s="446" t="s">
        <v>542</v>
      </c>
      <c r="E249" s="446"/>
      <c r="F249" s="446"/>
      <c r="G249" s="447" t="s">
        <v>38</v>
      </c>
      <c r="H249" s="447" t="s">
        <v>39</v>
      </c>
    </row>
    <row r="250" spans="1:8" x14ac:dyDescent="0.3">
      <c r="A250" s="448"/>
      <c r="B250" s="448"/>
      <c r="C250" s="440"/>
      <c r="D250" s="280" t="s">
        <v>4</v>
      </c>
      <c r="E250" s="280" t="s">
        <v>36</v>
      </c>
      <c r="F250" s="280" t="s">
        <v>30</v>
      </c>
      <c r="G250" s="448"/>
      <c r="H250" s="448"/>
    </row>
    <row r="251" spans="1:8" x14ac:dyDescent="0.3">
      <c r="A251" s="453" t="s">
        <v>537</v>
      </c>
      <c r="B251" s="454"/>
      <c r="C251" s="454"/>
      <c r="D251" s="454"/>
      <c r="E251" s="454"/>
      <c r="F251" s="454"/>
      <c r="G251" s="454"/>
      <c r="H251" s="455"/>
    </row>
    <row r="252" spans="1:8" x14ac:dyDescent="0.3">
      <c r="A252" s="449" t="s">
        <v>361</v>
      </c>
      <c r="B252" s="450"/>
      <c r="C252" s="451"/>
      <c r="D252" s="451"/>
      <c r="E252" s="451"/>
      <c r="F252" s="451"/>
      <c r="G252" s="451"/>
      <c r="H252" s="452"/>
    </row>
    <row r="253" spans="1:8" x14ac:dyDescent="0.3">
      <c r="A253" s="446" t="s">
        <v>40</v>
      </c>
      <c r="B253" s="73" t="s">
        <v>112</v>
      </c>
      <c r="C253" s="38" t="s">
        <v>113</v>
      </c>
      <c r="D253" s="38">
        <v>7.4</v>
      </c>
      <c r="E253" s="82">
        <v>8</v>
      </c>
      <c r="F253" s="38">
        <v>36.5</v>
      </c>
      <c r="G253" s="31">
        <v>241</v>
      </c>
      <c r="H253" s="28" t="s">
        <v>471</v>
      </c>
    </row>
    <row r="254" spans="1:8" x14ac:dyDescent="0.3">
      <c r="A254" s="446"/>
      <c r="B254" s="16" t="s">
        <v>104</v>
      </c>
      <c r="C254" s="6">
        <v>50</v>
      </c>
      <c r="D254" s="9">
        <v>3.2</v>
      </c>
      <c r="E254" s="9">
        <v>0.3</v>
      </c>
      <c r="F254" s="9">
        <v>15.3</v>
      </c>
      <c r="G254" s="10">
        <v>79</v>
      </c>
      <c r="H254" s="28" t="s">
        <v>459</v>
      </c>
    </row>
    <row r="255" spans="1:8" x14ac:dyDescent="0.3">
      <c r="A255" s="446"/>
      <c r="B255" s="42" t="s">
        <v>89</v>
      </c>
      <c r="C255" s="6">
        <v>200</v>
      </c>
      <c r="D255" s="8" t="s">
        <v>46</v>
      </c>
      <c r="E255" s="8" t="s">
        <v>46</v>
      </c>
      <c r="F255" s="51" t="s">
        <v>621</v>
      </c>
      <c r="G255" s="10" t="s">
        <v>622</v>
      </c>
      <c r="H255" s="52" t="s">
        <v>439</v>
      </c>
    </row>
    <row r="256" spans="1:8" x14ac:dyDescent="0.3">
      <c r="A256" s="446"/>
      <c r="B256" s="18" t="s">
        <v>41</v>
      </c>
      <c r="C256" s="19">
        <v>415</v>
      </c>
      <c r="D256" s="20">
        <f>D253+D254+D255</f>
        <v>13.3</v>
      </c>
      <c r="E256" s="20">
        <f>E253+E254+E255</f>
        <v>11</v>
      </c>
      <c r="F256" s="20">
        <f>F253+F254+F255</f>
        <v>66.399999999999991</v>
      </c>
      <c r="G256" s="19">
        <f>G253+G254+G255</f>
        <v>413.3</v>
      </c>
      <c r="H256" s="53"/>
    </row>
    <row r="257" spans="1:8" x14ac:dyDescent="0.3">
      <c r="A257" s="440" t="s">
        <v>23</v>
      </c>
      <c r="B257" s="21" t="s">
        <v>42</v>
      </c>
      <c r="C257" s="9" t="s">
        <v>5</v>
      </c>
      <c r="D257" s="14">
        <v>1.44</v>
      </c>
      <c r="E257" s="15">
        <v>0.67</v>
      </c>
      <c r="F257" s="15">
        <v>15.43</v>
      </c>
      <c r="G257" s="22">
        <v>112</v>
      </c>
      <c r="H257" s="43" t="s">
        <v>623</v>
      </c>
    </row>
    <row r="258" spans="1:8" x14ac:dyDescent="0.3">
      <c r="A258" s="423"/>
      <c r="B258" s="23" t="s">
        <v>44</v>
      </c>
      <c r="C258" s="24">
        <v>200</v>
      </c>
      <c r="D258" s="20">
        <f>D257</f>
        <v>1.44</v>
      </c>
      <c r="E258" s="20">
        <f>E257</f>
        <v>0.67</v>
      </c>
      <c r="F258" s="20">
        <f>F257</f>
        <v>15.43</v>
      </c>
      <c r="G258" s="19">
        <f>G257</f>
        <v>112</v>
      </c>
      <c r="H258" s="53"/>
    </row>
    <row r="259" spans="1:8" x14ac:dyDescent="0.3">
      <c r="A259" s="424" t="s">
        <v>6</v>
      </c>
      <c r="B259" s="39" t="s">
        <v>176</v>
      </c>
      <c r="C259" s="13">
        <v>60</v>
      </c>
      <c r="D259" s="9" t="s">
        <v>71</v>
      </c>
      <c r="E259" s="9" t="s">
        <v>46</v>
      </c>
      <c r="F259" s="9" t="s">
        <v>61</v>
      </c>
      <c r="G259" s="27" t="s">
        <v>12</v>
      </c>
      <c r="H259" s="28" t="s">
        <v>490</v>
      </c>
    </row>
    <row r="260" spans="1:8" x14ac:dyDescent="0.3">
      <c r="A260" s="424"/>
      <c r="B260" s="26" t="s">
        <v>335</v>
      </c>
      <c r="C260" s="6">
        <v>250</v>
      </c>
      <c r="D260" s="9" t="s">
        <v>99</v>
      </c>
      <c r="E260" s="9" t="s">
        <v>682</v>
      </c>
      <c r="F260" s="9" t="s">
        <v>683</v>
      </c>
      <c r="G260" s="27" t="s">
        <v>684</v>
      </c>
      <c r="H260" s="28" t="s">
        <v>453</v>
      </c>
    </row>
    <row r="261" spans="1:8" x14ac:dyDescent="0.3">
      <c r="A261" s="424"/>
      <c r="B261" s="73" t="s">
        <v>282</v>
      </c>
      <c r="C261" s="32">
        <v>220</v>
      </c>
      <c r="D261" s="32">
        <v>18</v>
      </c>
      <c r="E261" s="32">
        <v>19.5</v>
      </c>
      <c r="F261" s="32">
        <v>38.6</v>
      </c>
      <c r="G261" s="98">
        <v>409</v>
      </c>
      <c r="H261" s="44" t="s">
        <v>473</v>
      </c>
    </row>
    <row r="262" spans="1:8" x14ac:dyDescent="0.3">
      <c r="A262" s="424"/>
      <c r="B262" s="32" t="s">
        <v>50</v>
      </c>
      <c r="C262" s="13">
        <v>50</v>
      </c>
      <c r="D262" s="14" t="s">
        <v>51</v>
      </c>
      <c r="E262" s="14" t="s">
        <v>52</v>
      </c>
      <c r="F262" s="15" t="s">
        <v>53</v>
      </c>
      <c r="G262" s="10" t="s">
        <v>54</v>
      </c>
      <c r="H262" s="56"/>
    </row>
    <row r="263" spans="1:8" x14ac:dyDescent="0.3">
      <c r="A263" s="425"/>
      <c r="B263" s="28" t="s">
        <v>183</v>
      </c>
      <c r="C263" s="63">
        <v>200</v>
      </c>
      <c r="D263" s="121" t="s">
        <v>76</v>
      </c>
      <c r="E263" s="121" t="s">
        <v>502</v>
      </c>
      <c r="F263" s="121" t="s">
        <v>341</v>
      </c>
      <c r="G263" s="122" t="s">
        <v>626</v>
      </c>
      <c r="H263" s="116" t="s">
        <v>446</v>
      </c>
    </row>
    <row r="264" spans="1:8" x14ac:dyDescent="0.3">
      <c r="A264" s="423"/>
      <c r="B264" s="18" t="s">
        <v>80</v>
      </c>
      <c r="C264" s="57" t="s">
        <v>508</v>
      </c>
      <c r="D264" s="36">
        <f>D259+D260+D261+D262+D263</f>
        <v>25.000000000000004</v>
      </c>
      <c r="E264" s="36">
        <f>E259+E260+E261+E262+E263</f>
        <v>28.34</v>
      </c>
      <c r="F264" s="36">
        <f>F259+F260+F261+F262+F263</f>
        <v>102.7</v>
      </c>
      <c r="G264" s="35">
        <f>G259+G260+G261+G262+G263</f>
        <v>728.6</v>
      </c>
      <c r="H264" s="48"/>
    </row>
    <row r="265" spans="1:8" x14ac:dyDescent="0.3">
      <c r="A265" s="440" t="s">
        <v>59</v>
      </c>
      <c r="B265" s="39" t="s">
        <v>63</v>
      </c>
      <c r="C265" s="13">
        <v>200</v>
      </c>
      <c r="D265" s="9" t="s">
        <v>64</v>
      </c>
      <c r="E265" s="9" t="s">
        <v>192</v>
      </c>
      <c r="F265" s="40" t="s">
        <v>660</v>
      </c>
      <c r="G265" s="10" t="s">
        <v>661</v>
      </c>
      <c r="H265" s="28" t="s">
        <v>433</v>
      </c>
    </row>
    <row r="266" spans="1:8" x14ac:dyDescent="0.3">
      <c r="A266" s="423"/>
      <c r="B266" s="18" t="s">
        <v>81</v>
      </c>
      <c r="C266" s="41">
        <v>175</v>
      </c>
      <c r="D266" s="36">
        <v>4.9000000000000004</v>
      </c>
      <c r="E266" s="36">
        <v>0.08</v>
      </c>
      <c r="F266" s="36">
        <v>6.4</v>
      </c>
      <c r="G266" s="35">
        <v>44</v>
      </c>
      <c r="H266" s="78"/>
    </row>
    <row r="267" spans="1:8" x14ac:dyDescent="0.3">
      <c r="A267" s="440" t="s">
        <v>8</v>
      </c>
      <c r="B267" s="154" t="s">
        <v>751</v>
      </c>
      <c r="C267" s="138">
        <v>200</v>
      </c>
      <c r="D267" s="139">
        <v>7.1</v>
      </c>
      <c r="E267" s="139">
        <v>7.6</v>
      </c>
      <c r="F267" s="139">
        <v>36.700000000000003</v>
      </c>
      <c r="G267" s="149">
        <v>245</v>
      </c>
      <c r="H267" s="142" t="s">
        <v>476</v>
      </c>
    </row>
    <row r="268" spans="1:8" x14ac:dyDescent="0.3">
      <c r="A268" s="425"/>
      <c r="B268" s="32" t="s">
        <v>66</v>
      </c>
      <c r="C268" s="38">
        <v>50</v>
      </c>
      <c r="D268" s="30">
        <v>3.8</v>
      </c>
      <c r="E268" s="30">
        <v>0.4</v>
      </c>
      <c r="F268" s="30">
        <v>24.6</v>
      </c>
      <c r="G268" s="31">
        <v>117</v>
      </c>
      <c r="H268" s="56" t="s">
        <v>432</v>
      </c>
    </row>
    <row r="269" spans="1:8" x14ac:dyDescent="0.3">
      <c r="A269" s="425"/>
      <c r="B269" s="42" t="s">
        <v>67</v>
      </c>
      <c r="C269" s="13">
        <v>200</v>
      </c>
      <c r="D269" s="9" t="s">
        <v>378</v>
      </c>
      <c r="E269" s="9" t="s">
        <v>378</v>
      </c>
      <c r="F269" s="71" t="s">
        <v>624</v>
      </c>
      <c r="G269" s="27" t="s">
        <v>625</v>
      </c>
      <c r="H269" s="56" t="s">
        <v>436</v>
      </c>
    </row>
    <row r="270" spans="1:8" x14ac:dyDescent="0.3">
      <c r="A270" s="425"/>
      <c r="B270" s="50" t="s">
        <v>131</v>
      </c>
      <c r="C270" s="32">
        <v>150</v>
      </c>
      <c r="D270" s="32">
        <v>0.4</v>
      </c>
      <c r="E270" s="32">
        <v>0.3</v>
      </c>
      <c r="F270" s="32">
        <v>10.3</v>
      </c>
      <c r="G270" s="32">
        <v>47</v>
      </c>
      <c r="H270" s="28"/>
    </row>
    <row r="271" spans="1:8" x14ac:dyDescent="0.3">
      <c r="A271" s="423"/>
      <c r="B271" s="18" t="s">
        <v>82</v>
      </c>
      <c r="C271" s="19">
        <f>C267+C268+C269+C270</f>
        <v>600</v>
      </c>
      <c r="D271" s="19">
        <f>D267+D268+D269+D270</f>
        <v>12.7</v>
      </c>
      <c r="E271" s="19">
        <f>E267+E268+E269+E270</f>
        <v>9.7000000000000011</v>
      </c>
      <c r="F271" s="19">
        <f>F267+F268+F269+F270</f>
        <v>82.8</v>
      </c>
      <c r="G271" s="19">
        <f>G267+G268+G269+G270</f>
        <v>470</v>
      </c>
      <c r="H271" s="48"/>
    </row>
    <row r="272" spans="1:8" x14ac:dyDescent="0.3">
      <c r="A272" s="442" t="s">
        <v>83</v>
      </c>
      <c r="B272" s="443"/>
      <c r="C272" s="47">
        <f>C271+C266+C264+C258+C256</f>
        <v>2088</v>
      </c>
      <c r="D272" s="46">
        <f>D271+D266+D264+D258+D256</f>
        <v>57.34</v>
      </c>
      <c r="E272" s="46">
        <f>E271+E266+E264+E258+E256</f>
        <v>49.790000000000006</v>
      </c>
      <c r="F272" s="46">
        <f>F271+F266+F264+F258+F256</f>
        <v>273.73</v>
      </c>
      <c r="G272" s="47">
        <f>G271+G266+G264+G258+G256</f>
        <v>1767.8999999999999</v>
      </c>
      <c r="H272" s="37"/>
    </row>
    <row r="273" spans="1:8" x14ac:dyDescent="0.3">
      <c r="A273" s="447" t="s">
        <v>24</v>
      </c>
      <c r="B273" s="447" t="s">
        <v>25</v>
      </c>
      <c r="C273" s="446" t="s">
        <v>26</v>
      </c>
      <c r="D273" s="446" t="s">
        <v>542</v>
      </c>
      <c r="E273" s="446"/>
      <c r="F273" s="446"/>
      <c r="G273" s="447" t="s">
        <v>38</v>
      </c>
      <c r="H273" s="447" t="s">
        <v>39</v>
      </c>
    </row>
    <row r="274" spans="1:8" x14ac:dyDescent="0.3">
      <c r="A274" s="448"/>
      <c r="B274" s="448"/>
      <c r="C274" s="440"/>
      <c r="D274" s="280" t="s">
        <v>4</v>
      </c>
      <c r="E274" s="280" t="s">
        <v>36</v>
      </c>
      <c r="F274" s="280" t="s">
        <v>30</v>
      </c>
      <c r="G274" s="448"/>
      <c r="H274" s="448"/>
    </row>
    <row r="275" spans="1:8" x14ac:dyDescent="0.3">
      <c r="A275" s="449" t="s">
        <v>367</v>
      </c>
      <c r="B275" s="450"/>
      <c r="C275" s="451"/>
      <c r="D275" s="451"/>
      <c r="E275" s="451"/>
      <c r="F275" s="451"/>
      <c r="G275" s="451"/>
      <c r="H275" s="452"/>
    </row>
    <row r="276" spans="1:8" ht="40.5" x14ac:dyDescent="0.3">
      <c r="A276" s="446" t="s">
        <v>40</v>
      </c>
      <c r="B276" s="26" t="s">
        <v>249</v>
      </c>
      <c r="C276" s="13" t="s">
        <v>113</v>
      </c>
      <c r="D276" s="9" t="s">
        <v>140</v>
      </c>
      <c r="E276" s="9" t="s">
        <v>253</v>
      </c>
      <c r="F276" s="9" t="s">
        <v>254</v>
      </c>
      <c r="G276" s="27" t="s">
        <v>255</v>
      </c>
      <c r="H276" s="56" t="s">
        <v>484</v>
      </c>
    </row>
    <row r="277" spans="1:8" x14ac:dyDescent="0.3">
      <c r="A277" s="446"/>
      <c r="B277" s="39" t="s">
        <v>172</v>
      </c>
      <c r="C277" s="9" t="s">
        <v>647</v>
      </c>
      <c r="D277" s="8" t="s">
        <v>648</v>
      </c>
      <c r="E277" s="8" t="s">
        <v>48</v>
      </c>
      <c r="F277" s="51" t="s">
        <v>645</v>
      </c>
      <c r="G277" s="10" t="s">
        <v>649</v>
      </c>
      <c r="H277" s="56" t="s">
        <v>459</v>
      </c>
    </row>
    <row r="278" spans="1:8" x14ac:dyDescent="0.3">
      <c r="A278" s="446"/>
      <c r="B278" s="42" t="s">
        <v>117</v>
      </c>
      <c r="C278" s="13">
        <v>200</v>
      </c>
      <c r="D278" s="9" t="s">
        <v>298</v>
      </c>
      <c r="E278" s="9" t="s">
        <v>95</v>
      </c>
      <c r="F278" s="40" t="s">
        <v>77</v>
      </c>
      <c r="G278" s="10" t="s">
        <v>721</v>
      </c>
      <c r="H278" s="43" t="s">
        <v>448</v>
      </c>
    </row>
    <row r="279" spans="1:8" x14ac:dyDescent="0.3">
      <c r="A279" s="446"/>
      <c r="B279" s="18" t="s">
        <v>41</v>
      </c>
      <c r="C279" s="19">
        <v>420</v>
      </c>
      <c r="D279" s="20">
        <f>D278+D277+D276</f>
        <v>15.3</v>
      </c>
      <c r="E279" s="20">
        <f>E278+E277+E276</f>
        <v>17.100000000000001</v>
      </c>
      <c r="F279" s="20">
        <f>F278+F277+F276</f>
        <v>66.599999999999994</v>
      </c>
      <c r="G279" s="19">
        <f>G278+G277+G276</f>
        <v>483</v>
      </c>
      <c r="H279" s="53"/>
    </row>
    <row r="280" spans="1:8" x14ac:dyDescent="0.3">
      <c r="A280" s="440" t="s">
        <v>23</v>
      </c>
      <c r="B280" s="26" t="s">
        <v>240</v>
      </c>
      <c r="C280" s="13">
        <v>200</v>
      </c>
      <c r="D280" s="9" t="s">
        <v>229</v>
      </c>
      <c r="E280" s="9" t="s">
        <v>655</v>
      </c>
      <c r="F280" s="40" t="s">
        <v>656</v>
      </c>
      <c r="G280" s="10">
        <v>222</v>
      </c>
      <c r="H280" s="53" t="s">
        <v>505</v>
      </c>
    </row>
    <row r="281" spans="1:8" x14ac:dyDescent="0.3">
      <c r="A281" s="423"/>
      <c r="B281" s="23" t="s">
        <v>44</v>
      </c>
      <c r="C281" s="24">
        <v>200</v>
      </c>
      <c r="D281" s="20" t="str">
        <f>D280</f>
        <v>1,2</v>
      </c>
      <c r="E281" s="20" t="str">
        <f>E280</f>
        <v>0,56</v>
      </c>
      <c r="F281" s="20" t="str">
        <f>F280</f>
        <v>53,6</v>
      </c>
      <c r="G281" s="19">
        <f>G280</f>
        <v>222</v>
      </c>
      <c r="H281" s="53"/>
    </row>
    <row r="282" spans="1:8" x14ac:dyDescent="0.3">
      <c r="A282" s="424" t="s">
        <v>6</v>
      </c>
      <c r="B282" s="39" t="s">
        <v>256</v>
      </c>
      <c r="C282" s="13">
        <v>60</v>
      </c>
      <c r="D282" s="9" t="s">
        <v>45</v>
      </c>
      <c r="E282" s="9" t="s">
        <v>46</v>
      </c>
      <c r="F282" s="9" t="s">
        <v>123</v>
      </c>
      <c r="G282" s="27" t="s">
        <v>257</v>
      </c>
      <c r="H282" s="56" t="s">
        <v>472</v>
      </c>
    </row>
    <row r="283" spans="1:8" x14ac:dyDescent="0.3">
      <c r="A283" s="424"/>
      <c r="B283" s="32" t="s">
        <v>325</v>
      </c>
      <c r="C283" s="38" t="s">
        <v>669</v>
      </c>
      <c r="D283" s="38">
        <v>8.5</v>
      </c>
      <c r="E283" s="38">
        <v>4.4000000000000004</v>
      </c>
      <c r="F283" s="38">
        <v>13.3</v>
      </c>
      <c r="G283" s="31">
        <v>128</v>
      </c>
      <c r="H283" s="44" t="s">
        <v>441</v>
      </c>
    </row>
    <row r="284" spans="1:8" x14ac:dyDescent="0.3">
      <c r="A284" s="424"/>
      <c r="B284" s="50" t="s">
        <v>375</v>
      </c>
      <c r="C284" s="13" t="s">
        <v>702</v>
      </c>
      <c r="D284" s="9" t="s">
        <v>564</v>
      </c>
      <c r="E284" s="9" t="s">
        <v>156</v>
      </c>
      <c r="F284" s="40" t="s">
        <v>703</v>
      </c>
      <c r="G284" s="10" t="s">
        <v>704</v>
      </c>
      <c r="H284" s="28" t="s">
        <v>487</v>
      </c>
    </row>
    <row r="285" spans="1:8" x14ac:dyDescent="0.3">
      <c r="A285" s="424"/>
      <c r="B285" s="32" t="s">
        <v>50</v>
      </c>
      <c r="C285" s="13">
        <v>50</v>
      </c>
      <c r="D285" s="14" t="s">
        <v>51</v>
      </c>
      <c r="E285" s="14" t="s">
        <v>52</v>
      </c>
      <c r="F285" s="15" t="s">
        <v>53</v>
      </c>
      <c r="G285" s="10" t="s">
        <v>54</v>
      </c>
      <c r="H285" s="56"/>
    </row>
    <row r="286" spans="1:8" x14ac:dyDescent="0.3">
      <c r="A286" s="425"/>
      <c r="B286" s="12" t="s">
        <v>34</v>
      </c>
      <c r="C286" s="13">
        <v>200</v>
      </c>
      <c r="D286" s="14">
        <v>0.1</v>
      </c>
      <c r="E286" s="14" t="s">
        <v>32</v>
      </c>
      <c r="F286" s="15">
        <v>9.1</v>
      </c>
      <c r="G286" s="10">
        <v>24.4</v>
      </c>
      <c r="H286" s="28" t="s">
        <v>430</v>
      </c>
    </row>
    <row r="287" spans="1:8" x14ac:dyDescent="0.3">
      <c r="A287" s="423"/>
      <c r="B287" s="18" t="s">
        <v>80</v>
      </c>
      <c r="C287" s="57" t="s">
        <v>588</v>
      </c>
      <c r="D287" s="36">
        <f>D282+D283+D284+D285+D286</f>
        <v>31.200000000000003</v>
      </c>
      <c r="E287" s="36">
        <f>E282+E283+E284+E285+E286</f>
        <v>22.330000000000002</v>
      </c>
      <c r="F287" s="36">
        <f>F282+F283+F284+F285+F286</f>
        <v>77.399999999999991</v>
      </c>
      <c r="G287" s="35">
        <f>G282+G283+G284+G285+G286</f>
        <v>581.4</v>
      </c>
      <c r="H287" s="48"/>
    </row>
    <row r="288" spans="1:8" x14ac:dyDescent="0.3">
      <c r="A288" s="440" t="s">
        <v>59</v>
      </c>
      <c r="B288" s="50" t="s">
        <v>60</v>
      </c>
      <c r="C288" s="32">
        <v>30</v>
      </c>
      <c r="D288" s="32">
        <v>2.04</v>
      </c>
      <c r="E288" s="32">
        <v>1.68</v>
      </c>
      <c r="F288" s="32">
        <v>18</v>
      </c>
      <c r="G288" s="98">
        <v>95</v>
      </c>
      <c r="H288" s="28"/>
    </row>
    <row r="289" spans="1:8" x14ac:dyDescent="0.3">
      <c r="A289" s="425"/>
      <c r="B289" s="165" t="s">
        <v>42</v>
      </c>
      <c r="C289" s="9" t="s">
        <v>5</v>
      </c>
      <c r="D289" s="14">
        <v>1.44</v>
      </c>
      <c r="E289" s="15">
        <v>0.67</v>
      </c>
      <c r="F289" s="15">
        <v>15.43</v>
      </c>
      <c r="G289" s="22">
        <v>112</v>
      </c>
      <c r="H289" s="17" t="s">
        <v>623</v>
      </c>
    </row>
    <row r="290" spans="1:8" x14ac:dyDescent="0.3">
      <c r="A290" s="423"/>
      <c r="B290" s="18" t="s">
        <v>81</v>
      </c>
      <c r="C290" s="41">
        <v>220</v>
      </c>
      <c r="D290" s="36">
        <f>D289+D288</f>
        <v>3.48</v>
      </c>
      <c r="E290" s="36">
        <f>E289+E288</f>
        <v>2.35</v>
      </c>
      <c r="F290" s="36">
        <f>F289+F288</f>
        <v>33.43</v>
      </c>
      <c r="G290" s="35">
        <f>G289+G288</f>
        <v>207</v>
      </c>
      <c r="H290" s="78"/>
    </row>
    <row r="291" spans="1:8" x14ac:dyDescent="0.3">
      <c r="A291" s="440" t="s">
        <v>8</v>
      </c>
      <c r="B291" s="32" t="s">
        <v>220</v>
      </c>
      <c r="C291" s="38">
        <v>150</v>
      </c>
      <c r="D291" s="38">
        <v>20.6</v>
      </c>
      <c r="E291" s="38">
        <v>12.4</v>
      </c>
      <c r="F291" s="38">
        <v>64.900000000000006</v>
      </c>
      <c r="G291" s="31">
        <v>450</v>
      </c>
      <c r="H291" s="28" t="s">
        <v>470</v>
      </c>
    </row>
    <row r="292" spans="1:8" x14ac:dyDescent="0.3">
      <c r="A292" s="425"/>
      <c r="B292" s="74" t="s">
        <v>611</v>
      </c>
      <c r="C292" s="38">
        <v>30</v>
      </c>
      <c r="D292" s="38">
        <v>0.6</v>
      </c>
      <c r="E292" s="38">
        <v>1.5</v>
      </c>
      <c r="F292" s="38">
        <v>1.9</v>
      </c>
      <c r="G292" s="31">
        <v>23</v>
      </c>
      <c r="H292" s="28" t="s">
        <v>612</v>
      </c>
    </row>
    <row r="293" spans="1:8" x14ac:dyDescent="0.3">
      <c r="A293" s="425"/>
      <c r="B293" s="42" t="s">
        <v>67</v>
      </c>
      <c r="C293" s="13">
        <v>200</v>
      </c>
      <c r="D293" s="9" t="s">
        <v>378</v>
      </c>
      <c r="E293" s="9" t="s">
        <v>378</v>
      </c>
      <c r="F293" s="71" t="s">
        <v>624</v>
      </c>
      <c r="G293" s="27" t="s">
        <v>625</v>
      </c>
      <c r="H293" s="56" t="s">
        <v>436</v>
      </c>
    </row>
    <row r="294" spans="1:8" x14ac:dyDescent="0.3">
      <c r="A294" s="425"/>
      <c r="B294" s="21" t="s">
        <v>190</v>
      </c>
      <c r="C294" s="9" t="s">
        <v>550</v>
      </c>
      <c r="D294" s="14">
        <v>0.4</v>
      </c>
      <c r="E294" s="15">
        <v>0.4</v>
      </c>
      <c r="F294" s="15">
        <v>9.8000000000000007</v>
      </c>
      <c r="G294" s="22">
        <v>47</v>
      </c>
      <c r="H294" s="56" t="s">
        <v>432</v>
      </c>
    </row>
    <row r="295" spans="1:8" x14ac:dyDescent="0.3">
      <c r="A295" s="423"/>
      <c r="B295" s="18" t="s">
        <v>82</v>
      </c>
      <c r="C295" s="19">
        <v>460</v>
      </c>
      <c r="D295" s="46">
        <f>D291+D292+D293+D294</f>
        <v>23</v>
      </c>
      <c r="E295" s="46">
        <f>E291+E292+E293+E294</f>
        <v>15.700000000000001</v>
      </c>
      <c r="F295" s="46">
        <f>F291+F292+F293+F294</f>
        <v>87.800000000000011</v>
      </c>
      <c r="G295" s="47">
        <f>G291+G292+G293+G294</f>
        <v>581</v>
      </c>
      <c r="H295" s="48"/>
    </row>
    <row r="296" spans="1:8" x14ac:dyDescent="0.3">
      <c r="A296" s="442" t="s">
        <v>83</v>
      </c>
      <c r="B296" s="443"/>
      <c r="C296" s="47">
        <f>C295+C290+C287+C281+C279</f>
        <v>1990</v>
      </c>
      <c r="D296" s="46">
        <f>D295+D290+D287+D281+D279</f>
        <v>74.180000000000007</v>
      </c>
      <c r="E296" s="46">
        <f>E295+E290+E287+E281+E279</f>
        <v>58.040000000000006</v>
      </c>
      <c r="F296" s="46">
        <f>F295+F290+F287+F281+F279</f>
        <v>318.83</v>
      </c>
      <c r="G296" s="47">
        <f>G295+G290+G287+G281+G279</f>
        <v>2074.4</v>
      </c>
      <c r="H296" s="37"/>
    </row>
    <row r="297" spans="1:8" x14ac:dyDescent="0.3">
      <c r="A297" s="447" t="s">
        <v>24</v>
      </c>
      <c r="B297" s="447" t="s">
        <v>25</v>
      </c>
      <c r="C297" s="446" t="s">
        <v>26</v>
      </c>
      <c r="D297" s="446" t="s">
        <v>542</v>
      </c>
      <c r="E297" s="446"/>
      <c r="F297" s="446"/>
      <c r="G297" s="447" t="s">
        <v>38</v>
      </c>
      <c r="H297" s="447" t="s">
        <v>39</v>
      </c>
    </row>
    <row r="298" spans="1:8" x14ac:dyDescent="0.3">
      <c r="A298" s="448"/>
      <c r="B298" s="448"/>
      <c r="C298" s="440"/>
      <c r="D298" s="280" t="s">
        <v>4</v>
      </c>
      <c r="E298" s="280" t="s">
        <v>36</v>
      </c>
      <c r="F298" s="280" t="s">
        <v>30</v>
      </c>
      <c r="G298" s="448"/>
      <c r="H298" s="448"/>
    </row>
    <row r="299" spans="1:8" x14ac:dyDescent="0.3">
      <c r="A299" s="449" t="s">
        <v>374</v>
      </c>
      <c r="B299" s="450"/>
      <c r="C299" s="451"/>
      <c r="D299" s="451"/>
      <c r="E299" s="451"/>
      <c r="F299" s="451"/>
      <c r="G299" s="451"/>
      <c r="H299" s="452"/>
    </row>
    <row r="300" spans="1:8" x14ac:dyDescent="0.3">
      <c r="A300" s="446" t="s">
        <v>40</v>
      </c>
      <c r="B300" s="26" t="s">
        <v>370</v>
      </c>
      <c r="C300" s="13" t="s">
        <v>113</v>
      </c>
      <c r="D300" s="9" t="s">
        <v>146</v>
      </c>
      <c r="E300" s="9" t="s">
        <v>87</v>
      </c>
      <c r="F300" s="9" t="s">
        <v>371</v>
      </c>
      <c r="G300" s="27" t="s">
        <v>372</v>
      </c>
      <c r="H300" s="56" t="s">
        <v>486</v>
      </c>
    </row>
    <row r="301" spans="1:8" x14ac:dyDescent="0.3">
      <c r="A301" s="446"/>
      <c r="B301" s="16" t="s">
        <v>104</v>
      </c>
      <c r="C301" s="6">
        <v>50</v>
      </c>
      <c r="D301" s="9">
        <v>3.2</v>
      </c>
      <c r="E301" s="9">
        <v>0.3</v>
      </c>
      <c r="F301" s="9">
        <v>15.3</v>
      </c>
      <c r="G301" s="10">
        <v>79</v>
      </c>
      <c r="H301" s="89" t="s">
        <v>459</v>
      </c>
    </row>
    <row r="302" spans="1:8" x14ac:dyDescent="0.3">
      <c r="A302" s="446"/>
      <c r="B302" s="50" t="s">
        <v>89</v>
      </c>
      <c r="C302" s="6">
        <v>200</v>
      </c>
      <c r="D302" s="8" t="s">
        <v>46</v>
      </c>
      <c r="E302" s="8" t="s">
        <v>46</v>
      </c>
      <c r="F302" s="51" t="s">
        <v>621</v>
      </c>
      <c r="G302" s="10" t="s">
        <v>622</v>
      </c>
      <c r="H302" s="52" t="s">
        <v>439</v>
      </c>
    </row>
    <row r="303" spans="1:8" x14ac:dyDescent="0.3">
      <c r="A303" s="446"/>
      <c r="B303" s="18" t="s">
        <v>41</v>
      </c>
      <c r="C303" s="19">
        <v>425</v>
      </c>
      <c r="D303" s="20">
        <f>D302+D301+D300</f>
        <v>13.600000000000001</v>
      </c>
      <c r="E303" s="20">
        <f>E302+E301+E300</f>
        <v>12.6</v>
      </c>
      <c r="F303" s="20">
        <f>F302+F301+F300</f>
        <v>62.3</v>
      </c>
      <c r="G303" s="19">
        <f>G302+G301+G300</f>
        <v>419.3</v>
      </c>
      <c r="H303" s="53"/>
    </row>
    <row r="304" spans="1:8" x14ac:dyDescent="0.3">
      <c r="A304" s="440" t="s">
        <v>23</v>
      </c>
      <c r="B304" s="21" t="s">
        <v>42</v>
      </c>
      <c r="C304" s="9" t="s">
        <v>5</v>
      </c>
      <c r="D304" s="14">
        <v>1.44</v>
      </c>
      <c r="E304" s="15">
        <v>0.67</v>
      </c>
      <c r="F304" s="15">
        <v>15.43</v>
      </c>
      <c r="G304" s="22">
        <v>112</v>
      </c>
      <c r="H304" s="43" t="s">
        <v>623</v>
      </c>
    </row>
    <row r="305" spans="1:8" x14ac:dyDescent="0.3">
      <c r="A305" s="423"/>
      <c r="B305" s="23" t="s">
        <v>44</v>
      </c>
      <c r="C305" s="24">
        <v>200</v>
      </c>
      <c r="D305" s="20">
        <f>D304</f>
        <v>1.44</v>
      </c>
      <c r="E305" s="20">
        <f>E304</f>
        <v>0.67</v>
      </c>
      <c r="F305" s="20">
        <f>F304</f>
        <v>15.43</v>
      </c>
      <c r="G305" s="19">
        <f>G304</f>
        <v>112</v>
      </c>
      <c r="H305" s="53"/>
    </row>
    <row r="306" spans="1:8" x14ac:dyDescent="0.3">
      <c r="A306" s="424" t="s">
        <v>6</v>
      </c>
      <c r="B306" s="11" t="s">
        <v>596</v>
      </c>
      <c r="C306" s="13">
        <v>60</v>
      </c>
      <c r="D306" s="14">
        <v>0.8</v>
      </c>
      <c r="E306" s="14">
        <v>0.06</v>
      </c>
      <c r="F306" s="15">
        <v>4.0999999999999996</v>
      </c>
      <c r="G306" s="10">
        <v>20</v>
      </c>
      <c r="H306" s="25" t="s">
        <v>597</v>
      </c>
    </row>
    <row r="307" spans="1:8" ht="40.5" x14ac:dyDescent="0.3">
      <c r="A307" s="424"/>
      <c r="B307" s="26" t="s">
        <v>617</v>
      </c>
      <c r="C307" s="13">
        <v>250</v>
      </c>
      <c r="D307" s="9" t="s">
        <v>551</v>
      </c>
      <c r="E307" s="9" t="s">
        <v>87</v>
      </c>
      <c r="F307" s="40" t="s">
        <v>705</v>
      </c>
      <c r="G307" s="10" t="s">
        <v>706</v>
      </c>
      <c r="H307" s="28" t="s">
        <v>467</v>
      </c>
    </row>
    <row r="308" spans="1:8" x14ac:dyDescent="0.3">
      <c r="A308" s="424"/>
      <c r="B308" s="50" t="s">
        <v>368</v>
      </c>
      <c r="C308" s="6">
        <v>120</v>
      </c>
      <c r="D308" s="8" t="s">
        <v>426</v>
      </c>
      <c r="E308" s="8" t="s">
        <v>427</v>
      </c>
      <c r="F308" s="51" t="s">
        <v>428</v>
      </c>
      <c r="G308" s="10" t="s">
        <v>429</v>
      </c>
      <c r="H308" s="79" t="s">
        <v>485</v>
      </c>
    </row>
    <row r="309" spans="1:8" x14ac:dyDescent="0.3">
      <c r="A309" s="424"/>
      <c r="B309" s="25" t="s">
        <v>326</v>
      </c>
      <c r="C309" s="63">
        <v>150</v>
      </c>
      <c r="D309" s="77" t="s">
        <v>68</v>
      </c>
      <c r="E309" s="77" t="s">
        <v>208</v>
      </c>
      <c r="F309" s="114" t="s">
        <v>209</v>
      </c>
      <c r="G309" s="60" t="s">
        <v>679</v>
      </c>
      <c r="H309" s="116" t="s">
        <v>707</v>
      </c>
    </row>
    <row r="310" spans="1:8" x14ac:dyDescent="0.3">
      <c r="A310" s="424"/>
      <c r="B310" s="32" t="s">
        <v>50</v>
      </c>
      <c r="C310" s="13">
        <v>50</v>
      </c>
      <c r="D310" s="14" t="s">
        <v>51</v>
      </c>
      <c r="E310" s="14" t="s">
        <v>52</v>
      </c>
      <c r="F310" s="15" t="s">
        <v>53</v>
      </c>
      <c r="G310" s="10" t="s">
        <v>54</v>
      </c>
      <c r="H310" s="56"/>
    </row>
    <row r="311" spans="1:8" x14ac:dyDescent="0.3">
      <c r="A311" s="425"/>
      <c r="B311" s="42" t="s">
        <v>340</v>
      </c>
      <c r="C311" s="13">
        <v>200</v>
      </c>
      <c r="D311" s="9" t="s">
        <v>627</v>
      </c>
      <c r="E311" s="9" t="s">
        <v>628</v>
      </c>
      <c r="F311" s="40" t="s">
        <v>632</v>
      </c>
      <c r="G311" s="10" t="s">
        <v>629</v>
      </c>
      <c r="H311" s="43" t="s">
        <v>450</v>
      </c>
    </row>
    <row r="312" spans="1:8" x14ac:dyDescent="0.3">
      <c r="A312" s="423"/>
      <c r="B312" s="18" t="s">
        <v>80</v>
      </c>
      <c r="C312" s="35">
        <f>C306+C307+C308+C309+C310+C311</f>
        <v>830</v>
      </c>
      <c r="D312" s="36">
        <f>D306+D307+D308+D309+D310+D311</f>
        <v>28.6</v>
      </c>
      <c r="E312" s="36">
        <f>E306+E307+E308+E309+E310+E311</f>
        <v>36.309999999999995</v>
      </c>
      <c r="F312" s="36">
        <f>F306+F307+F308+F309+F310+F311</f>
        <v>115.35</v>
      </c>
      <c r="G312" s="35">
        <f>G306+G307+G308+G309+G310+G311</f>
        <v>857</v>
      </c>
      <c r="H312" s="48"/>
    </row>
    <row r="313" spans="1:8" x14ac:dyDescent="0.3">
      <c r="A313" s="440" t="s">
        <v>59</v>
      </c>
      <c r="B313" s="39" t="s">
        <v>189</v>
      </c>
      <c r="C313" s="13">
        <v>200</v>
      </c>
      <c r="D313" s="9" t="s">
        <v>64</v>
      </c>
      <c r="E313" s="9" t="s">
        <v>192</v>
      </c>
      <c r="F313" s="40" t="s">
        <v>662</v>
      </c>
      <c r="G313" s="10" t="s">
        <v>663</v>
      </c>
      <c r="H313" s="28" t="s">
        <v>433</v>
      </c>
    </row>
    <row r="314" spans="1:8" x14ac:dyDescent="0.3">
      <c r="A314" s="423"/>
      <c r="B314" s="18" t="s">
        <v>81</v>
      </c>
      <c r="C314" s="41">
        <v>175</v>
      </c>
      <c r="D314" s="36">
        <v>4.7</v>
      </c>
      <c r="E314" s="36">
        <v>4.0999999999999996</v>
      </c>
      <c r="F314" s="36">
        <v>6.5</v>
      </c>
      <c r="G314" s="35">
        <v>87.5</v>
      </c>
      <c r="H314" s="78"/>
    </row>
    <row r="315" spans="1:8" x14ac:dyDescent="0.3">
      <c r="A315" s="440" t="s">
        <v>8</v>
      </c>
      <c r="B315" s="42" t="s">
        <v>369</v>
      </c>
      <c r="C315" s="13">
        <v>130</v>
      </c>
      <c r="D315" s="9" t="s">
        <v>526</v>
      </c>
      <c r="E315" s="9" t="s">
        <v>214</v>
      </c>
      <c r="F315" s="9" t="s">
        <v>527</v>
      </c>
      <c r="G315" s="27">
        <v>130</v>
      </c>
      <c r="H315" s="28" t="s">
        <v>449</v>
      </c>
    </row>
    <row r="316" spans="1:8" x14ac:dyDescent="0.3">
      <c r="A316" s="425"/>
      <c r="B316" s="12" t="s">
        <v>34</v>
      </c>
      <c r="C316" s="13">
        <v>200</v>
      </c>
      <c r="D316" s="14">
        <v>0.1</v>
      </c>
      <c r="E316" s="14" t="s">
        <v>32</v>
      </c>
      <c r="F316" s="15">
        <v>9.1</v>
      </c>
      <c r="G316" s="10">
        <v>24.4</v>
      </c>
      <c r="H316" s="28" t="s">
        <v>430</v>
      </c>
    </row>
    <row r="317" spans="1:8" x14ac:dyDescent="0.3">
      <c r="A317" s="425"/>
      <c r="B317" s="50" t="s">
        <v>162</v>
      </c>
      <c r="C317" s="6">
        <v>200</v>
      </c>
      <c r="D317" s="9" t="s">
        <v>76</v>
      </c>
      <c r="E317" s="9" t="s">
        <v>653</v>
      </c>
      <c r="F317" s="40" t="s">
        <v>178</v>
      </c>
      <c r="G317" s="10" t="s">
        <v>654</v>
      </c>
      <c r="H317" s="32" t="s">
        <v>446</v>
      </c>
    </row>
    <row r="318" spans="1:8" x14ac:dyDescent="0.3">
      <c r="A318" s="423"/>
      <c r="B318" s="18" t="s">
        <v>82</v>
      </c>
      <c r="C318" s="19">
        <f>C315+C316+C317</f>
        <v>530</v>
      </c>
      <c r="D318" s="132">
        <f>D315+D316+D317</f>
        <v>10.4</v>
      </c>
      <c r="E318" s="132">
        <f>E315+E316+E317</f>
        <v>29.93</v>
      </c>
      <c r="F318" s="132">
        <f>F315+F316+F317</f>
        <v>36.300000000000004</v>
      </c>
      <c r="G318" s="132">
        <f>G315+G316+G317</f>
        <v>243.4</v>
      </c>
      <c r="H318" s="37"/>
    </row>
    <row r="319" spans="1:8" x14ac:dyDescent="0.3">
      <c r="A319" s="442" t="s">
        <v>83</v>
      </c>
      <c r="B319" s="443"/>
      <c r="C319" s="47">
        <f>C318+C314+C312+C305+C303</f>
        <v>2160</v>
      </c>
      <c r="D319" s="46">
        <f>D318+D314+D312+D305+D303</f>
        <v>58.74</v>
      </c>
      <c r="E319" s="46">
        <f>E318+E314+E312+E305+E303</f>
        <v>83.61</v>
      </c>
      <c r="F319" s="46">
        <f>F318+F314+F312+F305+F303</f>
        <v>235.88</v>
      </c>
      <c r="G319" s="131">
        <f>G318+G314+G312+G305+G303</f>
        <v>1719.2</v>
      </c>
      <c r="H319" s="37"/>
    </row>
    <row r="320" spans="1:8" x14ac:dyDescent="0.3">
      <c r="A320" s="447" t="s">
        <v>24</v>
      </c>
      <c r="B320" s="447" t="s">
        <v>25</v>
      </c>
      <c r="C320" s="446" t="s">
        <v>26</v>
      </c>
      <c r="D320" s="446" t="s">
        <v>542</v>
      </c>
      <c r="E320" s="446"/>
      <c r="F320" s="446"/>
      <c r="G320" s="447" t="s">
        <v>38</v>
      </c>
      <c r="H320" s="447" t="s">
        <v>39</v>
      </c>
    </row>
    <row r="321" spans="1:8" x14ac:dyDescent="0.3">
      <c r="A321" s="448"/>
      <c r="B321" s="448"/>
      <c r="C321" s="440"/>
      <c r="D321" s="280" t="s">
        <v>4</v>
      </c>
      <c r="E321" s="280" t="s">
        <v>36</v>
      </c>
      <c r="F321" s="280" t="s">
        <v>30</v>
      </c>
      <c r="G321" s="448"/>
      <c r="H321" s="448"/>
    </row>
    <row r="322" spans="1:8" x14ac:dyDescent="0.3">
      <c r="A322" s="449" t="s">
        <v>377</v>
      </c>
      <c r="B322" s="450"/>
      <c r="C322" s="451"/>
      <c r="D322" s="451"/>
      <c r="E322" s="451"/>
      <c r="F322" s="451"/>
      <c r="G322" s="451"/>
      <c r="H322" s="452"/>
    </row>
    <row r="323" spans="1:8" x14ac:dyDescent="0.3">
      <c r="A323" s="446" t="s">
        <v>40</v>
      </c>
      <c r="B323" s="146" t="s">
        <v>270</v>
      </c>
      <c r="C323" s="88" t="s">
        <v>113</v>
      </c>
      <c r="D323" s="38" t="s">
        <v>639</v>
      </c>
      <c r="E323" s="82" t="s">
        <v>640</v>
      </c>
      <c r="F323" s="38" t="s">
        <v>641</v>
      </c>
      <c r="G323" s="31" t="s">
        <v>642</v>
      </c>
      <c r="H323" s="62" t="s">
        <v>435</v>
      </c>
    </row>
    <row r="324" spans="1:8" x14ac:dyDescent="0.3">
      <c r="A324" s="446"/>
      <c r="B324" s="16" t="s">
        <v>104</v>
      </c>
      <c r="C324" s="6">
        <v>50</v>
      </c>
      <c r="D324" s="9">
        <v>3.2</v>
      </c>
      <c r="E324" s="9">
        <v>0.3</v>
      </c>
      <c r="F324" s="9">
        <v>15.3</v>
      </c>
      <c r="G324" s="10">
        <v>79</v>
      </c>
      <c r="H324" s="89" t="s">
        <v>459</v>
      </c>
    </row>
    <row r="325" spans="1:8" x14ac:dyDescent="0.3">
      <c r="A325" s="446"/>
      <c r="B325" s="42" t="s">
        <v>67</v>
      </c>
      <c r="C325" s="13">
        <v>200</v>
      </c>
      <c r="D325" s="9" t="s">
        <v>378</v>
      </c>
      <c r="E325" s="9" t="s">
        <v>378</v>
      </c>
      <c r="F325" s="71" t="s">
        <v>624</v>
      </c>
      <c r="G325" s="27" t="s">
        <v>625</v>
      </c>
      <c r="H325" s="28" t="s">
        <v>436</v>
      </c>
    </row>
    <row r="326" spans="1:8" x14ac:dyDescent="0.3">
      <c r="A326" s="446"/>
      <c r="B326" s="18" t="s">
        <v>41</v>
      </c>
      <c r="C326" s="19">
        <v>375</v>
      </c>
      <c r="D326" s="20">
        <f>D323+D324+D325</f>
        <v>22.9</v>
      </c>
      <c r="E326" s="20">
        <f>E325+E324+E323</f>
        <v>40.700000000000003</v>
      </c>
      <c r="F326" s="20">
        <f>F325+F324+F323</f>
        <v>42.5</v>
      </c>
      <c r="G326" s="19">
        <f>G325+G324+G323</f>
        <v>466</v>
      </c>
      <c r="H326" s="53"/>
    </row>
    <row r="327" spans="1:8" x14ac:dyDescent="0.3">
      <c r="A327" s="440" t="s">
        <v>23</v>
      </c>
      <c r="B327" s="21" t="s">
        <v>42</v>
      </c>
      <c r="C327" s="9" t="s">
        <v>5</v>
      </c>
      <c r="D327" s="14">
        <v>1.44</v>
      </c>
      <c r="E327" s="15">
        <v>0.67</v>
      </c>
      <c r="F327" s="15">
        <v>15.43</v>
      </c>
      <c r="G327" s="22">
        <v>112</v>
      </c>
      <c r="H327" s="43" t="s">
        <v>623</v>
      </c>
    </row>
    <row r="328" spans="1:8" x14ac:dyDescent="0.3">
      <c r="A328" s="423"/>
      <c r="B328" s="23" t="s">
        <v>44</v>
      </c>
      <c r="C328" s="24">
        <v>200</v>
      </c>
      <c r="D328" s="20">
        <f>D327</f>
        <v>1.44</v>
      </c>
      <c r="E328" s="20">
        <f>E327</f>
        <v>0.67</v>
      </c>
      <c r="F328" s="20">
        <f>F327</f>
        <v>15.43</v>
      </c>
      <c r="G328" s="19">
        <f>G327</f>
        <v>112</v>
      </c>
      <c r="H328" s="53"/>
    </row>
    <row r="329" spans="1:8" x14ac:dyDescent="0.3">
      <c r="A329" s="424" t="s">
        <v>6</v>
      </c>
      <c r="B329" s="50" t="s">
        <v>191</v>
      </c>
      <c r="C329" s="13">
        <v>60</v>
      </c>
      <c r="D329" s="54" t="s">
        <v>93</v>
      </c>
      <c r="E329" s="40" t="s">
        <v>192</v>
      </c>
      <c r="F329" s="40" t="s">
        <v>193</v>
      </c>
      <c r="G329" s="22" t="s">
        <v>98</v>
      </c>
      <c r="H329" s="28" t="s">
        <v>492</v>
      </c>
    </row>
    <row r="330" spans="1:8" x14ac:dyDescent="0.3">
      <c r="A330" s="424"/>
      <c r="B330" s="26" t="s">
        <v>47</v>
      </c>
      <c r="C330" s="13" t="s">
        <v>672</v>
      </c>
      <c r="D330" s="14" t="s">
        <v>72</v>
      </c>
      <c r="E330" s="14" t="s">
        <v>92</v>
      </c>
      <c r="F330" s="14" t="s">
        <v>676</v>
      </c>
      <c r="G330" s="27" t="s">
        <v>677</v>
      </c>
      <c r="H330" s="28" t="s">
        <v>431</v>
      </c>
    </row>
    <row r="331" spans="1:8" x14ac:dyDescent="0.3">
      <c r="A331" s="424"/>
      <c r="B331" s="26" t="s">
        <v>132</v>
      </c>
      <c r="C331" s="13" t="s">
        <v>135</v>
      </c>
      <c r="D331" s="9" t="s">
        <v>281</v>
      </c>
      <c r="E331" s="9" t="s">
        <v>136</v>
      </c>
      <c r="F331" s="9" t="s">
        <v>46</v>
      </c>
      <c r="G331" s="27" t="s">
        <v>19</v>
      </c>
      <c r="H331" s="28" t="s">
        <v>489</v>
      </c>
    </row>
    <row r="332" spans="1:8" x14ac:dyDescent="0.3">
      <c r="A332" s="424"/>
      <c r="B332" s="26" t="s">
        <v>139</v>
      </c>
      <c r="C332" s="13" t="s">
        <v>74</v>
      </c>
      <c r="D332" s="14">
        <v>5.5</v>
      </c>
      <c r="E332" s="9" t="s">
        <v>321</v>
      </c>
      <c r="F332" s="40" t="s">
        <v>664</v>
      </c>
      <c r="G332" s="10" t="s">
        <v>366</v>
      </c>
      <c r="H332" s="28" t="s">
        <v>469</v>
      </c>
    </row>
    <row r="333" spans="1:8" x14ac:dyDescent="0.3">
      <c r="A333" s="424"/>
      <c r="B333" s="32" t="s">
        <v>50</v>
      </c>
      <c r="C333" s="13">
        <v>50</v>
      </c>
      <c r="D333" s="14" t="s">
        <v>51</v>
      </c>
      <c r="E333" s="14" t="s">
        <v>52</v>
      </c>
      <c r="F333" s="15" t="s">
        <v>53</v>
      </c>
      <c r="G333" s="10" t="s">
        <v>54</v>
      </c>
      <c r="H333" s="56"/>
    </row>
    <row r="334" spans="1:8" x14ac:dyDescent="0.3">
      <c r="A334" s="425"/>
      <c r="B334" s="28" t="s">
        <v>327</v>
      </c>
      <c r="C334" s="63">
        <v>200</v>
      </c>
      <c r="D334" s="77" t="s">
        <v>182</v>
      </c>
      <c r="E334" s="77" t="s">
        <v>31</v>
      </c>
      <c r="F334" s="114" t="s">
        <v>630</v>
      </c>
      <c r="G334" s="101" t="s">
        <v>631</v>
      </c>
      <c r="H334" s="56" t="s">
        <v>443</v>
      </c>
    </row>
    <row r="335" spans="1:8" x14ac:dyDescent="0.3">
      <c r="A335" s="423"/>
      <c r="B335" s="18" t="s">
        <v>80</v>
      </c>
      <c r="C335" s="57" t="s">
        <v>734</v>
      </c>
      <c r="D335" s="36">
        <f>D329+D330+D331+D332+D333+D334</f>
        <v>32.200000000000003</v>
      </c>
      <c r="E335" s="36">
        <f>E329+E330+E331+E332+E333+E334</f>
        <v>34.79</v>
      </c>
      <c r="F335" s="36">
        <f>F329+F330+F331+F332+F333+F334</f>
        <v>106.81</v>
      </c>
      <c r="G335" s="35">
        <f>G329+G330+G331+G332+G333+G334</f>
        <v>825.8</v>
      </c>
      <c r="H335" s="48"/>
    </row>
    <row r="336" spans="1:8" x14ac:dyDescent="0.3">
      <c r="A336" s="440" t="s">
        <v>59</v>
      </c>
      <c r="B336" s="39" t="s">
        <v>63</v>
      </c>
      <c r="C336" s="13">
        <v>200</v>
      </c>
      <c r="D336" s="9" t="s">
        <v>64</v>
      </c>
      <c r="E336" s="9" t="s">
        <v>192</v>
      </c>
      <c r="F336" s="40" t="s">
        <v>660</v>
      </c>
      <c r="G336" s="10" t="s">
        <v>661</v>
      </c>
      <c r="H336" s="28" t="s">
        <v>433</v>
      </c>
    </row>
    <row r="337" spans="1:12" x14ac:dyDescent="0.3">
      <c r="A337" s="423"/>
      <c r="B337" s="18" t="s">
        <v>81</v>
      </c>
      <c r="C337" s="41">
        <v>200</v>
      </c>
      <c r="D337" s="36">
        <v>5.6</v>
      </c>
      <c r="E337" s="36">
        <v>0.09</v>
      </c>
      <c r="F337" s="36">
        <v>7.3</v>
      </c>
      <c r="G337" s="35">
        <v>50.28</v>
      </c>
      <c r="H337" s="78"/>
    </row>
    <row r="338" spans="1:12" x14ac:dyDescent="0.3">
      <c r="A338" s="440" t="s">
        <v>8</v>
      </c>
      <c r="B338" s="50" t="s">
        <v>587</v>
      </c>
      <c r="C338" s="13" t="s">
        <v>600</v>
      </c>
      <c r="D338" s="9">
        <v>14.52</v>
      </c>
      <c r="E338" s="9">
        <v>10.3</v>
      </c>
      <c r="F338" s="40">
        <v>12.3</v>
      </c>
      <c r="G338" s="10">
        <v>201.6</v>
      </c>
      <c r="H338" s="43" t="s">
        <v>475</v>
      </c>
    </row>
    <row r="339" spans="1:12" x14ac:dyDescent="0.3">
      <c r="A339" s="425"/>
      <c r="B339" s="28" t="s">
        <v>180</v>
      </c>
      <c r="C339" s="63">
        <v>150</v>
      </c>
      <c r="D339" s="77" t="s">
        <v>708</v>
      </c>
      <c r="E339" s="77" t="s">
        <v>48</v>
      </c>
      <c r="F339" s="77" t="s">
        <v>418</v>
      </c>
      <c r="G339" s="61" t="s">
        <v>339</v>
      </c>
      <c r="H339" s="116" t="s">
        <v>455</v>
      </c>
    </row>
    <row r="340" spans="1:12" x14ac:dyDescent="0.3">
      <c r="A340" s="425"/>
      <c r="B340" s="32" t="s">
        <v>66</v>
      </c>
      <c r="C340" s="38">
        <v>50</v>
      </c>
      <c r="D340" s="30">
        <v>3.8</v>
      </c>
      <c r="E340" s="30">
        <v>0.4</v>
      </c>
      <c r="F340" s="30">
        <v>24.6</v>
      </c>
      <c r="G340" s="31">
        <v>117</v>
      </c>
      <c r="H340" s="56" t="s">
        <v>432</v>
      </c>
    </row>
    <row r="341" spans="1:12" x14ac:dyDescent="0.3">
      <c r="A341" s="425"/>
      <c r="B341" s="42" t="s">
        <v>117</v>
      </c>
      <c r="C341" s="13">
        <v>180</v>
      </c>
      <c r="D341" s="9" t="s">
        <v>118</v>
      </c>
      <c r="E341" s="9" t="s">
        <v>119</v>
      </c>
      <c r="F341" s="40" t="s">
        <v>120</v>
      </c>
      <c r="G341" s="10" t="s">
        <v>121</v>
      </c>
      <c r="H341" s="43" t="s">
        <v>448</v>
      </c>
    </row>
    <row r="342" spans="1:12" x14ac:dyDescent="0.3">
      <c r="A342" s="423"/>
      <c r="B342" s="18" t="s">
        <v>82</v>
      </c>
      <c r="C342" s="19">
        <v>464</v>
      </c>
      <c r="D342" s="46">
        <f>D338+D339+D340+D341</f>
        <v>24.31</v>
      </c>
      <c r="E342" s="46">
        <f>E338+E339+E340+E341</f>
        <v>18.09</v>
      </c>
      <c r="F342" s="46">
        <f>F338+F339+F340+F341</f>
        <v>69.100000000000009</v>
      </c>
      <c r="G342" s="46">
        <f>G338+G339+G340+G341</f>
        <v>539.6</v>
      </c>
      <c r="H342" s="48"/>
    </row>
    <row r="343" spans="1:12" x14ac:dyDescent="0.3">
      <c r="A343" s="442" t="s">
        <v>83</v>
      </c>
      <c r="B343" s="443"/>
      <c r="C343" s="47">
        <f>C342+C337+C335+C328+C326</f>
        <v>2043</v>
      </c>
      <c r="D343" s="46">
        <f>D326+D328+D335+D337+D342</f>
        <v>86.45</v>
      </c>
      <c r="E343" s="46">
        <f>E326+E328+E335+E337+E342</f>
        <v>94.34</v>
      </c>
      <c r="F343" s="46">
        <f>F326+F328+F335+F337+F342</f>
        <v>241.14000000000004</v>
      </c>
      <c r="G343" s="47">
        <f>G326+G328+G335+G337+G342</f>
        <v>1993.6799999999998</v>
      </c>
      <c r="H343" s="37"/>
    </row>
    <row r="344" spans="1:12" x14ac:dyDescent="0.3">
      <c r="A344" s="447" t="s">
        <v>24</v>
      </c>
      <c r="B344" s="447" t="s">
        <v>25</v>
      </c>
      <c r="C344" s="446" t="s">
        <v>26</v>
      </c>
      <c r="D344" s="446" t="s">
        <v>542</v>
      </c>
      <c r="E344" s="446"/>
      <c r="F344" s="446"/>
      <c r="G344" s="447" t="s">
        <v>38</v>
      </c>
      <c r="H344" s="447" t="s">
        <v>39</v>
      </c>
    </row>
    <row r="345" spans="1:12" x14ac:dyDescent="0.3">
      <c r="A345" s="448"/>
      <c r="B345" s="448"/>
      <c r="C345" s="440"/>
      <c r="D345" s="280" t="s">
        <v>4</v>
      </c>
      <c r="E345" s="280" t="s">
        <v>36</v>
      </c>
      <c r="F345" s="280" t="s">
        <v>30</v>
      </c>
      <c r="G345" s="448"/>
      <c r="H345" s="448"/>
    </row>
    <row r="346" spans="1:12" x14ac:dyDescent="0.3">
      <c r="A346" s="449" t="s">
        <v>381</v>
      </c>
      <c r="B346" s="450"/>
      <c r="C346" s="451"/>
      <c r="D346" s="451"/>
      <c r="E346" s="451"/>
      <c r="F346" s="451"/>
      <c r="G346" s="451"/>
      <c r="H346" s="452"/>
    </row>
    <row r="347" spans="1:12" x14ac:dyDescent="0.3">
      <c r="A347" s="446" t="s">
        <v>40</v>
      </c>
      <c r="B347" s="42" t="s">
        <v>163</v>
      </c>
      <c r="C347" s="6" t="s">
        <v>403</v>
      </c>
      <c r="D347" s="9" t="s">
        <v>317</v>
      </c>
      <c r="E347" s="9" t="s">
        <v>338</v>
      </c>
      <c r="F347" s="9" t="s">
        <v>633</v>
      </c>
      <c r="G347" s="27" t="s">
        <v>634</v>
      </c>
      <c r="H347" s="28" t="s">
        <v>470</v>
      </c>
    </row>
    <row r="348" spans="1:12" x14ac:dyDescent="0.3">
      <c r="A348" s="446"/>
      <c r="B348" s="39" t="s">
        <v>141</v>
      </c>
      <c r="C348" s="9" t="s">
        <v>644</v>
      </c>
      <c r="D348" s="8" t="s">
        <v>212</v>
      </c>
      <c r="E348" s="8" t="s">
        <v>310</v>
      </c>
      <c r="F348" s="51" t="s">
        <v>645</v>
      </c>
      <c r="G348" s="10" t="s">
        <v>646</v>
      </c>
      <c r="H348" s="43" t="s">
        <v>451</v>
      </c>
    </row>
    <row r="349" spans="1:12" x14ac:dyDescent="0.3">
      <c r="A349" s="446"/>
      <c r="B349" s="50" t="s">
        <v>89</v>
      </c>
      <c r="C349" s="6">
        <v>200</v>
      </c>
      <c r="D349" s="8" t="s">
        <v>46</v>
      </c>
      <c r="E349" s="8" t="s">
        <v>46</v>
      </c>
      <c r="F349" s="51" t="s">
        <v>621</v>
      </c>
      <c r="G349" s="10" t="s">
        <v>622</v>
      </c>
      <c r="H349" s="52" t="s">
        <v>439</v>
      </c>
    </row>
    <row r="350" spans="1:12" x14ac:dyDescent="0.3">
      <c r="A350" s="446"/>
      <c r="B350" s="18" t="s">
        <v>41</v>
      </c>
      <c r="C350" s="19">
        <v>390</v>
      </c>
      <c r="D350" s="20">
        <f>D349+D348+D347</f>
        <v>31.200000000000003</v>
      </c>
      <c r="E350" s="20">
        <f>E349+E348+E347</f>
        <v>19.8</v>
      </c>
      <c r="F350" s="20">
        <f>F349+F348+F347</f>
        <v>103.7</v>
      </c>
      <c r="G350" s="19">
        <f>G349+G348+G347</f>
        <v>715.3</v>
      </c>
      <c r="H350" s="53"/>
      <c r="K350" s="103"/>
      <c r="L350" s="103"/>
    </row>
    <row r="351" spans="1:12" x14ac:dyDescent="0.3">
      <c r="A351" s="440" t="s">
        <v>23</v>
      </c>
      <c r="B351" s="50" t="s">
        <v>558</v>
      </c>
      <c r="C351" s="66">
        <v>150</v>
      </c>
      <c r="D351" s="14">
        <v>1.8</v>
      </c>
      <c r="E351" s="14">
        <v>0.4</v>
      </c>
      <c r="F351" s="67">
        <v>16.2</v>
      </c>
      <c r="G351" s="10">
        <v>86</v>
      </c>
      <c r="H351" s="43"/>
      <c r="K351" s="103"/>
      <c r="L351" s="103"/>
    </row>
    <row r="352" spans="1:12" x14ac:dyDescent="0.3">
      <c r="A352" s="423"/>
      <c r="B352" s="23" t="s">
        <v>44</v>
      </c>
      <c r="C352" s="24">
        <v>150</v>
      </c>
      <c r="D352" s="20">
        <f>D351</f>
        <v>1.8</v>
      </c>
      <c r="E352" s="20">
        <f>E351</f>
        <v>0.4</v>
      </c>
      <c r="F352" s="20">
        <f>F351</f>
        <v>16.2</v>
      </c>
      <c r="G352" s="19">
        <v>43</v>
      </c>
      <c r="H352" s="53"/>
      <c r="K352" s="103"/>
      <c r="L352" s="103"/>
    </row>
    <row r="353" spans="1:12" x14ac:dyDescent="0.3">
      <c r="A353" s="424" t="s">
        <v>6</v>
      </c>
      <c r="B353" s="32" t="s">
        <v>202</v>
      </c>
      <c r="C353" s="38">
        <v>60</v>
      </c>
      <c r="D353" s="38">
        <v>0.8</v>
      </c>
      <c r="E353" s="38">
        <v>1.4</v>
      </c>
      <c r="F353" s="38">
        <v>4.3</v>
      </c>
      <c r="G353" s="31">
        <v>33</v>
      </c>
      <c r="H353" s="52" t="s">
        <v>452</v>
      </c>
      <c r="K353" s="103"/>
      <c r="L353" s="103"/>
    </row>
    <row r="354" spans="1:12" x14ac:dyDescent="0.3">
      <c r="A354" s="424"/>
      <c r="B354" s="39" t="s">
        <v>203</v>
      </c>
      <c r="C354" s="13">
        <v>250</v>
      </c>
      <c r="D354" s="9" t="s">
        <v>571</v>
      </c>
      <c r="E354" s="9" t="s">
        <v>238</v>
      </c>
      <c r="F354" s="9" t="s">
        <v>88</v>
      </c>
      <c r="G354" s="27" t="s">
        <v>709</v>
      </c>
      <c r="H354" s="52" t="s">
        <v>461</v>
      </c>
      <c r="K354" s="104"/>
      <c r="L354" s="105"/>
    </row>
    <row r="355" spans="1:12" x14ac:dyDescent="0.3">
      <c r="A355" s="424"/>
      <c r="B355" s="50" t="s">
        <v>589</v>
      </c>
      <c r="C355" s="6" t="s">
        <v>600</v>
      </c>
      <c r="D355" s="32">
        <v>13.5</v>
      </c>
      <c r="E355" s="32">
        <v>19.149999999999999</v>
      </c>
      <c r="F355" s="32">
        <v>13.6</v>
      </c>
      <c r="G355" s="98">
        <v>282</v>
      </c>
      <c r="H355" s="52" t="s">
        <v>590</v>
      </c>
      <c r="K355" s="103"/>
      <c r="L355" s="103"/>
    </row>
    <row r="356" spans="1:12" x14ac:dyDescent="0.3">
      <c r="A356" s="424"/>
      <c r="B356" s="32" t="s">
        <v>109</v>
      </c>
      <c r="C356" s="38" t="s">
        <v>110</v>
      </c>
      <c r="D356" s="30">
        <v>6.6</v>
      </c>
      <c r="E356" s="30">
        <v>4.9000000000000004</v>
      </c>
      <c r="F356" s="102">
        <v>37.1</v>
      </c>
      <c r="G356" s="31">
        <v>223</v>
      </c>
      <c r="H356" s="49" t="s">
        <v>458</v>
      </c>
      <c r="K356" s="103"/>
      <c r="L356" s="103"/>
    </row>
    <row r="357" spans="1:12" x14ac:dyDescent="0.3">
      <c r="A357" s="424"/>
      <c r="B357" s="26" t="s">
        <v>562</v>
      </c>
      <c r="C357" s="13">
        <v>30</v>
      </c>
      <c r="D357" s="14">
        <v>0.2</v>
      </c>
      <c r="E357" s="9" t="s">
        <v>43</v>
      </c>
      <c r="F357" s="114" t="s">
        <v>378</v>
      </c>
      <c r="G357" s="10">
        <v>16</v>
      </c>
      <c r="H357" s="28" t="s">
        <v>477</v>
      </c>
      <c r="K357" s="103"/>
      <c r="L357" s="103"/>
    </row>
    <row r="358" spans="1:12" x14ac:dyDescent="0.3">
      <c r="A358" s="424"/>
      <c r="B358" s="32" t="s">
        <v>50</v>
      </c>
      <c r="C358" s="13">
        <v>50</v>
      </c>
      <c r="D358" s="14" t="s">
        <v>51</v>
      </c>
      <c r="E358" s="14" t="s">
        <v>52</v>
      </c>
      <c r="F358" s="15" t="s">
        <v>53</v>
      </c>
      <c r="G358" s="10" t="s">
        <v>54</v>
      </c>
      <c r="H358" s="56"/>
    </row>
    <row r="359" spans="1:12" x14ac:dyDescent="0.3">
      <c r="A359" s="425"/>
      <c r="B359" s="42" t="s">
        <v>210</v>
      </c>
      <c r="C359" s="13">
        <v>200</v>
      </c>
      <c r="D359" s="9" t="s">
        <v>627</v>
      </c>
      <c r="E359" s="9" t="s">
        <v>628</v>
      </c>
      <c r="F359" s="40" t="s">
        <v>301</v>
      </c>
      <c r="G359" s="10" t="s">
        <v>629</v>
      </c>
      <c r="H359" s="43" t="s">
        <v>450</v>
      </c>
    </row>
    <row r="360" spans="1:12" x14ac:dyDescent="0.3">
      <c r="A360" s="423"/>
      <c r="B360" s="18" t="s">
        <v>80</v>
      </c>
      <c r="C360" s="57" t="s">
        <v>733</v>
      </c>
      <c r="D360" s="36">
        <f>D359+D358+D355+D354+D353</f>
        <v>22.200000000000003</v>
      </c>
      <c r="E360" s="36">
        <f>E359+E358+E355+E354+E353</f>
        <v>25.799999999999997</v>
      </c>
      <c r="F360" s="36">
        <f>F359+F358+F355+F354+F353</f>
        <v>96.1</v>
      </c>
      <c r="G360" s="35">
        <f>G359+G358+G355+G354+G353</f>
        <v>660</v>
      </c>
      <c r="H360" s="48"/>
    </row>
    <row r="361" spans="1:12" x14ac:dyDescent="0.3">
      <c r="A361" s="440" t="s">
        <v>59</v>
      </c>
      <c r="B361" s="165" t="s">
        <v>42</v>
      </c>
      <c r="C361" s="9" t="s">
        <v>5</v>
      </c>
      <c r="D361" s="14">
        <v>1.44</v>
      </c>
      <c r="E361" s="15">
        <v>0.67</v>
      </c>
      <c r="F361" s="15">
        <v>15.43</v>
      </c>
      <c r="G361" s="22">
        <v>112</v>
      </c>
      <c r="H361" s="17" t="s">
        <v>623</v>
      </c>
    </row>
    <row r="362" spans="1:12" x14ac:dyDescent="0.3">
      <c r="A362" s="423"/>
      <c r="B362" s="18" t="s">
        <v>81</v>
      </c>
      <c r="C362" s="41">
        <v>180</v>
      </c>
      <c r="D362" s="36">
        <v>4.95</v>
      </c>
      <c r="E362" s="36">
        <v>5.58</v>
      </c>
      <c r="F362" s="36">
        <v>7.74</v>
      </c>
      <c r="G362" s="35">
        <v>99</v>
      </c>
      <c r="H362" s="73"/>
    </row>
    <row r="363" spans="1:12" x14ac:dyDescent="0.3">
      <c r="A363" s="440" t="s">
        <v>8</v>
      </c>
      <c r="B363" s="12" t="s">
        <v>65</v>
      </c>
      <c r="C363" s="13">
        <v>150</v>
      </c>
      <c r="D363" s="14">
        <v>2.8</v>
      </c>
      <c r="E363" s="14">
        <v>7.5</v>
      </c>
      <c r="F363" s="15">
        <v>12.8</v>
      </c>
      <c r="G363" s="10">
        <v>130</v>
      </c>
      <c r="H363" s="28" t="s">
        <v>457</v>
      </c>
    </row>
    <row r="364" spans="1:12" x14ac:dyDescent="0.3">
      <c r="A364" s="425"/>
      <c r="B364" s="32" t="s">
        <v>66</v>
      </c>
      <c r="C364" s="38">
        <v>50</v>
      </c>
      <c r="D364" s="30">
        <v>3.8</v>
      </c>
      <c r="E364" s="30">
        <v>0.4</v>
      </c>
      <c r="F364" s="30">
        <v>24.6</v>
      </c>
      <c r="G364" s="31">
        <v>117</v>
      </c>
      <c r="H364" s="56"/>
    </row>
    <row r="365" spans="1:12" x14ac:dyDescent="0.3">
      <c r="A365" s="425"/>
      <c r="B365" s="12" t="s">
        <v>34</v>
      </c>
      <c r="C365" s="13">
        <v>200</v>
      </c>
      <c r="D365" s="14">
        <v>0.1</v>
      </c>
      <c r="E365" s="14" t="s">
        <v>32</v>
      </c>
      <c r="F365" s="15">
        <v>9.1</v>
      </c>
      <c r="G365" s="10">
        <v>24.4</v>
      </c>
      <c r="H365" s="28" t="s">
        <v>430</v>
      </c>
    </row>
    <row r="366" spans="1:12" x14ac:dyDescent="0.3">
      <c r="A366" s="425"/>
      <c r="B366" s="49" t="s">
        <v>379</v>
      </c>
      <c r="C366" s="55" t="s">
        <v>710</v>
      </c>
      <c r="D366" s="55">
        <v>7.5</v>
      </c>
      <c r="E366" s="55">
        <v>14</v>
      </c>
      <c r="F366" s="55">
        <v>33</v>
      </c>
      <c r="G366" s="55">
        <v>289</v>
      </c>
      <c r="H366" s="28" t="s">
        <v>456</v>
      </c>
    </row>
    <row r="367" spans="1:12" x14ac:dyDescent="0.3">
      <c r="A367" s="423"/>
      <c r="B367" s="18" t="s">
        <v>82</v>
      </c>
      <c r="C367" s="19">
        <v>433</v>
      </c>
      <c r="D367" s="20">
        <f>D363+D364+D365+D366</f>
        <v>14.2</v>
      </c>
      <c r="E367" s="20">
        <f>E363+E364+E365+E366</f>
        <v>21.93</v>
      </c>
      <c r="F367" s="20">
        <f>F363+F364+F365+F366</f>
        <v>79.5</v>
      </c>
      <c r="G367" s="19">
        <f>G363+G364+G365+G366</f>
        <v>560.4</v>
      </c>
      <c r="H367" s="48"/>
    </row>
    <row r="368" spans="1:12" x14ac:dyDescent="0.3">
      <c r="A368" s="442" t="s">
        <v>83</v>
      </c>
      <c r="B368" s="443"/>
      <c r="C368" s="47">
        <f>C367+C362+C360+C352+C350</f>
        <v>1862</v>
      </c>
      <c r="D368" s="46">
        <f>D367+D362+D360+D352+D350</f>
        <v>74.349999999999994</v>
      </c>
      <c r="E368" s="46">
        <f>E367+E362+E360+E352+E350</f>
        <v>73.509999999999991</v>
      </c>
      <c r="F368" s="46">
        <f>F367+F362+F360+F352+F350</f>
        <v>303.23999999999995</v>
      </c>
      <c r="G368" s="47">
        <f>G350+G352+G360+G362+G367</f>
        <v>2077.6999999999998</v>
      </c>
      <c r="H368" s="48"/>
    </row>
    <row r="369" spans="1:8" x14ac:dyDescent="0.3">
      <c r="A369" s="447" t="s">
        <v>24</v>
      </c>
      <c r="B369" s="447" t="s">
        <v>25</v>
      </c>
      <c r="C369" s="446" t="s">
        <v>26</v>
      </c>
      <c r="D369" s="446" t="s">
        <v>542</v>
      </c>
      <c r="E369" s="446"/>
      <c r="F369" s="446"/>
      <c r="G369" s="447" t="s">
        <v>38</v>
      </c>
      <c r="H369" s="447" t="s">
        <v>39</v>
      </c>
    </row>
    <row r="370" spans="1:8" x14ac:dyDescent="0.3">
      <c r="A370" s="448"/>
      <c r="B370" s="448"/>
      <c r="C370" s="440"/>
      <c r="D370" s="280" t="s">
        <v>4</v>
      </c>
      <c r="E370" s="280" t="s">
        <v>36</v>
      </c>
      <c r="F370" s="280" t="s">
        <v>30</v>
      </c>
      <c r="G370" s="448"/>
      <c r="H370" s="448"/>
    </row>
    <row r="371" spans="1:8" x14ac:dyDescent="0.3">
      <c r="A371" s="453" t="s">
        <v>541</v>
      </c>
      <c r="B371" s="454"/>
      <c r="C371" s="454"/>
      <c r="D371" s="454"/>
      <c r="E371" s="454"/>
      <c r="F371" s="454"/>
      <c r="G371" s="454"/>
      <c r="H371" s="455"/>
    </row>
    <row r="372" spans="1:8" x14ac:dyDescent="0.3">
      <c r="A372" s="449" t="s">
        <v>385</v>
      </c>
      <c r="B372" s="450"/>
      <c r="C372" s="451"/>
      <c r="D372" s="451"/>
      <c r="E372" s="451"/>
      <c r="F372" s="451"/>
      <c r="G372" s="451"/>
      <c r="H372" s="452"/>
    </row>
    <row r="373" spans="1:8" x14ac:dyDescent="0.3">
      <c r="A373" s="446" t="s">
        <v>40</v>
      </c>
      <c r="B373" s="26" t="s">
        <v>239</v>
      </c>
      <c r="C373" s="13" t="s">
        <v>113</v>
      </c>
      <c r="D373" s="100">
        <v>7.1</v>
      </c>
      <c r="E373" s="100">
        <v>7.6</v>
      </c>
      <c r="F373" s="100">
        <v>36.700000000000003</v>
      </c>
      <c r="G373" s="27">
        <v>245</v>
      </c>
      <c r="H373" s="28" t="s">
        <v>476</v>
      </c>
    </row>
    <row r="374" spans="1:8" x14ac:dyDescent="0.3">
      <c r="A374" s="446"/>
      <c r="B374" s="39" t="s">
        <v>172</v>
      </c>
      <c r="C374" s="9" t="s">
        <v>647</v>
      </c>
      <c r="D374" s="8" t="s">
        <v>648</v>
      </c>
      <c r="E374" s="8" t="s">
        <v>48</v>
      </c>
      <c r="F374" s="51" t="s">
        <v>645</v>
      </c>
      <c r="G374" s="10" t="s">
        <v>649</v>
      </c>
      <c r="H374" s="56" t="s">
        <v>459</v>
      </c>
    </row>
    <row r="375" spans="1:8" x14ac:dyDescent="0.3">
      <c r="A375" s="446"/>
      <c r="B375" s="50" t="s">
        <v>89</v>
      </c>
      <c r="C375" s="6">
        <v>200</v>
      </c>
      <c r="D375" s="8" t="s">
        <v>46</v>
      </c>
      <c r="E375" s="8" t="s">
        <v>46</v>
      </c>
      <c r="F375" s="51" t="s">
        <v>621</v>
      </c>
      <c r="G375" s="10" t="s">
        <v>622</v>
      </c>
      <c r="H375" s="52" t="s">
        <v>439</v>
      </c>
    </row>
    <row r="376" spans="1:8" x14ac:dyDescent="0.3">
      <c r="A376" s="446"/>
      <c r="B376" s="18" t="s">
        <v>41</v>
      </c>
      <c r="C376" s="19">
        <v>465</v>
      </c>
      <c r="D376" s="20">
        <f>D373+D374+D375</f>
        <v>13.8</v>
      </c>
      <c r="E376" s="20">
        <f>E373+E374+E375</f>
        <v>14.899999999999999</v>
      </c>
      <c r="F376" s="20">
        <f>F373+F374+F375</f>
        <v>75.5</v>
      </c>
      <c r="G376" s="19">
        <f>G373+G374+G375</f>
        <v>494.3</v>
      </c>
      <c r="H376" s="53"/>
    </row>
    <row r="377" spans="1:8" x14ac:dyDescent="0.3">
      <c r="A377" s="440" t="s">
        <v>23</v>
      </c>
      <c r="B377" s="21" t="s">
        <v>42</v>
      </c>
      <c r="C377" s="9" t="s">
        <v>5</v>
      </c>
      <c r="D377" s="14">
        <v>1.44</v>
      </c>
      <c r="E377" s="15">
        <v>0.67</v>
      </c>
      <c r="F377" s="15">
        <v>15.43</v>
      </c>
      <c r="G377" s="22">
        <v>112</v>
      </c>
      <c r="H377" s="43" t="s">
        <v>623</v>
      </c>
    </row>
    <row r="378" spans="1:8" x14ac:dyDescent="0.3">
      <c r="A378" s="423"/>
      <c r="B378" s="23" t="s">
        <v>44</v>
      </c>
      <c r="C378" s="24">
        <v>200</v>
      </c>
      <c r="D378" s="20">
        <f>D377</f>
        <v>1.44</v>
      </c>
      <c r="E378" s="20">
        <f>E377</f>
        <v>0.67</v>
      </c>
      <c r="F378" s="20">
        <f>F377</f>
        <v>15.43</v>
      </c>
      <c r="G378" s="19">
        <v>112</v>
      </c>
      <c r="H378" s="53"/>
    </row>
    <row r="379" spans="1:8" x14ac:dyDescent="0.3">
      <c r="A379" s="424" t="s">
        <v>6</v>
      </c>
      <c r="B379" s="39" t="s">
        <v>584</v>
      </c>
      <c r="C379" s="13">
        <v>60</v>
      </c>
      <c r="D379" s="9" t="s">
        <v>93</v>
      </c>
      <c r="E379" s="9" t="s">
        <v>46</v>
      </c>
      <c r="F379" s="9" t="s">
        <v>94</v>
      </c>
      <c r="G379" s="27">
        <v>60</v>
      </c>
      <c r="H379" s="56" t="s">
        <v>585</v>
      </c>
    </row>
    <row r="380" spans="1:8" x14ac:dyDescent="0.3">
      <c r="A380" s="424"/>
      <c r="B380" s="42" t="s">
        <v>228</v>
      </c>
      <c r="C380" s="13">
        <v>260</v>
      </c>
      <c r="D380" s="9" t="s">
        <v>690</v>
      </c>
      <c r="E380" s="9" t="s">
        <v>235</v>
      </c>
      <c r="F380" s="40" t="s">
        <v>691</v>
      </c>
      <c r="G380" s="10" t="s">
        <v>692</v>
      </c>
      <c r="H380" s="28" t="s">
        <v>480</v>
      </c>
    </row>
    <row r="381" spans="1:8" x14ac:dyDescent="0.3">
      <c r="A381" s="424"/>
      <c r="B381" s="74" t="s">
        <v>391</v>
      </c>
      <c r="C381" s="38">
        <v>130</v>
      </c>
      <c r="D381" s="38">
        <v>15</v>
      </c>
      <c r="E381" s="38">
        <v>14.5</v>
      </c>
      <c r="F381" s="38">
        <v>36.9</v>
      </c>
      <c r="G381" s="31">
        <v>337.5</v>
      </c>
      <c r="H381" s="53" t="s">
        <v>524</v>
      </c>
    </row>
    <row r="382" spans="1:8" x14ac:dyDescent="0.3">
      <c r="A382" s="424"/>
      <c r="B382" s="32" t="s">
        <v>50</v>
      </c>
      <c r="C382" s="13">
        <v>50</v>
      </c>
      <c r="D382" s="14" t="s">
        <v>51</v>
      </c>
      <c r="E382" s="14" t="s">
        <v>52</v>
      </c>
      <c r="F382" s="15" t="s">
        <v>53</v>
      </c>
      <c r="G382" s="10" t="s">
        <v>54</v>
      </c>
      <c r="H382" s="56"/>
    </row>
    <row r="383" spans="1:8" x14ac:dyDescent="0.3">
      <c r="A383" s="425"/>
      <c r="B383" s="28" t="s">
        <v>101</v>
      </c>
      <c r="C383" s="63">
        <v>200</v>
      </c>
      <c r="D383" s="77" t="s">
        <v>182</v>
      </c>
      <c r="E383" s="77" t="s">
        <v>31</v>
      </c>
      <c r="F383" s="114" t="s">
        <v>630</v>
      </c>
      <c r="G383" s="101" t="s">
        <v>631</v>
      </c>
      <c r="H383" s="56" t="s">
        <v>443</v>
      </c>
    </row>
    <row r="384" spans="1:8" x14ac:dyDescent="0.3">
      <c r="A384" s="423"/>
      <c r="B384" s="18" t="s">
        <v>80</v>
      </c>
      <c r="C384" s="35">
        <f>C379+C380+C381+C382+C383</f>
        <v>700</v>
      </c>
      <c r="D384" s="36">
        <f>D379+D380+D381+D382+D383</f>
        <v>21.999999999999996</v>
      </c>
      <c r="E384" s="36">
        <f>E379+E380+E381+E382+E383</f>
        <v>23.200000000000003</v>
      </c>
      <c r="F384" s="36">
        <f>F379+F380+F381+F382+F383</f>
        <v>117</v>
      </c>
      <c r="G384" s="35">
        <f>G379+G380+G381+G382+G383</f>
        <v>717.9</v>
      </c>
      <c r="H384" s="48"/>
    </row>
    <row r="385" spans="1:16" x14ac:dyDescent="0.3">
      <c r="A385" s="440" t="s">
        <v>59</v>
      </c>
      <c r="B385" s="39" t="s">
        <v>189</v>
      </c>
      <c r="C385" s="13">
        <v>200</v>
      </c>
      <c r="D385" s="9" t="s">
        <v>64</v>
      </c>
      <c r="E385" s="9" t="s">
        <v>192</v>
      </c>
      <c r="F385" s="40" t="s">
        <v>662</v>
      </c>
      <c r="G385" s="10" t="s">
        <v>663</v>
      </c>
      <c r="H385" s="28" t="s">
        <v>433</v>
      </c>
    </row>
    <row r="386" spans="1:16" x14ac:dyDescent="0.3">
      <c r="A386" s="423"/>
      <c r="B386" s="18" t="s">
        <v>81</v>
      </c>
      <c r="C386" s="41">
        <v>200</v>
      </c>
      <c r="D386" s="36" t="s">
        <v>64</v>
      </c>
      <c r="E386" s="36" t="s">
        <v>192</v>
      </c>
      <c r="F386" s="36" t="s">
        <v>662</v>
      </c>
      <c r="G386" s="35" t="s">
        <v>663</v>
      </c>
      <c r="H386" s="78"/>
    </row>
    <row r="387" spans="1:16" x14ac:dyDescent="0.3">
      <c r="A387" s="440" t="s">
        <v>8</v>
      </c>
      <c r="B387" s="25" t="s">
        <v>613</v>
      </c>
      <c r="C387" s="29" t="s">
        <v>678</v>
      </c>
      <c r="D387" s="119">
        <v>14.1</v>
      </c>
      <c r="E387" s="119">
        <v>19.5</v>
      </c>
      <c r="F387" s="119">
        <v>14</v>
      </c>
      <c r="G387" s="115">
        <v>289</v>
      </c>
      <c r="H387" s="44" t="s">
        <v>602</v>
      </c>
    </row>
    <row r="388" spans="1:16" x14ac:dyDescent="0.3">
      <c r="A388" s="425"/>
      <c r="B388" s="11" t="s">
        <v>139</v>
      </c>
      <c r="C388" s="63" t="s">
        <v>74</v>
      </c>
      <c r="D388" s="76">
        <v>5.5</v>
      </c>
      <c r="E388" s="77" t="s">
        <v>321</v>
      </c>
      <c r="F388" s="114" t="s">
        <v>664</v>
      </c>
      <c r="G388" s="101" t="s">
        <v>366</v>
      </c>
      <c r="H388" s="28" t="s">
        <v>469</v>
      </c>
    </row>
    <row r="389" spans="1:16" x14ac:dyDescent="0.3">
      <c r="A389" s="425"/>
      <c r="B389" s="126" t="s">
        <v>618</v>
      </c>
      <c r="C389" s="127">
        <v>30</v>
      </c>
      <c r="D389" s="127">
        <v>0.4</v>
      </c>
      <c r="E389" s="127">
        <v>1.2</v>
      </c>
      <c r="F389" s="127">
        <v>1.4</v>
      </c>
      <c r="G389" s="128">
        <v>19</v>
      </c>
      <c r="H389" s="44" t="s">
        <v>445</v>
      </c>
    </row>
    <row r="390" spans="1:16" x14ac:dyDescent="0.3">
      <c r="A390" s="425"/>
      <c r="B390" s="12" t="s">
        <v>34</v>
      </c>
      <c r="C390" s="13">
        <v>200</v>
      </c>
      <c r="D390" s="14">
        <v>0.1</v>
      </c>
      <c r="E390" s="14" t="s">
        <v>32</v>
      </c>
      <c r="F390" s="15">
        <v>9.1</v>
      </c>
      <c r="G390" s="10">
        <v>24.4</v>
      </c>
      <c r="H390" s="28" t="s">
        <v>430</v>
      </c>
    </row>
    <row r="391" spans="1:16" x14ac:dyDescent="0.3">
      <c r="A391" s="425"/>
      <c r="B391" s="21" t="s">
        <v>190</v>
      </c>
      <c r="C391" s="9" t="s">
        <v>550</v>
      </c>
      <c r="D391" s="14">
        <v>0.4</v>
      </c>
      <c r="E391" s="15">
        <v>0.4</v>
      </c>
      <c r="F391" s="15">
        <v>9.8000000000000007</v>
      </c>
      <c r="G391" s="22">
        <v>47</v>
      </c>
      <c r="H391" s="81"/>
    </row>
    <row r="392" spans="1:16" x14ac:dyDescent="0.3">
      <c r="A392" s="423"/>
      <c r="B392" s="18" t="s">
        <v>82</v>
      </c>
      <c r="C392" s="19">
        <v>632</v>
      </c>
      <c r="D392" s="46">
        <f>D387+D388+D390+D391</f>
        <v>20.100000000000001</v>
      </c>
      <c r="E392" s="46">
        <f>E387+E388+E390+E391</f>
        <v>24.13</v>
      </c>
      <c r="F392" s="46">
        <f>F387+F388+F390+F391</f>
        <v>66.2</v>
      </c>
      <c r="G392" s="46">
        <f>G387+G388+G390+G391</f>
        <v>556.4</v>
      </c>
      <c r="H392" s="48"/>
    </row>
    <row r="393" spans="1:16" x14ac:dyDescent="0.3">
      <c r="A393" s="442" t="s">
        <v>83</v>
      </c>
      <c r="B393" s="443"/>
      <c r="C393" s="47">
        <f>C392+C386+C384+C378+C376</f>
        <v>2197</v>
      </c>
      <c r="D393" s="46">
        <f>D392+D386+D384+D378+D376</f>
        <v>62.94</v>
      </c>
      <c r="E393" s="46">
        <f>E392+E386+E384+E378+E376</f>
        <v>62.99</v>
      </c>
      <c r="F393" s="46">
        <f>F392+F386+F384+F378+F376</f>
        <v>281.44</v>
      </c>
      <c r="G393" s="47">
        <f>G392+G386+G384+G378+G376</f>
        <v>1930.8899999999999</v>
      </c>
      <c r="H393" s="48"/>
    </row>
    <row r="394" spans="1:16" x14ac:dyDescent="0.3">
      <c r="A394" s="447" t="s">
        <v>24</v>
      </c>
      <c r="B394" s="447" t="s">
        <v>25</v>
      </c>
      <c r="C394" s="446" t="s">
        <v>26</v>
      </c>
      <c r="D394" s="446" t="s">
        <v>542</v>
      </c>
      <c r="E394" s="446"/>
      <c r="F394" s="446"/>
      <c r="G394" s="447" t="s">
        <v>38</v>
      </c>
      <c r="H394" s="447" t="s">
        <v>39</v>
      </c>
    </row>
    <row r="395" spans="1:16" x14ac:dyDescent="0.3">
      <c r="A395" s="448"/>
      <c r="B395" s="448"/>
      <c r="C395" s="440"/>
      <c r="D395" s="280" t="s">
        <v>4</v>
      </c>
      <c r="E395" s="280" t="s">
        <v>36</v>
      </c>
      <c r="F395" s="280" t="s">
        <v>30</v>
      </c>
      <c r="G395" s="448"/>
      <c r="H395" s="448"/>
    </row>
    <row r="396" spans="1:16" x14ac:dyDescent="0.3">
      <c r="A396" s="449" t="s">
        <v>389</v>
      </c>
      <c r="B396" s="450"/>
      <c r="C396" s="451"/>
      <c r="D396" s="451"/>
      <c r="E396" s="451"/>
      <c r="F396" s="451"/>
      <c r="G396" s="451"/>
      <c r="H396" s="452"/>
    </row>
    <row r="397" spans="1:16" x14ac:dyDescent="0.3">
      <c r="A397" s="446" t="s">
        <v>40</v>
      </c>
      <c r="B397" s="26" t="s">
        <v>370</v>
      </c>
      <c r="C397" s="13" t="s">
        <v>113</v>
      </c>
      <c r="D397" s="9" t="s">
        <v>146</v>
      </c>
      <c r="E397" s="9" t="s">
        <v>87</v>
      </c>
      <c r="F397" s="9" t="s">
        <v>371</v>
      </c>
      <c r="G397" s="27" t="s">
        <v>372</v>
      </c>
      <c r="H397" s="56" t="s">
        <v>486</v>
      </c>
    </row>
    <row r="398" spans="1:16" ht="23.25" customHeight="1" x14ac:dyDescent="0.3">
      <c r="A398" s="446"/>
      <c r="B398" s="16" t="s">
        <v>104</v>
      </c>
      <c r="C398" s="6">
        <v>50</v>
      </c>
      <c r="D398" s="9">
        <v>3.2</v>
      </c>
      <c r="E398" s="9">
        <v>0.3</v>
      </c>
      <c r="F398" s="9">
        <v>15.3</v>
      </c>
      <c r="G398" s="10">
        <v>79</v>
      </c>
      <c r="H398" s="89" t="s">
        <v>459</v>
      </c>
      <c r="J398" s="12" t="s">
        <v>34</v>
      </c>
      <c r="K398" s="13">
        <v>180</v>
      </c>
      <c r="L398" s="14" t="s">
        <v>31</v>
      </c>
      <c r="M398" s="14" t="s">
        <v>32</v>
      </c>
      <c r="N398" s="15" t="s">
        <v>33</v>
      </c>
      <c r="O398" s="10" t="s">
        <v>35</v>
      </c>
      <c r="P398" s="28" t="s">
        <v>430</v>
      </c>
    </row>
    <row r="399" spans="1:16" x14ac:dyDescent="0.3">
      <c r="A399" s="446"/>
      <c r="B399" s="12" t="s">
        <v>34</v>
      </c>
      <c r="C399" s="13">
        <v>200</v>
      </c>
      <c r="D399" s="14">
        <v>0.1</v>
      </c>
      <c r="E399" s="14" t="s">
        <v>32</v>
      </c>
      <c r="F399" s="15">
        <v>9.1</v>
      </c>
      <c r="G399" s="10">
        <v>24.4</v>
      </c>
      <c r="H399" s="28" t="s">
        <v>430</v>
      </c>
    </row>
    <row r="400" spans="1:16" x14ac:dyDescent="0.3">
      <c r="A400" s="446"/>
      <c r="B400" s="18" t="s">
        <v>41</v>
      </c>
      <c r="C400" s="19">
        <v>455</v>
      </c>
      <c r="D400" s="20">
        <f>D397+D398+D399</f>
        <v>11</v>
      </c>
      <c r="E400" s="20">
        <f>E397+E398+E399</f>
        <v>9.93</v>
      </c>
      <c r="F400" s="20">
        <f>F397+F398+F399</f>
        <v>56.800000000000004</v>
      </c>
      <c r="G400" s="19">
        <f>G397+G398+G399</f>
        <v>350.4</v>
      </c>
      <c r="H400" s="17"/>
    </row>
    <row r="401" spans="1:8" x14ac:dyDescent="0.3">
      <c r="A401" s="440" t="s">
        <v>23</v>
      </c>
      <c r="B401" s="21" t="s">
        <v>42</v>
      </c>
      <c r="C401" s="9" t="s">
        <v>5</v>
      </c>
      <c r="D401" s="14">
        <v>1.44</v>
      </c>
      <c r="E401" s="15">
        <v>0.67</v>
      </c>
      <c r="F401" s="15">
        <v>15.43</v>
      </c>
      <c r="G401" s="22">
        <v>112</v>
      </c>
      <c r="H401" s="43" t="s">
        <v>623</v>
      </c>
    </row>
    <row r="402" spans="1:8" x14ac:dyDescent="0.3">
      <c r="A402" s="423"/>
      <c r="B402" s="23" t="s">
        <v>44</v>
      </c>
      <c r="C402" s="24">
        <v>200</v>
      </c>
      <c r="D402" s="20">
        <f>D401</f>
        <v>1.44</v>
      </c>
      <c r="E402" s="20">
        <f>E401</f>
        <v>0.67</v>
      </c>
      <c r="F402" s="20">
        <f>F401</f>
        <v>15.43</v>
      </c>
      <c r="G402" s="19">
        <f>G401</f>
        <v>112</v>
      </c>
      <c r="H402" s="17"/>
    </row>
    <row r="403" spans="1:8" x14ac:dyDescent="0.3">
      <c r="A403" s="424" t="s">
        <v>6</v>
      </c>
      <c r="B403" s="50" t="s">
        <v>191</v>
      </c>
      <c r="C403" s="13">
        <v>60</v>
      </c>
      <c r="D403" s="54" t="s">
        <v>93</v>
      </c>
      <c r="E403" s="40" t="s">
        <v>192</v>
      </c>
      <c r="F403" s="40" t="s">
        <v>193</v>
      </c>
      <c r="G403" s="22">
        <v>11</v>
      </c>
      <c r="H403" s="28" t="s">
        <v>482</v>
      </c>
    </row>
    <row r="404" spans="1:8" x14ac:dyDescent="0.3">
      <c r="A404" s="424"/>
      <c r="B404" s="11" t="s">
        <v>266</v>
      </c>
      <c r="C404" s="63">
        <v>250</v>
      </c>
      <c r="D404" s="77" t="s">
        <v>711</v>
      </c>
      <c r="E404" s="77" t="s">
        <v>178</v>
      </c>
      <c r="F404" s="77" t="s">
        <v>405</v>
      </c>
      <c r="G404" s="61" t="s">
        <v>712</v>
      </c>
      <c r="H404" s="62" t="s">
        <v>493</v>
      </c>
    </row>
    <row r="405" spans="1:8" x14ac:dyDescent="0.3">
      <c r="A405" s="424"/>
      <c r="B405" s="74" t="s">
        <v>268</v>
      </c>
      <c r="C405" s="38" t="s">
        <v>678</v>
      </c>
      <c r="D405" s="38">
        <v>12.8</v>
      </c>
      <c r="E405" s="38">
        <v>21.7</v>
      </c>
      <c r="F405" s="38">
        <v>4.5</v>
      </c>
      <c r="G405" s="31">
        <v>265</v>
      </c>
      <c r="H405" s="62" t="s">
        <v>494</v>
      </c>
    </row>
    <row r="406" spans="1:8" x14ac:dyDescent="0.3">
      <c r="A406" s="424"/>
      <c r="B406" s="74" t="s">
        <v>360</v>
      </c>
      <c r="C406" s="38">
        <v>150</v>
      </c>
      <c r="D406" s="38">
        <v>4.4000000000000004</v>
      </c>
      <c r="E406" s="38">
        <v>9.1999999999999993</v>
      </c>
      <c r="F406" s="38">
        <v>11.2</v>
      </c>
      <c r="G406" s="31">
        <v>145</v>
      </c>
      <c r="H406" s="28" t="s">
        <v>507</v>
      </c>
    </row>
    <row r="407" spans="1:8" x14ac:dyDescent="0.3">
      <c r="A407" s="424"/>
      <c r="B407" s="32" t="s">
        <v>50</v>
      </c>
      <c r="C407" s="13">
        <v>50</v>
      </c>
      <c r="D407" s="14" t="s">
        <v>51</v>
      </c>
      <c r="E407" s="14" t="s">
        <v>52</v>
      </c>
      <c r="F407" s="15" t="s">
        <v>53</v>
      </c>
      <c r="G407" s="10" t="s">
        <v>54</v>
      </c>
      <c r="H407" s="89"/>
    </row>
    <row r="408" spans="1:8" x14ac:dyDescent="0.3">
      <c r="A408" s="425"/>
      <c r="B408" s="52" t="s">
        <v>55</v>
      </c>
      <c r="C408" s="38">
        <v>200</v>
      </c>
      <c r="D408" s="30" t="s">
        <v>56</v>
      </c>
      <c r="E408" s="30" t="s">
        <v>56</v>
      </c>
      <c r="F408" s="95">
        <v>15</v>
      </c>
      <c r="G408" s="96">
        <v>57</v>
      </c>
      <c r="H408" s="89" t="s">
        <v>432</v>
      </c>
    </row>
    <row r="409" spans="1:8" x14ac:dyDescent="0.3">
      <c r="A409" s="423"/>
      <c r="B409" s="18" t="s">
        <v>80</v>
      </c>
      <c r="C409" s="57" t="s">
        <v>725</v>
      </c>
      <c r="D409" s="36">
        <f>D403+D404+D405+D406+D407+D408</f>
        <v>23.78</v>
      </c>
      <c r="E409" s="36">
        <f>E403+E404+E405+E406+E407+E408</f>
        <v>34.39</v>
      </c>
      <c r="F409" s="36">
        <f>F403+F404+F405+F406+F407+F408</f>
        <v>82.61</v>
      </c>
      <c r="G409" s="35">
        <f>G403+G404+G405+G406+G407+G408</f>
        <v>692.3</v>
      </c>
      <c r="H409" s="37"/>
    </row>
    <row r="410" spans="1:8" x14ac:dyDescent="0.3">
      <c r="A410" s="440" t="s">
        <v>59</v>
      </c>
      <c r="B410" s="39" t="s">
        <v>63</v>
      </c>
      <c r="C410" s="13">
        <v>200</v>
      </c>
      <c r="D410" s="9" t="s">
        <v>64</v>
      </c>
      <c r="E410" s="9" t="s">
        <v>192</v>
      </c>
      <c r="F410" s="40" t="s">
        <v>660</v>
      </c>
      <c r="G410" s="10" t="s">
        <v>661</v>
      </c>
      <c r="H410" s="28" t="s">
        <v>433</v>
      </c>
    </row>
    <row r="411" spans="1:8" x14ac:dyDescent="0.3">
      <c r="A411" s="423"/>
      <c r="B411" s="18" t="s">
        <v>81</v>
      </c>
      <c r="C411" s="41">
        <v>200</v>
      </c>
      <c r="D411" s="36">
        <v>5.6</v>
      </c>
      <c r="E411" s="36">
        <v>0.09</v>
      </c>
      <c r="F411" s="36">
        <v>7.3</v>
      </c>
      <c r="G411" s="36">
        <v>50.28</v>
      </c>
      <c r="H411" s="90"/>
    </row>
    <row r="412" spans="1:8" x14ac:dyDescent="0.3">
      <c r="A412" s="440" t="s">
        <v>8</v>
      </c>
      <c r="B412" s="26" t="s">
        <v>247</v>
      </c>
      <c r="C412" s="13" t="s">
        <v>91</v>
      </c>
      <c r="D412" s="9" t="s">
        <v>412</v>
      </c>
      <c r="E412" s="9" t="s">
        <v>413</v>
      </c>
      <c r="F412" s="9" t="s">
        <v>415</v>
      </c>
      <c r="G412" s="27" t="s">
        <v>414</v>
      </c>
      <c r="H412" s="56" t="s">
        <v>478</v>
      </c>
    </row>
    <row r="413" spans="1:8" x14ac:dyDescent="0.3">
      <c r="A413" s="425"/>
      <c r="B413" s="42" t="s">
        <v>117</v>
      </c>
      <c r="C413" s="13">
        <v>200</v>
      </c>
      <c r="D413" s="9" t="s">
        <v>298</v>
      </c>
      <c r="E413" s="9" t="s">
        <v>95</v>
      </c>
      <c r="F413" s="40" t="s">
        <v>77</v>
      </c>
      <c r="G413" s="10" t="s">
        <v>721</v>
      </c>
      <c r="H413" s="43" t="s">
        <v>448</v>
      </c>
    </row>
    <row r="414" spans="1:8" x14ac:dyDescent="0.3">
      <c r="A414" s="425"/>
      <c r="B414" s="50" t="s">
        <v>162</v>
      </c>
      <c r="C414" s="6">
        <v>200</v>
      </c>
      <c r="D414" s="9" t="s">
        <v>76</v>
      </c>
      <c r="E414" s="9" t="s">
        <v>653</v>
      </c>
      <c r="F414" s="40" t="s">
        <v>178</v>
      </c>
      <c r="G414" s="10" t="s">
        <v>654</v>
      </c>
      <c r="H414" s="32" t="s">
        <v>446</v>
      </c>
    </row>
    <row r="415" spans="1:8" x14ac:dyDescent="0.3">
      <c r="A415" s="423"/>
      <c r="B415" s="18" t="s">
        <v>82</v>
      </c>
      <c r="C415" s="19">
        <v>560</v>
      </c>
      <c r="D415" s="46">
        <f>D412+D413+D414</f>
        <v>29.3</v>
      </c>
      <c r="E415" s="46">
        <f>E412+E413+E414</f>
        <v>39.6</v>
      </c>
      <c r="F415" s="46">
        <f>F412+F413+F414</f>
        <v>56.1</v>
      </c>
      <c r="G415" s="47">
        <f>G412+G413+G414</f>
        <v>593</v>
      </c>
      <c r="H415" s="37"/>
    </row>
    <row r="416" spans="1:8" x14ac:dyDescent="0.3">
      <c r="A416" s="442" t="s">
        <v>83</v>
      </c>
      <c r="B416" s="443"/>
      <c r="C416" s="47">
        <f>C415+C411+C409+C402+C400</f>
        <v>2222</v>
      </c>
      <c r="D416" s="46">
        <f>D415+D411+D409+D402+D400</f>
        <v>71.12</v>
      </c>
      <c r="E416" s="46">
        <f>E415+E411+E409+E402+E400</f>
        <v>84.68</v>
      </c>
      <c r="F416" s="46">
        <f>F415+F411+F409+F402+F400</f>
        <v>218.24</v>
      </c>
      <c r="G416" s="47">
        <f>G415+G411+G409+G402+G400</f>
        <v>1797.98</v>
      </c>
      <c r="H416" s="37"/>
    </row>
    <row r="417" spans="1:8" x14ac:dyDescent="0.3">
      <c r="A417" s="447" t="s">
        <v>24</v>
      </c>
      <c r="B417" s="447" t="s">
        <v>25</v>
      </c>
      <c r="C417" s="446" t="s">
        <v>26</v>
      </c>
      <c r="D417" s="446" t="s">
        <v>542</v>
      </c>
      <c r="E417" s="446"/>
      <c r="F417" s="446"/>
      <c r="G417" s="447" t="s">
        <v>38</v>
      </c>
      <c r="H417" s="447" t="s">
        <v>39</v>
      </c>
    </row>
    <row r="418" spans="1:8" x14ac:dyDescent="0.3">
      <c r="A418" s="448"/>
      <c r="B418" s="448"/>
      <c r="C418" s="440"/>
      <c r="D418" s="280" t="s">
        <v>4</v>
      </c>
      <c r="E418" s="280" t="s">
        <v>36</v>
      </c>
      <c r="F418" s="280" t="s">
        <v>30</v>
      </c>
      <c r="G418" s="448"/>
      <c r="H418" s="448"/>
    </row>
    <row r="419" spans="1:8" x14ac:dyDescent="0.3">
      <c r="A419" s="449" t="s">
        <v>390</v>
      </c>
      <c r="B419" s="450"/>
      <c r="C419" s="451"/>
      <c r="D419" s="451"/>
      <c r="E419" s="451"/>
      <c r="F419" s="451"/>
      <c r="G419" s="451"/>
      <c r="H419" s="452"/>
    </row>
    <row r="420" spans="1:8" x14ac:dyDescent="0.3">
      <c r="A420" s="446" t="s">
        <v>40</v>
      </c>
      <c r="B420" s="146" t="s">
        <v>743</v>
      </c>
      <c r="C420" s="138" t="s">
        <v>113</v>
      </c>
      <c r="D420" s="147" t="s">
        <v>170</v>
      </c>
      <c r="E420" s="147" t="s">
        <v>170</v>
      </c>
      <c r="F420" s="152" t="s">
        <v>16</v>
      </c>
      <c r="G420" s="141" t="s">
        <v>303</v>
      </c>
      <c r="H420" s="142" t="s">
        <v>458</v>
      </c>
    </row>
    <row r="421" spans="1:8" x14ac:dyDescent="0.3">
      <c r="A421" s="446"/>
      <c r="B421" s="39" t="s">
        <v>141</v>
      </c>
      <c r="C421" s="9" t="s">
        <v>644</v>
      </c>
      <c r="D421" s="8" t="s">
        <v>212</v>
      </c>
      <c r="E421" s="8" t="s">
        <v>310</v>
      </c>
      <c r="F421" s="51" t="s">
        <v>645</v>
      </c>
      <c r="G421" s="10" t="s">
        <v>646</v>
      </c>
      <c r="H421" s="43" t="s">
        <v>451</v>
      </c>
    </row>
    <row r="422" spans="1:8" x14ac:dyDescent="0.3">
      <c r="A422" s="446"/>
      <c r="B422" s="50" t="s">
        <v>89</v>
      </c>
      <c r="C422" s="6">
        <v>200</v>
      </c>
      <c r="D422" s="8" t="s">
        <v>46</v>
      </c>
      <c r="E422" s="8" t="s">
        <v>46</v>
      </c>
      <c r="F422" s="51" t="s">
        <v>621</v>
      </c>
      <c r="G422" s="10" t="s">
        <v>622</v>
      </c>
      <c r="H422" s="52" t="s">
        <v>439</v>
      </c>
    </row>
    <row r="423" spans="1:8" x14ac:dyDescent="0.3">
      <c r="A423" s="446"/>
      <c r="B423" s="18" t="s">
        <v>41</v>
      </c>
      <c r="C423" s="19">
        <v>445</v>
      </c>
      <c r="D423" s="20">
        <f>D422+D421+D484</f>
        <v>19</v>
      </c>
      <c r="E423" s="20">
        <f>E422+E421+E484</f>
        <v>12.600000000000001</v>
      </c>
      <c r="F423" s="20">
        <f>F422+F421+F484</f>
        <v>73.400000000000006</v>
      </c>
      <c r="G423" s="19">
        <f>G422+G421+G484</f>
        <v>487.3</v>
      </c>
      <c r="H423" s="53"/>
    </row>
    <row r="424" spans="1:8" x14ac:dyDescent="0.3">
      <c r="A424" s="440" t="s">
        <v>23</v>
      </c>
      <c r="B424" s="26" t="s">
        <v>147</v>
      </c>
      <c r="C424" s="13">
        <v>200</v>
      </c>
      <c r="D424" s="9" t="s">
        <v>93</v>
      </c>
      <c r="E424" s="9" t="s">
        <v>650</v>
      </c>
      <c r="F424" s="71" t="s">
        <v>651</v>
      </c>
      <c r="G424" s="27" t="s">
        <v>652</v>
      </c>
      <c r="H424" s="43" t="s">
        <v>460</v>
      </c>
    </row>
    <row r="425" spans="1:8" x14ac:dyDescent="0.3">
      <c r="A425" s="423"/>
      <c r="B425" s="23" t="s">
        <v>44</v>
      </c>
      <c r="C425" s="24">
        <v>200</v>
      </c>
      <c r="D425" s="20" t="str">
        <f>D424</f>
        <v>0,6</v>
      </c>
      <c r="E425" s="20" t="str">
        <f>E424</f>
        <v>0,26</v>
      </c>
      <c r="F425" s="20" t="str">
        <f>F424</f>
        <v>26,8</v>
      </c>
      <c r="G425" s="19" t="str">
        <f>G424</f>
        <v>111</v>
      </c>
      <c r="H425" s="53"/>
    </row>
    <row r="426" spans="1:8" ht="40.5" x14ac:dyDescent="0.3">
      <c r="A426" s="424" t="s">
        <v>6</v>
      </c>
      <c r="B426" s="50" t="s">
        <v>373</v>
      </c>
      <c r="C426" s="13">
        <v>60</v>
      </c>
      <c r="D426" s="54" t="s">
        <v>45</v>
      </c>
      <c r="E426" s="40" t="s">
        <v>46</v>
      </c>
      <c r="F426" s="40" t="s">
        <v>46</v>
      </c>
      <c r="G426" s="22">
        <v>38</v>
      </c>
      <c r="H426" s="28" t="s">
        <v>516</v>
      </c>
    </row>
    <row r="427" spans="1:8" x14ac:dyDescent="0.3">
      <c r="A427" s="424"/>
      <c r="B427" s="32" t="s">
        <v>151</v>
      </c>
      <c r="C427" s="38" t="s">
        <v>672</v>
      </c>
      <c r="D427" s="38">
        <v>2.1</v>
      </c>
      <c r="E427" s="38">
        <v>5.3</v>
      </c>
      <c r="F427" s="38">
        <v>13.6</v>
      </c>
      <c r="G427" s="31">
        <v>112</v>
      </c>
      <c r="H427" s="43" t="s">
        <v>491</v>
      </c>
    </row>
    <row r="428" spans="1:8" x14ac:dyDescent="0.3">
      <c r="A428" s="424"/>
      <c r="B428" s="72" t="s">
        <v>386</v>
      </c>
      <c r="C428" s="13" t="s">
        <v>135</v>
      </c>
      <c r="D428" s="9" t="s">
        <v>209</v>
      </c>
      <c r="E428" s="9" t="s">
        <v>387</v>
      </c>
      <c r="F428" s="71" t="s">
        <v>88</v>
      </c>
      <c r="G428" s="27">
        <v>191</v>
      </c>
      <c r="H428" s="52" t="s">
        <v>732</v>
      </c>
    </row>
    <row r="429" spans="1:8" x14ac:dyDescent="0.3">
      <c r="A429" s="424"/>
      <c r="B429" s="39" t="s">
        <v>159</v>
      </c>
      <c r="C429" s="13" t="s">
        <v>74</v>
      </c>
      <c r="D429" s="9" t="s">
        <v>160</v>
      </c>
      <c r="E429" s="9" t="s">
        <v>696</v>
      </c>
      <c r="F429" s="8" t="s">
        <v>697</v>
      </c>
      <c r="G429" s="27" t="s">
        <v>698</v>
      </c>
      <c r="H429" s="43" t="s">
        <v>435</v>
      </c>
    </row>
    <row r="430" spans="1:8" x14ac:dyDescent="0.3">
      <c r="A430" s="424"/>
      <c r="B430" s="32" t="s">
        <v>50</v>
      </c>
      <c r="C430" s="13">
        <v>50</v>
      </c>
      <c r="D430" s="14" t="s">
        <v>51</v>
      </c>
      <c r="E430" s="14" t="s">
        <v>52</v>
      </c>
      <c r="F430" s="15" t="s">
        <v>53</v>
      </c>
      <c r="G430" s="10" t="s">
        <v>54</v>
      </c>
      <c r="H430" s="56"/>
    </row>
    <row r="431" spans="1:8" x14ac:dyDescent="0.3">
      <c r="A431" s="425"/>
      <c r="B431" s="39" t="s">
        <v>183</v>
      </c>
      <c r="C431" s="13">
        <v>200</v>
      </c>
      <c r="D431" s="69" t="s">
        <v>76</v>
      </c>
      <c r="E431" s="69" t="s">
        <v>502</v>
      </c>
      <c r="F431" s="69" t="s">
        <v>341</v>
      </c>
      <c r="G431" s="99" t="s">
        <v>626</v>
      </c>
      <c r="H431" s="52" t="s">
        <v>446</v>
      </c>
    </row>
    <row r="432" spans="1:8" x14ac:dyDescent="0.3">
      <c r="A432" s="423"/>
      <c r="B432" s="18" t="s">
        <v>80</v>
      </c>
      <c r="C432" s="57" t="s">
        <v>726</v>
      </c>
      <c r="D432" s="36">
        <f>D431+D430+D428+D427+D426</f>
        <v>18.8</v>
      </c>
      <c r="E432" s="36">
        <f>E431+E430+E428+E427+E426</f>
        <v>18.84</v>
      </c>
      <c r="F432" s="36">
        <f>F431+F430+F428+F427+F426</f>
        <v>76.3</v>
      </c>
      <c r="G432" s="35">
        <f>G426+G427+G428+G430+G431</f>
        <v>507.6</v>
      </c>
      <c r="H432" s="48"/>
    </row>
    <row r="433" spans="1:16" x14ac:dyDescent="0.3">
      <c r="A433" s="440" t="s">
        <v>59</v>
      </c>
      <c r="B433" s="50" t="s">
        <v>125</v>
      </c>
      <c r="C433" s="66">
        <v>30</v>
      </c>
      <c r="D433" s="14">
        <v>1.7</v>
      </c>
      <c r="E433" s="14">
        <v>2.2000000000000002</v>
      </c>
      <c r="F433" s="67">
        <v>27.15</v>
      </c>
      <c r="G433" s="10">
        <v>135</v>
      </c>
      <c r="H433" s="28"/>
    </row>
    <row r="434" spans="1:16" x14ac:dyDescent="0.3">
      <c r="A434" s="425"/>
      <c r="B434" s="165" t="s">
        <v>42</v>
      </c>
      <c r="C434" s="9" t="s">
        <v>5</v>
      </c>
      <c r="D434" s="14">
        <v>1.44</v>
      </c>
      <c r="E434" s="15">
        <v>0.67</v>
      </c>
      <c r="F434" s="15">
        <v>15.43</v>
      </c>
      <c r="G434" s="22">
        <v>112</v>
      </c>
      <c r="H434" s="17" t="s">
        <v>623</v>
      </c>
    </row>
    <row r="435" spans="1:16" x14ac:dyDescent="0.3">
      <c r="A435" s="423"/>
      <c r="B435" s="18" t="s">
        <v>81</v>
      </c>
      <c r="C435" s="41">
        <v>230</v>
      </c>
      <c r="D435" s="36">
        <f>D434+D433</f>
        <v>3.1399999999999997</v>
      </c>
      <c r="E435" s="36">
        <f>E434+E433</f>
        <v>2.87</v>
      </c>
      <c r="F435" s="36">
        <f>F434+F433</f>
        <v>42.58</v>
      </c>
      <c r="G435" s="35">
        <f>G434+G433</f>
        <v>247</v>
      </c>
      <c r="H435" s="78"/>
    </row>
    <row r="436" spans="1:16" x14ac:dyDescent="0.3">
      <c r="A436" s="441" t="s">
        <v>8</v>
      </c>
      <c r="B436" s="42" t="s">
        <v>396</v>
      </c>
      <c r="C436" s="13">
        <v>150</v>
      </c>
      <c r="D436" s="9" t="s">
        <v>413</v>
      </c>
      <c r="E436" s="9" t="s">
        <v>546</v>
      </c>
      <c r="F436" s="9" t="s">
        <v>700</v>
      </c>
      <c r="G436" s="27" t="s">
        <v>701</v>
      </c>
      <c r="H436" s="28" t="s">
        <v>515</v>
      </c>
    </row>
    <row r="437" spans="1:16" x14ac:dyDescent="0.3">
      <c r="A437" s="425"/>
      <c r="B437" s="12" t="s">
        <v>34</v>
      </c>
      <c r="C437" s="13">
        <v>200</v>
      </c>
      <c r="D437" s="14">
        <v>0.1</v>
      </c>
      <c r="E437" s="14" t="s">
        <v>32</v>
      </c>
      <c r="F437" s="15">
        <v>9.1</v>
      </c>
      <c r="G437" s="10">
        <v>24.4</v>
      </c>
      <c r="H437" s="28" t="s">
        <v>430</v>
      </c>
    </row>
    <row r="438" spans="1:16" x14ac:dyDescent="0.3">
      <c r="A438" s="425"/>
      <c r="B438" s="50" t="s">
        <v>131</v>
      </c>
      <c r="C438" s="32">
        <v>150</v>
      </c>
      <c r="D438" s="32">
        <v>0.4</v>
      </c>
      <c r="E438" s="32">
        <v>0.3</v>
      </c>
      <c r="F438" s="32">
        <v>10.3</v>
      </c>
      <c r="G438" s="32">
        <v>47</v>
      </c>
      <c r="H438" s="81"/>
      <c r="J438" s="83"/>
      <c r="K438" s="85"/>
      <c r="L438" s="85"/>
      <c r="M438" s="85"/>
      <c r="N438" s="85"/>
      <c r="O438" s="108"/>
      <c r="P438" s="87"/>
    </row>
    <row r="439" spans="1:16" x14ac:dyDescent="0.3">
      <c r="A439" s="423"/>
      <c r="B439" s="18" t="s">
        <v>82</v>
      </c>
      <c r="C439" s="19">
        <v>500</v>
      </c>
      <c r="D439" s="20">
        <f>D436+D437+D438</f>
        <v>16.8</v>
      </c>
      <c r="E439" s="20">
        <f>E436+E437+E438</f>
        <v>17.03</v>
      </c>
      <c r="F439" s="20">
        <f>F436+F437+F438</f>
        <v>55.100000000000009</v>
      </c>
      <c r="G439" s="19">
        <f>G436+G437+G438</f>
        <v>437.4</v>
      </c>
      <c r="H439" s="48"/>
    </row>
    <row r="440" spans="1:16" x14ac:dyDescent="0.3">
      <c r="A440" s="442" t="s">
        <v>83</v>
      </c>
      <c r="B440" s="443"/>
      <c r="C440" s="47">
        <f>C439+C435+C432+C425+C423</f>
        <v>2200</v>
      </c>
      <c r="D440" s="46">
        <f>D439+D435+D432+D425+D423</f>
        <v>58.34</v>
      </c>
      <c r="E440" s="46">
        <f>E439+E435+E432+E425+E423</f>
        <v>51.6</v>
      </c>
      <c r="F440" s="46">
        <f>F439+F435+F432+F425+F423</f>
        <v>274.18000000000006</v>
      </c>
      <c r="G440" s="47">
        <f>G439+G435+G432+G425+G423</f>
        <v>1790.3</v>
      </c>
      <c r="H440" s="48"/>
    </row>
    <row r="441" spans="1:16" x14ac:dyDescent="0.3">
      <c r="A441" s="447" t="s">
        <v>24</v>
      </c>
      <c r="B441" s="447" t="s">
        <v>25</v>
      </c>
      <c r="C441" s="446" t="s">
        <v>26</v>
      </c>
      <c r="D441" s="446" t="s">
        <v>542</v>
      </c>
      <c r="E441" s="446"/>
      <c r="F441" s="446"/>
      <c r="G441" s="447" t="s">
        <v>38</v>
      </c>
      <c r="H441" s="447" t="s">
        <v>39</v>
      </c>
    </row>
    <row r="442" spans="1:16" x14ac:dyDescent="0.3">
      <c r="A442" s="448"/>
      <c r="B442" s="448"/>
      <c r="C442" s="440"/>
      <c r="D442" s="280" t="s">
        <v>4</v>
      </c>
      <c r="E442" s="280" t="s">
        <v>36</v>
      </c>
      <c r="F442" s="280" t="s">
        <v>30</v>
      </c>
      <c r="G442" s="448"/>
      <c r="H442" s="448"/>
    </row>
    <row r="443" spans="1:16" x14ac:dyDescent="0.3">
      <c r="A443" s="449" t="s">
        <v>392</v>
      </c>
      <c r="B443" s="450"/>
      <c r="C443" s="451"/>
      <c r="D443" s="451"/>
      <c r="E443" s="451"/>
      <c r="F443" s="451"/>
      <c r="G443" s="451"/>
      <c r="H443" s="452"/>
    </row>
    <row r="444" spans="1:16" x14ac:dyDescent="0.3">
      <c r="A444" s="446" t="s">
        <v>40</v>
      </c>
      <c r="B444" s="73" t="s">
        <v>635</v>
      </c>
      <c r="C444" s="88" t="s">
        <v>113</v>
      </c>
      <c r="D444" s="38">
        <v>10.4</v>
      </c>
      <c r="E444" s="82" t="s">
        <v>512</v>
      </c>
      <c r="F444" s="38" t="s">
        <v>636</v>
      </c>
      <c r="G444" s="31" t="s">
        <v>637</v>
      </c>
      <c r="H444" s="28" t="s">
        <v>638</v>
      </c>
    </row>
    <row r="445" spans="1:16" x14ac:dyDescent="0.3">
      <c r="A445" s="446"/>
      <c r="B445" s="16" t="s">
        <v>104</v>
      </c>
      <c r="C445" s="6">
        <v>50</v>
      </c>
      <c r="D445" s="9">
        <v>3.2</v>
      </c>
      <c r="E445" s="9">
        <v>0.3</v>
      </c>
      <c r="F445" s="9">
        <v>15.3</v>
      </c>
      <c r="G445" s="10">
        <v>79</v>
      </c>
      <c r="H445" s="89" t="s">
        <v>459</v>
      </c>
    </row>
    <row r="446" spans="1:16" x14ac:dyDescent="0.3">
      <c r="A446" s="446"/>
      <c r="B446" s="42" t="s">
        <v>117</v>
      </c>
      <c r="C446" s="13">
        <v>200</v>
      </c>
      <c r="D446" s="9" t="s">
        <v>298</v>
      </c>
      <c r="E446" s="9" t="s">
        <v>95</v>
      </c>
      <c r="F446" s="40" t="s">
        <v>77</v>
      </c>
      <c r="G446" s="10" t="s">
        <v>721</v>
      </c>
      <c r="H446" s="43" t="s">
        <v>448</v>
      </c>
    </row>
    <row r="447" spans="1:16" x14ac:dyDescent="0.3">
      <c r="A447" s="446"/>
      <c r="B447" s="50" t="s">
        <v>60</v>
      </c>
      <c r="C447" s="32">
        <v>30</v>
      </c>
      <c r="D447" s="32">
        <v>2.72</v>
      </c>
      <c r="E447" s="32">
        <v>2.2400000000000002</v>
      </c>
      <c r="F447" s="32">
        <v>27</v>
      </c>
      <c r="G447" s="98">
        <v>127</v>
      </c>
      <c r="H447" s="43"/>
    </row>
    <row r="448" spans="1:16" x14ac:dyDescent="0.3">
      <c r="A448" s="446"/>
      <c r="B448" s="18" t="s">
        <v>41</v>
      </c>
      <c r="C448" s="19">
        <v>495</v>
      </c>
      <c r="D448" s="20">
        <f>D444+D445+D446+D447</f>
        <v>19.52</v>
      </c>
      <c r="E448" s="20">
        <f>E444+E445+E446+E447</f>
        <v>22.840000000000003</v>
      </c>
      <c r="F448" s="20">
        <f>F444+F445+F446+F447</f>
        <v>94.4</v>
      </c>
      <c r="G448" s="19">
        <f>G444+G445+G446+G447</f>
        <v>654</v>
      </c>
      <c r="H448" s="53"/>
    </row>
    <row r="449" spans="1:8" x14ac:dyDescent="0.3">
      <c r="A449" s="440" t="s">
        <v>23</v>
      </c>
      <c r="B449" s="21" t="s">
        <v>42</v>
      </c>
      <c r="C449" s="9" t="s">
        <v>5</v>
      </c>
      <c r="D449" s="14">
        <v>1.44</v>
      </c>
      <c r="E449" s="15">
        <v>0.67</v>
      </c>
      <c r="F449" s="15">
        <v>15.43</v>
      </c>
      <c r="G449" s="22">
        <v>112</v>
      </c>
      <c r="H449" s="80" t="s">
        <v>623</v>
      </c>
    </row>
    <row r="450" spans="1:8" x14ac:dyDescent="0.3">
      <c r="A450" s="423"/>
      <c r="B450" s="23" t="s">
        <v>44</v>
      </c>
      <c r="C450" s="24">
        <v>200</v>
      </c>
      <c r="D450" s="20">
        <f>D449</f>
        <v>1.44</v>
      </c>
      <c r="E450" s="20">
        <f>E449</f>
        <v>0.67</v>
      </c>
      <c r="F450" s="20">
        <f>F449</f>
        <v>15.43</v>
      </c>
      <c r="G450" s="19">
        <f>G449</f>
        <v>112</v>
      </c>
      <c r="H450" s="53"/>
    </row>
    <row r="451" spans="1:8" x14ac:dyDescent="0.3">
      <c r="A451" s="424" t="s">
        <v>6</v>
      </c>
      <c r="B451" s="26" t="s">
        <v>555</v>
      </c>
      <c r="C451" s="13">
        <v>60</v>
      </c>
      <c r="D451" s="9" t="s">
        <v>52</v>
      </c>
      <c r="E451" s="9" t="s">
        <v>208</v>
      </c>
      <c r="F451" s="40" t="s">
        <v>62</v>
      </c>
      <c r="G451" s="10" t="s">
        <v>78</v>
      </c>
      <c r="H451" s="28" t="s">
        <v>556</v>
      </c>
    </row>
    <row r="452" spans="1:8" x14ac:dyDescent="0.3">
      <c r="A452" s="424"/>
      <c r="B452" s="26" t="s">
        <v>258</v>
      </c>
      <c r="C452" s="13" t="s">
        <v>287</v>
      </c>
      <c r="D452" s="54" t="s">
        <v>68</v>
      </c>
      <c r="E452" s="40" t="s">
        <v>321</v>
      </c>
      <c r="F452" s="40" t="s">
        <v>114</v>
      </c>
      <c r="G452" s="22" t="s">
        <v>322</v>
      </c>
      <c r="H452" s="56" t="s">
        <v>464</v>
      </c>
    </row>
    <row r="453" spans="1:8" x14ac:dyDescent="0.3">
      <c r="A453" s="424"/>
      <c r="B453" s="72" t="s">
        <v>567</v>
      </c>
      <c r="C453" s="13" t="s">
        <v>600</v>
      </c>
      <c r="D453" s="9" t="s">
        <v>218</v>
      </c>
      <c r="E453" s="9" t="s">
        <v>569</v>
      </c>
      <c r="F453" s="9" t="s">
        <v>551</v>
      </c>
      <c r="G453" s="27">
        <v>157</v>
      </c>
      <c r="H453" s="52" t="s">
        <v>570</v>
      </c>
    </row>
    <row r="454" spans="1:8" x14ac:dyDescent="0.3">
      <c r="A454" s="424"/>
      <c r="B454" s="50" t="s">
        <v>382</v>
      </c>
      <c r="C454" s="6">
        <v>150</v>
      </c>
      <c r="D454" s="9" t="s">
        <v>279</v>
      </c>
      <c r="E454" s="9" t="s">
        <v>383</v>
      </c>
      <c r="F454" s="9" t="s">
        <v>364</v>
      </c>
      <c r="G454" s="27" t="s">
        <v>236</v>
      </c>
      <c r="H454" s="52" t="s">
        <v>458</v>
      </c>
    </row>
    <row r="455" spans="1:8" x14ac:dyDescent="0.3">
      <c r="A455" s="424"/>
      <c r="B455" s="32" t="s">
        <v>50</v>
      </c>
      <c r="C455" s="13">
        <v>50</v>
      </c>
      <c r="D455" s="14" t="s">
        <v>51</v>
      </c>
      <c r="E455" s="14" t="s">
        <v>52</v>
      </c>
      <c r="F455" s="15" t="s">
        <v>53</v>
      </c>
      <c r="G455" s="10" t="s">
        <v>54</v>
      </c>
      <c r="H455" s="56"/>
    </row>
    <row r="456" spans="1:8" x14ac:dyDescent="0.3">
      <c r="A456" s="425"/>
      <c r="B456" s="39" t="s">
        <v>327</v>
      </c>
      <c r="C456" s="13">
        <v>200</v>
      </c>
      <c r="D456" s="9" t="s">
        <v>182</v>
      </c>
      <c r="E456" s="9" t="s">
        <v>31</v>
      </c>
      <c r="F456" s="40" t="s">
        <v>630</v>
      </c>
      <c r="G456" s="10" t="s">
        <v>631</v>
      </c>
      <c r="H456" s="56" t="s">
        <v>443</v>
      </c>
    </row>
    <row r="457" spans="1:8" x14ac:dyDescent="0.3">
      <c r="A457" s="423"/>
      <c r="B457" s="18" t="s">
        <v>80</v>
      </c>
      <c r="C457" s="57" t="s">
        <v>727</v>
      </c>
      <c r="D457" s="36">
        <f>D451+D452+D453+D454+D455+D456</f>
        <v>19.2</v>
      </c>
      <c r="E457" s="36">
        <f>E451+E452+E453+E454+E455+E456</f>
        <v>29.800000000000004</v>
      </c>
      <c r="F457" s="36">
        <f>F451+F452+F453+F454+F455+F456</f>
        <v>96</v>
      </c>
      <c r="G457" s="35">
        <f>G451+G452+G453+G454+G455+G456</f>
        <v>685.1</v>
      </c>
      <c r="H457" s="48"/>
    </row>
    <row r="458" spans="1:8" x14ac:dyDescent="0.3">
      <c r="A458" s="440" t="s">
        <v>59</v>
      </c>
      <c r="B458" s="39" t="s">
        <v>63</v>
      </c>
      <c r="C458" s="13">
        <v>200</v>
      </c>
      <c r="D458" s="9" t="s">
        <v>64</v>
      </c>
      <c r="E458" s="9" t="s">
        <v>192</v>
      </c>
      <c r="F458" s="40" t="s">
        <v>660</v>
      </c>
      <c r="G458" s="10" t="s">
        <v>661</v>
      </c>
      <c r="H458" s="11" t="s">
        <v>433</v>
      </c>
    </row>
    <row r="459" spans="1:8" x14ac:dyDescent="0.3">
      <c r="A459" s="423"/>
      <c r="B459" s="18" t="s">
        <v>81</v>
      </c>
      <c r="C459" s="41">
        <v>200</v>
      </c>
      <c r="D459" s="9" t="s">
        <v>64</v>
      </c>
      <c r="E459" s="9" t="s">
        <v>192</v>
      </c>
      <c r="F459" s="40" t="s">
        <v>660</v>
      </c>
      <c r="G459" s="10" t="s">
        <v>661</v>
      </c>
      <c r="H459" s="78"/>
    </row>
    <row r="460" spans="1:8" x14ac:dyDescent="0.3">
      <c r="A460" s="441" t="s">
        <v>8</v>
      </c>
      <c r="B460" s="42" t="s">
        <v>242</v>
      </c>
      <c r="C460" s="6" t="s">
        <v>246</v>
      </c>
      <c r="D460" s="9">
        <v>19.2</v>
      </c>
      <c r="E460" s="9">
        <v>14.3</v>
      </c>
      <c r="F460" s="9">
        <v>5.0999999999999996</v>
      </c>
      <c r="G460" s="27">
        <v>226</v>
      </c>
      <c r="H460" s="11" t="s">
        <v>434</v>
      </c>
    </row>
    <row r="461" spans="1:8" x14ac:dyDescent="0.3">
      <c r="A461" s="425"/>
      <c r="B461" s="32" t="s">
        <v>356</v>
      </c>
      <c r="C461" s="38" t="s">
        <v>74</v>
      </c>
      <c r="D461" s="30">
        <v>4.5999999999999996</v>
      </c>
      <c r="E461" s="30">
        <v>3.6</v>
      </c>
      <c r="F461" s="30">
        <v>31.7</v>
      </c>
      <c r="G461" s="31">
        <v>180</v>
      </c>
      <c r="H461" s="28" t="s">
        <v>467</v>
      </c>
    </row>
    <row r="462" spans="1:8" x14ac:dyDescent="0.3">
      <c r="A462" s="425"/>
      <c r="B462" s="32" t="s">
        <v>294</v>
      </c>
      <c r="C462" s="6">
        <v>100</v>
      </c>
      <c r="D462" s="8" t="s">
        <v>28</v>
      </c>
      <c r="E462" s="8" t="s">
        <v>232</v>
      </c>
      <c r="F462" s="8" t="s">
        <v>713</v>
      </c>
      <c r="G462" s="10" t="s">
        <v>714</v>
      </c>
      <c r="H462" s="28" t="s">
        <v>481</v>
      </c>
    </row>
    <row r="463" spans="1:8" x14ac:dyDescent="0.3">
      <c r="A463" s="425"/>
      <c r="B463" s="42" t="s">
        <v>67</v>
      </c>
      <c r="C463" s="13">
        <v>200</v>
      </c>
      <c r="D463" s="9" t="s">
        <v>378</v>
      </c>
      <c r="E463" s="9" t="s">
        <v>378</v>
      </c>
      <c r="F463" s="71" t="s">
        <v>624</v>
      </c>
      <c r="G463" s="27" t="s">
        <v>625</v>
      </c>
      <c r="H463" s="56" t="s">
        <v>436</v>
      </c>
    </row>
    <row r="464" spans="1:8" x14ac:dyDescent="0.3">
      <c r="A464" s="423"/>
      <c r="B464" s="18" t="s">
        <v>82</v>
      </c>
      <c r="C464" s="19">
        <v>560</v>
      </c>
      <c r="D464" s="46">
        <f>D460+D461+D462+D463</f>
        <v>33</v>
      </c>
      <c r="E464" s="46">
        <f>E460+E461+E462+E463</f>
        <v>27.9</v>
      </c>
      <c r="F464" s="46">
        <f>F460+F461+F462+F463</f>
        <v>100</v>
      </c>
      <c r="G464" s="47">
        <f>G460+G461+G462+G463</f>
        <v>785</v>
      </c>
      <c r="H464" s="48"/>
    </row>
    <row r="465" spans="1:8" x14ac:dyDescent="0.3">
      <c r="A465" s="442" t="s">
        <v>83</v>
      </c>
      <c r="B465" s="443"/>
      <c r="C465" s="47">
        <f>C464+C459+C457+C450+C448</f>
        <v>2198</v>
      </c>
      <c r="D465" s="47">
        <f>D464+D459+D457+D450+D448</f>
        <v>78.759999999999991</v>
      </c>
      <c r="E465" s="47">
        <f>E464+E459+E457+E450+E448</f>
        <v>81.300000000000011</v>
      </c>
      <c r="F465" s="47">
        <f>F464+F459+F457+F450+F448</f>
        <v>313.13</v>
      </c>
      <c r="G465" s="47">
        <f>G464+G459+G457+G450+G448</f>
        <v>2286.38</v>
      </c>
      <c r="H465" s="37"/>
    </row>
    <row r="466" spans="1:8" x14ac:dyDescent="0.3">
      <c r="A466" s="447" t="s">
        <v>24</v>
      </c>
      <c r="B466" s="447" t="s">
        <v>25</v>
      </c>
      <c r="C466" s="446" t="s">
        <v>26</v>
      </c>
      <c r="D466" s="446" t="s">
        <v>542</v>
      </c>
      <c r="E466" s="446"/>
      <c r="F466" s="446"/>
      <c r="G466" s="447" t="s">
        <v>38</v>
      </c>
      <c r="H466" s="447" t="s">
        <v>39</v>
      </c>
    </row>
    <row r="467" spans="1:8" x14ac:dyDescent="0.3">
      <c r="A467" s="448"/>
      <c r="B467" s="448"/>
      <c r="C467" s="440"/>
      <c r="D467" s="280" t="s">
        <v>4</v>
      </c>
      <c r="E467" s="280" t="s">
        <v>36</v>
      </c>
      <c r="F467" s="280" t="s">
        <v>30</v>
      </c>
      <c r="G467" s="448"/>
      <c r="H467" s="448"/>
    </row>
    <row r="468" spans="1:8" x14ac:dyDescent="0.3">
      <c r="A468" s="449" t="s">
        <v>395</v>
      </c>
      <c r="B468" s="450"/>
      <c r="C468" s="451"/>
      <c r="D468" s="451"/>
      <c r="E468" s="451"/>
      <c r="F468" s="451"/>
      <c r="G468" s="451"/>
      <c r="H468" s="452"/>
    </row>
    <row r="469" spans="1:8" x14ac:dyDescent="0.3">
      <c r="A469" s="446" t="s">
        <v>40</v>
      </c>
      <c r="B469" s="26" t="s">
        <v>575</v>
      </c>
      <c r="C469" s="6" t="s">
        <v>113</v>
      </c>
      <c r="D469" s="9" t="s">
        <v>140</v>
      </c>
      <c r="E469" s="9" t="s">
        <v>560</v>
      </c>
      <c r="F469" s="9" t="s">
        <v>579</v>
      </c>
      <c r="G469" s="27" t="s">
        <v>580</v>
      </c>
      <c r="H469" s="52" t="s">
        <v>578</v>
      </c>
    </row>
    <row r="470" spans="1:8" x14ac:dyDescent="0.3">
      <c r="A470" s="446"/>
      <c r="B470" s="50" t="s">
        <v>89</v>
      </c>
      <c r="C470" s="6">
        <v>200</v>
      </c>
      <c r="D470" s="8" t="s">
        <v>46</v>
      </c>
      <c r="E470" s="8" t="s">
        <v>46</v>
      </c>
      <c r="F470" s="51" t="s">
        <v>621</v>
      </c>
      <c r="G470" s="10" t="s">
        <v>622</v>
      </c>
      <c r="H470" s="56" t="s">
        <v>439</v>
      </c>
    </row>
    <row r="471" spans="1:8" x14ac:dyDescent="0.3">
      <c r="A471" s="446"/>
      <c r="B471" s="39" t="s">
        <v>172</v>
      </c>
      <c r="C471" s="9" t="s">
        <v>647</v>
      </c>
      <c r="D471" s="8" t="s">
        <v>648</v>
      </c>
      <c r="E471" s="8" t="s">
        <v>48</v>
      </c>
      <c r="F471" s="51" t="s">
        <v>645</v>
      </c>
      <c r="G471" s="10" t="s">
        <v>649</v>
      </c>
      <c r="H471" s="56" t="s">
        <v>459</v>
      </c>
    </row>
    <row r="472" spans="1:8" x14ac:dyDescent="0.3">
      <c r="A472" s="446"/>
      <c r="B472" s="18" t="s">
        <v>41</v>
      </c>
      <c r="C472" s="19">
        <v>465</v>
      </c>
      <c r="D472" s="20">
        <f>D471+D470+D469</f>
        <v>14.8</v>
      </c>
      <c r="E472" s="20">
        <f>E471+E470+E469</f>
        <v>17.5</v>
      </c>
      <c r="F472" s="20">
        <f>F471+F470+F469</f>
        <v>72.599999999999994</v>
      </c>
      <c r="G472" s="19">
        <f>G471+G470+G469</f>
        <v>508.3</v>
      </c>
      <c r="H472" s="53"/>
    </row>
    <row r="473" spans="1:8" x14ac:dyDescent="0.3">
      <c r="A473" s="440" t="s">
        <v>23</v>
      </c>
      <c r="B473" s="21" t="s">
        <v>42</v>
      </c>
      <c r="C473" s="9" t="s">
        <v>5</v>
      </c>
      <c r="D473" s="14">
        <v>1.44</v>
      </c>
      <c r="E473" s="15">
        <v>0.67</v>
      </c>
      <c r="F473" s="15">
        <v>15.43</v>
      </c>
      <c r="G473" s="22">
        <v>112</v>
      </c>
      <c r="H473" s="80" t="s">
        <v>623</v>
      </c>
    </row>
    <row r="474" spans="1:8" x14ac:dyDescent="0.3">
      <c r="A474" s="423"/>
      <c r="B474" s="23" t="s">
        <v>44</v>
      </c>
      <c r="C474" s="24">
        <v>200</v>
      </c>
      <c r="D474" s="20">
        <f>D473</f>
        <v>1.44</v>
      </c>
      <c r="E474" s="20">
        <f>E473</f>
        <v>0.67</v>
      </c>
      <c r="F474" s="20">
        <f>F473</f>
        <v>15.43</v>
      </c>
      <c r="G474" s="19">
        <f>G473</f>
        <v>112</v>
      </c>
      <c r="H474" s="53"/>
    </row>
    <row r="475" spans="1:8" x14ac:dyDescent="0.3">
      <c r="A475" s="424" t="s">
        <v>6</v>
      </c>
      <c r="B475" s="32" t="s">
        <v>280</v>
      </c>
      <c r="C475" s="32">
        <v>60</v>
      </c>
      <c r="D475" s="32">
        <v>0.9</v>
      </c>
      <c r="E475" s="32">
        <v>2.7</v>
      </c>
      <c r="F475" s="32">
        <v>6.6</v>
      </c>
      <c r="G475" s="98">
        <v>54</v>
      </c>
      <c r="H475" s="44" t="s">
        <v>456</v>
      </c>
    </row>
    <row r="476" spans="1:8" x14ac:dyDescent="0.3">
      <c r="A476" s="424"/>
      <c r="B476" s="26" t="s">
        <v>719</v>
      </c>
      <c r="C476" s="13" t="s">
        <v>715</v>
      </c>
      <c r="D476" s="9" t="s">
        <v>716</v>
      </c>
      <c r="E476" s="9" t="s">
        <v>238</v>
      </c>
      <c r="F476" s="9" t="s">
        <v>717</v>
      </c>
      <c r="G476" s="27" t="s">
        <v>134</v>
      </c>
      <c r="H476" s="28" t="s">
        <v>718</v>
      </c>
    </row>
    <row r="477" spans="1:8" x14ac:dyDescent="0.3">
      <c r="A477" s="424"/>
      <c r="B477" s="25" t="s">
        <v>49</v>
      </c>
      <c r="C477" s="29" t="s">
        <v>113</v>
      </c>
      <c r="D477" s="30">
        <v>12.8</v>
      </c>
      <c r="E477" s="30">
        <v>9.18</v>
      </c>
      <c r="F477" s="30">
        <v>21.41</v>
      </c>
      <c r="G477" s="31">
        <v>212</v>
      </c>
      <c r="H477" s="28" t="s">
        <v>501</v>
      </c>
    </row>
    <row r="478" spans="1:8" x14ac:dyDescent="0.3">
      <c r="A478" s="424"/>
      <c r="B478" s="32" t="s">
        <v>50</v>
      </c>
      <c r="C478" s="13">
        <v>50</v>
      </c>
      <c r="D478" s="14" t="s">
        <v>51</v>
      </c>
      <c r="E478" s="14" t="s">
        <v>52</v>
      </c>
      <c r="F478" s="15" t="s">
        <v>53</v>
      </c>
      <c r="G478" s="10" t="s">
        <v>54</v>
      </c>
      <c r="H478" s="56"/>
    </row>
    <row r="479" spans="1:8" x14ac:dyDescent="0.3">
      <c r="A479" s="425"/>
      <c r="B479" s="25" t="s">
        <v>210</v>
      </c>
      <c r="C479" s="63">
        <v>200</v>
      </c>
      <c r="D479" s="77" t="s">
        <v>627</v>
      </c>
      <c r="E479" s="77" t="s">
        <v>628</v>
      </c>
      <c r="F479" s="114" t="s">
        <v>301</v>
      </c>
      <c r="G479" s="101" t="s">
        <v>629</v>
      </c>
      <c r="H479" s="56" t="s">
        <v>450</v>
      </c>
    </row>
    <row r="480" spans="1:8" x14ac:dyDescent="0.3">
      <c r="A480" s="423"/>
      <c r="B480" s="18" t="s">
        <v>80</v>
      </c>
      <c r="C480" s="57" t="s">
        <v>728</v>
      </c>
      <c r="D480" s="36">
        <f>D475+D476+D477+D478+D479</f>
        <v>26.800000000000004</v>
      </c>
      <c r="E480" s="36">
        <f>E475+E476+E477+E478+E479</f>
        <v>17.130000000000003</v>
      </c>
      <c r="F480" s="36">
        <f>F475+F476+F477+F478+F479</f>
        <v>124.81</v>
      </c>
      <c r="G480" s="35">
        <f>G475+G476+G477+G478+G479</f>
        <v>709</v>
      </c>
      <c r="H480" s="48"/>
    </row>
    <row r="481" spans="1:8" x14ac:dyDescent="0.3">
      <c r="A481" s="440" t="s">
        <v>59</v>
      </c>
      <c r="B481" s="50" t="s">
        <v>125</v>
      </c>
      <c r="C481" s="66">
        <v>30</v>
      </c>
      <c r="D481" s="14">
        <v>1.7</v>
      </c>
      <c r="E481" s="14">
        <v>2.2000000000000002</v>
      </c>
      <c r="F481" s="67">
        <v>27.15</v>
      </c>
      <c r="G481" s="10">
        <v>135</v>
      </c>
      <c r="H481" s="48"/>
    </row>
    <row r="482" spans="1:8" x14ac:dyDescent="0.3">
      <c r="A482" s="425"/>
      <c r="B482" s="165" t="s">
        <v>42</v>
      </c>
      <c r="C482" s="9" t="s">
        <v>5</v>
      </c>
      <c r="D482" s="14">
        <v>1.44</v>
      </c>
      <c r="E482" s="15">
        <v>0.67</v>
      </c>
      <c r="F482" s="15">
        <v>15.43</v>
      </c>
      <c r="G482" s="22">
        <v>112</v>
      </c>
      <c r="H482" s="17" t="s">
        <v>623</v>
      </c>
    </row>
    <row r="483" spans="1:8" x14ac:dyDescent="0.3">
      <c r="A483" s="423"/>
      <c r="B483" s="18" t="s">
        <v>81</v>
      </c>
      <c r="C483" s="41">
        <v>230</v>
      </c>
      <c r="D483" s="36">
        <f>D482+D481</f>
        <v>3.1399999999999997</v>
      </c>
      <c r="E483" s="36">
        <f>E482+E481</f>
        <v>2.87</v>
      </c>
      <c r="F483" s="36">
        <f>F482+F481</f>
        <v>42.58</v>
      </c>
      <c r="G483" s="35">
        <f>G482+G481</f>
        <v>247</v>
      </c>
      <c r="H483" s="78"/>
    </row>
    <row r="484" spans="1:8" x14ac:dyDescent="0.3">
      <c r="A484" s="441" t="s">
        <v>8</v>
      </c>
      <c r="B484" s="146" t="s">
        <v>270</v>
      </c>
      <c r="C484" s="169" t="s">
        <v>74</v>
      </c>
      <c r="D484" s="147" t="s">
        <v>187</v>
      </c>
      <c r="E484" s="147" t="s">
        <v>276</v>
      </c>
      <c r="F484" s="174" t="s">
        <v>277</v>
      </c>
      <c r="G484" s="149" t="s">
        <v>278</v>
      </c>
      <c r="H484" s="62" t="s">
        <v>435</v>
      </c>
    </row>
    <row r="485" spans="1:8" x14ac:dyDescent="0.3">
      <c r="A485" s="425"/>
      <c r="B485" s="26" t="s">
        <v>194</v>
      </c>
      <c r="C485" s="13">
        <v>200</v>
      </c>
      <c r="D485" s="9">
        <v>0.1</v>
      </c>
      <c r="E485" s="9" t="s">
        <v>32</v>
      </c>
      <c r="F485" s="40">
        <v>9.1</v>
      </c>
      <c r="G485" s="10">
        <v>24.4</v>
      </c>
      <c r="H485" s="52" t="s">
        <v>430</v>
      </c>
    </row>
    <row r="486" spans="1:8" x14ac:dyDescent="0.3">
      <c r="A486" s="425"/>
      <c r="B486" s="32" t="s">
        <v>66</v>
      </c>
      <c r="C486" s="38">
        <v>50</v>
      </c>
      <c r="D486" s="30">
        <v>3.8</v>
      </c>
      <c r="E486" s="30">
        <v>0.4</v>
      </c>
      <c r="F486" s="30">
        <v>24.6</v>
      </c>
      <c r="G486" s="31">
        <v>117</v>
      </c>
      <c r="H486" s="56" t="s">
        <v>432</v>
      </c>
    </row>
    <row r="487" spans="1:8" x14ac:dyDescent="0.3">
      <c r="A487" s="425"/>
      <c r="B487" s="21" t="s">
        <v>190</v>
      </c>
      <c r="C487" s="9" t="s">
        <v>550</v>
      </c>
      <c r="D487" s="14">
        <v>0.4</v>
      </c>
      <c r="E487" s="15">
        <v>0.4</v>
      </c>
      <c r="F487" s="15">
        <v>9.8000000000000007</v>
      </c>
      <c r="G487" s="22">
        <v>47</v>
      </c>
      <c r="H487" s="44"/>
    </row>
    <row r="488" spans="1:8" x14ac:dyDescent="0.3">
      <c r="A488" s="423"/>
      <c r="B488" s="18" t="s">
        <v>82</v>
      </c>
      <c r="C488" s="19">
        <v>547</v>
      </c>
      <c r="D488" s="46">
        <f>D420+D485+D486+D487</f>
        <v>13.299999999999999</v>
      </c>
      <c r="E488" s="46">
        <f>E420+E485+E486+E487</f>
        <v>9.83</v>
      </c>
      <c r="F488" s="46">
        <f>F420+F485+F486+F487</f>
        <v>80.5</v>
      </c>
      <c r="G488" s="47">
        <f>G420+G485+G486+G487</f>
        <v>483.4</v>
      </c>
      <c r="H488" s="48"/>
    </row>
    <row r="489" spans="1:8" x14ac:dyDescent="0.3">
      <c r="A489" s="442" t="s">
        <v>83</v>
      </c>
      <c r="B489" s="443"/>
      <c r="C489" s="47">
        <f>C488+C483+C480+C474+C472</f>
        <v>2242</v>
      </c>
      <c r="D489" s="46">
        <f>D488+D483+D480+D474+D472</f>
        <v>59.480000000000004</v>
      </c>
      <c r="E489" s="46">
        <f>E488+E483+E480+E474+E472</f>
        <v>48</v>
      </c>
      <c r="F489" s="46">
        <f>F488+F483+F480+F474+F472</f>
        <v>335.91999999999996</v>
      </c>
      <c r="G489" s="47">
        <f>G488+G483+G480+G474+G472</f>
        <v>2059.7000000000003</v>
      </c>
      <c r="H489" s="48"/>
    </row>
    <row r="490" spans="1:8" x14ac:dyDescent="0.3">
      <c r="A490" s="444" t="s">
        <v>498</v>
      </c>
      <c r="B490" s="445"/>
      <c r="C490" s="92">
        <f>C491/20</f>
        <v>2059.3000000000002</v>
      </c>
      <c r="D490" s="46">
        <f>D491/20</f>
        <v>68.352000000000004</v>
      </c>
      <c r="E490" s="46">
        <f>E491/20</f>
        <v>65.961000000000013</v>
      </c>
      <c r="F490" s="46">
        <f>F491/20</f>
        <v>275.37200000000001</v>
      </c>
      <c r="G490" s="47">
        <f>G491/20</f>
        <v>1916.7515000000008</v>
      </c>
    </row>
    <row r="491" spans="1:8" x14ac:dyDescent="0.3">
      <c r="C491" s="93">
        <f>C489+C465+C440+C416+C393+C368+C343+C319+C296+C272+C248+C224+C200+C177+C154+C128+C102+C78+C53+C30</f>
        <v>41186</v>
      </c>
      <c r="D491" s="93">
        <f>D489+D465+D440+D416+D393+D368+D343+D319+D296+D272+D248+D224+D200+D177+D154+D128+D102+D78+D53+D30</f>
        <v>1367.0400000000002</v>
      </c>
      <c r="E491" s="93">
        <f>E489+E465+E440+E416+E393+E368+E343+E319+E296+E272+E248+E224+E200+E177+E154+E128+E102+E78+E53+E30</f>
        <v>1319.2200000000003</v>
      </c>
      <c r="F491" s="93">
        <f>F489+F465+F440+F416+F393+F368+F343+F319+F296+F272+F248+F224+F200+F177+F154+F128+F102+F78+F53+F30</f>
        <v>5507.4400000000005</v>
      </c>
      <c r="G491" s="93">
        <f>G489+G465+G440+G416+G393+G368+G343+G319+G296+G272+G248+G224+G200+G177+G154+G128+G102+G78+G53+G30</f>
        <v>38335.030000000013</v>
      </c>
    </row>
  </sheetData>
  <mergeCells count="269">
    <mergeCell ref="A475:A480"/>
    <mergeCell ref="A481:A483"/>
    <mergeCell ref="A484:A488"/>
    <mergeCell ref="A489:B489"/>
    <mergeCell ref="A490:B490"/>
    <mergeCell ref="D466:F466"/>
    <mergeCell ref="G466:G467"/>
    <mergeCell ref="H466:H467"/>
    <mergeCell ref="A468:H468"/>
    <mergeCell ref="A469:A472"/>
    <mergeCell ref="A473:A474"/>
    <mergeCell ref="A458:A459"/>
    <mergeCell ref="A460:A464"/>
    <mergeCell ref="A465:B465"/>
    <mergeCell ref="A466:A467"/>
    <mergeCell ref="B466:B467"/>
    <mergeCell ref="C466:C467"/>
    <mergeCell ref="G441:G442"/>
    <mergeCell ref="H441:H442"/>
    <mergeCell ref="A443:H443"/>
    <mergeCell ref="A444:A448"/>
    <mergeCell ref="A449:A450"/>
    <mergeCell ref="A451:A457"/>
    <mergeCell ref="A436:A439"/>
    <mergeCell ref="A440:B440"/>
    <mergeCell ref="A441:A442"/>
    <mergeCell ref="B441:B442"/>
    <mergeCell ref="C441:C442"/>
    <mergeCell ref="D441:F441"/>
    <mergeCell ref="H417:H418"/>
    <mergeCell ref="A419:H419"/>
    <mergeCell ref="A420:A423"/>
    <mergeCell ref="A424:A425"/>
    <mergeCell ref="A426:A432"/>
    <mergeCell ref="A433:A435"/>
    <mergeCell ref="A416:B416"/>
    <mergeCell ref="A417:A418"/>
    <mergeCell ref="B417:B418"/>
    <mergeCell ref="C417:C418"/>
    <mergeCell ref="D417:F417"/>
    <mergeCell ref="G417:G418"/>
    <mergeCell ref="A396:H396"/>
    <mergeCell ref="A397:A400"/>
    <mergeCell ref="A401:A402"/>
    <mergeCell ref="A403:A409"/>
    <mergeCell ref="A410:A411"/>
    <mergeCell ref="A412:A415"/>
    <mergeCell ref="A394:A395"/>
    <mergeCell ref="B394:B395"/>
    <mergeCell ref="C394:C395"/>
    <mergeCell ref="D394:F394"/>
    <mergeCell ref="G394:G395"/>
    <mergeCell ref="H394:H395"/>
    <mergeCell ref="A373:A376"/>
    <mergeCell ref="A377:A378"/>
    <mergeCell ref="A379:A384"/>
    <mergeCell ref="A385:A386"/>
    <mergeCell ref="A387:A392"/>
    <mergeCell ref="A393:B393"/>
    <mergeCell ref="C369:C370"/>
    <mergeCell ref="D369:F369"/>
    <mergeCell ref="G369:G370"/>
    <mergeCell ref="H369:H370"/>
    <mergeCell ref="A371:H371"/>
    <mergeCell ref="A372:H372"/>
    <mergeCell ref="A353:A360"/>
    <mergeCell ref="A361:A362"/>
    <mergeCell ref="A363:A367"/>
    <mergeCell ref="A368:B368"/>
    <mergeCell ref="A369:A370"/>
    <mergeCell ref="B369:B370"/>
    <mergeCell ref="D344:F344"/>
    <mergeCell ref="G344:G345"/>
    <mergeCell ref="H344:H345"/>
    <mergeCell ref="A346:H346"/>
    <mergeCell ref="A347:A350"/>
    <mergeCell ref="A351:A352"/>
    <mergeCell ref="A336:A337"/>
    <mergeCell ref="A338:A342"/>
    <mergeCell ref="A343:B343"/>
    <mergeCell ref="A344:A345"/>
    <mergeCell ref="B344:B345"/>
    <mergeCell ref="C344:C345"/>
    <mergeCell ref="G320:G321"/>
    <mergeCell ref="H320:H321"/>
    <mergeCell ref="A322:H322"/>
    <mergeCell ref="A323:A326"/>
    <mergeCell ref="A327:A328"/>
    <mergeCell ref="A329:A335"/>
    <mergeCell ref="A315:A318"/>
    <mergeCell ref="A319:B319"/>
    <mergeCell ref="A320:A321"/>
    <mergeCell ref="B320:B321"/>
    <mergeCell ref="C320:C321"/>
    <mergeCell ref="D320:F320"/>
    <mergeCell ref="H297:H298"/>
    <mergeCell ref="A299:H299"/>
    <mergeCell ref="A300:A303"/>
    <mergeCell ref="A304:A305"/>
    <mergeCell ref="A306:A312"/>
    <mergeCell ref="A313:A314"/>
    <mergeCell ref="A296:B296"/>
    <mergeCell ref="A297:A298"/>
    <mergeCell ref="B297:B298"/>
    <mergeCell ref="C297:C298"/>
    <mergeCell ref="D297:F297"/>
    <mergeCell ref="G297:G298"/>
    <mergeCell ref="A275:H275"/>
    <mergeCell ref="A276:A279"/>
    <mergeCell ref="A280:A281"/>
    <mergeCell ref="A282:A287"/>
    <mergeCell ref="A288:A290"/>
    <mergeCell ref="A291:A295"/>
    <mergeCell ref="A273:A274"/>
    <mergeCell ref="B273:B274"/>
    <mergeCell ref="C273:C274"/>
    <mergeCell ref="D273:F273"/>
    <mergeCell ref="G273:G274"/>
    <mergeCell ref="H273:H274"/>
    <mergeCell ref="A253:A256"/>
    <mergeCell ref="A257:A258"/>
    <mergeCell ref="A259:A264"/>
    <mergeCell ref="A265:A266"/>
    <mergeCell ref="A267:A271"/>
    <mergeCell ref="A272:B272"/>
    <mergeCell ref="C249:C250"/>
    <mergeCell ref="D249:F249"/>
    <mergeCell ref="G249:G250"/>
    <mergeCell ref="H249:H250"/>
    <mergeCell ref="A251:H251"/>
    <mergeCell ref="A252:H252"/>
    <mergeCell ref="A232:A233"/>
    <mergeCell ref="A234:A240"/>
    <mergeCell ref="A241:A242"/>
    <mergeCell ref="A243:A247"/>
    <mergeCell ref="A248:B248"/>
    <mergeCell ref="A249:A250"/>
    <mergeCell ref="B249:B250"/>
    <mergeCell ref="C225:C226"/>
    <mergeCell ref="D225:F225"/>
    <mergeCell ref="G225:G226"/>
    <mergeCell ref="H225:H226"/>
    <mergeCell ref="A227:H227"/>
    <mergeCell ref="A228:A231"/>
    <mergeCell ref="A208:A209"/>
    <mergeCell ref="A210:A216"/>
    <mergeCell ref="A217:A218"/>
    <mergeCell ref="A219:A223"/>
    <mergeCell ref="A224:B224"/>
    <mergeCell ref="A225:A226"/>
    <mergeCell ref="B225:B226"/>
    <mergeCell ref="C201:C202"/>
    <mergeCell ref="D201:F201"/>
    <mergeCell ref="G201:G202"/>
    <mergeCell ref="H201:H202"/>
    <mergeCell ref="A203:H203"/>
    <mergeCell ref="A204:A207"/>
    <mergeCell ref="A187:A192"/>
    <mergeCell ref="A193:A195"/>
    <mergeCell ref="A196:A199"/>
    <mergeCell ref="A200:B200"/>
    <mergeCell ref="A201:A202"/>
    <mergeCell ref="B201:B202"/>
    <mergeCell ref="D178:F178"/>
    <mergeCell ref="G178:G179"/>
    <mergeCell ref="H178:H179"/>
    <mergeCell ref="A180:H180"/>
    <mergeCell ref="A181:A184"/>
    <mergeCell ref="A185:A186"/>
    <mergeCell ref="A171:A172"/>
    <mergeCell ref="A173:A176"/>
    <mergeCell ref="A177:B177"/>
    <mergeCell ref="A178:A179"/>
    <mergeCell ref="B178:B179"/>
    <mergeCell ref="C178:C179"/>
    <mergeCell ref="G155:G156"/>
    <mergeCell ref="H155:H156"/>
    <mergeCell ref="A157:H157"/>
    <mergeCell ref="A158:A161"/>
    <mergeCell ref="A162:A163"/>
    <mergeCell ref="A164:A170"/>
    <mergeCell ref="A149:A153"/>
    <mergeCell ref="A154:B154"/>
    <mergeCell ref="A155:A156"/>
    <mergeCell ref="B155:B156"/>
    <mergeCell ref="C155:C156"/>
    <mergeCell ref="D155:F155"/>
    <mergeCell ref="A131:H131"/>
    <mergeCell ref="A132:H132"/>
    <mergeCell ref="A133:A136"/>
    <mergeCell ref="A137:A138"/>
    <mergeCell ref="A139:A145"/>
    <mergeCell ref="A146:A148"/>
    <mergeCell ref="A129:A130"/>
    <mergeCell ref="B129:B130"/>
    <mergeCell ref="C129:C130"/>
    <mergeCell ref="D129:F129"/>
    <mergeCell ref="G129:G130"/>
    <mergeCell ref="H129:H130"/>
    <mergeCell ref="A107:A110"/>
    <mergeCell ref="A111:A112"/>
    <mergeCell ref="A113:A119"/>
    <mergeCell ref="A120:A122"/>
    <mergeCell ref="A123:A127"/>
    <mergeCell ref="A128:B128"/>
    <mergeCell ref="C103:C104"/>
    <mergeCell ref="D103:F103"/>
    <mergeCell ref="G103:G104"/>
    <mergeCell ref="H103:H104"/>
    <mergeCell ref="A105:H105"/>
    <mergeCell ref="A106:H106"/>
    <mergeCell ref="A86:A87"/>
    <mergeCell ref="A88:A94"/>
    <mergeCell ref="A95:A96"/>
    <mergeCell ref="A97:A101"/>
    <mergeCell ref="A102:B102"/>
    <mergeCell ref="A103:A104"/>
    <mergeCell ref="B103:B104"/>
    <mergeCell ref="C79:C80"/>
    <mergeCell ref="D79:F79"/>
    <mergeCell ref="G79:G80"/>
    <mergeCell ref="H79:H80"/>
    <mergeCell ref="A81:H81"/>
    <mergeCell ref="A82:A85"/>
    <mergeCell ref="A64:A69"/>
    <mergeCell ref="A70:A71"/>
    <mergeCell ref="A72:A77"/>
    <mergeCell ref="A78:B78"/>
    <mergeCell ref="A79:A80"/>
    <mergeCell ref="B79:B80"/>
    <mergeCell ref="D55:F55"/>
    <mergeCell ref="G55:G56"/>
    <mergeCell ref="H55:H56"/>
    <mergeCell ref="A57:H57"/>
    <mergeCell ref="A58:A61"/>
    <mergeCell ref="A62:A63"/>
    <mergeCell ref="A47:A48"/>
    <mergeCell ref="A49:A53"/>
    <mergeCell ref="A54:B54"/>
    <mergeCell ref="A55:A56"/>
    <mergeCell ref="B55:B56"/>
    <mergeCell ref="C55:C56"/>
    <mergeCell ref="G31:G32"/>
    <mergeCell ref="H31:H32"/>
    <mergeCell ref="A33:H33"/>
    <mergeCell ref="A34:A37"/>
    <mergeCell ref="A38:A39"/>
    <mergeCell ref="A40:A46"/>
    <mergeCell ref="A26:A29"/>
    <mergeCell ref="A30:B30"/>
    <mergeCell ref="A31:A32"/>
    <mergeCell ref="B31:B32"/>
    <mergeCell ref="C31:C32"/>
    <mergeCell ref="D31:F31"/>
    <mergeCell ref="A10:H10"/>
    <mergeCell ref="A11:H11"/>
    <mergeCell ref="A12:A15"/>
    <mergeCell ref="A16:A17"/>
    <mergeCell ref="A18:A23"/>
    <mergeCell ref="A24:A25"/>
    <mergeCell ref="A1:B1"/>
    <mergeCell ref="A5:H5"/>
    <mergeCell ref="A6:H6"/>
    <mergeCell ref="A8:A9"/>
    <mergeCell ref="B8:B9"/>
    <mergeCell ref="C8:C9"/>
    <mergeCell ref="D8:F8"/>
    <mergeCell ref="G8:G9"/>
    <mergeCell ref="H8:H9"/>
  </mergeCells>
  <pageMargins left="0.70866141732283472" right="0.70866141732283472" top="0.74803149606299213" bottom="0.74803149606299213" header="0.31496062992125984" footer="0.31496062992125984"/>
  <pageSetup paperSize="9" scale="54" orientation="landscape" r:id="rId1"/>
  <rowBreaks count="19" manualBreakCount="19">
    <brk id="30" max="7" man="1"/>
    <brk id="54" max="7" man="1"/>
    <brk id="78" max="7" man="1"/>
    <brk id="102" max="7" man="1"/>
    <brk id="128" max="7" man="1"/>
    <brk id="154" max="7" man="1"/>
    <brk id="177" max="7" man="1"/>
    <brk id="200" max="7" man="1"/>
    <brk id="224" max="7" man="1"/>
    <brk id="248" max="7" man="1"/>
    <brk id="272" max="7" man="1"/>
    <brk id="296" max="7" man="1"/>
    <brk id="319" max="7" man="1"/>
    <brk id="343" max="7" man="1"/>
    <brk id="368" max="7" man="1"/>
    <brk id="393" max="7" man="1"/>
    <brk id="416" max="7" man="1"/>
    <brk id="440" max="7" man="1"/>
    <brk id="465" max="7" man="1"/>
  </rowBreaks>
  <colBreaks count="1" manualBreakCount="1">
    <brk id="8" max="1048575" man="1"/>
  </colBreaks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499"/>
  <sheetViews>
    <sheetView view="pageBreakPreview" zoomScale="62" zoomScaleNormal="62" zoomScaleSheetLayoutView="62" workbookViewId="0">
      <selection activeCell="H3" sqref="H3"/>
    </sheetView>
  </sheetViews>
  <sheetFormatPr defaultColWidth="9.140625" defaultRowHeight="20.25" x14ac:dyDescent="0.3"/>
  <cols>
    <col min="1" max="1" width="14.42578125" style="2" customWidth="1"/>
    <col min="2" max="2" width="63.140625" style="2" customWidth="1"/>
    <col min="3" max="4" width="17.5703125" style="2" customWidth="1"/>
    <col min="5" max="6" width="15.7109375" style="2" customWidth="1"/>
    <col min="7" max="7" width="22" style="2" customWidth="1"/>
    <col min="8" max="8" width="74.7109375" style="2" customWidth="1"/>
    <col min="9" max="10" width="9.140625" style="2"/>
    <col min="11" max="11" width="28.28515625" style="2" customWidth="1"/>
    <col min="12" max="16384" width="9.140625" style="2"/>
  </cols>
  <sheetData>
    <row r="1" spans="1:14" x14ac:dyDescent="0.3">
      <c r="A1" s="433" t="s">
        <v>549</v>
      </c>
      <c r="B1" s="433"/>
      <c r="C1" s="1"/>
      <c r="D1" s="106"/>
      <c r="E1" s="4"/>
      <c r="F1" s="4"/>
      <c r="H1" s="107" t="s">
        <v>0</v>
      </c>
    </row>
    <row r="2" spans="1:14" x14ac:dyDescent="0.3">
      <c r="A2" s="2" t="s">
        <v>2</v>
      </c>
      <c r="C2" s="4"/>
      <c r="D2" s="106"/>
      <c r="E2" s="4"/>
      <c r="F2" s="106"/>
      <c r="G2" s="4"/>
      <c r="H2" s="106" t="s">
        <v>1</v>
      </c>
    </row>
    <row r="3" spans="1:14" x14ac:dyDescent="0.3">
      <c r="A3" s="281" t="s">
        <v>3</v>
      </c>
      <c r="B3" s="1"/>
      <c r="C3" s="1"/>
      <c r="F3" s="106"/>
      <c r="G3" s="106"/>
      <c r="H3" s="107" t="s">
        <v>862</v>
      </c>
    </row>
    <row r="4" spans="1:14" x14ac:dyDescent="0.3">
      <c r="A4" s="281" t="s">
        <v>822</v>
      </c>
      <c r="B4" s="1"/>
      <c r="C4" s="1"/>
      <c r="H4" s="106" t="s">
        <v>822</v>
      </c>
    </row>
    <row r="5" spans="1:14" ht="45.75" customHeight="1" x14ac:dyDescent="0.3">
      <c r="A5" s="434" t="s">
        <v>819</v>
      </c>
      <c r="B5" s="434"/>
      <c r="C5" s="434"/>
      <c r="D5" s="434"/>
      <c r="E5" s="434"/>
      <c r="F5" s="434"/>
      <c r="G5" s="434"/>
      <c r="H5" s="434"/>
      <c r="K5" s="286"/>
    </row>
    <row r="6" spans="1:14" x14ac:dyDescent="0.3">
      <c r="A6" s="481" t="s">
        <v>825</v>
      </c>
      <c r="B6" s="481"/>
      <c r="C6" s="481"/>
      <c r="D6" s="481"/>
      <c r="E6" s="481"/>
      <c r="F6" s="481"/>
      <c r="G6" s="481"/>
      <c r="H6" s="481"/>
    </row>
    <row r="8" spans="1:14" x14ac:dyDescent="0.3">
      <c r="A8" s="447" t="s">
        <v>24</v>
      </c>
      <c r="B8" s="447" t="s">
        <v>25</v>
      </c>
      <c r="C8" s="446" t="s">
        <v>26</v>
      </c>
      <c r="D8" s="446" t="s">
        <v>542</v>
      </c>
      <c r="E8" s="446"/>
      <c r="F8" s="446"/>
      <c r="G8" s="447" t="s">
        <v>38</v>
      </c>
      <c r="H8" s="447" t="s">
        <v>39</v>
      </c>
    </row>
    <row r="9" spans="1:14" x14ac:dyDescent="0.3">
      <c r="A9" s="448"/>
      <c r="B9" s="448"/>
      <c r="C9" s="440"/>
      <c r="D9" s="280" t="s">
        <v>4</v>
      </c>
      <c r="E9" s="280" t="s">
        <v>36</v>
      </c>
      <c r="F9" s="280" t="s">
        <v>30</v>
      </c>
      <c r="G9" s="448"/>
      <c r="H9" s="448"/>
      <c r="J9" s="83"/>
      <c r="K9" s="83"/>
    </row>
    <row r="10" spans="1:14" x14ac:dyDescent="0.3">
      <c r="A10" s="453" t="s">
        <v>535</v>
      </c>
      <c r="B10" s="454"/>
      <c r="C10" s="454"/>
      <c r="D10" s="454"/>
      <c r="E10" s="454"/>
      <c r="F10" s="454"/>
      <c r="G10" s="454"/>
      <c r="H10" s="455"/>
      <c r="J10" s="83"/>
      <c r="K10" s="218" t="s">
        <v>791</v>
      </c>
      <c r="L10" s="202"/>
      <c r="M10" s="202"/>
      <c r="N10" s="202"/>
    </row>
    <row r="11" spans="1:14" x14ac:dyDescent="0.3">
      <c r="A11" s="449" t="s">
        <v>496</v>
      </c>
      <c r="B11" s="450"/>
      <c r="C11" s="451"/>
      <c r="D11" s="451"/>
      <c r="E11" s="451"/>
      <c r="F11" s="451"/>
      <c r="G11" s="451"/>
      <c r="H11" s="452"/>
      <c r="J11" s="83"/>
      <c r="K11" s="83"/>
    </row>
    <row r="12" spans="1:14" ht="40.5" x14ac:dyDescent="0.3">
      <c r="A12" s="446" t="s">
        <v>40</v>
      </c>
      <c r="B12" s="26" t="s">
        <v>800</v>
      </c>
      <c r="C12" s="13" t="s">
        <v>113</v>
      </c>
      <c r="D12" s="14">
        <v>7.1</v>
      </c>
      <c r="E12" s="14">
        <v>7.6</v>
      </c>
      <c r="F12" s="14">
        <v>36.700000000000003</v>
      </c>
      <c r="G12" s="10">
        <v>245</v>
      </c>
      <c r="H12" s="28" t="s">
        <v>758</v>
      </c>
      <c r="J12" s="83"/>
      <c r="K12" s="218" t="s">
        <v>792</v>
      </c>
      <c r="L12" s="202"/>
      <c r="M12" s="202"/>
      <c r="N12" s="202"/>
    </row>
    <row r="13" spans="1:14" x14ac:dyDescent="0.3">
      <c r="A13" s="446"/>
      <c r="B13" s="50" t="s">
        <v>89</v>
      </c>
      <c r="C13" s="6">
        <v>200</v>
      </c>
      <c r="D13" s="8" t="s">
        <v>46</v>
      </c>
      <c r="E13" s="8" t="s">
        <v>46</v>
      </c>
      <c r="F13" s="51" t="s">
        <v>621</v>
      </c>
      <c r="G13" s="8" t="s">
        <v>622</v>
      </c>
      <c r="H13" s="21" t="s">
        <v>439</v>
      </c>
      <c r="J13" s="83"/>
      <c r="K13" s="284" t="s">
        <v>794</v>
      </c>
      <c r="L13" s="284"/>
      <c r="M13" s="284"/>
      <c r="N13" s="284"/>
    </row>
    <row r="14" spans="1:14" x14ac:dyDescent="0.3">
      <c r="A14" s="446"/>
      <c r="B14" s="16" t="s">
        <v>104</v>
      </c>
      <c r="C14" s="6">
        <v>50</v>
      </c>
      <c r="D14" s="9">
        <v>3.2</v>
      </c>
      <c r="E14" s="9">
        <v>0.3</v>
      </c>
      <c r="F14" s="9">
        <v>15.3</v>
      </c>
      <c r="G14" s="10">
        <v>79</v>
      </c>
      <c r="H14" s="11"/>
      <c r="J14" s="83"/>
      <c r="K14" s="479" t="s">
        <v>795</v>
      </c>
      <c r="L14" s="479"/>
      <c r="M14" s="479"/>
      <c r="N14" s="479"/>
    </row>
    <row r="15" spans="1:14" x14ac:dyDescent="0.3">
      <c r="A15" s="446"/>
      <c r="B15" s="18" t="s">
        <v>41</v>
      </c>
      <c r="C15" s="19">
        <v>455</v>
      </c>
      <c r="D15" s="20">
        <v>13</v>
      </c>
      <c r="E15" s="20">
        <v>10.6</v>
      </c>
      <c r="F15" s="20">
        <v>66.599999999999994</v>
      </c>
      <c r="G15" s="19">
        <v>417.3</v>
      </c>
      <c r="H15" s="17"/>
      <c r="J15" s="83"/>
      <c r="K15" s="285" t="s">
        <v>796</v>
      </c>
      <c r="L15" s="285"/>
      <c r="M15" s="285"/>
      <c r="N15" s="285"/>
    </row>
    <row r="16" spans="1:14" x14ac:dyDescent="0.3">
      <c r="A16" s="440" t="s">
        <v>23</v>
      </c>
      <c r="B16" s="21" t="s">
        <v>42</v>
      </c>
      <c r="C16" s="9" t="s">
        <v>5</v>
      </c>
      <c r="D16" s="14">
        <v>1.44</v>
      </c>
      <c r="E16" s="15">
        <v>0.67</v>
      </c>
      <c r="F16" s="15">
        <v>15.43</v>
      </c>
      <c r="G16" s="22">
        <v>112</v>
      </c>
      <c r="H16" s="17" t="s">
        <v>623</v>
      </c>
      <c r="J16" s="83"/>
      <c r="K16" s="219" t="s">
        <v>793</v>
      </c>
    </row>
    <row r="17" spans="1:15" ht="24.75" customHeight="1" x14ac:dyDescent="0.3">
      <c r="A17" s="423"/>
      <c r="B17" s="23" t="s">
        <v>44</v>
      </c>
      <c r="C17" s="24">
        <v>200</v>
      </c>
      <c r="D17" s="20">
        <f>D16</f>
        <v>1.44</v>
      </c>
      <c r="E17" s="20">
        <f>E16</f>
        <v>0.67</v>
      </c>
      <c r="F17" s="20">
        <f>F16</f>
        <v>15.43</v>
      </c>
      <c r="G17" s="19">
        <f>G16</f>
        <v>112</v>
      </c>
      <c r="H17" s="17"/>
      <c r="J17" s="83"/>
    </row>
    <row r="18" spans="1:15" x14ac:dyDescent="0.3">
      <c r="A18" s="456" t="s">
        <v>6</v>
      </c>
      <c r="B18" s="11" t="s">
        <v>596</v>
      </c>
      <c r="C18" s="13">
        <v>60</v>
      </c>
      <c r="D18" s="14">
        <v>0.8</v>
      </c>
      <c r="E18" s="14">
        <v>0.06</v>
      </c>
      <c r="F18" s="15">
        <v>4.0999999999999996</v>
      </c>
      <c r="G18" s="10">
        <v>20</v>
      </c>
      <c r="H18" s="25" t="s">
        <v>597</v>
      </c>
      <c r="J18" s="83"/>
      <c r="L18" s="94"/>
      <c r="M18" s="94"/>
      <c r="N18" s="94"/>
      <c r="O18" s="94"/>
    </row>
    <row r="19" spans="1:15" x14ac:dyDescent="0.3">
      <c r="A19" s="424"/>
      <c r="B19" s="32" t="s">
        <v>325</v>
      </c>
      <c r="C19" s="38" t="s">
        <v>669</v>
      </c>
      <c r="D19" s="38">
        <v>8.5</v>
      </c>
      <c r="E19" s="38">
        <v>4.4000000000000004</v>
      </c>
      <c r="F19" s="38">
        <v>13.3</v>
      </c>
      <c r="G19" s="31">
        <v>128</v>
      </c>
      <c r="H19" s="44" t="s">
        <v>441</v>
      </c>
      <c r="J19" s="83"/>
      <c r="K19" s="94"/>
    </row>
    <row r="20" spans="1:15" x14ac:dyDescent="0.3">
      <c r="A20" s="424"/>
      <c r="B20" s="50" t="s">
        <v>362</v>
      </c>
      <c r="C20" s="13" t="s">
        <v>670</v>
      </c>
      <c r="D20" s="9" t="s">
        <v>363</v>
      </c>
      <c r="E20" s="9" t="s">
        <v>364</v>
      </c>
      <c r="F20" s="40" t="s">
        <v>365</v>
      </c>
      <c r="G20" s="10" t="s">
        <v>22</v>
      </c>
      <c r="H20" s="28" t="s">
        <v>483</v>
      </c>
      <c r="J20" s="83"/>
      <c r="K20" s="480"/>
      <c r="L20" s="480"/>
      <c r="M20" s="480"/>
      <c r="N20" s="480"/>
    </row>
    <row r="21" spans="1:15" x14ac:dyDescent="0.3">
      <c r="A21" s="424"/>
      <c r="B21" s="32" t="s">
        <v>50</v>
      </c>
      <c r="C21" s="13">
        <v>50</v>
      </c>
      <c r="D21" s="14" t="s">
        <v>51</v>
      </c>
      <c r="E21" s="14" t="s">
        <v>52</v>
      </c>
      <c r="F21" s="15" t="s">
        <v>53</v>
      </c>
      <c r="G21" s="10" t="s">
        <v>54</v>
      </c>
      <c r="H21" s="17"/>
      <c r="J21" s="83"/>
      <c r="K21" s="94"/>
    </row>
    <row r="22" spans="1:15" x14ac:dyDescent="0.3">
      <c r="A22" s="425"/>
      <c r="B22" s="33" t="s">
        <v>55</v>
      </c>
      <c r="C22" s="38">
        <v>200</v>
      </c>
      <c r="D22" s="30" t="s">
        <v>56</v>
      </c>
      <c r="E22" s="30" t="s">
        <v>56</v>
      </c>
      <c r="F22" s="95">
        <v>15</v>
      </c>
      <c r="G22" s="96">
        <v>57</v>
      </c>
      <c r="H22" s="34" t="s">
        <v>432</v>
      </c>
      <c r="K22" s="94"/>
    </row>
    <row r="23" spans="1:15" x14ac:dyDescent="0.3">
      <c r="A23" s="423"/>
      <c r="B23" s="18" t="s">
        <v>80</v>
      </c>
      <c r="C23" s="57" t="s">
        <v>720</v>
      </c>
      <c r="D23" s="36">
        <f>D22+D21+D20+D19+D18</f>
        <v>35.599999999999994</v>
      </c>
      <c r="E23" s="36">
        <f>E22+E21+E20+E19+E18</f>
        <v>27.959999999999997</v>
      </c>
      <c r="F23" s="36">
        <f>F22+F21+F20+F19+F18</f>
        <v>90.199999999999989</v>
      </c>
      <c r="G23" s="35">
        <f>G22+G21+G20+G19+G18</f>
        <v>711</v>
      </c>
      <c r="H23" s="37"/>
    </row>
    <row r="24" spans="1:15" x14ac:dyDescent="0.3">
      <c r="A24" s="440" t="s">
        <v>59</v>
      </c>
      <c r="B24" s="39" t="s">
        <v>63</v>
      </c>
      <c r="C24" s="13">
        <v>200</v>
      </c>
      <c r="D24" s="9" t="s">
        <v>64</v>
      </c>
      <c r="E24" s="9" t="s">
        <v>192</v>
      </c>
      <c r="F24" s="40" t="s">
        <v>660</v>
      </c>
      <c r="G24" s="10" t="s">
        <v>661</v>
      </c>
      <c r="H24" s="28" t="s">
        <v>433</v>
      </c>
      <c r="K24" s="217" t="s">
        <v>797</v>
      </c>
      <c r="L24" s="217"/>
      <c r="M24" s="217"/>
    </row>
    <row r="25" spans="1:15" x14ac:dyDescent="0.3">
      <c r="A25" s="423"/>
      <c r="B25" s="18" t="s">
        <v>81</v>
      </c>
      <c r="C25" s="110">
        <v>200</v>
      </c>
      <c r="D25" s="111" t="s">
        <v>64</v>
      </c>
      <c r="E25" s="111" t="s">
        <v>192</v>
      </c>
      <c r="F25" s="112" t="s">
        <v>660</v>
      </c>
      <c r="G25" s="113">
        <v>50.28</v>
      </c>
      <c r="H25" s="37"/>
      <c r="K25" s="217" t="s">
        <v>799</v>
      </c>
      <c r="L25" s="217"/>
      <c r="M25" s="217"/>
    </row>
    <row r="26" spans="1:15" x14ac:dyDescent="0.3">
      <c r="A26" s="440" t="s">
        <v>8</v>
      </c>
      <c r="B26" s="70" t="s">
        <v>349</v>
      </c>
      <c r="C26" s="6" t="s">
        <v>74</v>
      </c>
      <c r="D26" s="14">
        <v>14.6</v>
      </c>
      <c r="E26" s="14">
        <v>5.0999999999999996</v>
      </c>
      <c r="F26" s="15">
        <v>33.1</v>
      </c>
      <c r="G26" s="10">
        <v>240</v>
      </c>
      <c r="H26" s="28" t="s">
        <v>466</v>
      </c>
      <c r="K26" s="217" t="s">
        <v>798</v>
      </c>
      <c r="L26" s="217"/>
      <c r="M26" s="217"/>
    </row>
    <row r="27" spans="1:15" x14ac:dyDescent="0.3">
      <c r="A27" s="425"/>
      <c r="B27" s="188" t="s">
        <v>603</v>
      </c>
      <c r="C27" s="13">
        <v>90</v>
      </c>
      <c r="D27" s="14" t="s">
        <v>378</v>
      </c>
      <c r="E27" s="14" t="s">
        <v>378</v>
      </c>
      <c r="F27" s="45" t="s">
        <v>624</v>
      </c>
      <c r="G27" s="27" t="s">
        <v>625</v>
      </c>
      <c r="H27" s="42" t="s">
        <v>436</v>
      </c>
      <c r="K27" s="217"/>
      <c r="L27" s="217"/>
      <c r="M27" s="217"/>
    </row>
    <row r="28" spans="1:15" x14ac:dyDescent="0.3">
      <c r="A28" s="425"/>
      <c r="B28" s="39" t="s">
        <v>67</v>
      </c>
      <c r="C28" s="13">
        <v>200</v>
      </c>
      <c r="D28" s="14" t="s">
        <v>378</v>
      </c>
      <c r="E28" s="14" t="s">
        <v>378</v>
      </c>
      <c r="F28" s="45" t="s">
        <v>624</v>
      </c>
      <c r="G28" s="27" t="s">
        <v>625</v>
      </c>
      <c r="H28" s="42" t="s">
        <v>436</v>
      </c>
    </row>
    <row r="29" spans="1:15" x14ac:dyDescent="0.3">
      <c r="A29" s="425"/>
      <c r="B29" s="50" t="s">
        <v>162</v>
      </c>
      <c r="C29" s="6">
        <v>200</v>
      </c>
      <c r="D29" s="9" t="s">
        <v>76</v>
      </c>
      <c r="E29" s="9" t="s">
        <v>653</v>
      </c>
      <c r="F29" s="40" t="s">
        <v>178</v>
      </c>
      <c r="G29" s="10" t="s">
        <v>654</v>
      </c>
      <c r="H29" s="37" t="s">
        <v>446</v>
      </c>
    </row>
    <row r="30" spans="1:15" x14ac:dyDescent="0.3">
      <c r="A30" s="423"/>
      <c r="B30" s="18" t="s">
        <v>82</v>
      </c>
      <c r="C30" s="19">
        <v>645</v>
      </c>
      <c r="D30" s="131">
        <f>D26+D28+D29</f>
        <v>16.3</v>
      </c>
      <c r="E30" s="131">
        <f>E26+E28+E29</f>
        <v>26.7</v>
      </c>
      <c r="F30" s="131">
        <f>F26+F28+F29</f>
        <v>46.9</v>
      </c>
      <c r="G30" s="47">
        <f>G26+G28+G29</f>
        <v>390</v>
      </c>
      <c r="H30" s="37"/>
    </row>
    <row r="31" spans="1:15" x14ac:dyDescent="0.3">
      <c r="A31" s="442" t="s">
        <v>83</v>
      </c>
      <c r="B31" s="443"/>
      <c r="C31" s="47">
        <f>C15+C17+C23+C25+C30</f>
        <v>2310</v>
      </c>
      <c r="D31" s="47">
        <f>D15+D17+D23+D25+D30</f>
        <v>71.94</v>
      </c>
      <c r="E31" s="47">
        <f>E15+E17+E23+E25+E30</f>
        <v>66.02</v>
      </c>
      <c r="F31" s="47">
        <f>F15+F17+F23+F25+F30</f>
        <v>226.43</v>
      </c>
      <c r="G31" s="47">
        <f>G15+G17+G23+G25+G30</f>
        <v>1680.58</v>
      </c>
      <c r="H31" s="37"/>
    </row>
    <row r="32" spans="1:15" x14ac:dyDescent="0.3">
      <c r="A32" s="447" t="s">
        <v>24</v>
      </c>
      <c r="B32" s="447" t="s">
        <v>25</v>
      </c>
      <c r="C32" s="446" t="s">
        <v>26</v>
      </c>
      <c r="D32" s="446" t="s">
        <v>542</v>
      </c>
      <c r="E32" s="446"/>
      <c r="F32" s="446"/>
      <c r="G32" s="447" t="s">
        <v>38</v>
      </c>
      <c r="H32" s="447" t="s">
        <v>39</v>
      </c>
    </row>
    <row r="33" spans="1:14" x14ac:dyDescent="0.3">
      <c r="A33" s="448"/>
      <c r="B33" s="448"/>
      <c r="C33" s="440"/>
      <c r="D33" s="280" t="s">
        <v>4</v>
      </c>
      <c r="E33" s="280" t="s">
        <v>36</v>
      </c>
      <c r="F33" s="280" t="s">
        <v>30</v>
      </c>
      <c r="G33" s="448"/>
      <c r="H33" s="448"/>
    </row>
    <row r="34" spans="1:14" x14ac:dyDescent="0.3">
      <c r="A34" s="449" t="s">
        <v>333</v>
      </c>
      <c r="B34" s="450"/>
      <c r="C34" s="451"/>
      <c r="D34" s="451"/>
      <c r="E34" s="451"/>
      <c r="F34" s="451"/>
      <c r="G34" s="451"/>
      <c r="H34" s="452"/>
      <c r="K34" s="103"/>
      <c r="L34" s="287"/>
      <c r="M34" s="287"/>
      <c r="N34" s="84"/>
    </row>
    <row r="35" spans="1:14" x14ac:dyDescent="0.3">
      <c r="A35" s="446" t="s">
        <v>40</v>
      </c>
      <c r="B35" s="26" t="s">
        <v>199</v>
      </c>
      <c r="C35" s="6" t="s">
        <v>113</v>
      </c>
      <c r="D35" s="9" t="s">
        <v>200</v>
      </c>
      <c r="E35" s="9" t="s">
        <v>200</v>
      </c>
      <c r="F35" s="9" t="s">
        <v>201</v>
      </c>
      <c r="G35" s="27" t="s">
        <v>171</v>
      </c>
      <c r="H35" s="52" t="s">
        <v>463</v>
      </c>
      <c r="K35" s="287"/>
      <c r="L35" s="287"/>
      <c r="M35" s="287"/>
      <c r="N35" s="287"/>
    </row>
    <row r="36" spans="1:14" x14ac:dyDescent="0.3">
      <c r="A36" s="446"/>
      <c r="B36" s="16" t="s">
        <v>141</v>
      </c>
      <c r="C36" s="6" t="s">
        <v>644</v>
      </c>
      <c r="D36" s="9" t="s">
        <v>212</v>
      </c>
      <c r="E36" s="9" t="s">
        <v>310</v>
      </c>
      <c r="F36" s="9" t="s">
        <v>645</v>
      </c>
      <c r="G36" s="10" t="s">
        <v>646</v>
      </c>
      <c r="H36" s="28" t="s">
        <v>451</v>
      </c>
    </row>
    <row r="37" spans="1:14" x14ac:dyDescent="0.3">
      <c r="A37" s="446"/>
      <c r="B37" s="39" t="s">
        <v>67</v>
      </c>
      <c r="C37" s="13">
        <v>200</v>
      </c>
      <c r="D37" s="14" t="s">
        <v>378</v>
      </c>
      <c r="E37" s="14" t="s">
        <v>378</v>
      </c>
      <c r="F37" s="45" t="s">
        <v>624</v>
      </c>
      <c r="G37" s="27" t="s">
        <v>625</v>
      </c>
      <c r="H37" s="42" t="s">
        <v>436</v>
      </c>
    </row>
    <row r="38" spans="1:14" x14ac:dyDescent="0.3">
      <c r="A38" s="446"/>
      <c r="B38" s="18" t="s">
        <v>41</v>
      </c>
      <c r="C38" s="19">
        <v>470</v>
      </c>
      <c r="D38" s="20">
        <f>D37+D36+D35</f>
        <v>18.3</v>
      </c>
      <c r="E38" s="20">
        <f>E37+E36+E35</f>
        <v>15.1</v>
      </c>
      <c r="F38" s="20">
        <f>F37+F36+F35</f>
        <v>72.400000000000006</v>
      </c>
      <c r="G38" s="19">
        <f>G37+G36+G35</f>
        <v>499</v>
      </c>
      <c r="H38" s="53"/>
    </row>
    <row r="39" spans="1:14" x14ac:dyDescent="0.3">
      <c r="A39" s="440" t="s">
        <v>23</v>
      </c>
      <c r="B39" s="21" t="s">
        <v>42</v>
      </c>
      <c r="C39" s="9" t="s">
        <v>5</v>
      </c>
      <c r="D39" s="14">
        <v>1.44</v>
      </c>
      <c r="E39" s="15">
        <v>0.67</v>
      </c>
      <c r="F39" s="15">
        <v>15.43</v>
      </c>
      <c r="G39" s="22">
        <v>112</v>
      </c>
      <c r="H39" s="17" t="s">
        <v>623</v>
      </c>
    </row>
    <row r="40" spans="1:14" x14ac:dyDescent="0.3">
      <c r="A40" s="423"/>
      <c r="B40" s="23" t="s">
        <v>44</v>
      </c>
      <c r="C40" s="24">
        <v>200</v>
      </c>
      <c r="D40" s="20">
        <f>D39</f>
        <v>1.44</v>
      </c>
      <c r="E40" s="20">
        <f>E39</f>
        <v>0.67</v>
      </c>
      <c r="F40" s="20">
        <f>F39</f>
        <v>15.43</v>
      </c>
      <c r="G40" s="19">
        <v>112</v>
      </c>
      <c r="H40" s="53"/>
    </row>
    <row r="41" spans="1:14" x14ac:dyDescent="0.3">
      <c r="A41" s="456" t="s">
        <v>6</v>
      </c>
      <c r="B41" s="26" t="s">
        <v>90</v>
      </c>
      <c r="C41" s="13">
        <v>60</v>
      </c>
      <c r="D41" s="14">
        <v>1.4</v>
      </c>
      <c r="E41" s="14">
        <v>2.7</v>
      </c>
      <c r="F41" s="15">
        <v>6.3</v>
      </c>
      <c r="G41" s="10">
        <v>55</v>
      </c>
      <c r="H41" s="49" t="s">
        <v>440</v>
      </c>
    </row>
    <row r="42" spans="1:14" x14ac:dyDescent="0.3">
      <c r="A42" s="424"/>
      <c r="B42" s="222" t="s">
        <v>801</v>
      </c>
      <c r="C42" s="223">
        <v>250</v>
      </c>
      <c r="D42" s="225" t="s">
        <v>711</v>
      </c>
      <c r="E42" s="225" t="s">
        <v>178</v>
      </c>
      <c r="F42" s="225" t="s">
        <v>405</v>
      </c>
      <c r="G42" s="225" t="s">
        <v>712</v>
      </c>
      <c r="H42" s="288" t="s">
        <v>493</v>
      </c>
    </row>
    <row r="43" spans="1:14" x14ac:dyDescent="0.3">
      <c r="A43" s="424"/>
      <c r="B43" s="72" t="s">
        <v>204</v>
      </c>
      <c r="C43" s="13">
        <v>90</v>
      </c>
      <c r="D43" s="9" t="s">
        <v>666</v>
      </c>
      <c r="E43" s="9" t="s">
        <v>667</v>
      </c>
      <c r="F43" s="9" t="s">
        <v>71</v>
      </c>
      <c r="G43" s="27" t="s">
        <v>668</v>
      </c>
      <c r="H43" s="52" t="s">
        <v>488</v>
      </c>
    </row>
    <row r="44" spans="1:14" x14ac:dyDescent="0.3">
      <c r="A44" s="424"/>
      <c r="B44" s="39" t="s">
        <v>180</v>
      </c>
      <c r="C44" s="13">
        <v>150</v>
      </c>
      <c r="D44" s="9" t="s">
        <v>665</v>
      </c>
      <c r="E44" s="9" t="s">
        <v>48</v>
      </c>
      <c r="F44" s="9" t="s">
        <v>418</v>
      </c>
      <c r="G44" s="27" t="s">
        <v>339</v>
      </c>
      <c r="H44" s="52" t="s">
        <v>455</v>
      </c>
    </row>
    <row r="45" spans="1:14" x14ac:dyDescent="0.3">
      <c r="A45" s="424"/>
      <c r="B45" s="32" t="s">
        <v>50</v>
      </c>
      <c r="C45" s="13">
        <v>50</v>
      </c>
      <c r="D45" s="14" t="s">
        <v>51</v>
      </c>
      <c r="E45" s="14" t="s">
        <v>52</v>
      </c>
      <c r="F45" s="15" t="s">
        <v>53</v>
      </c>
      <c r="G45" s="64" t="s">
        <v>54</v>
      </c>
      <c r="H45" s="53"/>
    </row>
    <row r="46" spans="1:14" x14ac:dyDescent="0.3">
      <c r="A46" s="425"/>
      <c r="B46" s="39" t="s">
        <v>327</v>
      </c>
      <c r="C46" s="13">
        <v>200</v>
      </c>
      <c r="D46" s="9" t="s">
        <v>182</v>
      </c>
      <c r="E46" s="9" t="s">
        <v>31</v>
      </c>
      <c r="F46" s="40" t="s">
        <v>630</v>
      </c>
      <c r="G46" s="64" t="s">
        <v>631</v>
      </c>
      <c r="H46" s="56" t="s">
        <v>443</v>
      </c>
    </row>
    <row r="47" spans="1:14" x14ac:dyDescent="0.3">
      <c r="A47" s="423"/>
      <c r="B47" s="18" t="s">
        <v>80</v>
      </c>
      <c r="C47" s="57">
        <f>SUM(C41:C46)</f>
        <v>800</v>
      </c>
      <c r="D47" s="36">
        <f>D46+D45+D44+D43+D42+D41</f>
        <v>31.079999999999995</v>
      </c>
      <c r="E47" s="36">
        <f>E46+E45+E44+E43+E42+E41</f>
        <v>28.01</v>
      </c>
      <c r="F47" s="36">
        <f>F46+F45+F44+F43+F42+F41</f>
        <v>96.100000000000009</v>
      </c>
      <c r="G47" s="35">
        <f>G46+G45+G44+G43+G42+G41</f>
        <v>719.8</v>
      </c>
      <c r="H47" s="48"/>
    </row>
    <row r="48" spans="1:14" x14ac:dyDescent="0.3">
      <c r="A48" s="440" t="s">
        <v>59</v>
      </c>
      <c r="B48" s="26" t="s">
        <v>126</v>
      </c>
      <c r="C48" s="13">
        <v>200</v>
      </c>
      <c r="D48" s="9" t="s">
        <v>658</v>
      </c>
      <c r="E48" s="9" t="s">
        <v>659</v>
      </c>
      <c r="F48" s="40" t="s">
        <v>232</v>
      </c>
      <c r="G48" s="10" t="s">
        <v>629</v>
      </c>
      <c r="H48" s="43" t="s">
        <v>444</v>
      </c>
    </row>
    <row r="49" spans="1:8" x14ac:dyDescent="0.3">
      <c r="A49" s="423"/>
      <c r="B49" s="18" t="s">
        <v>81</v>
      </c>
      <c r="C49" s="41">
        <v>200</v>
      </c>
      <c r="D49" s="24" t="s">
        <v>658</v>
      </c>
      <c r="E49" s="24" t="s">
        <v>659</v>
      </c>
      <c r="F49" s="24" t="s">
        <v>232</v>
      </c>
      <c r="G49" s="19" t="s">
        <v>629</v>
      </c>
      <c r="H49" s="48"/>
    </row>
    <row r="50" spans="1:8" x14ac:dyDescent="0.3">
      <c r="A50" s="440" t="s">
        <v>8</v>
      </c>
      <c r="B50" s="146" t="s">
        <v>743</v>
      </c>
      <c r="C50" s="63">
        <v>180</v>
      </c>
      <c r="D50" s="77" t="s">
        <v>729</v>
      </c>
      <c r="E50" s="77" t="s">
        <v>598</v>
      </c>
      <c r="F50" s="77" t="s">
        <v>730</v>
      </c>
      <c r="G50" s="101">
        <v>446</v>
      </c>
      <c r="H50" s="43" t="s">
        <v>479</v>
      </c>
    </row>
    <row r="51" spans="1:8" x14ac:dyDescent="0.3">
      <c r="A51" s="425"/>
      <c r="B51" s="50" t="s">
        <v>89</v>
      </c>
      <c r="C51" s="6">
        <v>200</v>
      </c>
      <c r="D51" s="8" t="s">
        <v>46</v>
      </c>
      <c r="E51" s="8" t="s">
        <v>46</v>
      </c>
      <c r="F51" s="51" t="s">
        <v>621</v>
      </c>
      <c r="G51" s="8" t="s">
        <v>622</v>
      </c>
      <c r="H51" s="21" t="s">
        <v>439</v>
      </c>
    </row>
    <row r="52" spans="1:8" x14ac:dyDescent="0.3">
      <c r="A52" s="425"/>
      <c r="B52" s="32" t="s">
        <v>66</v>
      </c>
      <c r="C52" s="38">
        <v>50</v>
      </c>
      <c r="D52" s="30">
        <v>3.8</v>
      </c>
      <c r="E52" s="30">
        <v>0.4</v>
      </c>
      <c r="F52" s="30">
        <v>24.6</v>
      </c>
      <c r="G52" s="31">
        <v>117</v>
      </c>
      <c r="H52" s="44" t="s">
        <v>446</v>
      </c>
    </row>
    <row r="53" spans="1:8" x14ac:dyDescent="0.3">
      <c r="A53" s="425"/>
      <c r="B53" s="50" t="s">
        <v>131</v>
      </c>
      <c r="C53" s="32">
        <v>150</v>
      </c>
      <c r="D53" s="32">
        <v>0.4</v>
      </c>
      <c r="E53" s="32">
        <v>0.3</v>
      </c>
      <c r="F53" s="32">
        <v>10.3</v>
      </c>
      <c r="G53" s="32">
        <v>47</v>
      </c>
      <c r="H53" s="48"/>
    </row>
    <row r="54" spans="1:8" x14ac:dyDescent="0.3">
      <c r="A54" s="423"/>
      <c r="B54" s="18" t="s">
        <v>82</v>
      </c>
      <c r="C54" s="19">
        <f>SUM(C50:C53)</f>
        <v>580</v>
      </c>
      <c r="D54" s="20">
        <f>D50+D51+D52+D53</f>
        <v>29.9</v>
      </c>
      <c r="E54" s="20">
        <f>E50+E51+E52+E53</f>
        <v>28.599999999999998</v>
      </c>
      <c r="F54" s="20">
        <f>F50+F51+F52+F53</f>
        <v>80.7</v>
      </c>
      <c r="G54" s="19">
        <f>G50+G51+G52+G53</f>
        <v>703.3</v>
      </c>
      <c r="H54" s="48"/>
    </row>
    <row r="55" spans="1:8" x14ac:dyDescent="0.3">
      <c r="A55" s="442" t="s">
        <v>83</v>
      </c>
      <c r="B55" s="443"/>
      <c r="C55" s="47">
        <f>C54+C49+C47+C40+C38</f>
        <v>2250</v>
      </c>
      <c r="D55" s="47">
        <f>D38+D40+D47+D49+D54</f>
        <v>86.22</v>
      </c>
      <c r="E55" s="47">
        <f>E38+E40+E47+E49+E54</f>
        <v>78.58</v>
      </c>
      <c r="F55" s="47">
        <f>F38+F40+F47+F49+F54</f>
        <v>273.23</v>
      </c>
      <c r="G55" s="47">
        <f>G38+G40+G47+G49+G54</f>
        <v>2144.1</v>
      </c>
      <c r="H55" s="37"/>
    </row>
    <row r="56" spans="1:8" x14ac:dyDescent="0.3">
      <c r="A56" s="447" t="s">
        <v>24</v>
      </c>
      <c r="B56" s="447" t="s">
        <v>25</v>
      </c>
      <c r="C56" s="446" t="s">
        <v>26</v>
      </c>
      <c r="D56" s="446" t="s">
        <v>542</v>
      </c>
      <c r="E56" s="446"/>
      <c r="F56" s="446"/>
      <c r="G56" s="447" t="s">
        <v>38</v>
      </c>
      <c r="H56" s="447" t="s">
        <v>39</v>
      </c>
    </row>
    <row r="57" spans="1:8" x14ac:dyDescent="0.3">
      <c r="A57" s="448"/>
      <c r="B57" s="448"/>
      <c r="C57" s="440"/>
      <c r="D57" s="280" t="s">
        <v>4</v>
      </c>
      <c r="E57" s="280" t="s">
        <v>36</v>
      </c>
      <c r="F57" s="280" t="s">
        <v>30</v>
      </c>
      <c r="G57" s="448"/>
      <c r="H57" s="448"/>
    </row>
    <row r="58" spans="1:8" x14ac:dyDescent="0.3">
      <c r="A58" s="449" t="s">
        <v>332</v>
      </c>
      <c r="B58" s="450"/>
      <c r="C58" s="451"/>
      <c r="D58" s="451"/>
      <c r="E58" s="451"/>
      <c r="F58" s="451"/>
      <c r="G58" s="451"/>
      <c r="H58" s="452"/>
    </row>
    <row r="59" spans="1:8" x14ac:dyDescent="0.3">
      <c r="A59" s="446" t="s">
        <v>40</v>
      </c>
      <c r="B59" s="5" t="s">
        <v>329</v>
      </c>
      <c r="C59" s="6" t="s">
        <v>113</v>
      </c>
      <c r="D59" s="7">
        <v>6.3</v>
      </c>
      <c r="E59" s="8" t="s">
        <v>140</v>
      </c>
      <c r="F59" s="9" t="s">
        <v>330</v>
      </c>
      <c r="G59" s="10" t="s">
        <v>331</v>
      </c>
      <c r="H59" s="49" t="s">
        <v>447</v>
      </c>
    </row>
    <row r="60" spans="1:8" x14ac:dyDescent="0.3">
      <c r="A60" s="446"/>
      <c r="B60" s="39" t="s">
        <v>172</v>
      </c>
      <c r="C60" s="9" t="s">
        <v>647</v>
      </c>
      <c r="D60" s="8" t="s">
        <v>648</v>
      </c>
      <c r="E60" s="8" t="s">
        <v>48</v>
      </c>
      <c r="F60" s="51" t="s">
        <v>645</v>
      </c>
      <c r="G60" s="8" t="s">
        <v>649</v>
      </c>
      <c r="H60" s="28" t="s">
        <v>459</v>
      </c>
    </row>
    <row r="61" spans="1:8" x14ac:dyDescent="0.3">
      <c r="A61" s="446"/>
      <c r="B61" s="50" t="s">
        <v>89</v>
      </c>
      <c r="C61" s="6">
        <v>200</v>
      </c>
      <c r="D61" s="8" t="s">
        <v>46</v>
      </c>
      <c r="E61" s="8" t="s">
        <v>46</v>
      </c>
      <c r="F61" s="51" t="s">
        <v>621</v>
      </c>
      <c r="G61" s="8" t="s">
        <v>622</v>
      </c>
      <c r="H61" s="21" t="s">
        <v>439</v>
      </c>
    </row>
    <row r="62" spans="1:8" x14ac:dyDescent="0.3">
      <c r="A62" s="446"/>
      <c r="B62" s="18" t="s">
        <v>41</v>
      </c>
      <c r="C62" s="19">
        <v>465</v>
      </c>
      <c r="D62" s="20">
        <f>D61+D60+D59</f>
        <v>13</v>
      </c>
      <c r="E62" s="20">
        <f>E61+E60+E59</f>
        <v>15.399999999999999</v>
      </c>
      <c r="F62" s="20">
        <f>F61+F60+F59</f>
        <v>72.3</v>
      </c>
      <c r="G62" s="19">
        <f>G61+G60+G59</f>
        <v>481.3</v>
      </c>
      <c r="H62" s="53"/>
    </row>
    <row r="63" spans="1:8" x14ac:dyDescent="0.3">
      <c r="A63" s="440" t="s">
        <v>23</v>
      </c>
      <c r="B63" s="21" t="s">
        <v>190</v>
      </c>
      <c r="C63" s="9" t="s">
        <v>550</v>
      </c>
      <c r="D63" s="14">
        <v>0.4</v>
      </c>
      <c r="E63" s="15">
        <v>0.4</v>
      </c>
      <c r="F63" s="15">
        <v>9.8000000000000007</v>
      </c>
      <c r="G63" s="22">
        <v>47</v>
      </c>
      <c r="H63" s="53"/>
    </row>
    <row r="64" spans="1:8" x14ac:dyDescent="0.3">
      <c r="A64" s="423"/>
      <c r="B64" s="23" t="s">
        <v>44</v>
      </c>
      <c r="C64" s="24">
        <v>150</v>
      </c>
      <c r="D64" s="20">
        <f>D63</f>
        <v>0.4</v>
      </c>
      <c r="E64" s="20">
        <f>E63</f>
        <v>0.4</v>
      </c>
      <c r="F64" s="20">
        <f>F63</f>
        <v>9.8000000000000007</v>
      </c>
      <c r="G64" s="19">
        <f>G63</f>
        <v>47</v>
      </c>
      <c r="H64" s="53"/>
    </row>
    <row r="65" spans="1:8" x14ac:dyDescent="0.3">
      <c r="A65" s="456" t="s">
        <v>6</v>
      </c>
      <c r="B65" s="26" t="s">
        <v>555</v>
      </c>
      <c r="C65" s="13">
        <v>60</v>
      </c>
      <c r="D65" s="9" t="s">
        <v>52</v>
      </c>
      <c r="E65" s="9" t="s">
        <v>208</v>
      </c>
      <c r="F65" s="40" t="s">
        <v>62</v>
      </c>
      <c r="G65" s="8" t="s">
        <v>78</v>
      </c>
      <c r="H65" s="28" t="s">
        <v>556</v>
      </c>
    </row>
    <row r="66" spans="1:8" x14ac:dyDescent="0.3">
      <c r="A66" s="424"/>
      <c r="B66" s="32" t="s">
        <v>802</v>
      </c>
      <c r="C66" s="38" t="s">
        <v>672</v>
      </c>
      <c r="D66" s="38">
        <v>2.1</v>
      </c>
      <c r="E66" s="38">
        <v>5.3</v>
      </c>
      <c r="F66" s="38">
        <v>13.6</v>
      </c>
      <c r="G66" s="31">
        <v>112</v>
      </c>
      <c r="H66" s="43" t="s">
        <v>491</v>
      </c>
    </row>
    <row r="67" spans="1:8" x14ac:dyDescent="0.3">
      <c r="A67" s="424"/>
      <c r="B67" s="242" t="s">
        <v>806</v>
      </c>
      <c r="C67" s="243" t="s">
        <v>678</v>
      </c>
      <c r="D67" s="243">
        <v>14.1</v>
      </c>
      <c r="E67" s="243">
        <v>19.5</v>
      </c>
      <c r="F67" s="243">
        <v>14</v>
      </c>
      <c r="G67" s="244">
        <v>289</v>
      </c>
      <c r="H67" s="43" t="s">
        <v>602</v>
      </c>
    </row>
    <row r="68" spans="1:8" x14ac:dyDescent="0.3">
      <c r="A68" s="424"/>
      <c r="B68" s="28" t="s">
        <v>180</v>
      </c>
      <c r="C68" s="63">
        <v>150</v>
      </c>
      <c r="D68" s="77" t="s">
        <v>665</v>
      </c>
      <c r="E68" s="77" t="s">
        <v>48</v>
      </c>
      <c r="F68" s="77" t="s">
        <v>418</v>
      </c>
      <c r="G68" s="61" t="s">
        <v>339</v>
      </c>
      <c r="H68" s="116" t="s">
        <v>455</v>
      </c>
    </row>
    <row r="69" spans="1:8" x14ac:dyDescent="0.3">
      <c r="A69" s="424"/>
      <c r="B69" s="32" t="s">
        <v>50</v>
      </c>
      <c r="C69" s="13">
        <v>50</v>
      </c>
      <c r="D69" s="14" t="s">
        <v>51</v>
      </c>
      <c r="E69" s="14" t="s">
        <v>52</v>
      </c>
      <c r="F69" s="15" t="s">
        <v>53</v>
      </c>
      <c r="G69" s="10" t="s">
        <v>54</v>
      </c>
      <c r="H69" s="53"/>
    </row>
    <row r="70" spans="1:8" x14ac:dyDescent="0.3">
      <c r="A70" s="425"/>
      <c r="B70" s="42" t="s">
        <v>210</v>
      </c>
      <c r="C70" s="13">
        <v>200</v>
      </c>
      <c r="D70" s="9" t="s">
        <v>627</v>
      </c>
      <c r="E70" s="9" t="s">
        <v>628</v>
      </c>
      <c r="F70" s="40" t="s">
        <v>301</v>
      </c>
      <c r="G70" s="10" t="s">
        <v>629</v>
      </c>
      <c r="H70" s="43" t="s">
        <v>450</v>
      </c>
    </row>
    <row r="71" spans="1:8" x14ac:dyDescent="0.3">
      <c r="A71" s="423"/>
      <c r="B71" s="18" t="s">
        <v>80</v>
      </c>
      <c r="C71" s="65">
        <v>720</v>
      </c>
      <c r="D71" s="36">
        <f>D70+D69+D68+D66+D65</f>
        <v>11.1</v>
      </c>
      <c r="E71" s="36">
        <f>E70+E69+E68+E66+E65</f>
        <v>15.65</v>
      </c>
      <c r="F71" s="36">
        <f>F70+F69+F68+F66+F65</f>
        <v>103.49999999999999</v>
      </c>
      <c r="G71" s="35">
        <f>G70+G69+G68+G66+G65</f>
        <v>556</v>
      </c>
      <c r="H71" s="48"/>
    </row>
    <row r="72" spans="1:8" x14ac:dyDescent="0.3">
      <c r="A72" s="440" t="s">
        <v>59</v>
      </c>
      <c r="B72" s="39" t="s">
        <v>189</v>
      </c>
      <c r="C72" s="13">
        <v>200</v>
      </c>
      <c r="D72" s="9" t="s">
        <v>64</v>
      </c>
      <c r="E72" s="9" t="s">
        <v>192</v>
      </c>
      <c r="F72" s="40" t="s">
        <v>662</v>
      </c>
      <c r="G72" s="10" t="s">
        <v>663</v>
      </c>
      <c r="H72" s="28" t="s">
        <v>433</v>
      </c>
    </row>
    <row r="73" spans="1:8" x14ac:dyDescent="0.3">
      <c r="A73" s="423"/>
      <c r="B73" s="18" t="s">
        <v>81</v>
      </c>
      <c r="C73" s="41">
        <v>200</v>
      </c>
      <c r="D73" s="20" t="s">
        <v>64</v>
      </c>
      <c r="E73" s="20" t="s">
        <v>192</v>
      </c>
      <c r="F73" s="20" t="s">
        <v>662</v>
      </c>
      <c r="G73" s="19" t="s">
        <v>663</v>
      </c>
      <c r="H73" s="48"/>
    </row>
    <row r="74" spans="1:8" x14ac:dyDescent="0.3">
      <c r="A74" s="440" t="s">
        <v>8</v>
      </c>
      <c r="B74" s="49" t="s">
        <v>803</v>
      </c>
      <c r="C74" s="63" t="s">
        <v>600</v>
      </c>
      <c r="D74" s="77" t="s">
        <v>156</v>
      </c>
      <c r="E74" s="77" t="s">
        <v>157</v>
      </c>
      <c r="F74" s="114" t="s">
        <v>158</v>
      </c>
      <c r="G74" s="101" t="s">
        <v>601</v>
      </c>
      <c r="H74" s="56" t="s">
        <v>465</v>
      </c>
    </row>
    <row r="75" spans="1:8" x14ac:dyDescent="0.3">
      <c r="A75" s="425"/>
      <c r="B75" s="28" t="s">
        <v>382</v>
      </c>
      <c r="C75" s="59">
        <v>150</v>
      </c>
      <c r="D75" s="77" t="s">
        <v>279</v>
      </c>
      <c r="E75" s="77" t="s">
        <v>383</v>
      </c>
      <c r="F75" s="77" t="s">
        <v>364</v>
      </c>
      <c r="G75" s="77" t="s">
        <v>236</v>
      </c>
      <c r="H75" s="116" t="s">
        <v>458</v>
      </c>
    </row>
    <row r="76" spans="1:8" x14ac:dyDescent="0.3">
      <c r="A76" s="425"/>
      <c r="B76" s="39" t="s">
        <v>183</v>
      </c>
      <c r="C76" s="13">
        <v>200</v>
      </c>
      <c r="D76" s="69" t="s">
        <v>76</v>
      </c>
      <c r="E76" s="69" t="s">
        <v>502</v>
      </c>
      <c r="F76" s="69" t="s">
        <v>341</v>
      </c>
      <c r="G76" s="99" t="s">
        <v>626</v>
      </c>
      <c r="H76" s="43" t="s">
        <v>446</v>
      </c>
    </row>
    <row r="77" spans="1:8" x14ac:dyDescent="0.3">
      <c r="A77" s="425"/>
      <c r="B77" s="32" t="s">
        <v>66</v>
      </c>
      <c r="C77" s="38">
        <v>50</v>
      </c>
      <c r="D77" s="30">
        <v>3.8</v>
      </c>
      <c r="E77" s="30">
        <v>0.4</v>
      </c>
      <c r="F77" s="30">
        <v>24.6</v>
      </c>
      <c r="G77" s="31">
        <v>117</v>
      </c>
      <c r="H77" s="11"/>
    </row>
    <row r="78" spans="1:8" x14ac:dyDescent="0.3">
      <c r="A78" s="425"/>
      <c r="B78" s="49" t="s">
        <v>125</v>
      </c>
      <c r="C78" s="117">
        <v>30</v>
      </c>
      <c r="D78" s="76">
        <v>1.7</v>
      </c>
      <c r="E78" s="76">
        <v>2.2000000000000002</v>
      </c>
      <c r="F78" s="118">
        <v>27.15</v>
      </c>
      <c r="G78" s="101">
        <v>135</v>
      </c>
      <c r="H78" s="37"/>
    </row>
    <row r="79" spans="1:8" x14ac:dyDescent="0.3">
      <c r="A79" s="423"/>
      <c r="B79" s="18" t="s">
        <v>82</v>
      </c>
      <c r="C79" s="19">
        <v>525</v>
      </c>
      <c r="D79" s="46">
        <f>D74+D75+D76+D77+D78</f>
        <v>23.5</v>
      </c>
      <c r="E79" s="46">
        <f>E74+E75+E76+E77+E78</f>
        <v>23.24</v>
      </c>
      <c r="F79" s="46">
        <f>F74+F75+F76+F77+F78</f>
        <v>86.65</v>
      </c>
      <c r="G79" s="47">
        <f>G74+G75+G76+G77+G78</f>
        <v>647.6</v>
      </c>
      <c r="H79" s="37"/>
    </row>
    <row r="80" spans="1:8" x14ac:dyDescent="0.3">
      <c r="A80" s="442" t="s">
        <v>83</v>
      </c>
      <c r="B80" s="443"/>
      <c r="C80" s="47">
        <f>C79+C73+C71+C64+C62</f>
        <v>2060</v>
      </c>
      <c r="D80" s="47">
        <f>D79+D73+D71+D64+D62</f>
        <v>53.6</v>
      </c>
      <c r="E80" s="47">
        <f>E79+E73+E71+E64+E62</f>
        <v>54.779999999999994</v>
      </c>
      <c r="F80" s="47">
        <f>F79+F73+F71+F64+F62</f>
        <v>279.56</v>
      </c>
      <c r="G80" s="47">
        <f>G79+G73+G71+G64+G62</f>
        <v>1782.1899999999998</v>
      </c>
      <c r="H80" s="37"/>
    </row>
    <row r="81" spans="1:8" x14ac:dyDescent="0.3">
      <c r="A81" s="447" t="s">
        <v>24</v>
      </c>
      <c r="B81" s="447" t="s">
        <v>25</v>
      </c>
      <c r="C81" s="446" t="s">
        <v>26</v>
      </c>
      <c r="D81" s="446" t="s">
        <v>542</v>
      </c>
      <c r="E81" s="446"/>
      <c r="F81" s="446"/>
      <c r="G81" s="447" t="s">
        <v>38</v>
      </c>
      <c r="H81" s="447" t="s">
        <v>39</v>
      </c>
    </row>
    <row r="82" spans="1:8" x14ac:dyDescent="0.3">
      <c r="A82" s="448"/>
      <c r="B82" s="448"/>
      <c r="C82" s="440"/>
      <c r="D82" s="280" t="s">
        <v>4</v>
      </c>
      <c r="E82" s="280" t="s">
        <v>36</v>
      </c>
      <c r="F82" s="280" t="s">
        <v>30</v>
      </c>
      <c r="G82" s="448"/>
      <c r="H82" s="448"/>
    </row>
    <row r="83" spans="1:8" x14ac:dyDescent="0.3">
      <c r="A83" s="449" t="s">
        <v>334</v>
      </c>
      <c r="B83" s="450"/>
      <c r="C83" s="451"/>
      <c r="D83" s="451"/>
      <c r="E83" s="451"/>
      <c r="F83" s="451"/>
      <c r="G83" s="451"/>
      <c r="H83" s="452"/>
    </row>
    <row r="84" spans="1:8" x14ac:dyDescent="0.3">
      <c r="A84" s="446" t="s">
        <v>40</v>
      </c>
      <c r="B84" s="154" t="s">
        <v>747</v>
      </c>
      <c r="C84" s="13" t="s">
        <v>113</v>
      </c>
      <c r="D84" s="14">
        <v>7.1</v>
      </c>
      <c r="E84" s="14">
        <v>7.6</v>
      </c>
      <c r="F84" s="14">
        <v>36.700000000000003</v>
      </c>
      <c r="G84" s="10">
        <v>245</v>
      </c>
      <c r="H84" s="28" t="s">
        <v>758</v>
      </c>
    </row>
    <row r="85" spans="1:8" x14ac:dyDescent="0.3">
      <c r="A85" s="446"/>
      <c r="B85" s="16" t="s">
        <v>141</v>
      </c>
      <c r="C85" s="6" t="s">
        <v>644</v>
      </c>
      <c r="D85" s="9" t="s">
        <v>212</v>
      </c>
      <c r="E85" s="9" t="s">
        <v>310</v>
      </c>
      <c r="F85" s="9" t="s">
        <v>645</v>
      </c>
      <c r="G85" s="10" t="s">
        <v>646</v>
      </c>
      <c r="H85" s="28" t="s">
        <v>451</v>
      </c>
    </row>
    <row r="86" spans="1:8" x14ac:dyDescent="0.3">
      <c r="A86" s="446"/>
      <c r="B86" s="25" t="s">
        <v>117</v>
      </c>
      <c r="C86" s="13">
        <v>200</v>
      </c>
      <c r="D86" s="9" t="s">
        <v>298</v>
      </c>
      <c r="E86" s="9" t="s">
        <v>95</v>
      </c>
      <c r="F86" s="40" t="s">
        <v>77</v>
      </c>
      <c r="G86" s="10" t="s">
        <v>721</v>
      </c>
      <c r="H86" s="49" t="s">
        <v>448</v>
      </c>
    </row>
    <row r="87" spans="1:8" x14ac:dyDescent="0.3">
      <c r="A87" s="446"/>
      <c r="B87" s="18" t="s">
        <v>41</v>
      </c>
      <c r="C87" s="19">
        <v>425</v>
      </c>
      <c r="D87" s="20">
        <f>D86+D85+D84</f>
        <v>18.200000000000003</v>
      </c>
      <c r="E87" s="20">
        <f>E86+E85+E84</f>
        <v>15.4</v>
      </c>
      <c r="F87" s="20">
        <f>F86+F85+F84</f>
        <v>74.400000000000006</v>
      </c>
      <c r="G87" s="19">
        <f>G86+G85+G84</f>
        <v>510</v>
      </c>
      <c r="H87" s="53"/>
    </row>
    <row r="88" spans="1:8" x14ac:dyDescent="0.3">
      <c r="A88" s="440" t="s">
        <v>23</v>
      </c>
      <c r="B88" s="26" t="s">
        <v>147</v>
      </c>
      <c r="C88" s="13">
        <v>200</v>
      </c>
      <c r="D88" s="9" t="s">
        <v>229</v>
      </c>
      <c r="E88" s="9" t="s">
        <v>657</v>
      </c>
      <c r="F88" s="71" t="s">
        <v>656</v>
      </c>
      <c r="G88" s="27">
        <v>222</v>
      </c>
      <c r="H88" s="43" t="s">
        <v>460</v>
      </c>
    </row>
    <row r="89" spans="1:8" x14ac:dyDescent="0.3">
      <c r="A89" s="423"/>
      <c r="B89" s="23" t="s">
        <v>44</v>
      </c>
      <c r="C89" s="24">
        <v>200</v>
      </c>
      <c r="D89" s="20">
        <v>1.2</v>
      </c>
      <c r="E89" s="20" t="str">
        <f>E88</f>
        <v>0,52</v>
      </c>
      <c r="F89" s="20" t="str">
        <f>F88</f>
        <v>53,6</v>
      </c>
      <c r="G89" s="19">
        <f>G88</f>
        <v>222</v>
      </c>
      <c r="H89" s="53"/>
    </row>
    <row r="90" spans="1:8" x14ac:dyDescent="0.3">
      <c r="A90" s="456" t="s">
        <v>6</v>
      </c>
      <c r="B90" s="50" t="s">
        <v>191</v>
      </c>
      <c r="C90" s="13">
        <v>60</v>
      </c>
      <c r="D90" s="54" t="s">
        <v>93</v>
      </c>
      <c r="E90" s="40" t="s">
        <v>192</v>
      </c>
      <c r="F90" s="40" t="s">
        <v>193</v>
      </c>
      <c r="G90" s="22" t="s">
        <v>313</v>
      </c>
      <c r="H90" s="49" t="s">
        <v>440</v>
      </c>
    </row>
    <row r="91" spans="1:8" x14ac:dyDescent="0.3">
      <c r="A91" s="424"/>
      <c r="B91" s="26" t="s">
        <v>47</v>
      </c>
      <c r="C91" s="13" t="s">
        <v>672</v>
      </c>
      <c r="D91" s="14" t="s">
        <v>72</v>
      </c>
      <c r="E91" s="14" t="s">
        <v>92</v>
      </c>
      <c r="F91" s="14" t="s">
        <v>676</v>
      </c>
      <c r="G91" s="27" t="s">
        <v>677</v>
      </c>
      <c r="H91" s="28" t="s">
        <v>431</v>
      </c>
    </row>
    <row r="92" spans="1:8" x14ac:dyDescent="0.3">
      <c r="A92" s="424"/>
      <c r="B92" s="25" t="s">
        <v>603</v>
      </c>
      <c r="C92" s="29" t="s">
        <v>678</v>
      </c>
      <c r="D92" s="119">
        <v>14.1</v>
      </c>
      <c r="E92" s="119">
        <v>19.5</v>
      </c>
      <c r="F92" s="119">
        <v>14</v>
      </c>
      <c r="G92" s="115">
        <v>289</v>
      </c>
      <c r="H92" s="44" t="s">
        <v>602</v>
      </c>
    </row>
    <row r="93" spans="1:8" x14ac:dyDescent="0.3">
      <c r="A93" s="424"/>
      <c r="B93" s="11" t="s">
        <v>326</v>
      </c>
      <c r="C93" s="63">
        <v>150</v>
      </c>
      <c r="D93" s="77" t="s">
        <v>68</v>
      </c>
      <c r="E93" s="77" t="s">
        <v>208</v>
      </c>
      <c r="F93" s="114" t="s">
        <v>209</v>
      </c>
      <c r="G93" s="101" t="s">
        <v>679</v>
      </c>
      <c r="H93" s="116" t="s">
        <v>442</v>
      </c>
    </row>
    <row r="94" spans="1:8" x14ac:dyDescent="0.3">
      <c r="A94" s="424"/>
      <c r="B94" s="32" t="s">
        <v>50</v>
      </c>
      <c r="C94" s="13">
        <v>50</v>
      </c>
      <c r="D94" s="14" t="s">
        <v>51</v>
      </c>
      <c r="E94" s="14" t="s">
        <v>52</v>
      </c>
      <c r="F94" s="15" t="s">
        <v>53</v>
      </c>
      <c r="G94" s="10" t="s">
        <v>54</v>
      </c>
      <c r="H94" s="53"/>
    </row>
    <row r="95" spans="1:8" x14ac:dyDescent="0.3">
      <c r="A95" s="425"/>
      <c r="B95" s="28" t="s">
        <v>604</v>
      </c>
      <c r="C95" s="63">
        <v>200</v>
      </c>
      <c r="D95" s="77" t="s">
        <v>182</v>
      </c>
      <c r="E95" s="77" t="s">
        <v>31</v>
      </c>
      <c r="F95" s="114" t="s">
        <v>630</v>
      </c>
      <c r="G95" s="101" t="s">
        <v>631</v>
      </c>
      <c r="H95" s="56" t="s">
        <v>443</v>
      </c>
    </row>
    <row r="96" spans="1:8" x14ac:dyDescent="0.3">
      <c r="A96" s="423"/>
      <c r="B96" s="18" t="s">
        <v>80</v>
      </c>
      <c r="C96" s="57" t="s">
        <v>722</v>
      </c>
      <c r="D96" s="36">
        <f>D90+D91+D92+D93+D94+D95</f>
        <v>22.099999999999998</v>
      </c>
      <c r="E96" s="36">
        <f>E90+E91+E92+E93+E94+E95</f>
        <v>31.19</v>
      </c>
      <c r="F96" s="36">
        <f>F90+F91+F92+F93+F94+F95</f>
        <v>96.610000000000014</v>
      </c>
      <c r="G96" s="35">
        <f>G90+G91+G92+G93+G94+G95</f>
        <v>709</v>
      </c>
      <c r="H96" s="48"/>
    </row>
    <row r="97" spans="1:17" x14ac:dyDescent="0.3">
      <c r="A97" s="440" t="s">
        <v>59</v>
      </c>
      <c r="B97" s="39" t="s">
        <v>63</v>
      </c>
      <c r="C97" s="13">
        <v>200</v>
      </c>
      <c r="D97" s="9" t="s">
        <v>64</v>
      </c>
      <c r="E97" s="9" t="s">
        <v>192</v>
      </c>
      <c r="F97" s="40" t="s">
        <v>660</v>
      </c>
      <c r="G97" s="10" t="s">
        <v>661</v>
      </c>
      <c r="H97" s="28" t="s">
        <v>433</v>
      </c>
    </row>
    <row r="98" spans="1:17" x14ac:dyDescent="0.3">
      <c r="A98" s="423"/>
      <c r="B98" s="18" t="s">
        <v>81</v>
      </c>
      <c r="C98" s="24">
        <v>200</v>
      </c>
      <c r="D98" s="20" t="s">
        <v>64</v>
      </c>
      <c r="E98" s="20" t="s">
        <v>192</v>
      </c>
      <c r="F98" s="20" t="s">
        <v>660</v>
      </c>
      <c r="G98" s="19" t="s">
        <v>661</v>
      </c>
      <c r="H98" s="48"/>
    </row>
    <row r="99" spans="1:17" ht="24.95" customHeight="1" x14ac:dyDescent="0.3">
      <c r="A99" s="440" t="s">
        <v>8</v>
      </c>
      <c r="B99" s="25" t="s">
        <v>544</v>
      </c>
      <c r="C99" s="63" t="s">
        <v>545</v>
      </c>
      <c r="D99" s="77" t="s">
        <v>546</v>
      </c>
      <c r="E99" s="77" t="s">
        <v>120</v>
      </c>
      <c r="F99" s="77" t="s">
        <v>61</v>
      </c>
      <c r="G99" s="61" t="s">
        <v>241</v>
      </c>
      <c r="H99" s="56" t="s">
        <v>547</v>
      </c>
    </row>
    <row r="100" spans="1:17" ht="24.95" customHeight="1" x14ac:dyDescent="0.3">
      <c r="A100" s="425"/>
      <c r="B100" s="25" t="s">
        <v>270</v>
      </c>
      <c r="C100" s="59" t="s">
        <v>74</v>
      </c>
      <c r="D100" s="77" t="s">
        <v>187</v>
      </c>
      <c r="E100" s="77" t="s">
        <v>276</v>
      </c>
      <c r="F100" s="60" t="s">
        <v>277</v>
      </c>
      <c r="G100" s="61" t="s">
        <v>278</v>
      </c>
      <c r="H100" s="62" t="s">
        <v>435</v>
      </c>
      <c r="K100" s="74"/>
      <c r="L100" s="38"/>
      <c r="M100" s="38"/>
      <c r="N100" s="38"/>
      <c r="O100" s="38"/>
      <c r="P100" s="96"/>
      <c r="Q100" s="28"/>
    </row>
    <row r="101" spans="1:17" ht="24.95" customHeight="1" x14ac:dyDescent="0.3">
      <c r="A101" s="425"/>
      <c r="B101" s="26" t="s">
        <v>194</v>
      </c>
      <c r="C101" s="13">
        <v>200</v>
      </c>
      <c r="D101" s="9">
        <v>0.1</v>
      </c>
      <c r="E101" s="9" t="s">
        <v>32</v>
      </c>
      <c r="F101" s="40">
        <v>9.1</v>
      </c>
      <c r="G101" s="10">
        <v>24.4</v>
      </c>
      <c r="H101" s="52" t="s">
        <v>430</v>
      </c>
    </row>
    <row r="102" spans="1:17" ht="24.95" customHeight="1" x14ac:dyDescent="0.3">
      <c r="A102" s="425"/>
      <c r="B102" s="73" t="s">
        <v>66</v>
      </c>
      <c r="C102" s="55">
        <v>50</v>
      </c>
      <c r="D102" s="119">
        <v>3.8</v>
      </c>
      <c r="E102" s="119">
        <v>0.4</v>
      </c>
      <c r="F102" s="119">
        <v>24.6</v>
      </c>
      <c r="G102" s="115">
        <v>117</v>
      </c>
      <c r="H102" s="32"/>
    </row>
    <row r="103" spans="1:17" ht="24.95" customHeight="1" x14ac:dyDescent="0.3">
      <c r="A103" s="423"/>
      <c r="B103" s="18" t="s">
        <v>82</v>
      </c>
      <c r="C103" s="19">
        <v>510</v>
      </c>
      <c r="D103" s="46">
        <f>D99+D100+D101+D102</f>
        <v>29.000000000000004</v>
      </c>
      <c r="E103" s="46">
        <f>E99+E100+E101+E102</f>
        <v>17.73</v>
      </c>
      <c r="F103" s="46">
        <f>F99+F100+F101+F102</f>
        <v>70.2</v>
      </c>
      <c r="G103" s="47">
        <f>G99+G100+G101+G102</f>
        <v>547.4</v>
      </c>
      <c r="H103" s="37"/>
    </row>
    <row r="104" spans="1:17" ht="24.95" customHeight="1" x14ac:dyDescent="0.3">
      <c r="A104" s="442" t="s">
        <v>83</v>
      </c>
      <c r="B104" s="443"/>
      <c r="C104" s="47">
        <f>C103+C98+C96+C89+C87</f>
        <v>2152</v>
      </c>
      <c r="D104" s="46">
        <f>D103+D98+D96+D89+D87</f>
        <v>76.100000000000009</v>
      </c>
      <c r="E104" s="46">
        <f>E103+E98+E96+E89+E87</f>
        <v>64.930000000000007</v>
      </c>
      <c r="F104" s="46">
        <f>F103+F98+F96+F89+F87</f>
        <v>302.11</v>
      </c>
      <c r="G104" s="47">
        <f>G103+G98+G96+G89+G87</f>
        <v>2038.6799999999998</v>
      </c>
      <c r="H104" s="37"/>
    </row>
    <row r="105" spans="1:17" x14ac:dyDescent="0.3">
      <c r="A105" s="447" t="s">
        <v>24</v>
      </c>
      <c r="B105" s="447" t="s">
        <v>25</v>
      </c>
      <c r="C105" s="446" t="s">
        <v>26</v>
      </c>
      <c r="D105" s="446" t="s">
        <v>542</v>
      </c>
      <c r="E105" s="446"/>
      <c r="F105" s="446"/>
      <c r="G105" s="447" t="s">
        <v>38</v>
      </c>
      <c r="H105" s="447" t="s">
        <v>39</v>
      </c>
    </row>
    <row r="106" spans="1:17" x14ac:dyDescent="0.3">
      <c r="A106" s="448"/>
      <c r="B106" s="448"/>
      <c r="C106" s="440"/>
      <c r="D106" s="280" t="s">
        <v>4</v>
      </c>
      <c r="E106" s="280" t="s">
        <v>36</v>
      </c>
      <c r="F106" s="280" t="s">
        <v>30</v>
      </c>
      <c r="G106" s="448"/>
      <c r="H106" s="448"/>
    </row>
    <row r="107" spans="1:17" ht="24.95" customHeight="1" x14ac:dyDescent="0.3">
      <c r="A107" s="453" t="s">
        <v>497</v>
      </c>
      <c r="B107" s="454"/>
      <c r="C107" s="454"/>
      <c r="D107" s="454"/>
      <c r="E107" s="454"/>
      <c r="F107" s="454"/>
      <c r="G107" s="454"/>
      <c r="H107" s="455"/>
    </row>
    <row r="108" spans="1:17" ht="24.95" customHeight="1" x14ac:dyDescent="0.3">
      <c r="A108" s="449" t="s">
        <v>344</v>
      </c>
      <c r="B108" s="450"/>
      <c r="C108" s="451"/>
      <c r="D108" s="451"/>
      <c r="E108" s="451"/>
      <c r="F108" s="451"/>
      <c r="G108" s="451"/>
      <c r="H108" s="452"/>
    </row>
    <row r="109" spans="1:17" ht="24.95" customHeight="1" x14ac:dyDescent="0.3">
      <c r="A109" s="446" t="s">
        <v>40</v>
      </c>
      <c r="B109" s="154" t="s">
        <v>159</v>
      </c>
      <c r="C109" s="13" t="s">
        <v>113</v>
      </c>
      <c r="D109" s="91">
        <v>7.7</v>
      </c>
      <c r="E109" s="91">
        <v>10.1</v>
      </c>
      <c r="F109" s="91">
        <v>43.9</v>
      </c>
      <c r="G109" s="27">
        <v>297</v>
      </c>
      <c r="H109" s="28" t="s">
        <v>495</v>
      </c>
    </row>
    <row r="110" spans="1:17" ht="20.25" customHeight="1" x14ac:dyDescent="0.3">
      <c r="A110" s="446"/>
      <c r="B110" s="16" t="s">
        <v>104</v>
      </c>
      <c r="C110" s="6">
        <v>50</v>
      </c>
      <c r="D110" s="9">
        <v>3.2</v>
      </c>
      <c r="E110" s="9">
        <v>0.3</v>
      </c>
      <c r="F110" s="9">
        <v>15.3</v>
      </c>
      <c r="G110" s="10">
        <v>79</v>
      </c>
      <c r="H110" s="89" t="s">
        <v>459</v>
      </c>
    </row>
    <row r="111" spans="1:17" ht="24.95" customHeight="1" x14ac:dyDescent="0.3">
      <c r="A111" s="446"/>
      <c r="B111" s="42" t="s">
        <v>89</v>
      </c>
      <c r="C111" s="6">
        <v>200</v>
      </c>
      <c r="D111" s="8" t="s">
        <v>46</v>
      </c>
      <c r="E111" s="8" t="s">
        <v>46</v>
      </c>
      <c r="F111" s="51" t="s">
        <v>621</v>
      </c>
      <c r="G111" s="10" t="s">
        <v>622</v>
      </c>
      <c r="H111" s="52" t="s">
        <v>439</v>
      </c>
    </row>
    <row r="112" spans="1:17" ht="24.95" customHeight="1" x14ac:dyDescent="0.3">
      <c r="A112" s="446"/>
      <c r="B112" s="18" t="s">
        <v>41</v>
      </c>
      <c r="C112" s="19">
        <v>455</v>
      </c>
      <c r="D112" s="20">
        <f>D109+D110+D111</f>
        <v>13.600000000000001</v>
      </c>
      <c r="E112" s="20">
        <f>E109+E110+E111</f>
        <v>13.100000000000001</v>
      </c>
      <c r="F112" s="20">
        <f>F109+F110+F111</f>
        <v>73.8</v>
      </c>
      <c r="G112" s="19">
        <f>G109+G110+G111</f>
        <v>469.3</v>
      </c>
      <c r="H112" s="53"/>
    </row>
    <row r="113" spans="1:8" ht="21" customHeight="1" x14ac:dyDescent="0.3">
      <c r="A113" s="440" t="s">
        <v>23</v>
      </c>
      <c r="B113" s="21" t="s">
        <v>42</v>
      </c>
      <c r="C113" s="9" t="s">
        <v>5</v>
      </c>
      <c r="D113" s="14">
        <v>1.44</v>
      </c>
      <c r="E113" s="15">
        <v>0.67</v>
      </c>
      <c r="F113" s="15">
        <v>15.43</v>
      </c>
      <c r="G113" s="22">
        <v>112</v>
      </c>
      <c r="H113" s="53" t="s">
        <v>623</v>
      </c>
    </row>
    <row r="114" spans="1:8" ht="24.95" customHeight="1" x14ac:dyDescent="0.3">
      <c r="A114" s="423"/>
      <c r="B114" s="23" t="s">
        <v>44</v>
      </c>
      <c r="C114" s="24">
        <v>200</v>
      </c>
      <c r="D114" s="20">
        <v>1.44</v>
      </c>
      <c r="E114" s="20">
        <f>E113</f>
        <v>0.67</v>
      </c>
      <c r="F114" s="20">
        <f>F113</f>
        <v>15.43</v>
      </c>
      <c r="G114" s="19">
        <f>G113</f>
        <v>112</v>
      </c>
      <c r="H114" s="53"/>
    </row>
    <row r="115" spans="1:8" x14ac:dyDescent="0.3">
      <c r="A115" s="456" t="s">
        <v>6</v>
      </c>
      <c r="B115" s="39" t="s">
        <v>256</v>
      </c>
      <c r="C115" s="13">
        <v>60</v>
      </c>
      <c r="D115" s="9" t="s">
        <v>45</v>
      </c>
      <c r="E115" s="9" t="s">
        <v>46</v>
      </c>
      <c r="F115" s="9" t="s">
        <v>123</v>
      </c>
      <c r="G115" s="27" t="s">
        <v>257</v>
      </c>
      <c r="H115" s="56" t="s">
        <v>472</v>
      </c>
    </row>
    <row r="116" spans="1:8" x14ac:dyDescent="0.3">
      <c r="A116" s="424"/>
      <c r="B116" s="26" t="s">
        <v>258</v>
      </c>
      <c r="C116" s="13" t="s">
        <v>672</v>
      </c>
      <c r="D116" s="54" t="s">
        <v>72</v>
      </c>
      <c r="E116" s="40" t="s">
        <v>92</v>
      </c>
      <c r="F116" s="40" t="s">
        <v>343</v>
      </c>
      <c r="G116" s="22" t="s">
        <v>680</v>
      </c>
      <c r="H116" s="56" t="s">
        <v>464</v>
      </c>
    </row>
    <row r="117" spans="1:8" x14ac:dyDescent="0.3">
      <c r="A117" s="424"/>
      <c r="B117" s="72" t="s">
        <v>567</v>
      </c>
      <c r="C117" s="13" t="s">
        <v>600</v>
      </c>
      <c r="D117" s="9" t="s">
        <v>218</v>
      </c>
      <c r="E117" s="9" t="s">
        <v>569</v>
      </c>
      <c r="F117" s="9" t="s">
        <v>551</v>
      </c>
      <c r="G117" s="27">
        <v>157</v>
      </c>
      <c r="H117" s="52" t="s">
        <v>570</v>
      </c>
    </row>
    <row r="118" spans="1:8" x14ac:dyDescent="0.3">
      <c r="A118" s="424"/>
      <c r="B118" s="70" t="s">
        <v>349</v>
      </c>
      <c r="C118" s="6" t="s">
        <v>74</v>
      </c>
      <c r="D118" s="14">
        <v>14.6</v>
      </c>
      <c r="E118" s="14">
        <v>5.0999999999999996</v>
      </c>
      <c r="F118" s="15">
        <v>33.1</v>
      </c>
      <c r="G118" s="10">
        <v>240</v>
      </c>
      <c r="H118" s="28" t="s">
        <v>466</v>
      </c>
    </row>
    <row r="119" spans="1:8" x14ac:dyDescent="0.3">
      <c r="A119" s="424"/>
      <c r="B119" s="32" t="s">
        <v>50</v>
      </c>
      <c r="C119" s="13">
        <v>50</v>
      </c>
      <c r="D119" s="14" t="s">
        <v>51</v>
      </c>
      <c r="E119" s="14" t="s">
        <v>52</v>
      </c>
      <c r="F119" s="15" t="s">
        <v>53</v>
      </c>
      <c r="G119" s="10" t="s">
        <v>54</v>
      </c>
      <c r="H119" s="53"/>
    </row>
    <row r="120" spans="1:8" x14ac:dyDescent="0.3">
      <c r="A120" s="425"/>
      <c r="B120" s="25" t="s">
        <v>340</v>
      </c>
      <c r="C120" s="63">
        <v>200</v>
      </c>
      <c r="D120" s="77" t="s">
        <v>627</v>
      </c>
      <c r="E120" s="77" t="s">
        <v>628</v>
      </c>
      <c r="F120" s="114" t="s">
        <v>632</v>
      </c>
      <c r="G120" s="101" t="s">
        <v>629</v>
      </c>
      <c r="H120" s="56" t="s">
        <v>450</v>
      </c>
    </row>
    <row r="121" spans="1:8" x14ac:dyDescent="0.3">
      <c r="A121" s="423"/>
      <c r="B121" s="18" t="s">
        <v>80</v>
      </c>
      <c r="C121" s="35">
        <v>760</v>
      </c>
      <c r="D121" s="36">
        <f>D115+D116+D117+D118+D119+D120</f>
        <v>31.5</v>
      </c>
      <c r="E121" s="36">
        <f>E115+E116+E117+E118+E119+E120</f>
        <v>25.050000000000004</v>
      </c>
      <c r="F121" s="36">
        <f>F115+F116+F117+F118+F119+F120</f>
        <v>114.14999999999999</v>
      </c>
      <c r="G121" s="35">
        <f>G115+G116+G117+G118+G119+G120</f>
        <v>766.5</v>
      </c>
      <c r="H121" s="48"/>
    </row>
    <row r="122" spans="1:8" x14ac:dyDescent="0.3">
      <c r="A122" s="440" t="s">
        <v>59</v>
      </c>
      <c r="B122" s="50" t="s">
        <v>60</v>
      </c>
      <c r="C122" s="32">
        <v>30</v>
      </c>
      <c r="D122" s="32">
        <v>2.04</v>
      </c>
      <c r="E122" s="32">
        <v>1.68</v>
      </c>
      <c r="F122" s="32">
        <v>18</v>
      </c>
      <c r="G122" s="98">
        <v>95</v>
      </c>
      <c r="H122" s="28"/>
    </row>
    <row r="123" spans="1:8" x14ac:dyDescent="0.3">
      <c r="A123" s="425"/>
      <c r="B123" s="26" t="s">
        <v>126</v>
      </c>
      <c r="C123" s="13">
        <v>200</v>
      </c>
      <c r="D123" s="9" t="s">
        <v>658</v>
      </c>
      <c r="E123" s="9" t="s">
        <v>659</v>
      </c>
      <c r="F123" s="40" t="s">
        <v>232</v>
      </c>
      <c r="G123" s="10" t="s">
        <v>629</v>
      </c>
      <c r="H123" s="43" t="s">
        <v>444</v>
      </c>
    </row>
    <row r="124" spans="1:8" x14ac:dyDescent="0.3">
      <c r="A124" s="423"/>
      <c r="B124" s="18" t="s">
        <v>81</v>
      </c>
      <c r="C124" s="41">
        <f>C123+C122</f>
        <v>230</v>
      </c>
      <c r="D124" s="36">
        <f>D123+D122</f>
        <v>7.54</v>
      </c>
      <c r="E124" s="36">
        <f>E123+E122</f>
        <v>7.88</v>
      </c>
      <c r="F124" s="36">
        <f>F123+F122</f>
        <v>26.6</v>
      </c>
      <c r="G124" s="35">
        <f>G123+G122</f>
        <v>205</v>
      </c>
      <c r="H124" s="48"/>
    </row>
    <row r="125" spans="1:8" x14ac:dyDescent="0.3">
      <c r="A125" s="440" t="s">
        <v>8</v>
      </c>
      <c r="B125" s="42" t="s">
        <v>65</v>
      </c>
      <c r="C125" s="6">
        <v>150</v>
      </c>
      <c r="D125" s="9" t="s">
        <v>571</v>
      </c>
      <c r="E125" s="9" t="s">
        <v>509</v>
      </c>
      <c r="F125" s="9" t="s">
        <v>572</v>
      </c>
      <c r="G125" s="27">
        <v>130</v>
      </c>
      <c r="H125" s="28" t="s">
        <v>457</v>
      </c>
    </row>
    <row r="126" spans="1:8" x14ac:dyDescent="0.3">
      <c r="A126" s="425"/>
      <c r="B126" s="73" t="s">
        <v>608</v>
      </c>
      <c r="C126" s="55">
        <v>100</v>
      </c>
      <c r="D126" s="119">
        <v>15.8</v>
      </c>
      <c r="E126" s="119">
        <v>12</v>
      </c>
      <c r="F126" s="119">
        <v>28.8</v>
      </c>
      <c r="G126" s="115">
        <v>288</v>
      </c>
      <c r="H126" s="89" t="s">
        <v>609</v>
      </c>
    </row>
    <row r="127" spans="1:8" x14ac:dyDescent="0.3">
      <c r="A127" s="425"/>
      <c r="B127" s="39" t="s">
        <v>67</v>
      </c>
      <c r="C127" s="13">
        <v>200</v>
      </c>
      <c r="D127" s="9" t="s">
        <v>378</v>
      </c>
      <c r="E127" s="9" t="s">
        <v>378</v>
      </c>
      <c r="F127" s="71" t="s">
        <v>624</v>
      </c>
      <c r="G127" s="97" t="s">
        <v>625</v>
      </c>
      <c r="H127" s="28" t="s">
        <v>436</v>
      </c>
    </row>
    <row r="128" spans="1:8" x14ac:dyDescent="0.3">
      <c r="A128" s="425"/>
      <c r="B128" s="50" t="s">
        <v>131</v>
      </c>
      <c r="C128" s="32">
        <v>150</v>
      </c>
      <c r="D128" s="32">
        <v>0.4</v>
      </c>
      <c r="E128" s="32">
        <v>0.3</v>
      </c>
      <c r="F128" s="32">
        <v>10.3</v>
      </c>
      <c r="G128" s="32">
        <v>47</v>
      </c>
      <c r="H128" s="28"/>
    </row>
    <row r="129" spans="1:8" x14ac:dyDescent="0.3">
      <c r="A129" s="423"/>
      <c r="B129" s="18" t="s">
        <v>82</v>
      </c>
      <c r="C129" s="19">
        <v>600</v>
      </c>
      <c r="D129" s="20">
        <f>D125+D126+D127+D128</f>
        <v>20.399999999999999</v>
      </c>
      <c r="E129" s="20">
        <f>E125+E126+E127+E128</f>
        <v>21.2</v>
      </c>
      <c r="F129" s="20">
        <f>F125+F126+F127+F128</f>
        <v>63.099999999999994</v>
      </c>
      <c r="G129" s="19">
        <f>G125+G126+G127+G128</f>
        <v>526</v>
      </c>
      <c r="H129" s="37"/>
    </row>
    <row r="130" spans="1:8" x14ac:dyDescent="0.3">
      <c r="A130" s="442" t="s">
        <v>83</v>
      </c>
      <c r="B130" s="443"/>
      <c r="C130" s="47">
        <f>C129+C124+C121+C114+C112</f>
        <v>2245</v>
      </c>
      <c r="D130" s="46">
        <f>D129+D124+D121+D114+D112</f>
        <v>74.47999999999999</v>
      </c>
      <c r="E130" s="46">
        <f>E129+E124+E121+E114+E112</f>
        <v>67.900000000000006</v>
      </c>
      <c r="F130" s="46">
        <f>F129+F124+F121+F114+F112</f>
        <v>293.08</v>
      </c>
      <c r="G130" s="47">
        <f>G112+G114+G121+G124+G129</f>
        <v>2078.8000000000002</v>
      </c>
      <c r="H130" s="37"/>
    </row>
    <row r="131" spans="1:8" x14ac:dyDescent="0.3">
      <c r="A131" s="447" t="s">
        <v>24</v>
      </c>
      <c r="B131" s="447" t="s">
        <v>25</v>
      </c>
      <c r="C131" s="446" t="s">
        <v>26</v>
      </c>
      <c r="D131" s="446" t="s">
        <v>542</v>
      </c>
      <c r="E131" s="446"/>
      <c r="F131" s="446"/>
      <c r="G131" s="447" t="s">
        <v>38</v>
      </c>
      <c r="H131" s="447" t="s">
        <v>39</v>
      </c>
    </row>
    <row r="132" spans="1:8" x14ac:dyDescent="0.3">
      <c r="A132" s="448"/>
      <c r="B132" s="448"/>
      <c r="C132" s="440"/>
      <c r="D132" s="280" t="s">
        <v>4</v>
      </c>
      <c r="E132" s="280" t="s">
        <v>36</v>
      </c>
      <c r="F132" s="280" t="s">
        <v>30</v>
      </c>
      <c r="G132" s="448"/>
      <c r="H132" s="448"/>
    </row>
    <row r="133" spans="1:8" x14ac:dyDescent="0.3">
      <c r="A133" s="453" t="s">
        <v>536</v>
      </c>
      <c r="B133" s="454"/>
      <c r="C133" s="454"/>
      <c r="D133" s="454"/>
      <c r="E133" s="454"/>
      <c r="F133" s="454"/>
      <c r="G133" s="454"/>
      <c r="H133" s="455"/>
    </row>
    <row r="134" spans="1:8" x14ac:dyDescent="0.3">
      <c r="A134" s="449" t="s">
        <v>345</v>
      </c>
      <c r="B134" s="450"/>
      <c r="C134" s="451"/>
      <c r="D134" s="451"/>
      <c r="E134" s="451"/>
      <c r="F134" s="451"/>
      <c r="G134" s="451"/>
      <c r="H134" s="452"/>
    </row>
    <row r="135" spans="1:8" x14ac:dyDescent="0.3">
      <c r="A135" s="446" t="s">
        <v>40</v>
      </c>
      <c r="B135" s="146" t="s">
        <v>270</v>
      </c>
      <c r="C135" s="6" t="s">
        <v>113</v>
      </c>
      <c r="D135" s="9" t="s">
        <v>200</v>
      </c>
      <c r="E135" s="9" t="s">
        <v>200</v>
      </c>
      <c r="F135" s="9" t="s">
        <v>201</v>
      </c>
      <c r="G135" s="27" t="s">
        <v>171</v>
      </c>
      <c r="H135" s="52" t="s">
        <v>463</v>
      </c>
    </row>
    <row r="136" spans="1:8" x14ac:dyDescent="0.3">
      <c r="A136" s="446"/>
      <c r="B136" s="16" t="s">
        <v>104</v>
      </c>
      <c r="C136" s="6">
        <v>50</v>
      </c>
      <c r="D136" s="9">
        <v>3.2</v>
      </c>
      <c r="E136" s="9">
        <v>0.3</v>
      </c>
      <c r="F136" s="9">
        <v>15.3</v>
      </c>
      <c r="G136" s="10">
        <v>79</v>
      </c>
      <c r="H136" s="28" t="s">
        <v>459</v>
      </c>
    </row>
    <row r="137" spans="1:8" x14ac:dyDescent="0.3">
      <c r="A137" s="446"/>
      <c r="B137" s="50" t="s">
        <v>89</v>
      </c>
      <c r="C137" s="6">
        <v>200</v>
      </c>
      <c r="D137" s="8" t="s">
        <v>46</v>
      </c>
      <c r="E137" s="8" t="s">
        <v>46</v>
      </c>
      <c r="F137" s="51" t="s">
        <v>621</v>
      </c>
      <c r="G137" s="10" t="s">
        <v>622</v>
      </c>
      <c r="H137" s="52" t="s">
        <v>439</v>
      </c>
    </row>
    <row r="138" spans="1:8" x14ac:dyDescent="0.3">
      <c r="A138" s="446"/>
      <c r="B138" s="18" t="s">
        <v>41</v>
      </c>
      <c r="C138" s="19">
        <v>455</v>
      </c>
      <c r="D138" s="20">
        <f>D137+D136+D135</f>
        <v>14.9</v>
      </c>
      <c r="E138" s="20">
        <f>E137+E136+E135</f>
        <v>12</v>
      </c>
      <c r="F138" s="20">
        <f>F137+F136+F135</f>
        <v>66.900000000000006</v>
      </c>
      <c r="G138" s="19">
        <f>G137+G136+G135</f>
        <v>438.3</v>
      </c>
      <c r="H138" s="53"/>
    </row>
    <row r="139" spans="1:8" x14ac:dyDescent="0.3">
      <c r="A139" s="440" t="s">
        <v>23</v>
      </c>
      <c r="B139" s="21" t="s">
        <v>42</v>
      </c>
      <c r="C139" s="9" t="s">
        <v>5</v>
      </c>
      <c r="D139" s="14">
        <v>1.44</v>
      </c>
      <c r="E139" s="15">
        <v>0.67</v>
      </c>
      <c r="F139" s="15">
        <v>15.43</v>
      </c>
      <c r="G139" s="22">
        <v>112</v>
      </c>
      <c r="H139" s="43" t="s">
        <v>623</v>
      </c>
    </row>
    <row r="140" spans="1:8" x14ac:dyDescent="0.3">
      <c r="A140" s="423"/>
      <c r="B140" s="23" t="s">
        <v>44</v>
      </c>
      <c r="C140" s="24">
        <v>200</v>
      </c>
      <c r="D140" s="20">
        <f>D139</f>
        <v>1.44</v>
      </c>
      <c r="E140" s="20">
        <f>E139</f>
        <v>0.67</v>
      </c>
      <c r="F140" s="20">
        <f>F139</f>
        <v>15.43</v>
      </c>
      <c r="G140" s="19">
        <f>G139</f>
        <v>112</v>
      </c>
      <c r="H140" s="53"/>
    </row>
    <row r="141" spans="1:8" x14ac:dyDescent="0.3">
      <c r="A141" s="424"/>
      <c r="B141" s="50" t="s">
        <v>191</v>
      </c>
      <c r="C141" s="13">
        <v>60</v>
      </c>
      <c r="D141" s="54" t="s">
        <v>93</v>
      </c>
      <c r="E141" s="40" t="s">
        <v>192</v>
      </c>
      <c r="F141" s="40" t="s">
        <v>193</v>
      </c>
      <c r="G141" s="22" t="s">
        <v>313</v>
      </c>
      <c r="H141" s="49" t="s">
        <v>440</v>
      </c>
    </row>
    <row r="142" spans="1:8" x14ac:dyDescent="0.3">
      <c r="A142" s="424"/>
      <c r="B142" s="26" t="s">
        <v>615</v>
      </c>
      <c r="C142" s="13">
        <v>250</v>
      </c>
      <c r="D142" s="9" t="s">
        <v>311</v>
      </c>
      <c r="E142" s="9" t="s">
        <v>569</v>
      </c>
      <c r="F142" s="40" t="s">
        <v>569</v>
      </c>
      <c r="G142" s="10" t="s">
        <v>681</v>
      </c>
      <c r="H142" s="28" t="s">
        <v>467</v>
      </c>
    </row>
    <row r="143" spans="1:8" x14ac:dyDescent="0.3">
      <c r="A143" s="424"/>
      <c r="B143" s="50" t="s">
        <v>353</v>
      </c>
      <c r="C143" s="13" t="s">
        <v>417</v>
      </c>
      <c r="D143" s="9" t="s">
        <v>418</v>
      </c>
      <c r="E143" s="9" t="s">
        <v>419</v>
      </c>
      <c r="F143" s="40" t="s">
        <v>298</v>
      </c>
      <c r="G143" s="10" t="s">
        <v>420</v>
      </c>
      <c r="H143" s="28" t="s">
        <v>468</v>
      </c>
    </row>
    <row r="144" spans="1:8" x14ac:dyDescent="0.3">
      <c r="A144" s="424"/>
      <c r="B144" s="11" t="s">
        <v>747</v>
      </c>
      <c r="C144" s="63" t="s">
        <v>124</v>
      </c>
      <c r="D144" s="76">
        <v>5.6</v>
      </c>
      <c r="E144" s="77" t="s">
        <v>748</v>
      </c>
      <c r="F144" s="114" t="s">
        <v>749</v>
      </c>
      <c r="G144" s="101">
        <v>187</v>
      </c>
      <c r="H144" s="28" t="s">
        <v>758</v>
      </c>
    </row>
    <row r="145" spans="1:8" x14ac:dyDescent="0.3">
      <c r="A145" s="424"/>
      <c r="B145" s="32" t="s">
        <v>50</v>
      </c>
      <c r="C145" s="13">
        <v>50</v>
      </c>
      <c r="D145" s="14" t="s">
        <v>51</v>
      </c>
      <c r="E145" s="14" t="s">
        <v>52</v>
      </c>
      <c r="F145" s="15" t="s">
        <v>53</v>
      </c>
      <c r="G145" s="10" t="s">
        <v>54</v>
      </c>
      <c r="H145" s="56"/>
    </row>
    <row r="146" spans="1:8" x14ac:dyDescent="0.3">
      <c r="A146" s="425"/>
      <c r="B146" s="28" t="s">
        <v>610</v>
      </c>
      <c r="C146" s="63">
        <v>200</v>
      </c>
      <c r="D146" s="77" t="s">
        <v>182</v>
      </c>
      <c r="E146" s="77" t="s">
        <v>31</v>
      </c>
      <c r="F146" s="114" t="s">
        <v>630</v>
      </c>
      <c r="G146" s="101" t="s">
        <v>631</v>
      </c>
      <c r="H146" s="56" t="s">
        <v>443</v>
      </c>
    </row>
    <row r="147" spans="1:8" x14ac:dyDescent="0.3">
      <c r="A147" s="423"/>
      <c r="B147" s="18" t="s">
        <v>80</v>
      </c>
      <c r="C147" s="57" t="s">
        <v>723</v>
      </c>
      <c r="D147" s="36">
        <f>D141+D142+D143+D144+D145+D146</f>
        <v>37.100000000000009</v>
      </c>
      <c r="E147" s="36">
        <f>E141+E142+E143+E144+E145+E146</f>
        <v>38.69</v>
      </c>
      <c r="F147" s="36">
        <f>F141+F142+F143+F144+F145+F146</f>
        <v>98.509999999999991</v>
      </c>
      <c r="G147" s="35">
        <f>G141+G142+G143+G144+G145+G146</f>
        <v>857.9</v>
      </c>
      <c r="H147" s="48"/>
    </row>
    <row r="148" spans="1:8" x14ac:dyDescent="0.3">
      <c r="A148" s="440" t="s">
        <v>59</v>
      </c>
      <c r="B148" s="50" t="s">
        <v>60</v>
      </c>
      <c r="C148" s="32">
        <v>30</v>
      </c>
      <c r="D148" s="32">
        <v>1.7</v>
      </c>
      <c r="E148" s="32">
        <v>2.2000000000000002</v>
      </c>
      <c r="F148" s="32">
        <v>27.15</v>
      </c>
      <c r="G148" s="98">
        <v>135</v>
      </c>
      <c r="H148" s="28"/>
    </row>
    <row r="149" spans="1:8" x14ac:dyDescent="0.3">
      <c r="A149" s="425"/>
      <c r="B149" s="26" t="s">
        <v>126</v>
      </c>
      <c r="C149" s="13">
        <v>200</v>
      </c>
      <c r="D149" s="9" t="s">
        <v>658</v>
      </c>
      <c r="E149" s="9" t="s">
        <v>659</v>
      </c>
      <c r="F149" s="40" t="s">
        <v>232</v>
      </c>
      <c r="G149" s="10" t="s">
        <v>629</v>
      </c>
      <c r="H149" s="43" t="s">
        <v>444</v>
      </c>
    </row>
    <row r="150" spans="1:8" x14ac:dyDescent="0.3">
      <c r="A150" s="423"/>
      <c r="B150" s="18" t="s">
        <v>81</v>
      </c>
      <c r="C150" s="41">
        <v>230</v>
      </c>
      <c r="D150" s="36">
        <f>D148+D149</f>
        <v>7.2</v>
      </c>
      <c r="E150" s="36">
        <f>E148+E149</f>
        <v>8.4</v>
      </c>
      <c r="F150" s="36">
        <f>F148+F149</f>
        <v>35.75</v>
      </c>
      <c r="G150" s="35">
        <f>G148+G149</f>
        <v>245</v>
      </c>
      <c r="H150" s="48"/>
    </row>
    <row r="151" spans="1:8" x14ac:dyDescent="0.3">
      <c r="A151" s="440" t="s">
        <v>8</v>
      </c>
      <c r="B151" s="39" t="s">
        <v>336</v>
      </c>
      <c r="C151" s="13">
        <v>90</v>
      </c>
      <c r="D151" s="9" t="s">
        <v>693</v>
      </c>
      <c r="E151" s="9" t="s">
        <v>694</v>
      </c>
      <c r="F151" s="9" t="s">
        <v>695</v>
      </c>
      <c r="G151" s="27">
        <v>163.80000000000001</v>
      </c>
      <c r="H151" s="56" t="s">
        <v>454</v>
      </c>
    </row>
    <row r="152" spans="1:8" x14ac:dyDescent="0.3">
      <c r="A152" s="425"/>
      <c r="B152" s="28" t="s">
        <v>159</v>
      </c>
      <c r="C152" s="63" t="s">
        <v>74</v>
      </c>
      <c r="D152" s="77" t="s">
        <v>160</v>
      </c>
      <c r="E152" s="77" t="s">
        <v>696</v>
      </c>
      <c r="F152" s="60" t="s">
        <v>697</v>
      </c>
      <c r="G152" s="61" t="s">
        <v>698</v>
      </c>
      <c r="H152" s="56" t="s">
        <v>435</v>
      </c>
    </row>
    <row r="153" spans="1:8" x14ac:dyDescent="0.3">
      <c r="A153" s="425"/>
      <c r="B153" s="32" t="s">
        <v>66</v>
      </c>
      <c r="C153" s="38">
        <v>50</v>
      </c>
      <c r="D153" s="30">
        <v>3.8</v>
      </c>
      <c r="E153" s="30">
        <v>0.4</v>
      </c>
      <c r="F153" s="30">
        <v>24.6</v>
      </c>
      <c r="G153" s="31">
        <v>117</v>
      </c>
      <c r="H153" s="28"/>
    </row>
    <row r="154" spans="1:8" x14ac:dyDescent="0.3">
      <c r="A154" s="425"/>
      <c r="B154" s="12" t="s">
        <v>34</v>
      </c>
      <c r="C154" s="13">
        <v>200</v>
      </c>
      <c r="D154" s="14">
        <v>0.1</v>
      </c>
      <c r="E154" s="14" t="s">
        <v>32</v>
      </c>
      <c r="F154" s="15">
        <v>9.1</v>
      </c>
      <c r="G154" s="10">
        <v>24.4</v>
      </c>
      <c r="H154" s="28" t="s">
        <v>430</v>
      </c>
    </row>
    <row r="155" spans="1:8" x14ac:dyDescent="0.3">
      <c r="A155" s="423"/>
      <c r="B155" s="18" t="s">
        <v>82</v>
      </c>
      <c r="C155" s="19">
        <v>495</v>
      </c>
      <c r="D155" s="46">
        <f>D151+D152+D153+D154</f>
        <v>22.500000000000004</v>
      </c>
      <c r="E155" s="46">
        <f>E151+E152+E153+E154</f>
        <v>13.209999999999999</v>
      </c>
      <c r="F155" s="46">
        <f>F151+F152+F153+F154</f>
        <v>76.52</v>
      </c>
      <c r="G155" s="47">
        <f>G151+G152+G153+G154</f>
        <v>506.2</v>
      </c>
      <c r="H155" s="48"/>
    </row>
    <row r="156" spans="1:8" x14ac:dyDescent="0.3">
      <c r="A156" s="442" t="s">
        <v>83</v>
      </c>
      <c r="B156" s="443"/>
      <c r="C156" s="47">
        <f>C155+C150+C147+C140+C138</f>
        <v>2215</v>
      </c>
      <c r="D156" s="46">
        <f>D155+D150+D147+D140+D138</f>
        <v>83.140000000000015</v>
      </c>
      <c r="E156" s="46">
        <f>E155+E150+E147+E140+E138</f>
        <v>72.97</v>
      </c>
      <c r="F156" s="46">
        <f>F155+F150+F147+F140+F138</f>
        <v>293.11</v>
      </c>
      <c r="G156" s="47">
        <f>G155+G150+G147+G140+G138</f>
        <v>2159.4</v>
      </c>
      <c r="H156" s="37"/>
    </row>
    <row r="157" spans="1:8" x14ac:dyDescent="0.3">
      <c r="A157" s="447" t="s">
        <v>24</v>
      </c>
      <c r="B157" s="447" t="s">
        <v>25</v>
      </c>
      <c r="C157" s="446" t="s">
        <v>26</v>
      </c>
      <c r="D157" s="446" t="s">
        <v>542</v>
      </c>
      <c r="E157" s="446"/>
      <c r="F157" s="446"/>
      <c r="G157" s="447" t="s">
        <v>38</v>
      </c>
      <c r="H157" s="447" t="s">
        <v>39</v>
      </c>
    </row>
    <row r="158" spans="1:8" x14ac:dyDescent="0.3">
      <c r="A158" s="448"/>
      <c r="B158" s="448"/>
      <c r="C158" s="440"/>
      <c r="D158" s="280" t="s">
        <v>4</v>
      </c>
      <c r="E158" s="280" t="s">
        <v>36</v>
      </c>
      <c r="F158" s="280" t="s">
        <v>30</v>
      </c>
      <c r="G158" s="448"/>
      <c r="H158" s="448"/>
    </row>
    <row r="159" spans="1:8" x14ac:dyDescent="0.3">
      <c r="A159" s="449" t="s">
        <v>351</v>
      </c>
      <c r="B159" s="450"/>
      <c r="C159" s="451"/>
      <c r="D159" s="451"/>
      <c r="E159" s="451"/>
      <c r="F159" s="451"/>
      <c r="G159" s="451"/>
      <c r="H159" s="452"/>
    </row>
    <row r="160" spans="1:8" x14ac:dyDescent="0.3">
      <c r="A160" s="446" t="s">
        <v>40</v>
      </c>
      <c r="B160" s="42" t="s">
        <v>169</v>
      </c>
      <c r="C160" s="13" t="s">
        <v>113</v>
      </c>
      <c r="D160" s="9" t="s">
        <v>170</v>
      </c>
      <c r="E160" s="9" t="s">
        <v>170</v>
      </c>
      <c r="F160" s="40" t="s">
        <v>16</v>
      </c>
      <c r="G160" s="10" t="s">
        <v>303</v>
      </c>
      <c r="H160" s="28" t="s">
        <v>458</v>
      </c>
    </row>
    <row r="161" spans="1:8" x14ac:dyDescent="0.3">
      <c r="A161" s="446"/>
      <c r="B161" s="39" t="s">
        <v>172</v>
      </c>
      <c r="C161" s="9" t="s">
        <v>647</v>
      </c>
      <c r="D161" s="8" t="s">
        <v>648</v>
      </c>
      <c r="E161" s="8" t="s">
        <v>48</v>
      </c>
      <c r="F161" s="51" t="s">
        <v>645</v>
      </c>
      <c r="G161" s="10" t="s">
        <v>649</v>
      </c>
      <c r="H161" s="28" t="s">
        <v>459</v>
      </c>
    </row>
    <row r="162" spans="1:8" x14ac:dyDescent="0.3">
      <c r="A162" s="446"/>
      <c r="B162" s="42" t="s">
        <v>67</v>
      </c>
      <c r="C162" s="13">
        <v>200</v>
      </c>
      <c r="D162" s="9" t="s">
        <v>378</v>
      </c>
      <c r="E162" s="9" t="s">
        <v>378</v>
      </c>
      <c r="F162" s="71" t="s">
        <v>624</v>
      </c>
      <c r="G162" s="27" t="s">
        <v>625</v>
      </c>
      <c r="H162" s="28" t="s">
        <v>436</v>
      </c>
    </row>
    <row r="163" spans="1:8" x14ac:dyDescent="0.3">
      <c r="A163" s="446"/>
      <c r="B163" s="18" t="s">
        <v>41</v>
      </c>
      <c r="C163" s="19">
        <v>460</v>
      </c>
      <c r="D163" s="20">
        <f>D160+D161+D162</f>
        <v>14.4</v>
      </c>
      <c r="E163" s="20">
        <f>E160+E161+E162</f>
        <v>15</v>
      </c>
      <c r="F163" s="20">
        <f>F160+F161+F162</f>
        <v>72.400000000000006</v>
      </c>
      <c r="G163" s="19">
        <f>G160+G161+G162</f>
        <v>512</v>
      </c>
      <c r="H163" s="17"/>
    </row>
    <row r="164" spans="1:8" x14ac:dyDescent="0.3">
      <c r="A164" s="440" t="s">
        <v>23</v>
      </c>
      <c r="B164" s="42" t="s">
        <v>346</v>
      </c>
      <c r="C164" s="13">
        <v>200</v>
      </c>
      <c r="D164" s="9" t="s">
        <v>93</v>
      </c>
      <c r="E164" s="9" t="s">
        <v>650</v>
      </c>
      <c r="F164" s="71" t="s">
        <v>651</v>
      </c>
      <c r="G164" s="27" t="s">
        <v>652</v>
      </c>
      <c r="H164" s="53" t="s">
        <v>505</v>
      </c>
    </row>
    <row r="165" spans="1:8" x14ac:dyDescent="0.3">
      <c r="A165" s="423"/>
      <c r="B165" s="23" t="s">
        <v>44</v>
      </c>
      <c r="C165" s="24">
        <v>100</v>
      </c>
      <c r="D165" s="20" t="str">
        <f>D164</f>
        <v>0,6</v>
      </c>
      <c r="E165" s="20" t="str">
        <f>E164</f>
        <v>0,26</v>
      </c>
      <c r="F165" s="20" t="str">
        <f>F164</f>
        <v>26,8</v>
      </c>
      <c r="G165" s="19" t="str">
        <f>G164</f>
        <v>111</v>
      </c>
      <c r="H165" s="53"/>
    </row>
    <row r="166" spans="1:8" x14ac:dyDescent="0.3">
      <c r="A166" s="424" t="s">
        <v>6</v>
      </c>
      <c r="B166" s="39" t="s">
        <v>176</v>
      </c>
      <c r="C166" s="13">
        <v>60</v>
      </c>
      <c r="D166" s="9" t="s">
        <v>71</v>
      </c>
      <c r="E166" s="9" t="s">
        <v>46</v>
      </c>
      <c r="F166" s="9" t="s">
        <v>61</v>
      </c>
      <c r="G166" s="27" t="s">
        <v>12</v>
      </c>
      <c r="H166" s="28" t="s">
        <v>490</v>
      </c>
    </row>
    <row r="167" spans="1:8" x14ac:dyDescent="0.3">
      <c r="A167" s="424"/>
      <c r="B167" s="222" t="s">
        <v>801</v>
      </c>
      <c r="C167" s="223">
        <v>250</v>
      </c>
      <c r="D167" s="225" t="s">
        <v>711</v>
      </c>
      <c r="E167" s="225" t="s">
        <v>178</v>
      </c>
      <c r="F167" s="225" t="s">
        <v>405</v>
      </c>
      <c r="G167" s="225" t="s">
        <v>712</v>
      </c>
      <c r="H167" s="288" t="s">
        <v>493</v>
      </c>
    </row>
    <row r="168" spans="1:8" x14ac:dyDescent="0.3">
      <c r="A168" s="424"/>
      <c r="B168" s="26" t="s">
        <v>581</v>
      </c>
      <c r="C168" s="13" t="s">
        <v>135</v>
      </c>
      <c r="D168" s="14">
        <v>9.9</v>
      </c>
      <c r="E168" s="9" t="s">
        <v>33</v>
      </c>
      <c r="F168" s="40" t="s">
        <v>348</v>
      </c>
      <c r="G168" s="10">
        <v>148</v>
      </c>
      <c r="H168" s="28" t="s">
        <v>699</v>
      </c>
    </row>
    <row r="169" spans="1:8" x14ac:dyDescent="0.3">
      <c r="A169" s="424"/>
      <c r="B169" s="74" t="s">
        <v>360</v>
      </c>
      <c r="C169" s="38">
        <v>150</v>
      </c>
      <c r="D169" s="38">
        <v>4.4000000000000004</v>
      </c>
      <c r="E169" s="38">
        <v>9.1999999999999993</v>
      </c>
      <c r="F169" s="38">
        <v>11.2</v>
      </c>
      <c r="G169" s="31">
        <v>145</v>
      </c>
      <c r="H169" s="28" t="s">
        <v>507</v>
      </c>
    </row>
    <row r="170" spans="1:8" x14ac:dyDescent="0.3">
      <c r="A170" s="424"/>
      <c r="B170" s="32" t="s">
        <v>50</v>
      </c>
      <c r="C170" s="13">
        <v>50</v>
      </c>
      <c r="D170" s="14" t="s">
        <v>51</v>
      </c>
      <c r="E170" s="14" t="s">
        <v>52</v>
      </c>
      <c r="F170" s="15" t="s">
        <v>53</v>
      </c>
      <c r="G170" s="10" t="s">
        <v>54</v>
      </c>
      <c r="H170" s="56"/>
    </row>
    <row r="171" spans="1:8" x14ac:dyDescent="0.3">
      <c r="A171" s="425"/>
      <c r="B171" s="33" t="s">
        <v>55</v>
      </c>
      <c r="C171" s="38">
        <v>200</v>
      </c>
      <c r="D171" s="30" t="s">
        <v>56</v>
      </c>
      <c r="E171" s="30" t="s">
        <v>56</v>
      </c>
      <c r="F171" s="95">
        <v>15</v>
      </c>
      <c r="G171" s="96">
        <v>57</v>
      </c>
      <c r="H171" s="43" t="s">
        <v>432</v>
      </c>
    </row>
    <row r="172" spans="1:8" x14ac:dyDescent="0.3">
      <c r="A172" s="423"/>
      <c r="B172" s="18" t="s">
        <v>80</v>
      </c>
      <c r="C172" s="57" t="s">
        <v>720</v>
      </c>
      <c r="D172" s="36">
        <f>D166+D167+D168+D169+D170+D171</f>
        <v>20.68</v>
      </c>
      <c r="E172" s="36">
        <f>E166+E167+E168+E169+E170+E171</f>
        <v>23.5</v>
      </c>
      <c r="F172" s="36">
        <f>F166+F167+F168+F169+F170+F171</f>
        <v>86.8</v>
      </c>
      <c r="G172" s="35">
        <f>G166+G167+G168+G169+G170+G171</f>
        <v>597.29999999999995</v>
      </c>
      <c r="H172" s="48"/>
    </row>
    <row r="173" spans="1:8" x14ac:dyDescent="0.3">
      <c r="A173" s="440" t="s">
        <v>59</v>
      </c>
      <c r="B173" s="39" t="s">
        <v>63</v>
      </c>
      <c r="C173" s="13">
        <v>200</v>
      </c>
      <c r="D173" s="9" t="s">
        <v>64</v>
      </c>
      <c r="E173" s="9" t="s">
        <v>192</v>
      </c>
      <c r="F173" s="40" t="s">
        <v>660</v>
      </c>
      <c r="G173" s="10" t="s">
        <v>661</v>
      </c>
      <c r="H173" s="28" t="s">
        <v>433</v>
      </c>
    </row>
    <row r="174" spans="1:8" x14ac:dyDescent="0.3">
      <c r="A174" s="423"/>
      <c r="B174" s="18" t="s">
        <v>81</v>
      </c>
      <c r="C174" s="41">
        <v>200</v>
      </c>
      <c r="D174" s="20" t="s">
        <v>64</v>
      </c>
      <c r="E174" s="20" t="s">
        <v>192</v>
      </c>
      <c r="F174" s="20" t="s">
        <v>660</v>
      </c>
      <c r="G174" s="19" t="s">
        <v>661</v>
      </c>
      <c r="H174" s="48"/>
    </row>
    <row r="175" spans="1:8" x14ac:dyDescent="0.3">
      <c r="A175" s="440" t="s">
        <v>8</v>
      </c>
      <c r="B175" s="146" t="s">
        <v>65</v>
      </c>
      <c r="C175" s="169">
        <v>150</v>
      </c>
      <c r="D175" s="147" t="s">
        <v>571</v>
      </c>
      <c r="E175" s="147" t="s">
        <v>509</v>
      </c>
      <c r="F175" s="147" t="s">
        <v>572</v>
      </c>
      <c r="G175" s="149">
        <v>130</v>
      </c>
      <c r="H175" s="142" t="s">
        <v>457</v>
      </c>
    </row>
    <row r="176" spans="1:8" x14ac:dyDescent="0.3">
      <c r="A176" s="425"/>
      <c r="B176" s="42" t="s">
        <v>117</v>
      </c>
      <c r="C176" s="13">
        <v>200</v>
      </c>
      <c r="D176" s="9" t="s">
        <v>298</v>
      </c>
      <c r="E176" s="9" t="s">
        <v>95</v>
      </c>
      <c r="F176" s="40" t="s">
        <v>77</v>
      </c>
      <c r="G176" s="10" t="s">
        <v>721</v>
      </c>
      <c r="H176" s="43" t="s">
        <v>448</v>
      </c>
    </row>
    <row r="177" spans="1:8" x14ac:dyDescent="0.3">
      <c r="A177" s="425"/>
      <c r="B177" s="21" t="s">
        <v>190</v>
      </c>
      <c r="C177" s="9" t="s">
        <v>550</v>
      </c>
      <c r="D177" s="14">
        <v>0.4</v>
      </c>
      <c r="E177" s="15">
        <v>0.4</v>
      </c>
      <c r="F177" s="15">
        <v>9.8000000000000007</v>
      </c>
      <c r="G177" s="22">
        <v>47</v>
      </c>
      <c r="H177" s="37"/>
    </row>
    <row r="178" spans="1:8" x14ac:dyDescent="0.3">
      <c r="A178" s="423"/>
      <c r="B178" s="18" t="s">
        <v>82</v>
      </c>
      <c r="C178" s="19">
        <v>510</v>
      </c>
      <c r="D178" s="46">
        <f>D175+D176+D177</f>
        <v>6.4</v>
      </c>
      <c r="E178" s="46">
        <f>E175+E176+E177</f>
        <v>11</v>
      </c>
      <c r="F178" s="46">
        <f>F175+F176+F177</f>
        <v>36.1</v>
      </c>
      <c r="G178" s="47">
        <f>G175+G176+G177</f>
        <v>270</v>
      </c>
      <c r="H178" s="48"/>
    </row>
    <row r="179" spans="1:8" x14ac:dyDescent="0.3">
      <c r="A179" s="442" t="s">
        <v>83</v>
      </c>
      <c r="B179" s="443"/>
      <c r="C179" s="47">
        <f>C178+C174+C172+C165+C163</f>
        <v>2080</v>
      </c>
      <c r="D179" s="46">
        <f>D178+D174+D172+D165+D163</f>
        <v>47.68</v>
      </c>
      <c r="E179" s="46">
        <f>E178+E174+E172+E165+E163</f>
        <v>49.85</v>
      </c>
      <c r="F179" s="46">
        <f>F178+F174+F172+F165+F163</f>
        <v>229.4</v>
      </c>
      <c r="G179" s="47">
        <f>G178+G174+G172+G165+G163</f>
        <v>1540.58</v>
      </c>
      <c r="H179" s="37"/>
    </row>
    <row r="180" spans="1:8" x14ac:dyDescent="0.3">
      <c r="A180" s="447" t="s">
        <v>24</v>
      </c>
      <c r="B180" s="447" t="s">
        <v>25</v>
      </c>
      <c r="C180" s="446" t="s">
        <v>26</v>
      </c>
      <c r="D180" s="446" t="s">
        <v>542</v>
      </c>
      <c r="E180" s="446"/>
      <c r="F180" s="446"/>
      <c r="G180" s="447" t="s">
        <v>38</v>
      </c>
      <c r="H180" s="447" t="s">
        <v>39</v>
      </c>
    </row>
    <row r="181" spans="1:8" x14ac:dyDescent="0.3">
      <c r="A181" s="448"/>
      <c r="B181" s="448"/>
      <c r="C181" s="440"/>
      <c r="D181" s="280" t="s">
        <v>4</v>
      </c>
      <c r="E181" s="280" t="s">
        <v>36</v>
      </c>
      <c r="F181" s="280" t="s">
        <v>30</v>
      </c>
      <c r="G181" s="448"/>
      <c r="H181" s="448"/>
    </row>
    <row r="182" spans="1:8" x14ac:dyDescent="0.3">
      <c r="A182" s="449" t="s">
        <v>357</v>
      </c>
      <c r="B182" s="450"/>
      <c r="C182" s="451"/>
      <c r="D182" s="451"/>
      <c r="E182" s="451"/>
      <c r="F182" s="451"/>
      <c r="G182" s="451"/>
      <c r="H182" s="452"/>
    </row>
    <row r="183" spans="1:8" x14ac:dyDescent="0.3">
      <c r="A183" s="446" t="s">
        <v>40</v>
      </c>
      <c r="B183" s="146" t="s">
        <v>270</v>
      </c>
      <c r="C183" s="6" t="s">
        <v>113</v>
      </c>
      <c r="D183" s="9" t="s">
        <v>200</v>
      </c>
      <c r="E183" s="9" t="s">
        <v>200</v>
      </c>
      <c r="F183" s="9" t="s">
        <v>201</v>
      </c>
      <c r="G183" s="27" t="s">
        <v>171</v>
      </c>
      <c r="H183" s="52" t="s">
        <v>463</v>
      </c>
    </row>
    <row r="184" spans="1:8" x14ac:dyDescent="0.3">
      <c r="A184" s="446"/>
      <c r="B184" s="39" t="s">
        <v>141</v>
      </c>
      <c r="C184" s="9" t="s">
        <v>644</v>
      </c>
      <c r="D184" s="8" t="s">
        <v>212</v>
      </c>
      <c r="E184" s="8" t="s">
        <v>310</v>
      </c>
      <c r="F184" s="51" t="s">
        <v>645</v>
      </c>
      <c r="G184" s="10" t="s">
        <v>646</v>
      </c>
      <c r="H184" s="28" t="s">
        <v>451</v>
      </c>
    </row>
    <row r="185" spans="1:8" x14ac:dyDescent="0.3">
      <c r="A185" s="446"/>
      <c r="B185" s="42" t="s">
        <v>89</v>
      </c>
      <c r="C185" s="6">
        <v>200</v>
      </c>
      <c r="D185" s="8" t="s">
        <v>46</v>
      </c>
      <c r="E185" s="8" t="s">
        <v>46</v>
      </c>
      <c r="F185" s="51" t="s">
        <v>621</v>
      </c>
      <c r="G185" s="10" t="s">
        <v>622</v>
      </c>
      <c r="H185" s="52" t="s">
        <v>439</v>
      </c>
    </row>
    <row r="186" spans="1:8" x14ac:dyDescent="0.3">
      <c r="A186" s="446"/>
      <c r="B186" s="18" t="s">
        <v>41</v>
      </c>
      <c r="C186" s="19">
        <v>465</v>
      </c>
      <c r="D186" s="20">
        <f>D185+D184+D183</f>
        <v>19.600000000000001</v>
      </c>
      <c r="E186" s="20">
        <f>E185+E184+E183</f>
        <v>16.399999999999999</v>
      </c>
      <c r="F186" s="20">
        <f>F185+F184+F183</f>
        <v>75.8</v>
      </c>
      <c r="G186" s="19">
        <f>G185+G184+G183</f>
        <v>531.29999999999995</v>
      </c>
      <c r="H186" s="53"/>
    </row>
    <row r="187" spans="1:8" x14ac:dyDescent="0.3">
      <c r="A187" s="440" t="s">
        <v>23</v>
      </c>
      <c r="B187" s="21" t="s">
        <v>42</v>
      </c>
      <c r="C187" s="9" t="s">
        <v>5</v>
      </c>
      <c r="D187" s="14">
        <v>1.44</v>
      </c>
      <c r="E187" s="15">
        <v>0.67</v>
      </c>
      <c r="F187" s="15">
        <v>15.43</v>
      </c>
      <c r="G187" s="22">
        <v>112</v>
      </c>
      <c r="H187" s="43" t="s">
        <v>623</v>
      </c>
    </row>
    <row r="188" spans="1:8" x14ac:dyDescent="0.3">
      <c r="A188" s="423"/>
      <c r="B188" s="23" t="s">
        <v>44</v>
      </c>
      <c r="C188" s="24">
        <v>200</v>
      </c>
      <c r="D188" s="20">
        <f>D187</f>
        <v>1.44</v>
      </c>
      <c r="E188" s="20">
        <f>E187</f>
        <v>0.67</v>
      </c>
      <c r="F188" s="20">
        <f>F187</f>
        <v>15.43</v>
      </c>
      <c r="G188" s="19">
        <f>G187</f>
        <v>112</v>
      </c>
      <c r="H188" s="53"/>
    </row>
    <row r="189" spans="1:8" x14ac:dyDescent="0.3">
      <c r="A189" s="424" t="s">
        <v>6</v>
      </c>
      <c r="B189" s="39" t="s">
        <v>584</v>
      </c>
      <c r="C189" s="13">
        <v>60</v>
      </c>
      <c r="D189" s="9" t="s">
        <v>93</v>
      </c>
      <c r="E189" s="9" t="s">
        <v>46</v>
      </c>
      <c r="F189" s="9" t="s">
        <v>94</v>
      </c>
      <c r="G189" s="27">
        <v>60</v>
      </c>
      <c r="H189" s="56" t="s">
        <v>585</v>
      </c>
    </row>
    <row r="190" spans="1:8" x14ac:dyDescent="0.3">
      <c r="A190" s="424"/>
      <c r="B190" s="222" t="s">
        <v>801</v>
      </c>
      <c r="C190" s="223">
        <v>250</v>
      </c>
      <c r="D190" s="225" t="s">
        <v>711</v>
      </c>
      <c r="E190" s="225" t="s">
        <v>178</v>
      </c>
      <c r="F190" s="225" t="s">
        <v>405</v>
      </c>
      <c r="G190" s="225" t="s">
        <v>712</v>
      </c>
      <c r="H190" s="288" t="s">
        <v>493</v>
      </c>
    </row>
    <row r="191" spans="1:8" x14ac:dyDescent="0.3">
      <c r="A191" s="424"/>
      <c r="B191" s="42" t="s">
        <v>543</v>
      </c>
      <c r="C191" s="6">
        <v>220</v>
      </c>
      <c r="D191" s="8" t="s">
        <v>685</v>
      </c>
      <c r="E191" s="8" t="s">
        <v>503</v>
      </c>
      <c r="F191" s="8" t="s">
        <v>640</v>
      </c>
      <c r="G191" s="10" t="s">
        <v>686</v>
      </c>
      <c r="H191" s="25" t="s">
        <v>513</v>
      </c>
    </row>
    <row r="192" spans="1:8" x14ac:dyDescent="0.3">
      <c r="A192" s="424"/>
      <c r="B192" s="32" t="s">
        <v>50</v>
      </c>
      <c r="C192" s="13">
        <v>50</v>
      </c>
      <c r="D192" s="14" t="s">
        <v>51</v>
      </c>
      <c r="E192" s="14" t="s">
        <v>52</v>
      </c>
      <c r="F192" s="15" t="s">
        <v>53</v>
      </c>
      <c r="G192" s="10" t="s">
        <v>54</v>
      </c>
      <c r="H192" s="56"/>
    </row>
    <row r="193" spans="1:8" x14ac:dyDescent="0.3">
      <c r="A193" s="425"/>
      <c r="B193" s="42" t="s">
        <v>210</v>
      </c>
      <c r="C193" s="13">
        <v>200</v>
      </c>
      <c r="D193" s="9" t="s">
        <v>627</v>
      </c>
      <c r="E193" s="9" t="s">
        <v>628</v>
      </c>
      <c r="F193" s="40" t="s">
        <v>301</v>
      </c>
      <c r="G193" s="10" t="s">
        <v>629</v>
      </c>
      <c r="H193" s="43" t="s">
        <v>450</v>
      </c>
    </row>
    <row r="194" spans="1:8" x14ac:dyDescent="0.3">
      <c r="A194" s="423"/>
      <c r="B194" s="18" t="s">
        <v>80</v>
      </c>
      <c r="C194" s="19">
        <v>790</v>
      </c>
      <c r="D194" s="36">
        <f>D189+D190+D191+D192+D193</f>
        <v>27.479999999999997</v>
      </c>
      <c r="E194" s="36">
        <f>E189+E190+E191+E192+E193</f>
        <v>30.85</v>
      </c>
      <c r="F194" s="36">
        <f>F189+F190+F191+F192+F193</f>
        <v>125.4</v>
      </c>
      <c r="G194" s="35">
        <f>G189+G190+G191+G192+G193</f>
        <v>845.3</v>
      </c>
      <c r="H194" s="48"/>
    </row>
    <row r="195" spans="1:8" x14ac:dyDescent="0.3">
      <c r="A195" s="440" t="s">
        <v>59</v>
      </c>
      <c r="B195" s="50" t="s">
        <v>125</v>
      </c>
      <c r="C195" s="32">
        <v>30</v>
      </c>
      <c r="D195" s="32">
        <v>1.7</v>
      </c>
      <c r="E195" s="32">
        <v>2.2000000000000002</v>
      </c>
      <c r="F195" s="32">
        <v>27.15</v>
      </c>
      <c r="G195" s="98">
        <v>135</v>
      </c>
      <c r="H195" s="28"/>
    </row>
    <row r="196" spans="1:8" x14ac:dyDescent="0.3">
      <c r="A196" s="425"/>
      <c r="B196" s="26" t="s">
        <v>126</v>
      </c>
      <c r="C196" s="13">
        <v>200</v>
      </c>
      <c r="D196" s="9" t="s">
        <v>658</v>
      </c>
      <c r="E196" s="9" t="s">
        <v>659</v>
      </c>
      <c r="F196" s="40" t="s">
        <v>232</v>
      </c>
      <c r="G196" s="10" t="s">
        <v>629</v>
      </c>
      <c r="H196" s="43" t="s">
        <v>444</v>
      </c>
    </row>
    <row r="197" spans="1:8" x14ac:dyDescent="0.3">
      <c r="A197" s="423"/>
      <c r="B197" s="18" t="s">
        <v>81</v>
      </c>
      <c r="C197" s="41">
        <f>C196+C195</f>
        <v>230</v>
      </c>
      <c r="D197" s="41">
        <f>D196+D195</f>
        <v>7.2</v>
      </c>
      <c r="E197" s="41">
        <f>E196+E195</f>
        <v>8.4</v>
      </c>
      <c r="F197" s="41">
        <f>F196+F195</f>
        <v>35.75</v>
      </c>
      <c r="G197" s="35">
        <f>G196+G195</f>
        <v>245</v>
      </c>
      <c r="H197" s="48"/>
    </row>
    <row r="198" spans="1:8" x14ac:dyDescent="0.3">
      <c r="A198" s="440" t="s">
        <v>8</v>
      </c>
      <c r="B198" s="50" t="s">
        <v>587</v>
      </c>
      <c r="C198" s="13" t="s">
        <v>600</v>
      </c>
      <c r="D198" s="9">
        <v>14.52</v>
      </c>
      <c r="E198" s="9">
        <v>10.3</v>
      </c>
      <c r="F198" s="40">
        <v>12.3</v>
      </c>
      <c r="G198" s="10">
        <v>201.6</v>
      </c>
      <c r="H198" s="43" t="s">
        <v>475</v>
      </c>
    </row>
    <row r="199" spans="1:8" x14ac:dyDescent="0.3">
      <c r="A199" s="425"/>
      <c r="B199" s="70" t="s">
        <v>349</v>
      </c>
      <c r="C199" s="6" t="s">
        <v>74</v>
      </c>
      <c r="D199" s="14">
        <v>14.6</v>
      </c>
      <c r="E199" s="14">
        <v>5.0999999999999996</v>
      </c>
      <c r="F199" s="15">
        <v>33.1</v>
      </c>
      <c r="G199" s="10">
        <v>240</v>
      </c>
      <c r="H199" s="28" t="s">
        <v>466</v>
      </c>
    </row>
    <row r="200" spans="1:8" x14ac:dyDescent="0.3">
      <c r="A200" s="425"/>
      <c r="B200" s="12" t="s">
        <v>34</v>
      </c>
      <c r="C200" s="13">
        <v>200</v>
      </c>
      <c r="D200" s="14">
        <v>0.1</v>
      </c>
      <c r="E200" s="14" t="s">
        <v>32</v>
      </c>
      <c r="F200" s="15">
        <v>9.1</v>
      </c>
      <c r="G200" s="10">
        <v>24.4</v>
      </c>
      <c r="H200" s="28" t="s">
        <v>430</v>
      </c>
    </row>
    <row r="201" spans="1:8" x14ac:dyDescent="0.3">
      <c r="A201" s="425"/>
      <c r="B201" s="50" t="s">
        <v>162</v>
      </c>
      <c r="C201" s="6">
        <v>200</v>
      </c>
      <c r="D201" s="9" t="s">
        <v>76</v>
      </c>
      <c r="E201" s="9" t="s">
        <v>653</v>
      </c>
      <c r="F201" s="40" t="s">
        <v>178</v>
      </c>
      <c r="G201" s="10" t="s">
        <v>654</v>
      </c>
      <c r="H201" s="32" t="s">
        <v>446</v>
      </c>
    </row>
    <row r="202" spans="1:8" x14ac:dyDescent="0.3">
      <c r="A202" s="423"/>
      <c r="B202" s="18" t="s">
        <v>82</v>
      </c>
      <c r="C202" s="19">
        <f>SUM(C198:C201)</f>
        <v>400</v>
      </c>
      <c r="D202" s="20">
        <f>D198+D200+D201</f>
        <v>14.92</v>
      </c>
      <c r="E202" s="20">
        <f>E198+E200+E201</f>
        <v>30.53</v>
      </c>
      <c r="F202" s="20">
        <f>F198+F200+F201</f>
        <v>24</v>
      </c>
      <c r="G202" s="19">
        <f>G198+G200+G201</f>
        <v>315</v>
      </c>
      <c r="H202" s="37"/>
    </row>
    <row r="203" spans="1:8" x14ac:dyDescent="0.3">
      <c r="A203" s="442" t="s">
        <v>83</v>
      </c>
      <c r="B203" s="443"/>
      <c r="C203" s="47">
        <f>C202+C197+C194+C188+C186</f>
        <v>2085</v>
      </c>
      <c r="D203" s="46">
        <f>D202+D197+D194+D188+D186</f>
        <v>70.639999999999986</v>
      </c>
      <c r="E203" s="46">
        <f>E202+E197+E194+E188+E186</f>
        <v>86.85</v>
      </c>
      <c r="F203" s="46">
        <f>F202+F197+F194+F188+F186</f>
        <v>276.38</v>
      </c>
      <c r="G203" s="47">
        <f>G202+G197+G194+G188+G186</f>
        <v>2048.6</v>
      </c>
      <c r="H203" s="37"/>
    </row>
    <row r="204" spans="1:8" x14ac:dyDescent="0.3">
      <c r="A204" s="447" t="s">
        <v>24</v>
      </c>
      <c r="B204" s="447" t="s">
        <v>25</v>
      </c>
      <c r="C204" s="446" t="s">
        <v>26</v>
      </c>
      <c r="D204" s="446" t="s">
        <v>542</v>
      </c>
      <c r="E204" s="446"/>
      <c r="F204" s="446"/>
      <c r="G204" s="447" t="s">
        <v>38</v>
      </c>
      <c r="H204" s="447" t="s">
        <v>39</v>
      </c>
    </row>
    <row r="205" spans="1:8" x14ac:dyDescent="0.3">
      <c r="A205" s="448"/>
      <c r="B205" s="448"/>
      <c r="C205" s="440"/>
      <c r="D205" s="280" t="s">
        <v>4</v>
      </c>
      <c r="E205" s="280" t="s">
        <v>36</v>
      </c>
      <c r="F205" s="280" t="s">
        <v>30</v>
      </c>
      <c r="G205" s="448"/>
      <c r="H205" s="448"/>
    </row>
    <row r="206" spans="1:8" x14ac:dyDescent="0.3">
      <c r="A206" s="449" t="s">
        <v>358</v>
      </c>
      <c r="B206" s="450"/>
      <c r="C206" s="451"/>
      <c r="D206" s="451"/>
      <c r="E206" s="451"/>
      <c r="F206" s="451"/>
      <c r="G206" s="451"/>
      <c r="H206" s="452"/>
    </row>
    <row r="207" spans="1:8" x14ac:dyDescent="0.3">
      <c r="A207" s="446" t="s">
        <v>40</v>
      </c>
      <c r="B207" s="146" t="s">
        <v>747</v>
      </c>
      <c r="C207" s="169" t="s">
        <v>113</v>
      </c>
      <c r="D207" s="147" t="s">
        <v>64</v>
      </c>
      <c r="E207" s="147" t="s">
        <v>748</v>
      </c>
      <c r="F207" s="147" t="s">
        <v>749</v>
      </c>
      <c r="G207" s="141">
        <v>187</v>
      </c>
      <c r="H207" s="142" t="s">
        <v>750</v>
      </c>
    </row>
    <row r="208" spans="1:8" x14ac:dyDescent="0.3">
      <c r="A208" s="446"/>
      <c r="B208" s="16" t="s">
        <v>104</v>
      </c>
      <c r="C208" s="6">
        <v>50</v>
      </c>
      <c r="D208" s="9">
        <v>3.2</v>
      </c>
      <c r="E208" s="9">
        <v>0.3</v>
      </c>
      <c r="F208" s="9">
        <v>15.3</v>
      </c>
      <c r="G208" s="10">
        <v>79</v>
      </c>
      <c r="H208" s="89" t="s">
        <v>459</v>
      </c>
    </row>
    <row r="209" spans="1:8" x14ac:dyDescent="0.3">
      <c r="A209" s="446"/>
      <c r="B209" s="42" t="s">
        <v>117</v>
      </c>
      <c r="C209" s="13">
        <v>200</v>
      </c>
      <c r="D209" s="9" t="s">
        <v>298</v>
      </c>
      <c r="E209" s="9" t="s">
        <v>95</v>
      </c>
      <c r="F209" s="40" t="s">
        <v>77</v>
      </c>
      <c r="G209" s="10" t="s">
        <v>721</v>
      </c>
      <c r="H209" s="43" t="s">
        <v>448</v>
      </c>
    </row>
    <row r="210" spans="1:8" x14ac:dyDescent="0.3">
      <c r="A210" s="446"/>
      <c r="B210" s="18" t="s">
        <v>41</v>
      </c>
      <c r="C210" s="19">
        <v>420</v>
      </c>
      <c r="D210" s="20">
        <f>D209+D208+D207</f>
        <v>12</v>
      </c>
      <c r="E210" s="20">
        <f>E209+E208+E207</f>
        <v>10</v>
      </c>
      <c r="F210" s="20">
        <f>F209+F208+F207</f>
        <v>55.2</v>
      </c>
      <c r="G210" s="19">
        <f>G209+G208+G207</f>
        <v>359</v>
      </c>
      <c r="H210" s="53"/>
    </row>
    <row r="211" spans="1:8" x14ac:dyDescent="0.3">
      <c r="A211" s="440" t="s">
        <v>23</v>
      </c>
      <c r="B211" s="50" t="s">
        <v>131</v>
      </c>
      <c r="C211" s="32">
        <v>150</v>
      </c>
      <c r="D211" s="32">
        <v>0.4</v>
      </c>
      <c r="E211" s="32">
        <v>0.3</v>
      </c>
      <c r="F211" s="32">
        <v>10.3</v>
      </c>
      <c r="G211" s="32">
        <v>47</v>
      </c>
      <c r="H211" s="43"/>
    </row>
    <row r="212" spans="1:8" x14ac:dyDescent="0.3">
      <c r="A212" s="423"/>
      <c r="B212" s="23" t="s">
        <v>44</v>
      </c>
      <c r="C212" s="24">
        <v>150</v>
      </c>
      <c r="D212" s="20">
        <f>D211</f>
        <v>0.4</v>
      </c>
      <c r="E212" s="20">
        <f>E211</f>
        <v>0.3</v>
      </c>
      <c r="F212" s="20">
        <f>F211</f>
        <v>10.3</v>
      </c>
      <c r="G212" s="19">
        <f>G211</f>
        <v>47</v>
      </c>
      <c r="H212" s="53"/>
    </row>
    <row r="213" spans="1:8" x14ac:dyDescent="0.3">
      <c r="A213" s="424" t="s">
        <v>6</v>
      </c>
      <c r="B213" s="32" t="s">
        <v>202</v>
      </c>
      <c r="C213" s="38">
        <v>60</v>
      </c>
      <c r="D213" s="38">
        <v>0.8</v>
      </c>
      <c r="E213" s="38">
        <v>1.4</v>
      </c>
      <c r="F213" s="38">
        <v>4.3</v>
      </c>
      <c r="G213" s="31">
        <v>33</v>
      </c>
      <c r="H213" s="52" t="s">
        <v>452</v>
      </c>
    </row>
    <row r="214" spans="1:8" x14ac:dyDescent="0.3">
      <c r="A214" s="424"/>
      <c r="B214" s="26" t="s">
        <v>258</v>
      </c>
      <c r="C214" s="13" t="s">
        <v>672</v>
      </c>
      <c r="D214" s="54" t="s">
        <v>72</v>
      </c>
      <c r="E214" s="40" t="s">
        <v>92</v>
      </c>
      <c r="F214" s="40" t="s">
        <v>343</v>
      </c>
      <c r="G214" s="22" t="s">
        <v>680</v>
      </c>
      <c r="H214" s="56" t="s">
        <v>464</v>
      </c>
    </row>
    <row r="215" spans="1:8" x14ac:dyDescent="0.3">
      <c r="A215" s="424"/>
      <c r="B215" s="42" t="s">
        <v>242</v>
      </c>
      <c r="C215" s="6" t="s">
        <v>246</v>
      </c>
      <c r="D215" s="9">
        <v>19.2</v>
      </c>
      <c r="E215" s="9">
        <v>14.3</v>
      </c>
      <c r="F215" s="9">
        <v>5.0999999999999996</v>
      </c>
      <c r="G215" s="27">
        <v>226</v>
      </c>
      <c r="H215" s="11" t="s">
        <v>434</v>
      </c>
    </row>
    <row r="216" spans="1:8" x14ac:dyDescent="0.3">
      <c r="A216" s="424"/>
      <c r="B216" s="25" t="s">
        <v>270</v>
      </c>
      <c r="C216" s="59" t="s">
        <v>74</v>
      </c>
      <c r="D216" s="77" t="s">
        <v>187</v>
      </c>
      <c r="E216" s="77" t="s">
        <v>276</v>
      </c>
      <c r="F216" s="60" t="s">
        <v>277</v>
      </c>
      <c r="G216" s="61" t="s">
        <v>278</v>
      </c>
      <c r="H216" s="62" t="s">
        <v>435</v>
      </c>
    </row>
    <row r="217" spans="1:8" x14ac:dyDescent="0.3">
      <c r="A217" s="424"/>
      <c r="B217" s="32" t="s">
        <v>50</v>
      </c>
      <c r="C217" s="13">
        <v>50</v>
      </c>
      <c r="D217" s="14" t="s">
        <v>51</v>
      </c>
      <c r="E217" s="14" t="s">
        <v>52</v>
      </c>
      <c r="F217" s="15" t="s">
        <v>53</v>
      </c>
      <c r="G217" s="10" t="s">
        <v>54</v>
      </c>
      <c r="H217" s="56"/>
    </row>
    <row r="218" spans="1:8" x14ac:dyDescent="0.3">
      <c r="A218" s="425"/>
      <c r="B218" s="42" t="s">
        <v>340</v>
      </c>
      <c r="C218" s="13">
        <v>200</v>
      </c>
      <c r="D218" s="9" t="s">
        <v>627</v>
      </c>
      <c r="E218" s="9" t="s">
        <v>628</v>
      </c>
      <c r="F218" s="40" t="s">
        <v>632</v>
      </c>
      <c r="G218" s="10" t="s">
        <v>629</v>
      </c>
      <c r="H218" s="43" t="s">
        <v>450</v>
      </c>
    </row>
    <row r="219" spans="1:8" x14ac:dyDescent="0.3">
      <c r="A219" s="423"/>
      <c r="B219" s="18" t="s">
        <v>80</v>
      </c>
      <c r="C219" s="57" t="s">
        <v>724</v>
      </c>
      <c r="D219" s="36">
        <f>D213+D214+D215+D216+D217+D218</f>
        <v>35.300000000000004</v>
      </c>
      <c r="E219" s="36">
        <f>E213+E214+E215+E216+E217+E218</f>
        <v>27.55</v>
      </c>
      <c r="F219" s="36">
        <f>F213+F214+F215+F216+F217+F218</f>
        <v>116.85000000000001</v>
      </c>
      <c r="G219" s="35">
        <f>G213+G214+G215+G216+G217+G218</f>
        <v>814.5</v>
      </c>
      <c r="H219" s="48"/>
    </row>
    <row r="220" spans="1:8" x14ac:dyDescent="0.3">
      <c r="A220" s="440" t="s">
        <v>59</v>
      </c>
      <c r="B220" s="39" t="s">
        <v>63</v>
      </c>
      <c r="C220" s="13">
        <v>200</v>
      </c>
      <c r="D220" s="9" t="s">
        <v>64</v>
      </c>
      <c r="E220" s="9" t="s">
        <v>192</v>
      </c>
      <c r="F220" s="40" t="s">
        <v>660</v>
      </c>
      <c r="G220" s="10" t="s">
        <v>661</v>
      </c>
      <c r="H220" s="28" t="s">
        <v>433</v>
      </c>
    </row>
    <row r="221" spans="1:8" x14ac:dyDescent="0.3">
      <c r="A221" s="423"/>
      <c r="B221" s="18" t="s">
        <v>81</v>
      </c>
      <c r="C221" s="24">
        <v>200</v>
      </c>
      <c r="D221" s="20" t="s">
        <v>64</v>
      </c>
      <c r="E221" s="20" t="s">
        <v>192</v>
      </c>
      <c r="F221" s="20" t="s">
        <v>660</v>
      </c>
      <c r="G221" s="19" t="s">
        <v>661</v>
      </c>
      <c r="H221" s="48"/>
    </row>
    <row r="222" spans="1:8" x14ac:dyDescent="0.3">
      <c r="A222" s="440" t="s">
        <v>8</v>
      </c>
      <c r="B222" s="25" t="s">
        <v>49</v>
      </c>
      <c r="C222" s="29" t="s">
        <v>113</v>
      </c>
      <c r="D222" s="30">
        <v>12.8</v>
      </c>
      <c r="E222" s="30">
        <v>9.18</v>
      </c>
      <c r="F222" s="30">
        <v>21.41</v>
      </c>
      <c r="G222" s="31">
        <v>212</v>
      </c>
      <c r="H222" s="28" t="s">
        <v>501</v>
      </c>
    </row>
    <row r="223" spans="1:8" x14ac:dyDescent="0.3">
      <c r="A223" s="425"/>
      <c r="B223" s="42" t="s">
        <v>67</v>
      </c>
      <c r="C223" s="13">
        <v>200</v>
      </c>
      <c r="D223" s="9" t="s">
        <v>378</v>
      </c>
      <c r="E223" s="9" t="s">
        <v>378</v>
      </c>
      <c r="F223" s="71" t="s">
        <v>624</v>
      </c>
      <c r="G223" s="27" t="s">
        <v>625</v>
      </c>
      <c r="H223" s="56" t="s">
        <v>436</v>
      </c>
    </row>
    <row r="224" spans="1:8" x14ac:dyDescent="0.3">
      <c r="A224" s="425"/>
      <c r="B224" s="32" t="s">
        <v>66</v>
      </c>
      <c r="C224" s="38">
        <v>50</v>
      </c>
      <c r="D224" s="30">
        <v>3.8</v>
      </c>
      <c r="E224" s="30">
        <v>0.4</v>
      </c>
      <c r="F224" s="30">
        <v>24.6</v>
      </c>
      <c r="G224" s="31">
        <v>117</v>
      </c>
      <c r="H224" s="56" t="s">
        <v>432</v>
      </c>
    </row>
    <row r="225" spans="1:8" x14ac:dyDescent="0.3">
      <c r="A225" s="425"/>
      <c r="B225" s="49" t="s">
        <v>355</v>
      </c>
      <c r="C225" s="117">
        <v>100</v>
      </c>
      <c r="D225" s="76">
        <v>9.1999999999999993</v>
      </c>
      <c r="E225" s="76">
        <v>8.4</v>
      </c>
      <c r="F225" s="118">
        <v>49.8</v>
      </c>
      <c r="G225" s="120">
        <v>312</v>
      </c>
      <c r="H225" s="28" t="s">
        <v>474</v>
      </c>
    </row>
    <row r="226" spans="1:8" x14ac:dyDescent="0.3">
      <c r="A226" s="423"/>
      <c r="B226" s="18" t="s">
        <v>82</v>
      </c>
      <c r="C226" s="19">
        <v>555</v>
      </c>
      <c r="D226" s="46">
        <f>D222+D223+D224+D225</f>
        <v>27.2</v>
      </c>
      <c r="E226" s="46">
        <f>E222+E223+E224+E225</f>
        <v>19.380000000000003</v>
      </c>
      <c r="F226" s="46">
        <f>F222+F223+F224+F225</f>
        <v>107.00999999999999</v>
      </c>
      <c r="G226" s="47">
        <f>G222+G223+G224+G225</f>
        <v>702</v>
      </c>
      <c r="H226" s="37"/>
    </row>
    <row r="227" spans="1:8" x14ac:dyDescent="0.3">
      <c r="A227" s="442" t="s">
        <v>83</v>
      </c>
      <c r="B227" s="443"/>
      <c r="C227" s="47">
        <f>C226+C221+C219+C212+C210</f>
        <v>2155</v>
      </c>
      <c r="D227" s="47">
        <f>D226+D221+D219+D212+D210</f>
        <v>80.5</v>
      </c>
      <c r="E227" s="47">
        <f>E226+E221+E219+E212+E210</f>
        <v>57.32</v>
      </c>
      <c r="F227" s="47">
        <f>F226+F221+F219+F212+F210</f>
        <v>296.66000000000003</v>
      </c>
      <c r="G227" s="47">
        <f>G226+G221+G219+G212+G210</f>
        <v>1972.78</v>
      </c>
      <c r="H227" s="37"/>
    </row>
    <row r="228" spans="1:8" x14ac:dyDescent="0.3">
      <c r="A228" s="447" t="s">
        <v>24</v>
      </c>
      <c r="B228" s="447" t="s">
        <v>25</v>
      </c>
      <c r="C228" s="446" t="s">
        <v>26</v>
      </c>
      <c r="D228" s="446" t="s">
        <v>542</v>
      </c>
      <c r="E228" s="446"/>
      <c r="F228" s="446"/>
      <c r="G228" s="447" t="s">
        <v>38</v>
      </c>
      <c r="H228" s="447" t="s">
        <v>39</v>
      </c>
    </row>
    <row r="229" spans="1:8" x14ac:dyDescent="0.3">
      <c r="A229" s="448"/>
      <c r="B229" s="448"/>
      <c r="C229" s="440"/>
      <c r="D229" s="280" t="s">
        <v>4</v>
      </c>
      <c r="E229" s="280" t="s">
        <v>36</v>
      </c>
      <c r="F229" s="280" t="s">
        <v>30</v>
      </c>
      <c r="G229" s="448"/>
      <c r="H229" s="448"/>
    </row>
    <row r="230" spans="1:8" x14ac:dyDescent="0.3">
      <c r="A230" s="449" t="s">
        <v>359</v>
      </c>
      <c r="B230" s="450"/>
      <c r="C230" s="451"/>
      <c r="D230" s="451"/>
      <c r="E230" s="451"/>
      <c r="F230" s="451"/>
      <c r="G230" s="451"/>
      <c r="H230" s="452"/>
    </row>
    <row r="231" spans="1:8" x14ac:dyDescent="0.3">
      <c r="A231" s="446" t="s">
        <v>40</v>
      </c>
      <c r="B231" s="26" t="s">
        <v>394</v>
      </c>
      <c r="C231" s="13" t="s">
        <v>113</v>
      </c>
      <c r="D231" s="91">
        <v>7.7</v>
      </c>
      <c r="E231" s="91">
        <v>10.1</v>
      </c>
      <c r="F231" s="91">
        <v>43.9</v>
      </c>
      <c r="G231" s="27">
        <v>297</v>
      </c>
      <c r="H231" s="28" t="s">
        <v>495</v>
      </c>
    </row>
    <row r="232" spans="1:8" x14ac:dyDescent="0.3">
      <c r="A232" s="446"/>
      <c r="B232" s="39" t="s">
        <v>141</v>
      </c>
      <c r="C232" s="9" t="s">
        <v>644</v>
      </c>
      <c r="D232" s="8" t="s">
        <v>212</v>
      </c>
      <c r="E232" s="8" t="s">
        <v>310</v>
      </c>
      <c r="F232" s="51" t="s">
        <v>645</v>
      </c>
      <c r="G232" s="10" t="s">
        <v>646</v>
      </c>
      <c r="H232" s="44" t="s">
        <v>451</v>
      </c>
    </row>
    <row r="233" spans="1:8" x14ac:dyDescent="0.3">
      <c r="A233" s="446"/>
      <c r="B233" s="50" t="s">
        <v>89</v>
      </c>
      <c r="C233" s="6">
        <v>200</v>
      </c>
      <c r="D233" s="8" t="s">
        <v>46</v>
      </c>
      <c r="E233" s="8" t="s">
        <v>46</v>
      </c>
      <c r="F233" s="51" t="s">
        <v>621</v>
      </c>
      <c r="G233" s="10" t="s">
        <v>622</v>
      </c>
      <c r="H233" s="56" t="s">
        <v>439</v>
      </c>
    </row>
    <row r="234" spans="1:8" x14ac:dyDescent="0.3">
      <c r="A234" s="446"/>
      <c r="B234" s="18" t="s">
        <v>41</v>
      </c>
      <c r="C234" s="19">
        <v>470</v>
      </c>
      <c r="D234" s="20">
        <f>D233+D232+D231</f>
        <v>18.3</v>
      </c>
      <c r="E234" s="20">
        <f>E233+E232+E231</f>
        <v>17.5</v>
      </c>
      <c r="F234" s="20">
        <f>F233+F232+F231</f>
        <v>82.699999999999989</v>
      </c>
      <c r="G234" s="19">
        <f>G233+G232+G231</f>
        <v>562.29999999999995</v>
      </c>
      <c r="H234" s="53"/>
    </row>
    <row r="235" spans="1:8" x14ac:dyDescent="0.3">
      <c r="A235" s="440" t="s">
        <v>23</v>
      </c>
      <c r="B235" s="21" t="s">
        <v>42</v>
      </c>
      <c r="C235" s="9" t="s">
        <v>5</v>
      </c>
      <c r="D235" s="14">
        <v>1.44</v>
      </c>
      <c r="E235" s="15">
        <v>0.67</v>
      </c>
      <c r="F235" s="15">
        <v>15.43</v>
      </c>
      <c r="G235" s="22">
        <v>112</v>
      </c>
      <c r="H235" s="43" t="s">
        <v>623</v>
      </c>
    </row>
    <row r="236" spans="1:8" x14ac:dyDescent="0.3">
      <c r="A236" s="423"/>
      <c r="B236" s="23" t="s">
        <v>44</v>
      </c>
      <c r="C236" s="24">
        <v>200</v>
      </c>
      <c r="D236" s="20">
        <f>D235</f>
        <v>1.44</v>
      </c>
      <c r="E236" s="20">
        <f>E235</f>
        <v>0.67</v>
      </c>
      <c r="F236" s="20">
        <f>F235</f>
        <v>15.43</v>
      </c>
      <c r="G236" s="19">
        <f>G235</f>
        <v>112</v>
      </c>
      <c r="H236" s="53"/>
    </row>
    <row r="237" spans="1:8" x14ac:dyDescent="0.3">
      <c r="A237" s="424" t="s">
        <v>6</v>
      </c>
      <c r="B237" s="50" t="s">
        <v>393</v>
      </c>
      <c r="C237" s="13">
        <v>60</v>
      </c>
      <c r="D237" s="54" t="s">
        <v>45</v>
      </c>
      <c r="E237" s="40" t="s">
        <v>518</v>
      </c>
      <c r="F237" s="40" t="s">
        <v>519</v>
      </c>
      <c r="G237" s="22">
        <v>49</v>
      </c>
      <c r="H237" s="28" t="s">
        <v>520</v>
      </c>
    </row>
    <row r="238" spans="1:8" x14ac:dyDescent="0.3">
      <c r="A238" s="424"/>
      <c r="B238" s="42" t="s">
        <v>228</v>
      </c>
      <c r="C238" s="13">
        <v>260</v>
      </c>
      <c r="D238" s="9" t="s">
        <v>690</v>
      </c>
      <c r="E238" s="9" t="s">
        <v>235</v>
      </c>
      <c r="F238" s="40" t="s">
        <v>691</v>
      </c>
      <c r="G238" s="10" t="s">
        <v>692</v>
      </c>
      <c r="H238" s="28" t="s">
        <v>480</v>
      </c>
    </row>
    <row r="239" spans="1:8" x14ac:dyDescent="0.3">
      <c r="A239" s="424"/>
      <c r="B239" s="50" t="s">
        <v>523</v>
      </c>
      <c r="C239" s="13">
        <v>90</v>
      </c>
      <c r="D239" s="9" t="s">
        <v>687</v>
      </c>
      <c r="E239" s="9" t="s">
        <v>233</v>
      </c>
      <c r="F239" s="40" t="s">
        <v>688</v>
      </c>
      <c r="G239" s="10" t="s">
        <v>689</v>
      </c>
      <c r="H239" s="28" t="s">
        <v>475</v>
      </c>
    </row>
    <row r="240" spans="1:8" x14ac:dyDescent="0.3">
      <c r="A240" s="424"/>
      <c r="B240" s="28" t="s">
        <v>180</v>
      </c>
      <c r="C240" s="63">
        <v>150</v>
      </c>
      <c r="D240" s="77" t="s">
        <v>665</v>
      </c>
      <c r="E240" s="77" t="s">
        <v>48</v>
      </c>
      <c r="F240" s="77" t="s">
        <v>418</v>
      </c>
      <c r="G240" s="61" t="s">
        <v>339</v>
      </c>
      <c r="H240" s="116" t="s">
        <v>455</v>
      </c>
    </row>
    <row r="241" spans="1:8" x14ac:dyDescent="0.3">
      <c r="A241" s="424"/>
      <c r="B241" s="32" t="s">
        <v>50</v>
      </c>
      <c r="C241" s="13">
        <v>50</v>
      </c>
      <c r="D241" s="14" t="s">
        <v>51</v>
      </c>
      <c r="E241" s="14" t="s">
        <v>52</v>
      </c>
      <c r="F241" s="15" t="s">
        <v>53</v>
      </c>
      <c r="G241" s="10" t="s">
        <v>54</v>
      </c>
      <c r="H241" s="56"/>
    </row>
    <row r="242" spans="1:8" x14ac:dyDescent="0.3">
      <c r="A242" s="425"/>
      <c r="B242" s="39" t="s">
        <v>101</v>
      </c>
      <c r="C242" s="13">
        <v>200</v>
      </c>
      <c r="D242" s="9" t="s">
        <v>182</v>
      </c>
      <c r="E242" s="9" t="s">
        <v>31</v>
      </c>
      <c r="F242" s="40" t="s">
        <v>630</v>
      </c>
      <c r="G242" s="10" t="s">
        <v>631</v>
      </c>
      <c r="H242" s="56" t="s">
        <v>443</v>
      </c>
    </row>
    <row r="243" spans="1:8" x14ac:dyDescent="0.3">
      <c r="A243" s="423"/>
      <c r="B243" s="18" t="s">
        <v>80</v>
      </c>
      <c r="C243" s="35">
        <f>C237+C238+C239+C240+C241+C242</f>
        <v>810</v>
      </c>
      <c r="D243" s="36">
        <f>D237+D238+D239+D240+D241+D242</f>
        <v>24.52</v>
      </c>
      <c r="E243" s="36">
        <f>E237+E238+E239+E240+E241+E242</f>
        <v>23.900000000000002</v>
      </c>
      <c r="F243" s="36">
        <f>F237+F238+F239+F240+F241+F242</f>
        <v>108.80000000000001</v>
      </c>
      <c r="G243" s="35">
        <f>G237+G238+G239+G240+G241+G242</f>
        <v>708</v>
      </c>
      <c r="H243" s="48"/>
    </row>
    <row r="244" spans="1:8" x14ac:dyDescent="0.3">
      <c r="A244" s="440" t="s">
        <v>59</v>
      </c>
      <c r="B244" s="39" t="s">
        <v>189</v>
      </c>
      <c r="C244" s="13">
        <v>200</v>
      </c>
      <c r="D244" s="9" t="s">
        <v>64</v>
      </c>
      <c r="E244" s="9" t="s">
        <v>192</v>
      </c>
      <c r="F244" s="40" t="s">
        <v>662</v>
      </c>
      <c r="G244" s="10" t="s">
        <v>663</v>
      </c>
      <c r="H244" s="28" t="s">
        <v>433</v>
      </c>
    </row>
    <row r="245" spans="1:8" x14ac:dyDescent="0.3">
      <c r="A245" s="423"/>
      <c r="B245" s="18" t="s">
        <v>81</v>
      </c>
      <c r="C245" s="24">
        <v>200</v>
      </c>
      <c r="D245" s="20" t="s">
        <v>64</v>
      </c>
      <c r="E245" s="20" t="s">
        <v>192</v>
      </c>
      <c r="F245" s="20" t="s">
        <v>662</v>
      </c>
      <c r="G245" s="19" t="s">
        <v>663</v>
      </c>
      <c r="H245" s="48"/>
    </row>
    <row r="246" spans="1:8" x14ac:dyDescent="0.3">
      <c r="A246" s="440" t="s">
        <v>8</v>
      </c>
      <c r="B246" s="142" t="s">
        <v>804</v>
      </c>
      <c r="C246" s="88" t="s">
        <v>517</v>
      </c>
      <c r="D246" s="38" t="s">
        <v>639</v>
      </c>
      <c r="E246" s="82" t="s">
        <v>640</v>
      </c>
      <c r="F246" s="38" t="s">
        <v>641</v>
      </c>
      <c r="G246" s="31" t="s">
        <v>642</v>
      </c>
      <c r="H246" s="21" t="s">
        <v>643</v>
      </c>
    </row>
    <row r="247" spans="1:8" x14ac:dyDescent="0.3">
      <c r="A247" s="425"/>
      <c r="B247" s="32" t="s">
        <v>66</v>
      </c>
      <c r="C247" s="38">
        <v>50</v>
      </c>
      <c r="D247" s="30">
        <v>3.8</v>
      </c>
      <c r="E247" s="30">
        <v>0.4</v>
      </c>
      <c r="F247" s="30">
        <v>24.6</v>
      </c>
      <c r="G247" s="31">
        <v>117</v>
      </c>
      <c r="H247" s="56" t="s">
        <v>432</v>
      </c>
    </row>
    <row r="248" spans="1:8" x14ac:dyDescent="0.3">
      <c r="A248" s="425"/>
      <c r="B248" s="12" t="s">
        <v>34</v>
      </c>
      <c r="C248" s="13">
        <v>200</v>
      </c>
      <c r="D248" s="14">
        <v>0.1</v>
      </c>
      <c r="E248" s="14" t="s">
        <v>32</v>
      </c>
      <c r="F248" s="15">
        <v>9.1</v>
      </c>
      <c r="G248" s="10">
        <v>24.4</v>
      </c>
      <c r="H248" s="28" t="s">
        <v>430</v>
      </c>
    </row>
    <row r="249" spans="1:8" x14ac:dyDescent="0.3">
      <c r="A249" s="425"/>
      <c r="B249" s="50" t="s">
        <v>558</v>
      </c>
      <c r="C249" s="66">
        <v>150</v>
      </c>
      <c r="D249" s="14">
        <v>1.8</v>
      </c>
      <c r="E249" s="14">
        <v>0.4</v>
      </c>
      <c r="F249" s="67">
        <v>16.2</v>
      </c>
      <c r="G249" s="10">
        <v>86</v>
      </c>
      <c r="H249" s="28"/>
    </row>
    <row r="250" spans="1:8" x14ac:dyDescent="0.3">
      <c r="A250" s="423"/>
      <c r="B250" s="18" t="s">
        <v>82</v>
      </c>
      <c r="C250" s="19">
        <v>547</v>
      </c>
      <c r="D250" s="20">
        <f>D246+D247+D248+D249</f>
        <v>24.000000000000004</v>
      </c>
      <c r="E250" s="20">
        <f>E246+E247+E248+E249</f>
        <v>39.83</v>
      </c>
      <c r="F250" s="20">
        <f>F246+F247+F248+F249</f>
        <v>65.900000000000006</v>
      </c>
      <c r="G250" s="19">
        <f>G246+G247+G248+G249</f>
        <v>553.4</v>
      </c>
      <c r="H250" s="48"/>
    </row>
    <row r="251" spans="1:8" x14ac:dyDescent="0.3">
      <c r="A251" s="442" t="s">
        <v>83</v>
      </c>
      <c r="B251" s="443"/>
      <c r="C251" s="47">
        <f>C250+C245+C243+C236+C234</f>
        <v>2227</v>
      </c>
      <c r="D251" s="46">
        <f>D250+D245+D243+D236+D234</f>
        <v>73.86</v>
      </c>
      <c r="E251" s="46">
        <f>E250+E245+E243+E236+E234</f>
        <v>81.990000000000009</v>
      </c>
      <c r="F251" s="46">
        <f>F250+F245+F243+F236+F234</f>
        <v>280.14</v>
      </c>
      <c r="G251" s="47">
        <f>G250+G245+G243+G236+G234</f>
        <v>1985.99</v>
      </c>
      <c r="H251" s="37"/>
    </row>
    <row r="252" spans="1:8" x14ac:dyDescent="0.3">
      <c r="A252" s="447" t="s">
        <v>24</v>
      </c>
      <c r="B252" s="447" t="s">
        <v>25</v>
      </c>
      <c r="C252" s="446" t="s">
        <v>26</v>
      </c>
      <c r="D252" s="446" t="s">
        <v>542</v>
      </c>
      <c r="E252" s="446"/>
      <c r="F252" s="446"/>
      <c r="G252" s="447" t="s">
        <v>38</v>
      </c>
      <c r="H252" s="447" t="s">
        <v>39</v>
      </c>
    </row>
    <row r="253" spans="1:8" x14ac:dyDescent="0.3">
      <c r="A253" s="448"/>
      <c r="B253" s="448"/>
      <c r="C253" s="440"/>
      <c r="D253" s="280" t="s">
        <v>4</v>
      </c>
      <c r="E253" s="280" t="s">
        <v>36</v>
      </c>
      <c r="F253" s="280" t="s">
        <v>30</v>
      </c>
      <c r="G253" s="448"/>
      <c r="H253" s="448"/>
    </row>
    <row r="254" spans="1:8" x14ac:dyDescent="0.3">
      <c r="A254" s="453" t="s">
        <v>537</v>
      </c>
      <c r="B254" s="454"/>
      <c r="C254" s="454"/>
      <c r="D254" s="454"/>
      <c r="E254" s="454"/>
      <c r="F254" s="454"/>
      <c r="G254" s="454"/>
      <c r="H254" s="455"/>
    </row>
    <row r="255" spans="1:8" x14ac:dyDescent="0.3">
      <c r="A255" s="449" t="s">
        <v>361</v>
      </c>
      <c r="B255" s="450"/>
      <c r="C255" s="451"/>
      <c r="D255" s="451"/>
      <c r="E255" s="451"/>
      <c r="F255" s="451"/>
      <c r="G255" s="451"/>
      <c r="H255" s="452"/>
    </row>
    <row r="256" spans="1:8" x14ac:dyDescent="0.3">
      <c r="A256" s="446" t="s">
        <v>40</v>
      </c>
      <c r="B256" s="73" t="s">
        <v>810</v>
      </c>
      <c r="C256" s="38" t="s">
        <v>113</v>
      </c>
      <c r="D256" s="38">
        <v>7.4</v>
      </c>
      <c r="E256" s="82">
        <v>8</v>
      </c>
      <c r="F256" s="38">
        <v>36.5</v>
      </c>
      <c r="G256" s="31">
        <v>241</v>
      </c>
      <c r="H256" s="28" t="s">
        <v>471</v>
      </c>
    </row>
    <row r="257" spans="1:8" x14ac:dyDescent="0.3">
      <c r="A257" s="446"/>
      <c r="B257" s="16" t="s">
        <v>104</v>
      </c>
      <c r="C257" s="6">
        <v>50</v>
      </c>
      <c r="D257" s="9">
        <v>3.2</v>
      </c>
      <c r="E257" s="9">
        <v>0.3</v>
      </c>
      <c r="F257" s="9">
        <v>15.3</v>
      </c>
      <c r="G257" s="10">
        <v>79</v>
      </c>
      <c r="H257" s="28" t="s">
        <v>459</v>
      </c>
    </row>
    <row r="258" spans="1:8" x14ac:dyDescent="0.3">
      <c r="A258" s="446"/>
      <c r="B258" s="42" t="s">
        <v>89</v>
      </c>
      <c r="C258" s="6">
        <v>200</v>
      </c>
      <c r="D258" s="8" t="s">
        <v>46</v>
      </c>
      <c r="E258" s="8" t="s">
        <v>46</v>
      </c>
      <c r="F258" s="51" t="s">
        <v>621</v>
      </c>
      <c r="G258" s="10" t="s">
        <v>622</v>
      </c>
      <c r="H258" s="52" t="s">
        <v>439</v>
      </c>
    </row>
    <row r="259" spans="1:8" x14ac:dyDescent="0.3">
      <c r="A259" s="446"/>
      <c r="B259" s="18" t="s">
        <v>41</v>
      </c>
      <c r="C259" s="19">
        <v>415</v>
      </c>
      <c r="D259" s="20">
        <f>D256+D257+D258</f>
        <v>13.3</v>
      </c>
      <c r="E259" s="20">
        <f>E256+E257+E258</f>
        <v>11</v>
      </c>
      <c r="F259" s="20">
        <f>F256+F257+F258</f>
        <v>66.399999999999991</v>
      </c>
      <c r="G259" s="19">
        <f>G256+G257+G258</f>
        <v>413.3</v>
      </c>
      <c r="H259" s="53"/>
    </row>
    <row r="260" spans="1:8" x14ac:dyDescent="0.3">
      <c r="A260" s="440" t="s">
        <v>23</v>
      </c>
      <c r="B260" s="21" t="s">
        <v>42</v>
      </c>
      <c r="C260" s="9" t="s">
        <v>5</v>
      </c>
      <c r="D260" s="14">
        <v>1.44</v>
      </c>
      <c r="E260" s="15">
        <v>0.67</v>
      </c>
      <c r="F260" s="15">
        <v>15.43</v>
      </c>
      <c r="G260" s="22">
        <v>112</v>
      </c>
      <c r="H260" s="43" t="s">
        <v>623</v>
      </c>
    </row>
    <row r="261" spans="1:8" x14ac:dyDescent="0.3">
      <c r="A261" s="423"/>
      <c r="B261" s="23" t="s">
        <v>44</v>
      </c>
      <c r="C261" s="24">
        <v>200</v>
      </c>
      <c r="D261" s="20">
        <f>D260</f>
        <v>1.44</v>
      </c>
      <c r="E261" s="20">
        <f>E260</f>
        <v>0.67</v>
      </c>
      <c r="F261" s="20">
        <f>F260</f>
        <v>15.43</v>
      </c>
      <c r="G261" s="19">
        <f>G260</f>
        <v>112</v>
      </c>
      <c r="H261" s="53"/>
    </row>
    <row r="262" spans="1:8" x14ac:dyDescent="0.3">
      <c r="A262" s="424" t="s">
        <v>6</v>
      </c>
      <c r="B262" s="39" t="s">
        <v>176</v>
      </c>
      <c r="C262" s="13">
        <v>60</v>
      </c>
      <c r="D262" s="9" t="s">
        <v>71</v>
      </c>
      <c r="E262" s="9" t="s">
        <v>46</v>
      </c>
      <c r="F262" s="9" t="s">
        <v>61</v>
      </c>
      <c r="G262" s="27" t="s">
        <v>12</v>
      </c>
      <c r="H262" s="28" t="s">
        <v>490</v>
      </c>
    </row>
    <row r="263" spans="1:8" x14ac:dyDescent="0.3">
      <c r="A263" s="424"/>
      <c r="B263" s="222" t="s">
        <v>801</v>
      </c>
      <c r="C263" s="223">
        <v>250</v>
      </c>
      <c r="D263" s="225" t="s">
        <v>711</v>
      </c>
      <c r="E263" s="225" t="s">
        <v>178</v>
      </c>
      <c r="F263" s="225" t="s">
        <v>405</v>
      </c>
      <c r="G263" s="225" t="s">
        <v>712</v>
      </c>
      <c r="H263" s="288" t="s">
        <v>493</v>
      </c>
    </row>
    <row r="264" spans="1:8" x14ac:dyDescent="0.3">
      <c r="A264" s="424"/>
      <c r="B264" s="73" t="s">
        <v>282</v>
      </c>
      <c r="C264" s="32">
        <v>220</v>
      </c>
      <c r="D264" s="32">
        <v>18</v>
      </c>
      <c r="E264" s="32">
        <v>19.5</v>
      </c>
      <c r="F264" s="32">
        <v>38.6</v>
      </c>
      <c r="G264" s="98">
        <v>409</v>
      </c>
      <c r="H264" s="44" t="s">
        <v>473</v>
      </c>
    </row>
    <row r="265" spans="1:8" x14ac:dyDescent="0.3">
      <c r="A265" s="424"/>
      <c r="B265" s="32" t="s">
        <v>50</v>
      </c>
      <c r="C265" s="13">
        <v>50</v>
      </c>
      <c r="D265" s="14" t="s">
        <v>51</v>
      </c>
      <c r="E265" s="14" t="s">
        <v>52</v>
      </c>
      <c r="F265" s="15" t="s">
        <v>53</v>
      </c>
      <c r="G265" s="10" t="s">
        <v>54</v>
      </c>
      <c r="H265" s="56"/>
    </row>
    <row r="266" spans="1:8" x14ac:dyDescent="0.3">
      <c r="A266" s="425"/>
      <c r="B266" s="28" t="s">
        <v>183</v>
      </c>
      <c r="C266" s="63">
        <v>200</v>
      </c>
      <c r="D266" s="121" t="s">
        <v>76</v>
      </c>
      <c r="E266" s="121" t="s">
        <v>502</v>
      </c>
      <c r="F266" s="121" t="s">
        <v>341</v>
      </c>
      <c r="G266" s="122" t="s">
        <v>626</v>
      </c>
      <c r="H266" s="116" t="s">
        <v>446</v>
      </c>
    </row>
    <row r="267" spans="1:8" x14ac:dyDescent="0.3">
      <c r="A267" s="423"/>
      <c r="B267" s="18" t="s">
        <v>80</v>
      </c>
      <c r="C267" s="57" t="s">
        <v>508</v>
      </c>
      <c r="D267" s="36">
        <f>D262+D263+D264+D265+D266</f>
        <v>24.680000000000003</v>
      </c>
      <c r="E267" s="36">
        <f>E262+E263+E264+E265+E266</f>
        <v>25.64</v>
      </c>
      <c r="F267" s="36">
        <f>F262+F263+F264+F265+F266</f>
        <v>100</v>
      </c>
      <c r="G267" s="35">
        <f>G262+G263+G264+G265+G266</f>
        <v>691.9</v>
      </c>
      <c r="H267" s="48"/>
    </row>
    <row r="268" spans="1:8" x14ac:dyDescent="0.3">
      <c r="A268" s="440" t="s">
        <v>59</v>
      </c>
      <c r="B268" s="39" t="s">
        <v>63</v>
      </c>
      <c r="C268" s="13">
        <v>200</v>
      </c>
      <c r="D268" s="9" t="s">
        <v>64</v>
      </c>
      <c r="E268" s="9" t="s">
        <v>192</v>
      </c>
      <c r="F268" s="40" t="s">
        <v>660</v>
      </c>
      <c r="G268" s="10" t="s">
        <v>661</v>
      </c>
      <c r="H268" s="28" t="s">
        <v>433</v>
      </c>
    </row>
    <row r="269" spans="1:8" x14ac:dyDescent="0.3">
      <c r="A269" s="423"/>
      <c r="B269" s="18" t="s">
        <v>81</v>
      </c>
      <c r="C269" s="41">
        <v>175</v>
      </c>
      <c r="D269" s="36">
        <v>4.9000000000000004</v>
      </c>
      <c r="E269" s="36">
        <v>0.08</v>
      </c>
      <c r="F269" s="36">
        <v>6.4</v>
      </c>
      <c r="G269" s="35">
        <v>44</v>
      </c>
      <c r="H269" s="78"/>
    </row>
    <row r="270" spans="1:8" x14ac:dyDescent="0.3">
      <c r="A270" s="440" t="s">
        <v>8</v>
      </c>
      <c r="B270" s="70" t="s">
        <v>349</v>
      </c>
      <c r="C270" s="6">
        <v>155</v>
      </c>
      <c r="D270" s="14">
        <v>14.6</v>
      </c>
      <c r="E270" s="14">
        <v>5.0999999999999996</v>
      </c>
      <c r="F270" s="15">
        <v>33.1</v>
      </c>
      <c r="G270" s="10">
        <v>240</v>
      </c>
      <c r="H270" s="28" t="s">
        <v>466</v>
      </c>
    </row>
    <row r="271" spans="1:8" x14ac:dyDescent="0.3">
      <c r="A271" s="425"/>
      <c r="B271" s="32" t="s">
        <v>66</v>
      </c>
      <c r="C271" s="38">
        <v>50</v>
      </c>
      <c r="D271" s="30">
        <v>3.8</v>
      </c>
      <c r="E271" s="30">
        <v>0.4</v>
      </c>
      <c r="F271" s="30">
        <v>24.6</v>
      </c>
      <c r="G271" s="31">
        <v>117</v>
      </c>
      <c r="H271" s="56" t="s">
        <v>432</v>
      </c>
    </row>
    <row r="272" spans="1:8" x14ac:dyDescent="0.3">
      <c r="A272" s="425"/>
      <c r="B272" s="42" t="s">
        <v>67</v>
      </c>
      <c r="C272" s="13">
        <v>200</v>
      </c>
      <c r="D272" s="9" t="s">
        <v>378</v>
      </c>
      <c r="E272" s="9" t="s">
        <v>378</v>
      </c>
      <c r="F272" s="71" t="s">
        <v>624</v>
      </c>
      <c r="G272" s="27" t="s">
        <v>625</v>
      </c>
      <c r="H272" s="56" t="s">
        <v>436</v>
      </c>
    </row>
    <row r="273" spans="1:8" x14ac:dyDescent="0.3">
      <c r="A273" s="425"/>
      <c r="B273" s="50" t="s">
        <v>131</v>
      </c>
      <c r="C273" s="32">
        <v>150</v>
      </c>
      <c r="D273" s="32">
        <v>0.4</v>
      </c>
      <c r="E273" s="32">
        <v>0.3</v>
      </c>
      <c r="F273" s="32">
        <v>10.3</v>
      </c>
      <c r="G273" s="32">
        <v>47</v>
      </c>
      <c r="H273" s="28"/>
    </row>
    <row r="274" spans="1:8" x14ac:dyDescent="0.3">
      <c r="A274" s="423"/>
      <c r="B274" s="18" t="s">
        <v>82</v>
      </c>
      <c r="C274" s="19">
        <f>C270+C271+C272+C273</f>
        <v>555</v>
      </c>
      <c r="D274" s="19">
        <f>D270+D271+D272+D273</f>
        <v>20.199999999999996</v>
      </c>
      <c r="E274" s="19">
        <f>E270+E271+E272+E273</f>
        <v>7.2</v>
      </c>
      <c r="F274" s="19">
        <f>F270+F271+F272+F273</f>
        <v>79.2</v>
      </c>
      <c r="G274" s="19">
        <f>G270+G271+G272+G273</f>
        <v>465</v>
      </c>
      <c r="H274" s="48"/>
    </row>
    <row r="275" spans="1:8" x14ac:dyDescent="0.3">
      <c r="A275" s="442" t="s">
        <v>83</v>
      </c>
      <c r="B275" s="443"/>
      <c r="C275" s="47">
        <f>C274+C269+C267+C261+C259</f>
        <v>2043</v>
      </c>
      <c r="D275" s="46">
        <f>D274+D269+D267+D261+D259</f>
        <v>64.52</v>
      </c>
      <c r="E275" s="46">
        <f>E274+E269+E267+E261+E259</f>
        <v>44.59</v>
      </c>
      <c r="F275" s="46">
        <f>F274+F269+F267+F261+F259</f>
        <v>267.43</v>
      </c>
      <c r="G275" s="47">
        <f>G274+G269+G267+G261+G259</f>
        <v>1726.2</v>
      </c>
      <c r="H275" s="37"/>
    </row>
    <row r="276" spans="1:8" x14ac:dyDescent="0.3">
      <c r="A276" s="447" t="s">
        <v>24</v>
      </c>
      <c r="B276" s="447" t="s">
        <v>25</v>
      </c>
      <c r="C276" s="446" t="s">
        <v>26</v>
      </c>
      <c r="D276" s="446" t="s">
        <v>542</v>
      </c>
      <c r="E276" s="446"/>
      <c r="F276" s="446"/>
      <c r="G276" s="447" t="s">
        <v>38</v>
      </c>
      <c r="H276" s="447" t="s">
        <v>39</v>
      </c>
    </row>
    <row r="277" spans="1:8" x14ac:dyDescent="0.3">
      <c r="A277" s="448"/>
      <c r="B277" s="448"/>
      <c r="C277" s="440"/>
      <c r="D277" s="280" t="s">
        <v>4</v>
      </c>
      <c r="E277" s="280" t="s">
        <v>36</v>
      </c>
      <c r="F277" s="280" t="s">
        <v>30</v>
      </c>
      <c r="G277" s="448"/>
      <c r="H277" s="448"/>
    </row>
    <row r="278" spans="1:8" x14ac:dyDescent="0.3">
      <c r="A278" s="449" t="s">
        <v>367</v>
      </c>
      <c r="B278" s="450"/>
      <c r="C278" s="451"/>
      <c r="D278" s="451"/>
      <c r="E278" s="451"/>
      <c r="F278" s="451"/>
      <c r="G278" s="451"/>
      <c r="H278" s="452"/>
    </row>
    <row r="279" spans="1:8" x14ac:dyDescent="0.3">
      <c r="A279" s="446" t="s">
        <v>40</v>
      </c>
      <c r="B279" s="146" t="s">
        <v>270</v>
      </c>
      <c r="C279" s="6" t="s">
        <v>113</v>
      </c>
      <c r="D279" s="9" t="s">
        <v>200</v>
      </c>
      <c r="E279" s="9" t="s">
        <v>200</v>
      </c>
      <c r="F279" s="9" t="s">
        <v>201</v>
      </c>
      <c r="G279" s="27" t="s">
        <v>171</v>
      </c>
      <c r="H279" s="52" t="s">
        <v>463</v>
      </c>
    </row>
    <row r="280" spans="1:8" x14ac:dyDescent="0.3">
      <c r="A280" s="446"/>
      <c r="B280" s="39" t="s">
        <v>172</v>
      </c>
      <c r="C280" s="9" t="s">
        <v>647</v>
      </c>
      <c r="D280" s="8" t="s">
        <v>648</v>
      </c>
      <c r="E280" s="8" t="s">
        <v>48</v>
      </c>
      <c r="F280" s="51" t="s">
        <v>645</v>
      </c>
      <c r="G280" s="10" t="s">
        <v>649</v>
      </c>
      <c r="H280" s="56" t="s">
        <v>459</v>
      </c>
    </row>
    <row r="281" spans="1:8" x14ac:dyDescent="0.3">
      <c r="A281" s="446"/>
      <c r="B281" s="42" t="s">
        <v>117</v>
      </c>
      <c r="C281" s="13">
        <v>200</v>
      </c>
      <c r="D281" s="9" t="s">
        <v>298</v>
      </c>
      <c r="E281" s="9" t="s">
        <v>95</v>
      </c>
      <c r="F281" s="40" t="s">
        <v>77</v>
      </c>
      <c r="G281" s="10" t="s">
        <v>721</v>
      </c>
      <c r="H281" s="43" t="s">
        <v>448</v>
      </c>
    </row>
    <row r="282" spans="1:8" x14ac:dyDescent="0.3">
      <c r="A282" s="446"/>
      <c r="B282" s="18" t="s">
        <v>41</v>
      </c>
      <c r="C282" s="19">
        <v>420</v>
      </c>
      <c r="D282" s="20">
        <f>D281+D280+D279</f>
        <v>16.2</v>
      </c>
      <c r="E282" s="20">
        <f>E281+E280+E279</f>
        <v>16.7</v>
      </c>
      <c r="F282" s="20">
        <f>F281+F280+F279</f>
        <v>74.7</v>
      </c>
      <c r="G282" s="19">
        <f>G281+G280+G279</f>
        <v>515</v>
      </c>
      <c r="H282" s="53"/>
    </row>
    <row r="283" spans="1:8" x14ac:dyDescent="0.3">
      <c r="A283" s="440" t="s">
        <v>23</v>
      </c>
      <c r="B283" s="26" t="s">
        <v>240</v>
      </c>
      <c r="C283" s="13">
        <v>200</v>
      </c>
      <c r="D283" s="9" t="s">
        <v>229</v>
      </c>
      <c r="E283" s="9" t="s">
        <v>655</v>
      </c>
      <c r="F283" s="40" t="s">
        <v>656</v>
      </c>
      <c r="G283" s="10">
        <v>222</v>
      </c>
      <c r="H283" s="53" t="s">
        <v>505</v>
      </c>
    </row>
    <row r="284" spans="1:8" x14ac:dyDescent="0.3">
      <c r="A284" s="423"/>
      <c r="B284" s="23" t="s">
        <v>44</v>
      </c>
      <c r="C284" s="24">
        <v>200</v>
      </c>
      <c r="D284" s="20" t="str">
        <f>D283</f>
        <v>1,2</v>
      </c>
      <c r="E284" s="20" t="str">
        <f>E283</f>
        <v>0,56</v>
      </c>
      <c r="F284" s="20" t="str">
        <f>F283</f>
        <v>53,6</v>
      </c>
      <c r="G284" s="19">
        <f>G283</f>
        <v>222</v>
      </c>
      <c r="H284" s="53"/>
    </row>
    <row r="285" spans="1:8" x14ac:dyDescent="0.3">
      <c r="A285" s="424" t="s">
        <v>6</v>
      </c>
      <c r="B285" s="39" t="s">
        <v>256</v>
      </c>
      <c r="C285" s="13">
        <v>60</v>
      </c>
      <c r="D285" s="9" t="s">
        <v>45</v>
      </c>
      <c r="E285" s="9" t="s">
        <v>46</v>
      </c>
      <c r="F285" s="9" t="s">
        <v>123</v>
      </c>
      <c r="G285" s="27" t="s">
        <v>257</v>
      </c>
      <c r="H285" s="56" t="s">
        <v>472</v>
      </c>
    </row>
    <row r="286" spans="1:8" x14ac:dyDescent="0.3">
      <c r="A286" s="424"/>
      <c r="B286" s="32" t="s">
        <v>325</v>
      </c>
      <c r="C286" s="38" t="s">
        <v>669</v>
      </c>
      <c r="D286" s="38">
        <v>8.5</v>
      </c>
      <c r="E286" s="38">
        <v>4.4000000000000004</v>
      </c>
      <c r="F286" s="38">
        <v>13.3</v>
      </c>
      <c r="G286" s="31">
        <v>128</v>
      </c>
      <c r="H286" s="44" t="s">
        <v>441</v>
      </c>
    </row>
    <row r="287" spans="1:8" x14ac:dyDescent="0.3">
      <c r="A287" s="424"/>
      <c r="B287" s="50" t="s">
        <v>375</v>
      </c>
      <c r="C287" s="13" t="s">
        <v>702</v>
      </c>
      <c r="D287" s="9" t="s">
        <v>564</v>
      </c>
      <c r="E287" s="9" t="s">
        <v>156</v>
      </c>
      <c r="F287" s="40" t="s">
        <v>703</v>
      </c>
      <c r="G287" s="10" t="s">
        <v>704</v>
      </c>
      <c r="H287" s="28" t="s">
        <v>487</v>
      </c>
    </row>
    <row r="288" spans="1:8" x14ac:dyDescent="0.3">
      <c r="A288" s="424"/>
      <c r="B288" s="32" t="s">
        <v>50</v>
      </c>
      <c r="C288" s="13">
        <v>50</v>
      </c>
      <c r="D288" s="14" t="s">
        <v>51</v>
      </c>
      <c r="E288" s="14" t="s">
        <v>52</v>
      </c>
      <c r="F288" s="15" t="s">
        <v>53</v>
      </c>
      <c r="G288" s="10" t="s">
        <v>54</v>
      </c>
      <c r="H288" s="56"/>
    </row>
    <row r="289" spans="1:8" x14ac:dyDescent="0.3">
      <c r="A289" s="425"/>
      <c r="B289" s="12" t="s">
        <v>34</v>
      </c>
      <c r="C289" s="13">
        <v>200</v>
      </c>
      <c r="D289" s="14">
        <v>0.1</v>
      </c>
      <c r="E289" s="14" t="s">
        <v>32</v>
      </c>
      <c r="F289" s="15">
        <v>9.1</v>
      </c>
      <c r="G289" s="10">
        <v>24.4</v>
      </c>
      <c r="H289" s="28" t="s">
        <v>430</v>
      </c>
    </row>
    <row r="290" spans="1:8" x14ac:dyDescent="0.3">
      <c r="A290" s="423"/>
      <c r="B290" s="18" t="s">
        <v>80</v>
      </c>
      <c r="C290" s="57" t="s">
        <v>588</v>
      </c>
      <c r="D290" s="36">
        <f>D285+D286+D287+D288+D289</f>
        <v>31.200000000000003</v>
      </c>
      <c r="E290" s="36">
        <f>E285+E286+E287+E288+E289</f>
        <v>22.330000000000002</v>
      </c>
      <c r="F290" s="36">
        <f>F285+F286+F287+F288+F289</f>
        <v>77.399999999999991</v>
      </c>
      <c r="G290" s="35">
        <f>G285+G286+G287+G288+G289</f>
        <v>581.4</v>
      </c>
      <c r="H290" s="48"/>
    </row>
    <row r="291" spans="1:8" x14ac:dyDescent="0.3">
      <c r="A291" s="422" t="s">
        <v>59</v>
      </c>
      <c r="B291" s="50" t="s">
        <v>60</v>
      </c>
      <c r="C291" s="32">
        <v>20</v>
      </c>
      <c r="D291" s="32">
        <v>2.04</v>
      </c>
      <c r="E291" s="32">
        <v>1.68</v>
      </c>
      <c r="F291" s="32">
        <v>18</v>
      </c>
      <c r="G291" s="98">
        <v>95</v>
      </c>
      <c r="H291" s="28"/>
    </row>
    <row r="292" spans="1:8" x14ac:dyDescent="0.3">
      <c r="A292" s="425"/>
      <c r="B292" s="26" t="s">
        <v>126</v>
      </c>
      <c r="C292" s="13">
        <v>200</v>
      </c>
      <c r="D292" s="9" t="s">
        <v>658</v>
      </c>
      <c r="E292" s="9" t="s">
        <v>659</v>
      </c>
      <c r="F292" s="40" t="s">
        <v>232</v>
      </c>
      <c r="G292" s="10" t="s">
        <v>629</v>
      </c>
      <c r="H292" s="43" t="s">
        <v>444</v>
      </c>
    </row>
    <row r="293" spans="1:8" x14ac:dyDescent="0.3">
      <c r="A293" s="423"/>
      <c r="B293" s="18" t="s">
        <v>81</v>
      </c>
      <c r="C293" s="41">
        <v>220</v>
      </c>
      <c r="D293" s="36">
        <f>D292+D291</f>
        <v>7.54</v>
      </c>
      <c r="E293" s="36">
        <f>E292+E291</f>
        <v>7.88</v>
      </c>
      <c r="F293" s="36">
        <f>F292+F291</f>
        <v>26.6</v>
      </c>
      <c r="G293" s="35">
        <f>G292+G291</f>
        <v>205</v>
      </c>
      <c r="H293" s="78"/>
    </row>
    <row r="294" spans="1:8" hidden="1" x14ac:dyDescent="0.3">
      <c r="A294" s="422" t="s">
        <v>8</v>
      </c>
      <c r="B294" s="142"/>
      <c r="C294" s="38"/>
      <c r="D294" s="38"/>
      <c r="E294" s="38"/>
      <c r="F294" s="38"/>
      <c r="G294" s="31"/>
      <c r="H294" s="28"/>
    </row>
    <row r="295" spans="1:8" x14ac:dyDescent="0.3">
      <c r="A295" s="425"/>
      <c r="B295" s="188" t="s">
        <v>589</v>
      </c>
      <c r="C295" s="38">
        <v>90</v>
      </c>
      <c r="D295" s="38">
        <v>13.5</v>
      </c>
      <c r="E295" s="38">
        <v>19.149999999999999</v>
      </c>
      <c r="F295" s="38">
        <v>13.6</v>
      </c>
      <c r="G295" s="31">
        <v>282</v>
      </c>
      <c r="H295" s="28" t="s">
        <v>612</v>
      </c>
    </row>
    <row r="296" spans="1:8" x14ac:dyDescent="0.3">
      <c r="A296" s="425"/>
      <c r="B296" s="74" t="s">
        <v>180</v>
      </c>
      <c r="C296" s="38">
        <v>150</v>
      </c>
      <c r="D296" s="38" t="s">
        <v>46</v>
      </c>
      <c r="E296" s="38" t="s">
        <v>143</v>
      </c>
      <c r="F296" s="38" t="s">
        <v>185</v>
      </c>
      <c r="G296" s="31" t="s">
        <v>186</v>
      </c>
      <c r="H296" s="28" t="s">
        <v>612</v>
      </c>
    </row>
    <row r="297" spans="1:8" x14ac:dyDescent="0.3">
      <c r="A297" s="425"/>
      <c r="B297" s="42" t="s">
        <v>34</v>
      </c>
      <c r="C297" s="13">
        <v>200</v>
      </c>
      <c r="D297" s="9">
        <v>0.1</v>
      </c>
      <c r="E297" s="9" t="s">
        <v>32</v>
      </c>
      <c r="F297" s="71">
        <v>9.1</v>
      </c>
      <c r="G297" s="27">
        <v>24.4</v>
      </c>
      <c r="H297" s="56" t="s">
        <v>436</v>
      </c>
    </row>
    <row r="298" spans="1:8" x14ac:dyDescent="0.3">
      <c r="A298" s="425"/>
      <c r="B298" s="21" t="s">
        <v>162</v>
      </c>
      <c r="C298" s="9">
        <v>200</v>
      </c>
      <c r="D298" s="14" t="s">
        <v>76</v>
      </c>
      <c r="E298" s="15" t="s">
        <v>653</v>
      </c>
      <c r="F298" s="15" t="s">
        <v>178</v>
      </c>
      <c r="G298" s="22" t="s">
        <v>654</v>
      </c>
      <c r="H298" s="56" t="s">
        <v>432</v>
      </c>
    </row>
    <row r="299" spans="1:8" x14ac:dyDescent="0.3">
      <c r="A299" s="423"/>
      <c r="B299" s="18" t="s">
        <v>82</v>
      </c>
      <c r="C299" s="19">
        <v>640</v>
      </c>
      <c r="D299" s="46">
        <f>D295+D296+D297+D298</f>
        <v>16.600000000000001</v>
      </c>
      <c r="E299" s="46">
        <f>E295+E296+E297+E298</f>
        <v>42.379999999999995</v>
      </c>
      <c r="F299" s="46">
        <f>F295+F296+F297+F298</f>
        <v>42.7</v>
      </c>
      <c r="G299" s="47">
        <f>G295+G296+G297+G298</f>
        <v>518.4</v>
      </c>
      <c r="H299" s="48"/>
    </row>
    <row r="300" spans="1:8" x14ac:dyDescent="0.3">
      <c r="A300" s="442" t="s">
        <v>83</v>
      </c>
      <c r="B300" s="443"/>
      <c r="C300" s="47">
        <f>C299+C293+C290+C284+C282</f>
        <v>2170</v>
      </c>
      <c r="D300" s="46">
        <f>D299+D293+D290+D284+D282</f>
        <v>72.740000000000009</v>
      </c>
      <c r="E300" s="46">
        <f>E299+E293+E290+E284+E282</f>
        <v>89.850000000000009</v>
      </c>
      <c r="F300" s="46">
        <f>F299+F293+F290+F284+F282</f>
        <v>275</v>
      </c>
      <c r="G300" s="47">
        <f>G299+G293+G290+G284+G282</f>
        <v>2041.8</v>
      </c>
      <c r="H300" s="37"/>
    </row>
    <row r="301" spans="1:8" x14ac:dyDescent="0.3">
      <c r="A301" s="447" t="s">
        <v>24</v>
      </c>
      <c r="B301" s="447" t="s">
        <v>25</v>
      </c>
      <c r="C301" s="446" t="s">
        <v>26</v>
      </c>
      <c r="D301" s="446" t="s">
        <v>542</v>
      </c>
      <c r="E301" s="446"/>
      <c r="F301" s="446"/>
      <c r="G301" s="447" t="s">
        <v>38</v>
      </c>
      <c r="H301" s="447" t="s">
        <v>39</v>
      </c>
    </row>
    <row r="302" spans="1:8" x14ac:dyDescent="0.3">
      <c r="A302" s="448"/>
      <c r="B302" s="448"/>
      <c r="C302" s="440"/>
      <c r="D302" s="280" t="s">
        <v>4</v>
      </c>
      <c r="E302" s="280" t="s">
        <v>36</v>
      </c>
      <c r="F302" s="280" t="s">
        <v>30</v>
      </c>
      <c r="G302" s="448"/>
      <c r="H302" s="448"/>
    </row>
    <row r="303" spans="1:8" x14ac:dyDescent="0.3">
      <c r="A303" s="449" t="s">
        <v>374</v>
      </c>
      <c r="B303" s="450"/>
      <c r="C303" s="451"/>
      <c r="D303" s="451"/>
      <c r="E303" s="451"/>
      <c r="F303" s="451"/>
      <c r="G303" s="451"/>
      <c r="H303" s="452"/>
    </row>
    <row r="304" spans="1:8" x14ac:dyDescent="0.3">
      <c r="A304" s="446" t="s">
        <v>40</v>
      </c>
      <c r="B304" s="146" t="s">
        <v>743</v>
      </c>
      <c r="C304" s="13" t="s">
        <v>113</v>
      </c>
      <c r="D304" s="9" t="s">
        <v>170</v>
      </c>
      <c r="E304" s="9" t="s">
        <v>170</v>
      </c>
      <c r="F304" s="40" t="s">
        <v>16</v>
      </c>
      <c r="G304" s="10" t="s">
        <v>303</v>
      </c>
      <c r="H304" s="28" t="s">
        <v>458</v>
      </c>
    </row>
    <row r="305" spans="1:8" x14ac:dyDescent="0.3">
      <c r="A305" s="446"/>
      <c r="B305" s="16" t="s">
        <v>104</v>
      </c>
      <c r="C305" s="6">
        <v>50</v>
      </c>
      <c r="D305" s="9">
        <v>3.2</v>
      </c>
      <c r="E305" s="9">
        <v>0.3</v>
      </c>
      <c r="F305" s="9">
        <v>15.3</v>
      </c>
      <c r="G305" s="10">
        <v>79</v>
      </c>
      <c r="H305" s="89" t="s">
        <v>459</v>
      </c>
    </row>
    <row r="306" spans="1:8" x14ac:dyDescent="0.3">
      <c r="A306" s="446"/>
      <c r="B306" s="50" t="s">
        <v>89</v>
      </c>
      <c r="C306" s="6">
        <v>200</v>
      </c>
      <c r="D306" s="8" t="s">
        <v>46</v>
      </c>
      <c r="E306" s="8" t="s">
        <v>46</v>
      </c>
      <c r="F306" s="51" t="s">
        <v>621</v>
      </c>
      <c r="G306" s="10" t="s">
        <v>622</v>
      </c>
      <c r="H306" s="52" t="s">
        <v>439</v>
      </c>
    </row>
    <row r="307" spans="1:8" x14ac:dyDescent="0.3">
      <c r="A307" s="446"/>
      <c r="B307" s="18" t="s">
        <v>41</v>
      </c>
      <c r="C307" s="19">
        <v>425</v>
      </c>
      <c r="D307" s="20">
        <f>D306+D305+D304</f>
        <v>14.9</v>
      </c>
      <c r="E307" s="20">
        <f>E306+E305+E304</f>
        <v>12</v>
      </c>
      <c r="F307" s="20">
        <f>F306+F305+F304</f>
        <v>66.900000000000006</v>
      </c>
      <c r="G307" s="19">
        <f>G306+G305+G304</f>
        <v>467.3</v>
      </c>
      <c r="H307" s="53"/>
    </row>
    <row r="308" spans="1:8" x14ac:dyDescent="0.3">
      <c r="A308" s="440" t="s">
        <v>23</v>
      </c>
      <c r="B308" s="21" t="s">
        <v>42</v>
      </c>
      <c r="C308" s="9" t="s">
        <v>5</v>
      </c>
      <c r="D308" s="14">
        <v>1.44</v>
      </c>
      <c r="E308" s="15">
        <v>0.67</v>
      </c>
      <c r="F308" s="15">
        <v>15.43</v>
      </c>
      <c r="G308" s="22">
        <v>112</v>
      </c>
      <c r="H308" s="43" t="s">
        <v>623</v>
      </c>
    </row>
    <row r="309" spans="1:8" x14ac:dyDescent="0.3">
      <c r="A309" s="423"/>
      <c r="B309" s="23" t="s">
        <v>44</v>
      </c>
      <c r="C309" s="24">
        <v>200</v>
      </c>
      <c r="D309" s="20">
        <f>D308</f>
        <v>1.44</v>
      </c>
      <c r="E309" s="20">
        <f>E308</f>
        <v>0.67</v>
      </c>
      <c r="F309" s="20">
        <f>F308</f>
        <v>15.43</v>
      </c>
      <c r="G309" s="19">
        <f>G308</f>
        <v>112</v>
      </c>
      <c r="H309" s="53"/>
    </row>
    <row r="310" spans="1:8" x14ac:dyDescent="0.3">
      <c r="A310" s="424" t="s">
        <v>6</v>
      </c>
      <c r="B310" s="50" t="s">
        <v>191</v>
      </c>
      <c r="C310" s="13">
        <v>60</v>
      </c>
      <c r="D310" s="14">
        <v>0.8</v>
      </c>
      <c r="E310" s="14">
        <v>0.06</v>
      </c>
      <c r="F310" s="15">
        <v>4.0999999999999996</v>
      </c>
      <c r="G310" s="10">
        <v>20</v>
      </c>
      <c r="H310" s="25" t="s">
        <v>597</v>
      </c>
    </row>
    <row r="311" spans="1:8" ht="40.5" x14ac:dyDescent="0.3">
      <c r="A311" s="424"/>
      <c r="B311" s="26" t="s">
        <v>617</v>
      </c>
      <c r="C311" s="13">
        <v>250</v>
      </c>
      <c r="D311" s="9" t="s">
        <v>551</v>
      </c>
      <c r="E311" s="9" t="s">
        <v>87</v>
      </c>
      <c r="F311" s="40" t="s">
        <v>705</v>
      </c>
      <c r="G311" s="10" t="s">
        <v>706</v>
      </c>
      <c r="H311" s="28" t="s">
        <v>467</v>
      </c>
    </row>
    <row r="312" spans="1:8" x14ac:dyDescent="0.3">
      <c r="A312" s="424"/>
      <c r="B312" s="289" t="s">
        <v>766</v>
      </c>
      <c r="C312" s="6">
        <v>120</v>
      </c>
      <c r="D312" s="8" t="s">
        <v>426</v>
      </c>
      <c r="E312" s="8" t="s">
        <v>427</v>
      </c>
      <c r="F312" s="51" t="s">
        <v>428</v>
      </c>
      <c r="G312" s="10" t="s">
        <v>429</v>
      </c>
      <c r="H312" s="79" t="s">
        <v>602</v>
      </c>
    </row>
    <row r="313" spans="1:8" x14ac:dyDescent="0.3">
      <c r="A313" s="424"/>
      <c r="B313" s="25" t="s">
        <v>326</v>
      </c>
      <c r="C313" s="63">
        <v>150</v>
      </c>
      <c r="D313" s="77" t="s">
        <v>68</v>
      </c>
      <c r="E313" s="77" t="s">
        <v>208</v>
      </c>
      <c r="F313" s="114" t="s">
        <v>209</v>
      </c>
      <c r="G313" s="60" t="s">
        <v>679</v>
      </c>
      <c r="H313" s="116" t="s">
        <v>707</v>
      </c>
    </row>
    <row r="314" spans="1:8" x14ac:dyDescent="0.3">
      <c r="A314" s="424"/>
      <c r="B314" s="32" t="s">
        <v>50</v>
      </c>
      <c r="C314" s="13">
        <v>50</v>
      </c>
      <c r="D314" s="14" t="s">
        <v>51</v>
      </c>
      <c r="E314" s="14" t="s">
        <v>52</v>
      </c>
      <c r="F314" s="15" t="s">
        <v>53</v>
      </c>
      <c r="G314" s="10" t="s">
        <v>54</v>
      </c>
      <c r="H314" s="56"/>
    </row>
    <row r="315" spans="1:8" x14ac:dyDescent="0.3">
      <c r="A315" s="425"/>
      <c r="B315" s="42" t="s">
        <v>340</v>
      </c>
      <c r="C315" s="13">
        <v>200</v>
      </c>
      <c r="D315" s="9" t="s">
        <v>627</v>
      </c>
      <c r="E315" s="9" t="s">
        <v>628</v>
      </c>
      <c r="F315" s="40" t="s">
        <v>632</v>
      </c>
      <c r="G315" s="10" t="s">
        <v>629</v>
      </c>
      <c r="H315" s="43" t="s">
        <v>450</v>
      </c>
    </row>
    <row r="316" spans="1:8" x14ac:dyDescent="0.3">
      <c r="A316" s="423"/>
      <c r="B316" s="18" t="s">
        <v>80</v>
      </c>
      <c r="C316" s="35">
        <f>C310+C311+C312+C313+C314+C315</f>
        <v>830</v>
      </c>
      <c r="D316" s="36">
        <f>D310+D311+D312+D313+D314+D315</f>
        <v>28.6</v>
      </c>
      <c r="E316" s="36">
        <f>E310+E311+E312+E313+E314+E315</f>
        <v>36.309999999999995</v>
      </c>
      <c r="F316" s="36">
        <f>F310+F311+F312+F313+F314+F315</f>
        <v>115.35</v>
      </c>
      <c r="G316" s="35">
        <f>G310+G311+G312+G313+G314+G315</f>
        <v>857</v>
      </c>
      <c r="H316" s="48"/>
    </row>
    <row r="317" spans="1:8" x14ac:dyDescent="0.3">
      <c r="A317" s="440" t="s">
        <v>59</v>
      </c>
      <c r="B317" s="39" t="s">
        <v>189</v>
      </c>
      <c r="C317" s="13">
        <v>200</v>
      </c>
      <c r="D317" s="9" t="s">
        <v>64</v>
      </c>
      <c r="E317" s="9" t="s">
        <v>192</v>
      </c>
      <c r="F317" s="40" t="s">
        <v>662</v>
      </c>
      <c r="G317" s="10" t="s">
        <v>663</v>
      </c>
      <c r="H317" s="28" t="s">
        <v>433</v>
      </c>
    </row>
    <row r="318" spans="1:8" x14ac:dyDescent="0.3">
      <c r="A318" s="423"/>
      <c r="B318" s="18" t="s">
        <v>81</v>
      </c>
      <c r="C318" s="41">
        <v>175</v>
      </c>
      <c r="D318" s="36">
        <v>4.7</v>
      </c>
      <c r="E318" s="36">
        <v>4.0999999999999996</v>
      </c>
      <c r="F318" s="36">
        <v>6.5</v>
      </c>
      <c r="G318" s="35">
        <v>87.5</v>
      </c>
      <c r="H318" s="78"/>
    </row>
    <row r="319" spans="1:8" x14ac:dyDescent="0.3">
      <c r="A319" s="440" t="s">
        <v>8</v>
      </c>
      <c r="B319" s="176" t="s">
        <v>180</v>
      </c>
      <c r="C319" s="6">
        <v>150</v>
      </c>
      <c r="D319" s="32">
        <v>20.6</v>
      </c>
      <c r="E319" s="32">
        <v>12.4</v>
      </c>
      <c r="F319" s="32">
        <v>64.900000000000006</v>
      </c>
      <c r="G319" s="98">
        <v>450</v>
      </c>
      <c r="H319" s="52" t="s">
        <v>470</v>
      </c>
    </row>
    <row r="320" spans="1:8" x14ac:dyDescent="0.3">
      <c r="A320" s="425"/>
      <c r="B320" s="142" t="s">
        <v>603</v>
      </c>
      <c r="C320" s="138">
        <v>30</v>
      </c>
      <c r="D320" s="147">
        <v>0.6</v>
      </c>
      <c r="E320" s="147">
        <v>1.5</v>
      </c>
      <c r="F320" s="147">
        <v>1.9</v>
      </c>
      <c r="G320" s="149">
        <v>23</v>
      </c>
      <c r="H320" s="179" t="s">
        <v>612</v>
      </c>
    </row>
    <row r="321" spans="1:8" x14ac:dyDescent="0.3">
      <c r="A321" s="425"/>
      <c r="B321" s="12" t="s">
        <v>34</v>
      </c>
      <c r="C321" s="13">
        <v>200</v>
      </c>
      <c r="D321" s="14" t="s">
        <v>378</v>
      </c>
      <c r="E321" s="14" t="s">
        <v>378</v>
      </c>
      <c r="F321" s="15" t="s">
        <v>624</v>
      </c>
      <c r="G321" s="10" t="s">
        <v>625</v>
      </c>
      <c r="H321" s="28" t="s">
        <v>436</v>
      </c>
    </row>
    <row r="322" spans="1:8" x14ac:dyDescent="0.3">
      <c r="A322" s="425"/>
      <c r="B322" s="50" t="s">
        <v>190</v>
      </c>
      <c r="C322" s="6" t="s">
        <v>550</v>
      </c>
      <c r="D322" s="9">
        <v>0.4</v>
      </c>
      <c r="E322" s="9">
        <v>0.4</v>
      </c>
      <c r="F322" s="40">
        <v>9.8000000000000007</v>
      </c>
      <c r="G322" s="10">
        <v>47</v>
      </c>
      <c r="H322" s="32" t="s">
        <v>432</v>
      </c>
    </row>
    <row r="323" spans="1:8" x14ac:dyDescent="0.3">
      <c r="A323" s="423"/>
      <c r="B323" s="18" t="s">
        <v>82</v>
      </c>
      <c r="C323" s="19">
        <f>C319+C321+C322</f>
        <v>500</v>
      </c>
      <c r="D323" s="132">
        <f>D319+D321+D322</f>
        <v>22.4</v>
      </c>
      <c r="E323" s="132">
        <f>E319+E321+E322</f>
        <v>14.200000000000001</v>
      </c>
      <c r="F323" s="132">
        <f>F319+F321+F322</f>
        <v>85.9</v>
      </c>
      <c r="G323" s="132">
        <f>G319+G321+G322</f>
        <v>558</v>
      </c>
      <c r="H323" s="37"/>
    </row>
    <row r="324" spans="1:8" x14ac:dyDescent="0.3">
      <c r="A324" s="442" t="s">
        <v>83</v>
      </c>
      <c r="B324" s="443"/>
      <c r="C324" s="47">
        <f>C323+C318+C316+C309+C307</f>
        <v>2130</v>
      </c>
      <c r="D324" s="46">
        <f>D323+D318+D316+D309+D307</f>
        <v>72.040000000000006</v>
      </c>
      <c r="E324" s="46">
        <f>E323+E318+E316+E309+E307</f>
        <v>67.28</v>
      </c>
      <c r="F324" s="46">
        <f>F323+F318+F316+F309+F307</f>
        <v>290.08000000000004</v>
      </c>
      <c r="G324" s="131">
        <f>G323+G318+G316+G309+G307</f>
        <v>2081.8000000000002</v>
      </c>
      <c r="H324" s="37"/>
    </row>
    <row r="325" spans="1:8" x14ac:dyDescent="0.3">
      <c r="A325" s="447" t="s">
        <v>24</v>
      </c>
      <c r="B325" s="447" t="s">
        <v>25</v>
      </c>
      <c r="C325" s="446" t="s">
        <v>26</v>
      </c>
      <c r="D325" s="446" t="s">
        <v>542</v>
      </c>
      <c r="E325" s="446"/>
      <c r="F325" s="446"/>
      <c r="G325" s="447" t="s">
        <v>38</v>
      </c>
      <c r="H325" s="447" t="s">
        <v>39</v>
      </c>
    </row>
    <row r="326" spans="1:8" x14ac:dyDescent="0.3">
      <c r="A326" s="448"/>
      <c r="B326" s="448"/>
      <c r="C326" s="440"/>
      <c r="D326" s="280" t="s">
        <v>4</v>
      </c>
      <c r="E326" s="280" t="s">
        <v>36</v>
      </c>
      <c r="F326" s="280" t="s">
        <v>30</v>
      </c>
      <c r="G326" s="448"/>
      <c r="H326" s="448"/>
    </row>
    <row r="327" spans="1:8" x14ac:dyDescent="0.3">
      <c r="A327" s="449" t="s">
        <v>377</v>
      </c>
      <c r="B327" s="450"/>
      <c r="C327" s="451"/>
      <c r="D327" s="451"/>
      <c r="E327" s="451"/>
      <c r="F327" s="451"/>
      <c r="G327" s="451"/>
      <c r="H327" s="452"/>
    </row>
    <row r="328" spans="1:8" x14ac:dyDescent="0.3">
      <c r="A328" s="446" t="s">
        <v>40</v>
      </c>
      <c r="B328" s="146" t="s">
        <v>270</v>
      </c>
      <c r="C328" s="88" t="s">
        <v>113</v>
      </c>
      <c r="D328" s="38" t="s">
        <v>639</v>
      </c>
      <c r="E328" s="82" t="s">
        <v>640</v>
      </c>
      <c r="F328" s="38" t="s">
        <v>641</v>
      </c>
      <c r="G328" s="31" t="s">
        <v>642</v>
      </c>
      <c r="H328" s="21" t="s">
        <v>643</v>
      </c>
    </row>
    <row r="329" spans="1:8" x14ac:dyDescent="0.3">
      <c r="A329" s="446"/>
      <c r="B329" s="16" t="s">
        <v>104</v>
      </c>
      <c r="C329" s="6">
        <v>50</v>
      </c>
      <c r="D329" s="9">
        <v>3.2</v>
      </c>
      <c r="E329" s="9">
        <v>0.3</v>
      </c>
      <c r="F329" s="9">
        <v>15.3</v>
      </c>
      <c r="G329" s="10">
        <v>79</v>
      </c>
      <c r="H329" s="89" t="s">
        <v>459</v>
      </c>
    </row>
    <row r="330" spans="1:8" x14ac:dyDescent="0.3">
      <c r="A330" s="446"/>
      <c r="B330" s="42" t="s">
        <v>67</v>
      </c>
      <c r="C330" s="13">
        <v>200</v>
      </c>
      <c r="D330" s="9" t="s">
        <v>378</v>
      </c>
      <c r="E330" s="9" t="s">
        <v>378</v>
      </c>
      <c r="F330" s="71" t="s">
        <v>624</v>
      </c>
      <c r="G330" s="27" t="s">
        <v>625</v>
      </c>
      <c r="H330" s="28" t="s">
        <v>436</v>
      </c>
    </row>
    <row r="331" spans="1:8" x14ac:dyDescent="0.3">
      <c r="A331" s="446"/>
      <c r="B331" s="18" t="s">
        <v>41</v>
      </c>
      <c r="C331" s="19">
        <v>375</v>
      </c>
      <c r="D331" s="20">
        <f>D328+D329+D330</f>
        <v>22.9</v>
      </c>
      <c r="E331" s="20">
        <f>E330+E329+E328</f>
        <v>40.700000000000003</v>
      </c>
      <c r="F331" s="20">
        <f>F330+F329+F328</f>
        <v>42.5</v>
      </c>
      <c r="G331" s="19">
        <f>G330+G329+G328</f>
        <v>466</v>
      </c>
      <c r="H331" s="53"/>
    </row>
    <row r="332" spans="1:8" x14ac:dyDescent="0.3">
      <c r="A332" s="440" t="s">
        <v>23</v>
      </c>
      <c r="B332" s="21" t="s">
        <v>42</v>
      </c>
      <c r="C332" s="9" t="s">
        <v>5</v>
      </c>
      <c r="D332" s="14">
        <v>1.44</v>
      </c>
      <c r="E332" s="15">
        <v>0.67</v>
      </c>
      <c r="F332" s="15">
        <v>15.43</v>
      </c>
      <c r="G332" s="22">
        <v>112</v>
      </c>
      <c r="H332" s="43" t="s">
        <v>623</v>
      </c>
    </row>
    <row r="333" spans="1:8" x14ac:dyDescent="0.3">
      <c r="A333" s="423"/>
      <c r="B333" s="23" t="s">
        <v>44</v>
      </c>
      <c r="C333" s="24">
        <v>200</v>
      </c>
      <c r="D333" s="20">
        <f>D332</f>
        <v>1.44</v>
      </c>
      <c r="E333" s="20">
        <f>E332</f>
        <v>0.67</v>
      </c>
      <c r="F333" s="20">
        <f>F332</f>
        <v>15.43</v>
      </c>
      <c r="G333" s="19">
        <f>G332</f>
        <v>112</v>
      </c>
      <c r="H333" s="53"/>
    </row>
    <row r="334" spans="1:8" x14ac:dyDescent="0.3">
      <c r="A334" s="424" t="s">
        <v>6</v>
      </c>
      <c r="B334" s="290" t="s">
        <v>596</v>
      </c>
      <c r="C334" s="291">
        <v>60</v>
      </c>
      <c r="D334" s="292">
        <v>0.8</v>
      </c>
      <c r="E334" s="292">
        <v>0.06</v>
      </c>
      <c r="F334" s="239">
        <v>4.0999999999999996</v>
      </c>
      <c r="G334" s="293">
        <v>20</v>
      </c>
      <c r="H334" s="289" t="s">
        <v>597</v>
      </c>
    </row>
    <row r="335" spans="1:8" x14ac:dyDescent="0.3">
      <c r="A335" s="424"/>
      <c r="B335" s="26" t="s">
        <v>47</v>
      </c>
      <c r="C335" s="13" t="s">
        <v>672</v>
      </c>
      <c r="D335" s="14" t="s">
        <v>72</v>
      </c>
      <c r="E335" s="14" t="s">
        <v>92</v>
      </c>
      <c r="F335" s="14" t="s">
        <v>676</v>
      </c>
      <c r="G335" s="27" t="s">
        <v>677</v>
      </c>
      <c r="H335" s="28" t="s">
        <v>431</v>
      </c>
    </row>
    <row r="336" spans="1:8" x14ac:dyDescent="0.3">
      <c r="A336" s="424"/>
      <c r="B336" s="26" t="s">
        <v>132</v>
      </c>
      <c r="C336" s="13" t="s">
        <v>135</v>
      </c>
      <c r="D336" s="9" t="s">
        <v>281</v>
      </c>
      <c r="E336" s="9" t="s">
        <v>136</v>
      </c>
      <c r="F336" s="9" t="s">
        <v>46</v>
      </c>
      <c r="G336" s="27" t="s">
        <v>19</v>
      </c>
      <c r="H336" s="28" t="s">
        <v>489</v>
      </c>
    </row>
    <row r="337" spans="1:8" x14ac:dyDescent="0.3">
      <c r="A337" s="424"/>
      <c r="B337" s="11" t="s">
        <v>747</v>
      </c>
      <c r="C337" s="63" t="s">
        <v>124</v>
      </c>
      <c r="D337" s="76">
        <v>5.6</v>
      </c>
      <c r="E337" s="77" t="s">
        <v>748</v>
      </c>
      <c r="F337" s="114" t="s">
        <v>749</v>
      </c>
      <c r="G337" s="101">
        <v>187</v>
      </c>
      <c r="H337" s="28" t="s">
        <v>758</v>
      </c>
    </row>
    <row r="338" spans="1:8" x14ac:dyDescent="0.3">
      <c r="A338" s="424"/>
      <c r="B338" s="32" t="s">
        <v>50</v>
      </c>
      <c r="C338" s="13">
        <v>50</v>
      </c>
      <c r="D338" s="14" t="s">
        <v>51</v>
      </c>
      <c r="E338" s="14" t="s">
        <v>52</v>
      </c>
      <c r="F338" s="15" t="s">
        <v>53</v>
      </c>
      <c r="G338" s="10" t="s">
        <v>54</v>
      </c>
      <c r="H338" s="56"/>
    </row>
    <row r="339" spans="1:8" x14ac:dyDescent="0.3">
      <c r="A339" s="425"/>
      <c r="B339" s="28" t="s">
        <v>327</v>
      </c>
      <c r="C339" s="63">
        <v>200</v>
      </c>
      <c r="D339" s="77" t="s">
        <v>182</v>
      </c>
      <c r="E339" s="77" t="s">
        <v>31</v>
      </c>
      <c r="F339" s="114" t="s">
        <v>630</v>
      </c>
      <c r="G339" s="101" t="s">
        <v>631</v>
      </c>
      <c r="H339" s="56" t="s">
        <v>443</v>
      </c>
    </row>
    <row r="340" spans="1:8" x14ac:dyDescent="0.3">
      <c r="A340" s="423"/>
      <c r="B340" s="18" t="s">
        <v>80</v>
      </c>
      <c r="C340" s="57" t="s">
        <v>734</v>
      </c>
      <c r="D340" s="36">
        <f>D334+D335+D336+D337+D338+D339</f>
        <v>32.500000000000007</v>
      </c>
      <c r="E340" s="36">
        <f>E334+E335+E336+E337+E338+E339</f>
        <v>37.159999999999997</v>
      </c>
      <c r="F340" s="36">
        <f>F334+F335+F336+F337+F338+F339</f>
        <v>102.30000000000001</v>
      </c>
      <c r="G340" s="35">
        <f>G334+G335+G336+G337+G338+G339</f>
        <v>826</v>
      </c>
      <c r="H340" s="48"/>
    </row>
    <row r="341" spans="1:8" x14ac:dyDescent="0.3">
      <c r="A341" s="440" t="s">
        <v>59</v>
      </c>
      <c r="B341" s="39" t="s">
        <v>63</v>
      </c>
      <c r="C341" s="13">
        <v>200</v>
      </c>
      <c r="D341" s="9" t="s">
        <v>64</v>
      </c>
      <c r="E341" s="9" t="s">
        <v>192</v>
      </c>
      <c r="F341" s="40" t="s">
        <v>660</v>
      </c>
      <c r="G341" s="10" t="s">
        <v>661</v>
      </c>
      <c r="H341" s="28" t="s">
        <v>433</v>
      </c>
    </row>
    <row r="342" spans="1:8" x14ac:dyDescent="0.3">
      <c r="A342" s="423"/>
      <c r="B342" s="18" t="s">
        <v>81</v>
      </c>
      <c r="C342" s="41">
        <v>200</v>
      </c>
      <c r="D342" s="36">
        <v>5.6</v>
      </c>
      <c r="E342" s="36">
        <v>0.09</v>
      </c>
      <c r="F342" s="36">
        <v>7.3</v>
      </c>
      <c r="G342" s="35">
        <v>50.28</v>
      </c>
      <c r="H342" s="78"/>
    </row>
    <row r="343" spans="1:8" x14ac:dyDescent="0.3">
      <c r="A343" s="440" t="s">
        <v>8</v>
      </c>
      <c r="B343" s="50" t="s">
        <v>587</v>
      </c>
      <c r="C343" s="13" t="s">
        <v>600</v>
      </c>
      <c r="D343" s="9">
        <v>14.52</v>
      </c>
      <c r="E343" s="9">
        <v>10.3</v>
      </c>
      <c r="F343" s="40">
        <v>12.3</v>
      </c>
      <c r="G343" s="10">
        <v>201.6</v>
      </c>
      <c r="H343" s="43" t="s">
        <v>475</v>
      </c>
    </row>
    <row r="344" spans="1:8" x14ac:dyDescent="0.3">
      <c r="A344" s="425"/>
      <c r="B344" s="28" t="s">
        <v>180</v>
      </c>
      <c r="C344" s="63">
        <v>150</v>
      </c>
      <c r="D344" s="77" t="s">
        <v>708</v>
      </c>
      <c r="E344" s="77" t="s">
        <v>48</v>
      </c>
      <c r="F344" s="77" t="s">
        <v>418</v>
      </c>
      <c r="G344" s="61" t="s">
        <v>339</v>
      </c>
      <c r="H344" s="116" t="s">
        <v>455</v>
      </c>
    </row>
    <row r="345" spans="1:8" x14ac:dyDescent="0.3">
      <c r="A345" s="425"/>
      <c r="B345" s="32" t="s">
        <v>66</v>
      </c>
      <c r="C345" s="38">
        <v>50</v>
      </c>
      <c r="D345" s="30">
        <v>3.8</v>
      </c>
      <c r="E345" s="30">
        <v>0.4</v>
      </c>
      <c r="F345" s="30">
        <v>24.6</v>
      </c>
      <c r="G345" s="31">
        <v>117</v>
      </c>
      <c r="H345" s="56" t="s">
        <v>432</v>
      </c>
    </row>
    <row r="346" spans="1:8" x14ac:dyDescent="0.3">
      <c r="A346" s="425"/>
      <c r="B346" s="42" t="s">
        <v>117</v>
      </c>
      <c r="C346" s="13">
        <v>180</v>
      </c>
      <c r="D346" s="9" t="s">
        <v>118</v>
      </c>
      <c r="E346" s="9" t="s">
        <v>119</v>
      </c>
      <c r="F346" s="40" t="s">
        <v>120</v>
      </c>
      <c r="G346" s="10" t="s">
        <v>121</v>
      </c>
      <c r="H346" s="43" t="s">
        <v>448</v>
      </c>
    </row>
    <row r="347" spans="1:8" x14ac:dyDescent="0.3">
      <c r="A347" s="423"/>
      <c r="B347" s="18" t="s">
        <v>82</v>
      </c>
      <c r="C347" s="19">
        <v>464</v>
      </c>
      <c r="D347" s="46">
        <f>D343+D344+D345+D346</f>
        <v>24.31</v>
      </c>
      <c r="E347" s="46">
        <f>E343+E344+E345+E346</f>
        <v>18.09</v>
      </c>
      <c r="F347" s="46">
        <f>F343+F344+F345+F346</f>
        <v>69.100000000000009</v>
      </c>
      <c r="G347" s="46">
        <f>G343+G344+G345+G346</f>
        <v>539.6</v>
      </c>
      <c r="H347" s="48"/>
    </row>
    <row r="348" spans="1:8" x14ac:dyDescent="0.3">
      <c r="A348" s="442" t="s">
        <v>83</v>
      </c>
      <c r="B348" s="443"/>
      <c r="C348" s="47">
        <f>C347+C342+C340+C333+C331</f>
        <v>2043</v>
      </c>
      <c r="D348" s="46">
        <f>D331+D333+D340+D342+D347</f>
        <v>86.75</v>
      </c>
      <c r="E348" s="46">
        <f>E331+E333+E340+E342+E347</f>
        <v>96.710000000000008</v>
      </c>
      <c r="F348" s="46">
        <f>F331+F333+F340+F342+F347</f>
        <v>236.63000000000005</v>
      </c>
      <c r="G348" s="47">
        <f>G331+G333+G340+G342+G347</f>
        <v>1993.88</v>
      </c>
      <c r="H348" s="37"/>
    </row>
    <row r="349" spans="1:8" x14ac:dyDescent="0.3">
      <c r="A349" s="447" t="s">
        <v>24</v>
      </c>
      <c r="B349" s="447" t="s">
        <v>25</v>
      </c>
      <c r="C349" s="446" t="s">
        <v>26</v>
      </c>
      <c r="D349" s="446" t="s">
        <v>542</v>
      </c>
      <c r="E349" s="446"/>
      <c r="F349" s="446"/>
      <c r="G349" s="447" t="s">
        <v>38</v>
      </c>
      <c r="H349" s="447" t="s">
        <v>39</v>
      </c>
    </row>
    <row r="350" spans="1:8" x14ac:dyDescent="0.3">
      <c r="A350" s="448"/>
      <c r="B350" s="448"/>
      <c r="C350" s="440"/>
      <c r="D350" s="280" t="s">
        <v>4</v>
      </c>
      <c r="E350" s="280" t="s">
        <v>36</v>
      </c>
      <c r="F350" s="280" t="s">
        <v>30</v>
      </c>
      <c r="G350" s="448"/>
      <c r="H350" s="448"/>
    </row>
    <row r="351" spans="1:8" x14ac:dyDescent="0.3">
      <c r="A351" s="449" t="s">
        <v>381</v>
      </c>
      <c r="B351" s="450"/>
      <c r="C351" s="451"/>
      <c r="D351" s="451"/>
      <c r="E351" s="451"/>
      <c r="F351" s="451"/>
      <c r="G351" s="451"/>
      <c r="H351" s="452"/>
    </row>
    <row r="352" spans="1:8" x14ac:dyDescent="0.3">
      <c r="A352" s="446" t="s">
        <v>40</v>
      </c>
      <c r="B352" s="154" t="s">
        <v>159</v>
      </c>
      <c r="C352" s="6" t="s">
        <v>403</v>
      </c>
      <c r="D352" s="9" t="s">
        <v>317</v>
      </c>
      <c r="E352" s="9" t="s">
        <v>338</v>
      </c>
      <c r="F352" s="9" t="s">
        <v>633</v>
      </c>
      <c r="G352" s="27" t="s">
        <v>634</v>
      </c>
      <c r="H352" s="28" t="s">
        <v>470</v>
      </c>
    </row>
    <row r="353" spans="1:12" x14ac:dyDescent="0.3">
      <c r="A353" s="446"/>
      <c r="B353" s="39" t="s">
        <v>141</v>
      </c>
      <c r="C353" s="9" t="s">
        <v>644</v>
      </c>
      <c r="D353" s="8" t="s">
        <v>212</v>
      </c>
      <c r="E353" s="8" t="s">
        <v>310</v>
      </c>
      <c r="F353" s="51" t="s">
        <v>645</v>
      </c>
      <c r="G353" s="10" t="s">
        <v>646</v>
      </c>
      <c r="H353" s="43" t="s">
        <v>451</v>
      </c>
    </row>
    <row r="354" spans="1:12" x14ac:dyDescent="0.3">
      <c r="A354" s="446"/>
      <c r="B354" s="50" t="s">
        <v>89</v>
      </c>
      <c r="C354" s="6">
        <v>200</v>
      </c>
      <c r="D354" s="8" t="s">
        <v>46</v>
      </c>
      <c r="E354" s="8" t="s">
        <v>46</v>
      </c>
      <c r="F354" s="51" t="s">
        <v>621</v>
      </c>
      <c r="G354" s="10" t="s">
        <v>622</v>
      </c>
      <c r="H354" s="52" t="s">
        <v>439</v>
      </c>
    </row>
    <row r="355" spans="1:12" x14ac:dyDescent="0.3">
      <c r="A355" s="446"/>
      <c r="B355" s="18" t="s">
        <v>41</v>
      </c>
      <c r="C355" s="19">
        <v>390</v>
      </c>
      <c r="D355" s="20">
        <f>D354+D353+D352</f>
        <v>31.200000000000003</v>
      </c>
      <c r="E355" s="20">
        <f>E354+E353+E352</f>
        <v>19.8</v>
      </c>
      <c r="F355" s="20">
        <f>F354+F353+F352</f>
        <v>103.7</v>
      </c>
      <c r="G355" s="19">
        <f>G354+G353+G352</f>
        <v>715.3</v>
      </c>
      <c r="H355" s="53"/>
      <c r="K355" s="103"/>
      <c r="L355" s="103"/>
    </row>
    <row r="356" spans="1:12" x14ac:dyDescent="0.3">
      <c r="A356" s="440" t="s">
        <v>23</v>
      </c>
      <c r="B356" s="50" t="s">
        <v>558</v>
      </c>
      <c r="C356" s="66">
        <v>150</v>
      </c>
      <c r="D356" s="14">
        <v>1.8</v>
      </c>
      <c r="E356" s="14">
        <v>0.4</v>
      </c>
      <c r="F356" s="67">
        <v>16.2</v>
      </c>
      <c r="G356" s="10">
        <v>86</v>
      </c>
      <c r="H356" s="43"/>
      <c r="K356" s="103"/>
      <c r="L356" s="103"/>
    </row>
    <row r="357" spans="1:12" x14ac:dyDescent="0.3">
      <c r="A357" s="423"/>
      <c r="B357" s="23" t="s">
        <v>44</v>
      </c>
      <c r="C357" s="24">
        <v>150</v>
      </c>
      <c r="D357" s="20">
        <f>D356</f>
        <v>1.8</v>
      </c>
      <c r="E357" s="20">
        <f>E356</f>
        <v>0.4</v>
      </c>
      <c r="F357" s="20">
        <f>F356</f>
        <v>16.2</v>
      </c>
      <c r="G357" s="19">
        <v>43</v>
      </c>
      <c r="H357" s="53"/>
      <c r="K357" s="103"/>
      <c r="L357" s="103"/>
    </row>
    <row r="358" spans="1:12" x14ac:dyDescent="0.3">
      <c r="A358" s="424" t="s">
        <v>6</v>
      </c>
      <c r="B358" s="32" t="s">
        <v>202</v>
      </c>
      <c r="C358" s="38">
        <v>60</v>
      </c>
      <c r="D358" s="38">
        <v>0.8</v>
      </c>
      <c r="E358" s="38">
        <v>1.4</v>
      </c>
      <c r="F358" s="38">
        <v>4.3</v>
      </c>
      <c r="G358" s="31">
        <v>33</v>
      </c>
      <c r="H358" s="52" t="s">
        <v>452</v>
      </c>
      <c r="K358" s="103"/>
      <c r="L358" s="103"/>
    </row>
    <row r="359" spans="1:12" x14ac:dyDescent="0.3">
      <c r="A359" s="424"/>
      <c r="B359" s="222" t="s">
        <v>801</v>
      </c>
      <c r="C359" s="223">
        <v>250</v>
      </c>
      <c r="D359" s="225" t="s">
        <v>711</v>
      </c>
      <c r="E359" s="225" t="s">
        <v>178</v>
      </c>
      <c r="F359" s="225" t="s">
        <v>405</v>
      </c>
      <c r="G359" s="225" t="s">
        <v>712</v>
      </c>
      <c r="H359" s="288" t="s">
        <v>493</v>
      </c>
      <c r="K359" s="104"/>
      <c r="L359" s="105"/>
    </row>
    <row r="360" spans="1:12" x14ac:dyDescent="0.3">
      <c r="A360" s="424"/>
      <c r="B360" s="50" t="s">
        <v>589</v>
      </c>
      <c r="C360" s="6" t="s">
        <v>600</v>
      </c>
      <c r="D360" s="32">
        <v>13.5</v>
      </c>
      <c r="E360" s="32">
        <v>19.149999999999999</v>
      </c>
      <c r="F360" s="32">
        <v>13.6</v>
      </c>
      <c r="G360" s="98">
        <v>282</v>
      </c>
      <c r="H360" s="52" t="s">
        <v>590</v>
      </c>
      <c r="K360" s="103"/>
      <c r="L360" s="103"/>
    </row>
    <row r="361" spans="1:12" x14ac:dyDescent="0.3">
      <c r="A361" s="424"/>
      <c r="B361" s="70" t="s">
        <v>349</v>
      </c>
      <c r="C361" s="6" t="s">
        <v>74</v>
      </c>
      <c r="D361" s="14">
        <v>14.6</v>
      </c>
      <c r="E361" s="14">
        <v>5.0999999999999996</v>
      </c>
      <c r="F361" s="15">
        <v>33.1</v>
      </c>
      <c r="G361" s="10">
        <v>240</v>
      </c>
      <c r="H361" s="28" t="s">
        <v>466</v>
      </c>
      <c r="K361" s="103"/>
      <c r="L361" s="103"/>
    </row>
    <row r="362" spans="1:12" x14ac:dyDescent="0.3">
      <c r="A362" s="424"/>
      <c r="B362" s="26" t="s">
        <v>562</v>
      </c>
      <c r="C362" s="13">
        <v>30</v>
      </c>
      <c r="D362" s="14">
        <v>0.2</v>
      </c>
      <c r="E362" s="9" t="s">
        <v>43</v>
      </c>
      <c r="F362" s="114" t="s">
        <v>378</v>
      </c>
      <c r="G362" s="10">
        <v>16</v>
      </c>
      <c r="H362" s="28" t="s">
        <v>477</v>
      </c>
      <c r="K362" s="103"/>
      <c r="L362" s="103"/>
    </row>
    <row r="363" spans="1:12" x14ac:dyDescent="0.3">
      <c r="A363" s="424"/>
      <c r="B363" s="32" t="s">
        <v>50</v>
      </c>
      <c r="C363" s="13">
        <v>50</v>
      </c>
      <c r="D363" s="14" t="s">
        <v>51</v>
      </c>
      <c r="E363" s="14" t="s">
        <v>52</v>
      </c>
      <c r="F363" s="15" t="s">
        <v>53</v>
      </c>
      <c r="G363" s="10" t="s">
        <v>54</v>
      </c>
      <c r="H363" s="56"/>
    </row>
    <row r="364" spans="1:12" x14ac:dyDescent="0.3">
      <c r="A364" s="425"/>
      <c r="B364" s="42" t="s">
        <v>210</v>
      </c>
      <c r="C364" s="13">
        <v>200</v>
      </c>
      <c r="D364" s="9" t="s">
        <v>627</v>
      </c>
      <c r="E364" s="9" t="s">
        <v>628</v>
      </c>
      <c r="F364" s="40" t="s">
        <v>301</v>
      </c>
      <c r="G364" s="10" t="s">
        <v>629</v>
      </c>
      <c r="H364" s="43" t="s">
        <v>450</v>
      </c>
    </row>
    <row r="365" spans="1:12" x14ac:dyDescent="0.3">
      <c r="A365" s="423"/>
      <c r="B365" s="18" t="s">
        <v>80</v>
      </c>
      <c r="C365" s="57" t="s">
        <v>733</v>
      </c>
      <c r="D365" s="36">
        <f>D364+D363+D360+D359+D358</f>
        <v>21.28</v>
      </c>
      <c r="E365" s="36">
        <f>E364+E363+E360+E359+E358</f>
        <v>24</v>
      </c>
      <c r="F365" s="36">
        <f>F364+F363+F360+F359+F358</f>
        <v>95.6</v>
      </c>
      <c r="G365" s="35">
        <f>G364+G363+G360+G359+G358</f>
        <v>639.29999999999995</v>
      </c>
      <c r="H365" s="48"/>
    </row>
    <row r="366" spans="1:12" x14ac:dyDescent="0.3">
      <c r="A366" s="440" t="s">
        <v>59</v>
      </c>
      <c r="B366" s="26" t="s">
        <v>126</v>
      </c>
      <c r="C366" s="13">
        <v>200</v>
      </c>
      <c r="D366" s="9" t="s">
        <v>658</v>
      </c>
      <c r="E366" s="9" t="s">
        <v>659</v>
      </c>
      <c r="F366" s="40" t="s">
        <v>232</v>
      </c>
      <c r="G366" s="10" t="s">
        <v>629</v>
      </c>
      <c r="H366" s="43" t="s">
        <v>444</v>
      </c>
    </row>
    <row r="367" spans="1:12" x14ac:dyDescent="0.3">
      <c r="A367" s="423"/>
      <c r="B367" s="18" t="s">
        <v>81</v>
      </c>
      <c r="C367" s="41">
        <v>180</v>
      </c>
      <c r="D367" s="36">
        <v>4.95</v>
      </c>
      <c r="E367" s="36">
        <v>5.58</v>
      </c>
      <c r="F367" s="36">
        <v>7.74</v>
      </c>
      <c r="G367" s="35">
        <v>99</v>
      </c>
      <c r="H367" s="73"/>
    </row>
    <row r="368" spans="1:12" x14ac:dyDescent="0.3">
      <c r="A368" s="440" t="s">
        <v>8</v>
      </c>
      <c r="B368" s="12" t="s">
        <v>65</v>
      </c>
      <c r="C368" s="13">
        <v>150</v>
      </c>
      <c r="D368" s="14">
        <v>2.8</v>
      </c>
      <c r="E368" s="14">
        <v>7.5</v>
      </c>
      <c r="F368" s="15">
        <v>12.8</v>
      </c>
      <c r="G368" s="10">
        <v>130</v>
      </c>
      <c r="H368" s="28" t="s">
        <v>457</v>
      </c>
    </row>
    <row r="369" spans="1:8" x14ac:dyDescent="0.3">
      <c r="A369" s="425"/>
      <c r="B369" s="32" t="s">
        <v>66</v>
      </c>
      <c r="C369" s="38">
        <v>50</v>
      </c>
      <c r="D369" s="30">
        <v>3.8</v>
      </c>
      <c r="E369" s="30">
        <v>0.4</v>
      </c>
      <c r="F369" s="30">
        <v>24.6</v>
      </c>
      <c r="G369" s="31">
        <v>117</v>
      </c>
      <c r="H369" s="56"/>
    </row>
    <row r="370" spans="1:8" x14ac:dyDescent="0.3">
      <c r="A370" s="425"/>
      <c r="B370" s="12" t="s">
        <v>34</v>
      </c>
      <c r="C370" s="13">
        <v>200</v>
      </c>
      <c r="D370" s="14">
        <v>0.1</v>
      </c>
      <c r="E370" s="14" t="s">
        <v>32</v>
      </c>
      <c r="F370" s="15">
        <v>9.1</v>
      </c>
      <c r="G370" s="10">
        <v>24.4</v>
      </c>
      <c r="H370" s="28" t="s">
        <v>430</v>
      </c>
    </row>
    <row r="371" spans="1:8" x14ac:dyDescent="0.3">
      <c r="A371" s="425"/>
      <c r="B371" s="49" t="s">
        <v>379</v>
      </c>
      <c r="C371" s="55" t="s">
        <v>710</v>
      </c>
      <c r="D371" s="55">
        <v>7.5</v>
      </c>
      <c r="E371" s="55">
        <v>14</v>
      </c>
      <c r="F371" s="55">
        <v>33</v>
      </c>
      <c r="G371" s="55">
        <v>289</v>
      </c>
      <c r="H371" s="28" t="s">
        <v>456</v>
      </c>
    </row>
    <row r="372" spans="1:8" x14ac:dyDescent="0.3">
      <c r="A372" s="423"/>
      <c r="B372" s="18" t="s">
        <v>82</v>
      </c>
      <c r="C372" s="19">
        <v>433</v>
      </c>
      <c r="D372" s="20">
        <f>D368+D369+D370+D371</f>
        <v>14.2</v>
      </c>
      <c r="E372" s="20">
        <f>E368+E369+E370+E371</f>
        <v>21.93</v>
      </c>
      <c r="F372" s="20">
        <f>F368+F369+F370+F371</f>
        <v>79.5</v>
      </c>
      <c r="G372" s="19">
        <f>G368+G369+G370+G371</f>
        <v>560.4</v>
      </c>
      <c r="H372" s="48"/>
    </row>
    <row r="373" spans="1:8" x14ac:dyDescent="0.3">
      <c r="A373" s="442" t="s">
        <v>83</v>
      </c>
      <c r="B373" s="443"/>
      <c r="C373" s="47">
        <f>C372+C367+C365+C357+C355</f>
        <v>1862</v>
      </c>
      <c r="D373" s="46">
        <f>D372+D367+D365+D357+D355</f>
        <v>73.430000000000007</v>
      </c>
      <c r="E373" s="46">
        <f>E372+E367+E365+E357+E355</f>
        <v>71.709999999999994</v>
      </c>
      <c r="F373" s="46">
        <f>F372+F367+F365+F357+F355</f>
        <v>302.73999999999995</v>
      </c>
      <c r="G373" s="47">
        <f>G355+G357+G365+G367+G372</f>
        <v>2057</v>
      </c>
      <c r="H373" s="48"/>
    </row>
    <row r="374" spans="1:8" x14ac:dyDescent="0.3">
      <c r="A374" s="447" t="s">
        <v>24</v>
      </c>
      <c r="B374" s="447" t="s">
        <v>25</v>
      </c>
      <c r="C374" s="446" t="s">
        <v>26</v>
      </c>
      <c r="D374" s="446" t="s">
        <v>542</v>
      </c>
      <c r="E374" s="446"/>
      <c r="F374" s="446"/>
      <c r="G374" s="447" t="s">
        <v>38</v>
      </c>
      <c r="H374" s="447" t="s">
        <v>39</v>
      </c>
    </row>
    <row r="375" spans="1:8" x14ac:dyDescent="0.3">
      <c r="A375" s="448"/>
      <c r="B375" s="448"/>
      <c r="C375" s="440"/>
      <c r="D375" s="280" t="s">
        <v>4</v>
      </c>
      <c r="E375" s="280" t="s">
        <v>36</v>
      </c>
      <c r="F375" s="280" t="s">
        <v>30</v>
      </c>
      <c r="G375" s="448"/>
      <c r="H375" s="448"/>
    </row>
    <row r="376" spans="1:8" x14ac:dyDescent="0.3">
      <c r="A376" s="453" t="s">
        <v>541</v>
      </c>
      <c r="B376" s="454"/>
      <c r="C376" s="454"/>
      <c r="D376" s="454"/>
      <c r="E376" s="454"/>
      <c r="F376" s="454"/>
      <c r="G376" s="454"/>
      <c r="H376" s="455"/>
    </row>
    <row r="377" spans="1:8" x14ac:dyDescent="0.3">
      <c r="A377" s="449" t="s">
        <v>385</v>
      </c>
      <c r="B377" s="450"/>
      <c r="C377" s="451"/>
      <c r="D377" s="451"/>
      <c r="E377" s="451"/>
      <c r="F377" s="451"/>
      <c r="G377" s="451"/>
      <c r="H377" s="452"/>
    </row>
    <row r="378" spans="1:8" ht="26.25" customHeight="1" x14ac:dyDescent="0.3">
      <c r="A378" s="446" t="s">
        <v>40</v>
      </c>
      <c r="B378" s="146" t="s">
        <v>270</v>
      </c>
      <c r="C378" s="6" t="s">
        <v>113</v>
      </c>
      <c r="D378" s="9" t="s">
        <v>200</v>
      </c>
      <c r="E378" s="9" t="s">
        <v>200</v>
      </c>
      <c r="F378" s="9" t="s">
        <v>201</v>
      </c>
      <c r="G378" s="27" t="s">
        <v>171</v>
      </c>
      <c r="H378" s="52" t="s">
        <v>463</v>
      </c>
    </row>
    <row r="379" spans="1:8" x14ac:dyDescent="0.3">
      <c r="A379" s="446"/>
      <c r="B379" s="39" t="s">
        <v>172</v>
      </c>
      <c r="C379" s="9" t="s">
        <v>647</v>
      </c>
      <c r="D379" s="8" t="s">
        <v>648</v>
      </c>
      <c r="E379" s="8" t="s">
        <v>48</v>
      </c>
      <c r="F379" s="51" t="s">
        <v>645</v>
      </c>
      <c r="G379" s="10" t="s">
        <v>649</v>
      </c>
      <c r="H379" s="56" t="s">
        <v>459</v>
      </c>
    </row>
    <row r="380" spans="1:8" x14ac:dyDescent="0.3">
      <c r="A380" s="446"/>
      <c r="B380" s="50" t="s">
        <v>89</v>
      </c>
      <c r="C380" s="6">
        <v>200</v>
      </c>
      <c r="D380" s="8" t="s">
        <v>46</v>
      </c>
      <c r="E380" s="8" t="s">
        <v>46</v>
      </c>
      <c r="F380" s="51" t="s">
        <v>621</v>
      </c>
      <c r="G380" s="10" t="s">
        <v>622</v>
      </c>
      <c r="H380" s="52" t="s">
        <v>439</v>
      </c>
    </row>
    <row r="381" spans="1:8" x14ac:dyDescent="0.3">
      <c r="A381" s="446"/>
      <c r="B381" s="18" t="s">
        <v>41</v>
      </c>
      <c r="C381" s="19">
        <v>465</v>
      </c>
      <c r="D381" s="20">
        <f>D378+D379+D380</f>
        <v>15.7</v>
      </c>
      <c r="E381" s="20">
        <f>E378+E379+E380</f>
        <v>16.3</v>
      </c>
      <c r="F381" s="20">
        <f>F378+F379+F380</f>
        <v>75.8</v>
      </c>
      <c r="G381" s="19">
        <f>G378+G379+G380</f>
        <v>515.29999999999995</v>
      </c>
      <c r="H381" s="53"/>
    </row>
    <row r="382" spans="1:8" x14ac:dyDescent="0.3">
      <c r="A382" s="440" t="s">
        <v>23</v>
      </c>
      <c r="B382" s="21" t="s">
        <v>42</v>
      </c>
      <c r="C382" s="9" t="s">
        <v>5</v>
      </c>
      <c r="D382" s="14">
        <v>1.44</v>
      </c>
      <c r="E382" s="15">
        <v>0.67</v>
      </c>
      <c r="F382" s="15">
        <v>15.43</v>
      </c>
      <c r="G382" s="22">
        <v>112</v>
      </c>
      <c r="H382" s="43" t="s">
        <v>623</v>
      </c>
    </row>
    <row r="383" spans="1:8" x14ac:dyDescent="0.3">
      <c r="A383" s="423"/>
      <c r="B383" s="23" t="s">
        <v>44</v>
      </c>
      <c r="C383" s="24">
        <v>200</v>
      </c>
      <c r="D383" s="20">
        <f>D382</f>
        <v>1.44</v>
      </c>
      <c r="E383" s="20">
        <f>E382</f>
        <v>0.67</v>
      </c>
      <c r="F383" s="20">
        <f>F382</f>
        <v>15.43</v>
      </c>
      <c r="G383" s="19">
        <v>112</v>
      </c>
      <c r="H383" s="53"/>
    </row>
    <row r="384" spans="1:8" x14ac:dyDescent="0.3">
      <c r="A384" s="424" t="s">
        <v>6</v>
      </c>
      <c r="B384" s="39" t="s">
        <v>584</v>
      </c>
      <c r="C384" s="13">
        <v>60</v>
      </c>
      <c r="D384" s="9" t="s">
        <v>93</v>
      </c>
      <c r="E384" s="9" t="s">
        <v>46</v>
      </c>
      <c r="F384" s="9" t="s">
        <v>94</v>
      </c>
      <c r="G384" s="27">
        <v>60</v>
      </c>
      <c r="H384" s="56" t="s">
        <v>585</v>
      </c>
    </row>
    <row r="385" spans="1:8" x14ac:dyDescent="0.3">
      <c r="A385" s="424"/>
      <c r="B385" s="42" t="s">
        <v>228</v>
      </c>
      <c r="C385" s="13">
        <v>260</v>
      </c>
      <c r="D385" s="9" t="s">
        <v>690</v>
      </c>
      <c r="E385" s="9" t="s">
        <v>235</v>
      </c>
      <c r="F385" s="40" t="s">
        <v>691</v>
      </c>
      <c r="G385" s="10" t="s">
        <v>692</v>
      </c>
      <c r="H385" s="28" t="s">
        <v>480</v>
      </c>
    </row>
    <row r="386" spans="1:8" x14ac:dyDescent="0.3">
      <c r="A386" s="424"/>
      <c r="B386" s="50" t="s">
        <v>587</v>
      </c>
      <c r="C386" s="13">
        <v>90</v>
      </c>
      <c r="D386" s="9">
        <v>14.52</v>
      </c>
      <c r="E386" s="9">
        <v>10.3</v>
      </c>
      <c r="F386" s="40">
        <v>12.3</v>
      </c>
      <c r="G386" s="10">
        <v>201.6</v>
      </c>
      <c r="H386" s="43" t="s">
        <v>475</v>
      </c>
    </row>
    <row r="387" spans="1:8" x14ac:dyDescent="0.3">
      <c r="A387" s="424"/>
      <c r="B387" s="70" t="s">
        <v>180</v>
      </c>
      <c r="C387" s="6">
        <v>150</v>
      </c>
      <c r="D387" s="14">
        <v>14.6</v>
      </c>
      <c r="E387" s="14">
        <v>5.0999999999999996</v>
      </c>
      <c r="F387" s="15">
        <v>33.1</v>
      </c>
      <c r="G387" s="10">
        <v>240</v>
      </c>
      <c r="H387" s="28" t="s">
        <v>466</v>
      </c>
    </row>
    <row r="388" spans="1:8" x14ac:dyDescent="0.3">
      <c r="A388" s="424"/>
      <c r="B388" s="32" t="s">
        <v>50</v>
      </c>
      <c r="C388" s="13">
        <v>50</v>
      </c>
      <c r="D388" s="14" t="s">
        <v>51</v>
      </c>
      <c r="E388" s="14" t="s">
        <v>52</v>
      </c>
      <c r="F388" s="15" t="s">
        <v>53</v>
      </c>
      <c r="G388" s="10" t="s">
        <v>54</v>
      </c>
      <c r="H388" s="56"/>
    </row>
    <row r="389" spans="1:8" x14ac:dyDescent="0.3">
      <c r="A389" s="425"/>
      <c r="B389" s="28" t="s">
        <v>101</v>
      </c>
      <c r="C389" s="63">
        <v>200</v>
      </c>
      <c r="D389" s="77" t="s">
        <v>182</v>
      </c>
      <c r="E389" s="77" t="s">
        <v>31</v>
      </c>
      <c r="F389" s="114" t="s">
        <v>630</v>
      </c>
      <c r="G389" s="101" t="s">
        <v>631</v>
      </c>
      <c r="H389" s="56" t="s">
        <v>443</v>
      </c>
    </row>
    <row r="390" spans="1:8" x14ac:dyDescent="0.3">
      <c r="A390" s="423"/>
      <c r="B390" s="18" t="s">
        <v>80</v>
      </c>
      <c r="C390" s="35">
        <f>C384+C385+C386+C388+C389</f>
        <v>660</v>
      </c>
      <c r="D390" s="36">
        <f>D384+D385+D386+D388+D389</f>
        <v>21.52</v>
      </c>
      <c r="E390" s="36">
        <f>E384+E385+E386+E388+E389</f>
        <v>19.000000000000004</v>
      </c>
      <c r="F390" s="36">
        <f>F384+F385+F386+F388+F389</f>
        <v>92.4</v>
      </c>
      <c r="G390" s="35">
        <f>G384+G385+G386+G388+G389</f>
        <v>582</v>
      </c>
      <c r="H390" s="48"/>
    </row>
    <row r="391" spans="1:8" x14ac:dyDescent="0.3">
      <c r="A391" s="440" t="s">
        <v>59</v>
      </c>
      <c r="B391" s="39" t="s">
        <v>189</v>
      </c>
      <c r="C391" s="13">
        <v>200</v>
      </c>
      <c r="D391" s="9" t="s">
        <v>64</v>
      </c>
      <c r="E391" s="9" t="s">
        <v>192</v>
      </c>
      <c r="F391" s="40" t="s">
        <v>662</v>
      </c>
      <c r="G391" s="10" t="s">
        <v>663</v>
      </c>
      <c r="H391" s="28" t="s">
        <v>433</v>
      </c>
    </row>
    <row r="392" spans="1:8" x14ac:dyDescent="0.3">
      <c r="A392" s="423"/>
      <c r="B392" s="18" t="s">
        <v>81</v>
      </c>
      <c r="C392" s="41">
        <v>200</v>
      </c>
      <c r="D392" s="36" t="s">
        <v>64</v>
      </c>
      <c r="E392" s="36" t="s">
        <v>192</v>
      </c>
      <c r="F392" s="36" t="s">
        <v>662</v>
      </c>
      <c r="G392" s="35" t="s">
        <v>663</v>
      </c>
      <c r="H392" s="78"/>
    </row>
    <row r="393" spans="1:8" x14ac:dyDescent="0.3">
      <c r="A393" s="440" t="s">
        <v>8</v>
      </c>
      <c r="B393" s="25" t="s">
        <v>613</v>
      </c>
      <c r="C393" s="29" t="s">
        <v>678</v>
      </c>
      <c r="D393" s="119">
        <v>14.1</v>
      </c>
      <c r="E393" s="119">
        <v>19.5</v>
      </c>
      <c r="F393" s="119">
        <v>14</v>
      </c>
      <c r="G393" s="115">
        <v>289</v>
      </c>
      <c r="H393" s="44" t="s">
        <v>602</v>
      </c>
    </row>
    <row r="394" spans="1:8" x14ac:dyDescent="0.3">
      <c r="A394" s="425"/>
      <c r="B394" s="70" t="s">
        <v>349</v>
      </c>
      <c r="C394" s="6" t="s">
        <v>74</v>
      </c>
      <c r="D394" s="14">
        <v>14.6</v>
      </c>
      <c r="E394" s="14">
        <v>5.0999999999999996</v>
      </c>
      <c r="F394" s="15">
        <v>33.1</v>
      </c>
      <c r="G394" s="10">
        <v>240</v>
      </c>
      <c r="H394" s="28" t="s">
        <v>466</v>
      </c>
    </row>
    <row r="395" spans="1:8" x14ac:dyDescent="0.3">
      <c r="A395" s="425"/>
      <c r="B395" s="126" t="s">
        <v>618</v>
      </c>
      <c r="C395" s="127">
        <v>30</v>
      </c>
      <c r="D395" s="127">
        <v>0.4</v>
      </c>
      <c r="E395" s="127">
        <v>1.2</v>
      </c>
      <c r="F395" s="127">
        <v>1.4</v>
      </c>
      <c r="G395" s="128">
        <v>19</v>
      </c>
      <c r="H395" s="44" t="s">
        <v>445</v>
      </c>
    </row>
    <row r="396" spans="1:8" x14ac:dyDescent="0.3">
      <c r="A396" s="425"/>
      <c r="B396" s="12" t="s">
        <v>34</v>
      </c>
      <c r="C396" s="13">
        <v>200</v>
      </c>
      <c r="D396" s="14">
        <v>0.1</v>
      </c>
      <c r="E396" s="14" t="s">
        <v>32</v>
      </c>
      <c r="F396" s="15">
        <v>9.1</v>
      </c>
      <c r="G396" s="10">
        <v>24.4</v>
      </c>
      <c r="H396" s="28" t="s">
        <v>430</v>
      </c>
    </row>
    <row r="397" spans="1:8" x14ac:dyDescent="0.3">
      <c r="A397" s="425"/>
      <c r="B397" s="21" t="s">
        <v>190</v>
      </c>
      <c r="C397" s="9" t="s">
        <v>550</v>
      </c>
      <c r="D397" s="14">
        <v>0.4</v>
      </c>
      <c r="E397" s="15">
        <v>0.4</v>
      </c>
      <c r="F397" s="15">
        <v>9.8000000000000007</v>
      </c>
      <c r="G397" s="22">
        <v>47</v>
      </c>
      <c r="H397" s="81"/>
    </row>
    <row r="398" spans="1:8" x14ac:dyDescent="0.3">
      <c r="A398" s="423"/>
      <c r="B398" s="18" t="s">
        <v>82</v>
      </c>
      <c r="C398" s="19">
        <v>632</v>
      </c>
      <c r="D398" s="46">
        <f>D393+D394+D396+D397</f>
        <v>29.2</v>
      </c>
      <c r="E398" s="46">
        <f>E393+E394+E396+E397</f>
        <v>25.03</v>
      </c>
      <c r="F398" s="46">
        <f>F393+F394+F396+F397</f>
        <v>66</v>
      </c>
      <c r="G398" s="46">
        <f>G393+G394+G396+G397</f>
        <v>600.4</v>
      </c>
      <c r="H398" s="48"/>
    </row>
    <row r="399" spans="1:8" x14ac:dyDescent="0.3">
      <c r="A399" s="442" t="s">
        <v>83</v>
      </c>
      <c r="B399" s="443"/>
      <c r="C399" s="47">
        <f>C398+C392+C390+C383+C381</f>
        <v>2157</v>
      </c>
      <c r="D399" s="46">
        <f>D398+D392+D390+D383+D381</f>
        <v>73.459999999999994</v>
      </c>
      <c r="E399" s="46">
        <f>E398+E392+E390+E383+E381</f>
        <v>61.09</v>
      </c>
      <c r="F399" s="46">
        <f>F398+F392+F390+F383+F381</f>
        <v>256.94</v>
      </c>
      <c r="G399" s="47">
        <f>G398+G392+G390+G383+G381</f>
        <v>1859.99</v>
      </c>
      <c r="H399" s="48"/>
    </row>
    <row r="400" spans="1:8" x14ac:dyDescent="0.3">
      <c r="A400" s="447" t="s">
        <v>24</v>
      </c>
      <c r="B400" s="447" t="s">
        <v>25</v>
      </c>
      <c r="C400" s="446" t="s">
        <v>26</v>
      </c>
      <c r="D400" s="446" t="s">
        <v>542</v>
      </c>
      <c r="E400" s="446"/>
      <c r="F400" s="446"/>
      <c r="G400" s="447" t="s">
        <v>38</v>
      </c>
      <c r="H400" s="447" t="s">
        <v>39</v>
      </c>
    </row>
    <row r="401" spans="1:16" x14ac:dyDescent="0.3">
      <c r="A401" s="448"/>
      <c r="B401" s="448"/>
      <c r="C401" s="440"/>
      <c r="D401" s="280" t="s">
        <v>4</v>
      </c>
      <c r="E401" s="280" t="s">
        <v>36</v>
      </c>
      <c r="F401" s="280" t="s">
        <v>30</v>
      </c>
      <c r="G401" s="448"/>
      <c r="H401" s="448"/>
    </row>
    <row r="402" spans="1:16" x14ac:dyDescent="0.3">
      <c r="A402" s="449" t="s">
        <v>389</v>
      </c>
      <c r="B402" s="450"/>
      <c r="C402" s="451"/>
      <c r="D402" s="451"/>
      <c r="E402" s="451"/>
      <c r="F402" s="451"/>
      <c r="G402" s="451"/>
      <c r="H402" s="452"/>
    </row>
    <row r="403" spans="1:16" x14ac:dyDescent="0.3">
      <c r="A403" s="446" t="s">
        <v>40</v>
      </c>
      <c r="B403" s="154" t="s">
        <v>159</v>
      </c>
      <c r="C403" s="13" t="s">
        <v>113</v>
      </c>
      <c r="D403" s="91">
        <v>7.7</v>
      </c>
      <c r="E403" s="91">
        <v>10.1</v>
      </c>
      <c r="F403" s="91">
        <v>43.9</v>
      </c>
      <c r="G403" s="27">
        <v>297</v>
      </c>
      <c r="H403" s="28" t="s">
        <v>495</v>
      </c>
    </row>
    <row r="404" spans="1:16" ht="23.25" customHeight="1" x14ac:dyDescent="0.3">
      <c r="A404" s="446"/>
      <c r="B404" s="16" t="s">
        <v>104</v>
      </c>
      <c r="C404" s="6">
        <v>50</v>
      </c>
      <c r="D404" s="9">
        <v>3.2</v>
      </c>
      <c r="E404" s="9">
        <v>0.3</v>
      </c>
      <c r="F404" s="9">
        <v>15.3</v>
      </c>
      <c r="G404" s="10">
        <v>79</v>
      </c>
      <c r="H404" s="89" t="s">
        <v>459</v>
      </c>
      <c r="J404" s="12"/>
      <c r="K404" s="13"/>
      <c r="L404" s="14"/>
      <c r="M404" s="14"/>
      <c r="N404" s="15"/>
      <c r="O404" s="10"/>
      <c r="P404" s="28"/>
    </row>
    <row r="405" spans="1:16" x14ac:dyDescent="0.3">
      <c r="A405" s="446"/>
      <c r="B405" s="12" t="s">
        <v>34</v>
      </c>
      <c r="C405" s="13">
        <v>200</v>
      </c>
      <c r="D405" s="14">
        <v>0.1</v>
      </c>
      <c r="E405" s="14" t="s">
        <v>32</v>
      </c>
      <c r="F405" s="15">
        <v>9.1</v>
      </c>
      <c r="G405" s="10">
        <v>24.4</v>
      </c>
      <c r="H405" s="28" t="s">
        <v>430</v>
      </c>
    </row>
    <row r="406" spans="1:16" x14ac:dyDescent="0.3">
      <c r="A406" s="446"/>
      <c r="B406" s="18" t="s">
        <v>41</v>
      </c>
      <c r="C406" s="19">
        <v>455</v>
      </c>
      <c r="D406" s="20">
        <f>D403+D404+D405</f>
        <v>11</v>
      </c>
      <c r="E406" s="20">
        <f>E403+E404+E405</f>
        <v>10.43</v>
      </c>
      <c r="F406" s="20">
        <f>F403+F404+F405</f>
        <v>68.3</v>
      </c>
      <c r="G406" s="19">
        <f>G403+G404+G405</f>
        <v>400.4</v>
      </c>
      <c r="H406" s="17"/>
    </row>
    <row r="407" spans="1:16" x14ac:dyDescent="0.3">
      <c r="A407" s="440" t="s">
        <v>23</v>
      </c>
      <c r="B407" s="21" t="s">
        <v>42</v>
      </c>
      <c r="C407" s="9" t="s">
        <v>5</v>
      </c>
      <c r="D407" s="14">
        <v>1.44</v>
      </c>
      <c r="E407" s="15">
        <v>0.67</v>
      </c>
      <c r="F407" s="15">
        <v>15.43</v>
      </c>
      <c r="G407" s="22">
        <v>112</v>
      </c>
      <c r="H407" s="43" t="s">
        <v>623</v>
      </c>
    </row>
    <row r="408" spans="1:16" x14ac:dyDescent="0.3">
      <c r="A408" s="423"/>
      <c r="B408" s="23" t="s">
        <v>44</v>
      </c>
      <c r="C408" s="24">
        <v>200</v>
      </c>
      <c r="D408" s="20">
        <f>D407</f>
        <v>1.44</v>
      </c>
      <c r="E408" s="20">
        <f>E407</f>
        <v>0.67</v>
      </c>
      <c r="F408" s="20">
        <f>F407</f>
        <v>15.43</v>
      </c>
      <c r="G408" s="19">
        <f>G407</f>
        <v>112</v>
      </c>
      <c r="H408" s="17"/>
    </row>
    <row r="409" spans="1:16" x14ac:dyDescent="0.3">
      <c r="A409" s="424" t="s">
        <v>6</v>
      </c>
      <c r="B409" s="50" t="s">
        <v>191</v>
      </c>
      <c r="C409" s="13">
        <v>60</v>
      </c>
      <c r="D409" s="54" t="s">
        <v>93</v>
      </c>
      <c r="E409" s="40" t="s">
        <v>192</v>
      </c>
      <c r="F409" s="40" t="s">
        <v>193</v>
      </c>
      <c r="G409" s="22">
        <v>11</v>
      </c>
      <c r="H409" s="28" t="s">
        <v>482</v>
      </c>
    </row>
    <row r="410" spans="1:16" x14ac:dyDescent="0.3">
      <c r="A410" s="424"/>
      <c r="B410" s="222" t="s">
        <v>801</v>
      </c>
      <c r="C410" s="223">
        <v>250</v>
      </c>
      <c r="D410" s="225" t="s">
        <v>711</v>
      </c>
      <c r="E410" s="225" t="s">
        <v>178</v>
      </c>
      <c r="F410" s="225" t="s">
        <v>405</v>
      </c>
      <c r="G410" s="225" t="s">
        <v>712</v>
      </c>
      <c r="H410" s="288" t="s">
        <v>493</v>
      </c>
    </row>
    <row r="411" spans="1:16" x14ac:dyDescent="0.3">
      <c r="A411" s="424"/>
      <c r="B411" s="74" t="s">
        <v>589</v>
      </c>
      <c r="C411" s="38">
        <v>90</v>
      </c>
      <c r="D411" s="38">
        <v>13.5</v>
      </c>
      <c r="E411" s="38">
        <v>19.149999999999999</v>
      </c>
      <c r="F411" s="38">
        <v>13.6</v>
      </c>
      <c r="G411" s="31">
        <v>282</v>
      </c>
      <c r="H411" s="62" t="s">
        <v>590</v>
      </c>
    </row>
    <row r="412" spans="1:16" x14ac:dyDescent="0.3">
      <c r="A412" s="424"/>
      <c r="B412" s="74" t="s">
        <v>360</v>
      </c>
      <c r="C412" s="38">
        <v>150</v>
      </c>
      <c r="D412" s="38">
        <v>4.4000000000000004</v>
      </c>
      <c r="E412" s="38">
        <v>9.1999999999999993</v>
      </c>
      <c r="F412" s="38">
        <v>11.2</v>
      </c>
      <c r="G412" s="31">
        <v>145</v>
      </c>
      <c r="H412" s="28" t="s">
        <v>507</v>
      </c>
    </row>
    <row r="413" spans="1:16" x14ac:dyDescent="0.3">
      <c r="A413" s="424"/>
      <c r="B413" s="32" t="s">
        <v>50</v>
      </c>
      <c r="C413" s="13">
        <v>50</v>
      </c>
      <c r="D413" s="14" t="s">
        <v>51</v>
      </c>
      <c r="E413" s="14" t="s">
        <v>52</v>
      </c>
      <c r="F413" s="15" t="s">
        <v>53</v>
      </c>
      <c r="G413" s="10" t="s">
        <v>54</v>
      </c>
      <c r="H413" s="89"/>
    </row>
    <row r="414" spans="1:16" x14ac:dyDescent="0.3">
      <c r="A414" s="425"/>
      <c r="B414" s="52" t="s">
        <v>55</v>
      </c>
      <c r="C414" s="38">
        <v>200</v>
      </c>
      <c r="D414" s="30" t="s">
        <v>56</v>
      </c>
      <c r="E414" s="30" t="s">
        <v>56</v>
      </c>
      <c r="F414" s="95">
        <v>15</v>
      </c>
      <c r="G414" s="96">
        <v>57</v>
      </c>
      <c r="H414" s="89" t="s">
        <v>432</v>
      </c>
    </row>
    <row r="415" spans="1:16" x14ac:dyDescent="0.3">
      <c r="A415" s="423"/>
      <c r="B415" s="18" t="s">
        <v>80</v>
      </c>
      <c r="C415" s="57" t="s">
        <v>725</v>
      </c>
      <c r="D415" s="36">
        <f>D409+D410+D411+D412+D413+D414</f>
        <v>24.480000000000004</v>
      </c>
      <c r="E415" s="36">
        <f>E409+E410+E411+E412+E413+E414</f>
        <v>31.84</v>
      </c>
      <c r="F415" s="36">
        <f>F409+F410+F411+F412+F413+F414</f>
        <v>91.71</v>
      </c>
      <c r="G415" s="35">
        <f>G409+G410+G411+G412+G413+G414</f>
        <v>709.3</v>
      </c>
      <c r="H415" s="37"/>
    </row>
    <row r="416" spans="1:16" x14ac:dyDescent="0.3">
      <c r="A416" s="440" t="s">
        <v>59</v>
      </c>
      <c r="B416" s="39" t="s">
        <v>63</v>
      </c>
      <c r="C416" s="13">
        <v>200</v>
      </c>
      <c r="D416" s="9" t="s">
        <v>64</v>
      </c>
      <c r="E416" s="9" t="s">
        <v>192</v>
      </c>
      <c r="F416" s="40" t="s">
        <v>660</v>
      </c>
      <c r="G416" s="10" t="s">
        <v>661</v>
      </c>
      <c r="H416" s="28" t="s">
        <v>433</v>
      </c>
    </row>
    <row r="417" spans="1:8" x14ac:dyDescent="0.3">
      <c r="A417" s="423"/>
      <c r="B417" s="18" t="s">
        <v>81</v>
      </c>
      <c r="C417" s="41">
        <v>200</v>
      </c>
      <c r="D417" s="36">
        <v>5.6</v>
      </c>
      <c r="E417" s="36">
        <v>0.09</v>
      </c>
      <c r="F417" s="36">
        <v>7.3</v>
      </c>
      <c r="G417" s="36">
        <v>50.28</v>
      </c>
      <c r="H417" s="90"/>
    </row>
    <row r="418" spans="1:8" x14ac:dyDescent="0.3">
      <c r="A418" s="440" t="s">
        <v>8</v>
      </c>
      <c r="B418" s="146" t="s">
        <v>755</v>
      </c>
      <c r="C418" s="13" t="s">
        <v>91</v>
      </c>
      <c r="D418" s="9" t="s">
        <v>412</v>
      </c>
      <c r="E418" s="9" t="s">
        <v>413</v>
      </c>
      <c r="F418" s="9" t="s">
        <v>415</v>
      </c>
      <c r="G418" s="27" t="s">
        <v>414</v>
      </c>
      <c r="H418" s="56" t="s">
        <v>478</v>
      </c>
    </row>
    <row r="419" spans="1:8" x14ac:dyDescent="0.3">
      <c r="A419" s="425"/>
      <c r="B419" s="188" t="s">
        <v>603</v>
      </c>
      <c r="C419" s="13">
        <v>90</v>
      </c>
      <c r="D419" s="9" t="s">
        <v>298</v>
      </c>
      <c r="E419" s="9" t="s">
        <v>95</v>
      </c>
      <c r="F419" s="40" t="s">
        <v>77</v>
      </c>
      <c r="G419" s="10" t="s">
        <v>721</v>
      </c>
      <c r="H419" s="43" t="s">
        <v>448</v>
      </c>
    </row>
    <row r="420" spans="1:8" x14ac:dyDescent="0.3">
      <c r="A420" s="425"/>
      <c r="B420" s="42" t="s">
        <v>117</v>
      </c>
      <c r="C420" s="13">
        <v>200</v>
      </c>
      <c r="D420" s="9" t="s">
        <v>298</v>
      </c>
      <c r="E420" s="9" t="s">
        <v>95</v>
      </c>
      <c r="F420" s="40" t="s">
        <v>77</v>
      </c>
      <c r="G420" s="10" t="s">
        <v>721</v>
      </c>
      <c r="H420" s="43" t="s">
        <v>448</v>
      </c>
    </row>
    <row r="421" spans="1:8" x14ac:dyDescent="0.3">
      <c r="A421" s="425"/>
      <c r="B421" s="50" t="s">
        <v>162</v>
      </c>
      <c r="C421" s="6">
        <v>200</v>
      </c>
      <c r="D421" s="9" t="s">
        <v>76</v>
      </c>
      <c r="E421" s="9" t="s">
        <v>653</v>
      </c>
      <c r="F421" s="40" t="s">
        <v>178</v>
      </c>
      <c r="G421" s="10" t="s">
        <v>654</v>
      </c>
      <c r="H421" s="32" t="s">
        <v>446</v>
      </c>
    </row>
    <row r="422" spans="1:8" x14ac:dyDescent="0.3">
      <c r="A422" s="423"/>
      <c r="B422" s="18" t="s">
        <v>82</v>
      </c>
      <c r="C422" s="19">
        <v>560</v>
      </c>
      <c r="D422" s="46">
        <f>D418+D420+D421</f>
        <v>29.3</v>
      </c>
      <c r="E422" s="46">
        <f>E418+E420+E421</f>
        <v>39.6</v>
      </c>
      <c r="F422" s="46">
        <f>F418+F420+F421</f>
        <v>56.1</v>
      </c>
      <c r="G422" s="47">
        <f>G418+G420+G421</f>
        <v>593</v>
      </c>
      <c r="H422" s="37"/>
    </row>
    <row r="423" spans="1:8" x14ac:dyDescent="0.3">
      <c r="A423" s="442" t="s">
        <v>83</v>
      </c>
      <c r="B423" s="443"/>
      <c r="C423" s="47">
        <f>C422+C417+C415+C408+C406</f>
        <v>2222</v>
      </c>
      <c r="D423" s="46">
        <f>D422+D417+D415+D408+D406</f>
        <v>71.819999999999993</v>
      </c>
      <c r="E423" s="46">
        <f>E422+E417+E415+E408+E406</f>
        <v>82.63</v>
      </c>
      <c r="F423" s="46">
        <f>F422+F417+F415+F408+F406</f>
        <v>238.83999999999997</v>
      </c>
      <c r="G423" s="47">
        <f>G422+G417+G415+G408+G406</f>
        <v>1864.98</v>
      </c>
      <c r="H423" s="37"/>
    </row>
    <row r="424" spans="1:8" x14ac:dyDescent="0.3">
      <c r="A424" s="447" t="s">
        <v>24</v>
      </c>
      <c r="B424" s="447" t="s">
        <v>25</v>
      </c>
      <c r="C424" s="446" t="s">
        <v>26</v>
      </c>
      <c r="D424" s="446" t="s">
        <v>542</v>
      </c>
      <c r="E424" s="446"/>
      <c r="F424" s="446"/>
      <c r="G424" s="447" t="s">
        <v>38</v>
      </c>
      <c r="H424" s="447" t="s">
        <v>39</v>
      </c>
    </row>
    <row r="425" spans="1:8" x14ac:dyDescent="0.3">
      <c r="A425" s="448"/>
      <c r="B425" s="448"/>
      <c r="C425" s="440"/>
      <c r="D425" s="280" t="s">
        <v>4</v>
      </c>
      <c r="E425" s="280" t="s">
        <v>36</v>
      </c>
      <c r="F425" s="280" t="s">
        <v>30</v>
      </c>
      <c r="G425" s="448"/>
      <c r="H425" s="448"/>
    </row>
    <row r="426" spans="1:8" x14ac:dyDescent="0.3">
      <c r="A426" s="449" t="s">
        <v>390</v>
      </c>
      <c r="B426" s="450"/>
      <c r="C426" s="451"/>
      <c r="D426" s="451"/>
      <c r="E426" s="451"/>
      <c r="F426" s="451"/>
      <c r="G426" s="451"/>
      <c r="H426" s="452"/>
    </row>
    <row r="427" spans="1:8" x14ac:dyDescent="0.3">
      <c r="A427" s="446" t="s">
        <v>40</v>
      </c>
      <c r="B427" s="146" t="s">
        <v>743</v>
      </c>
      <c r="C427" s="63">
        <v>180</v>
      </c>
      <c r="D427" s="77" t="s">
        <v>265</v>
      </c>
      <c r="E427" s="77" t="s">
        <v>265</v>
      </c>
      <c r="F427" s="77">
        <v>2.02</v>
      </c>
      <c r="G427" s="101" t="s">
        <v>17</v>
      </c>
      <c r="H427" s="43" t="s">
        <v>479</v>
      </c>
    </row>
    <row r="428" spans="1:8" x14ac:dyDescent="0.3">
      <c r="A428" s="446"/>
      <c r="B428" s="39" t="s">
        <v>141</v>
      </c>
      <c r="C428" s="9" t="s">
        <v>644</v>
      </c>
      <c r="D428" s="8" t="s">
        <v>212</v>
      </c>
      <c r="E428" s="8" t="s">
        <v>310</v>
      </c>
      <c r="F428" s="51" t="s">
        <v>645</v>
      </c>
      <c r="G428" s="10" t="s">
        <v>646</v>
      </c>
      <c r="H428" s="43" t="s">
        <v>451</v>
      </c>
    </row>
    <row r="429" spans="1:8" x14ac:dyDescent="0.3">
      <c r="A429" s="446"/>
      <c r="B429" s="50" t="s">
        <v>89</v>
      </c>
      <c r="C429" s="6">
        <v>200</v>
      </c>
      <c r="D429" s="8" t="s">
        <v>46</v>
      </c>
      <c r="E429" s="8" t="s">
        <v>46</v>
      </c>
      <c r="F429" s="51" t="s">
        <v>621</v>
      </c>
      <c r="G429" s="10" t="s">
        <v>622</v>
      </c>
      <c r="H429" s="52" t="s">
        <v>439</v>
      </c>
    </row>
    <row r="430" spans="1:8" x14ac:dyDescent="0.3">
      <c r="A430" s="446"/>
      <c r="B430" s="18" t="s">
        <v>41</v>
      </c>
      <c r="C430" s="19">
        <v>445</v>
      </c>
      <c r="D430" s="20">
        <f>D429+D428+D492</f>
        <v>22.8</v>
      </c>
      <c r="E430" s="20">
        <f>E429+E428+E492</f>
        <v>25.4</v>
      </c>
      <c r="F430" s="20">
        <f>F429+F428+F492</f>
        <v>40.82</v>
      </c>
      <c r="G430" s="19">
        <f>G429+G428+G492</f>
        <v>484.3</v>
      </c>
      <c r="H430" s="53"/>
    </row>
    <row r="431" spans="1:8" x14ac:dyDescent="0.3">
      <c r="A431" s="440" t="s">
        <v>23</v>
      </c>
      <c r="B431" s="26" t="s">
        <v>147</v>
      </c>
      <c r="C431" s="13">
        <v>200</v>
      </c>
      <c r="D431" s="9" t="s">
        <v>93</v>
      </c>
      <c r="E431" s="9" t="s">
        <v>650</v>
      </c>
      <c r="F431" s="71" t="s">
        <v>651</v>
      </c>
      <c r="G431" s="27" t="s">
        <v>652</v>
      </c>
      <c r="H431" s="43" t="s">
        <v>460</v>
      </c>
    </row>
    <row r="432" spans="1:8" x14ac:dyDescent="0.3">
      <c r="A432" s="423"/>
      <c r="B432" s="23" t="s">
        <v>44</v>
      </c>
      <c r="C432" s="24">
        <v>200</v>
      </c>
      <c r="D432" s="20" t="str">
        <f>D431</f>
        <v>0,6</v>
      </c>
      <c r="E432" s="20" t="str">
        <f>E431</f>
        <v>0,26</v>
      </c>
      <c r="F432" s="20" t="str">
        <f>F431</f>
        <v>26,8</v>
      </c>
      <c r="G432" s="19" t="str">
        <f>G431</f>
        <v>111</v>
      </c>
      <c r="H432" s="53"/>
    </row>
    <row r="433" spans="1:16" ht="28.5" customHeight="1" x14ac:dyDescent="0.3">
      <c r="A433" s="424" t="s">
        <v>6</v>
      </c>
      <c r="B433" s="50" t="s">
        <v>373</v>
      </c>
      <c r="C433" s="13">
        <v>60</v>
      </c>
      <c r="D433" s="54" t="s">
        <v>45</v>
      </c>
      <c r="E433" s="40" t="s">
        <v>46</v>
      </c>
      <c r="F433" s="40" t="s">
        <v>46</v>
      </c>
      <c r="G433" s="22">
        <v>38</v>
      </c>
      <c r="H433" s="28" t="s">
        <v>516</v>
      </c>
    </row>
    <row r="434" spans="1:16" x14ac:dyDescent="0.3">
      <c r="A434" s="424"/>
      <c r="B434" s="32" t="s">
        <v>151</v>
      </c>
      <c r="C434" s="38" t="s">
        <v>672</v>
      </c>
      <c r="D434" s="38">
        <v>2.1</v>
      </c>
      <c r="E434" s="38">
        <v>5.3</v>
      </c>
      <c r="F434" s="38">
        <v>13.6</v>
      </c>
      <c r="G434" s="31">
        <v>112</v>
      </c>
      <c r="H434" s="43" t="s">
        <v>491</v>
      </c>
    </row>
    <row r="435" spans="1:16" x14ac:dyDescent="0.3">
      <c r="A435" s="424"/>
      <c r="B435" s="72" t="s">
        <v>386</v>
      </c>
      <c r="C435" s="13" t="s">
        <v>135</v>
      </c>
      <c r="D435" s="9" t="s">
        <v>209</v>
      </c>
      <c r="E435" s="9" t="s">
        <v>387</v>
      </c>
      <c r="F435" s="71" t="s">
        <v>88</v>
      </c>
      <c r="G435" s="27">
        <v>191</v>
      </c>
      <c r="H435" s="52" t="s">
        <v>732</v>
      </c>
    </row>
    <row r="436" spans="1:16" x14ac:dyDescent="0.3">
      <c r="A436" s="424"/>
      <c r="B436" s="39" t="s">
        <v>159</v>
      </c>
      <c r="C436" s="13" t="s">
        <v>74</v>
      </c>
      <c r="D436" s="9" t="s">
        <v>160</v>
      </c>
      <c r="E436" s="9" t="s">
        <v>696</v>
      </c>
      <c r="F436" s="8" t="s">
        <v>697</v>
      </c>
      <c r="G436" s="27" t="s">
        <v>698</v>
      </c>
      <c r="H436" s="43" t="s">
        <v>435</v>
      </c>
    </row>
    <row r="437" spans="1:16" x14ac:dyDescent="0.3">
      <c r="A437" s="424"/>
      <c r="B437" s="32" t="s">
        <v>50</v>
      </c>
      <c r="C437" s="13">
        <v>50</v>
      </c>
      <c r="D437" s="14" t="s">
        <v>51</v>
      </c>
      <c r="E437" s="14" t="s">
        <v>52</v>
      </c>
      <c r="F437" s="15" t="s">
        <v>53</v>
      </c>
      <c r="G437" s="10" t="s">
        <v>54</v>
      </c>
      <c r="H437" s="56"/>
    </row>
    <row r="438" spans="1:16" x14ac:dyDescent="0.3">
      <c r="A438" s="425"/>
      <c r="B438" s="39" t="s">
        <v>183</v>
      </c>
      <c r="C438" s="13">
        <v>200</v>
      </c>
      <c r="D438" s="69" t="s">
        <v>76</v>
      </c>
      <c r="E438" s="69" t="s">
        <v>502</v>
      </c>
      <c r="F438" s="69" t="s">
        <v>341</v>
      </c>
      <c r="G438" s="99" t="s">
        <v>626</v>
      </c>
      <c r="H438" s="52" t="s">
        <v>446</v>
      </c>
    </row>
    <row r="439" spans="1:16" x14ac:dyDescent="0.3">
      <c r="A439" s="423"/>
      <c r="B439" s="18" t="s">
        <v>80</v>
      </c>
      <c r="C439" s="57" t="s">
        <v>726</v>
      </c>
      <c r="D439" s="36">
        <f>D438+D437+D435+D434+D433</f>
        <v>18.8</v>
      </c>
      <c r="E439" s="36">
        <f>E438+E437+E435+E434+E433</f>
        <v>18.84</v>
      </c>
      <c r="F439" s="36">
        <f>F438+F437+F435+F434+F433</f>
        <v>76.3</v>
      </c>
      <c r="G439" s="35">
        <f>G433+G434+G435+G437+G438</f>
        <v>507.6</v>
      </c>
      <c r="H439" s="48"/>
    </row>
    <row r="440" spans="1:16" x14ac:dyDescent="0.3">
      <c r="A440" s="440" t="s">
        <v>59</v>
      </c>
      <c r="B440" s="50" t="s">
        <v>125</v>
      </c>
      <c r="C440" s="66">
        <v>30</v>
      </c>
      <c r="D440" s="14">
        <v>1.7</v>
      </c>
      <c r="E440" s="14">
        <v>2.2000000000000002</v>
      </c>
      <c r="F440" s="67">
        <v>27.15</v>
      </c>
      <c r="G440" s="10">
        <v>135</v>
      </c>
      <c r="H440" s="28"/>
    </row>
    <row r="441" spans="1:16" x14ac:dyDescent="0.3">
      <c r="A441" s="425"/>
      <c r="B441" s="26" t="s">
        <v>126</v>
      </c>
      <c r="C441" s="13">
        <v>200</v>
      </c>
      <c r="D441" s="9" t="s">
        <v>658</v>
      </c>
      <c r="E441" s="9" t="s">
        <v>659</v>
      </c>
      <c r="F441" s="40" t="s">
        <v>232</v>
      </c>
      <c r="G441" s="10" t="s">
        <v>629</v>
      </c>
      <c r="H441" s="43" t="s">
        <v>444</v>
      </c>
    </row>
    <row r="442" spans="1:16" x14ac:dyDescent="0.3">
      <c r="A442" s="423"/>
      <c r="B442" s="18" t="s">
        <v>81</v>
      </c>
      <c r="C442" s="41">
        <v>230</v>
      </c>
      <c r="D442" s="36">
        <f>D441+D440</f>
        <v>7.2</v>
      </c>
      <c r="E442" s="36">
        <f>E441+E440</f>
        <v>8.4</v>
      </c>
      <c r="F442" s="36">
        <f>F441+F440</f>
        <v>35.75</v>
      </c>
      <c r="G442" s="35">
        <f>G441+G440</f>
        <v>245</v>
      </c>
      <c r="H442" s="78"/>
    </row>
    <row r="443" spans="1:16" x14ac:dyDescent="0.3">
      <c r="A443" s="441" t="s">
        <v>8</v>
      </c>
      <c r="B443" s="70" t="s">
        <v>180</v>
      </c>
      <c r="C443" s="6">
        <v>150</v>
      </c>
      <c r="D443" s="14">
        <v>14.6</v>
      </c>
      <c r="E443" s="14">
        <v>5.0999999999999996</v>
      </c>
      <c r="F443" s="15">
        <v>33.1</v>
      </c>
      <c r="G443" s="10">
        <v>240</v>
      </c>
      <c r="H443" s="28" t="s">
        <v>455</v>
      </c>
    </row>
    <row r="444" spans="1:16" x14ac:dyDescent="0.3">
      <c r="A444" s="425"/>
      <c r="B444" s="188" t="s">
        <v>811</v>
      </c>
      <c r="C444" s="13">
        <v>90</v>
      </c>
      <c r="D444" s="9" t="s">
        <v>298</v>
      </c>
      <c r="E444" s="9" t="s">
        <v>95</v>
      </c>
      <c r="F444" s="40" t="s">
        <v>77</v>
      </c>
      <c r="G444" s="10" t="s">
        <v>721</v>
      </c>
      <c r="H444" s="43" t="s">
        <v>448</v>
      </c>
    </row>
    <row r="445" spans="1:16" x14ac:dyDescent="0.3">
      <c r="A445" s="425"/>
      <c r="B445" s="12" t="s">
        <v>34</v>
      </c>
      <c r="C445" s="13">
        <v>200</v>
      </c>
      <c r="D445" s="14">
        <v>0.1</v>
      </c>
      <c r="E445" s="14" t="s">
        <v>32</v>
      </c>
      <c r="F445" s="15">
        <v>9.1</v>
      </c>
      <c r="G445" s="10">
        <v>24.4</v>
      </c>
      <c r="H445" s="28" t="s">
        <v>430</v>
      </c>
    </row>
    <row r="446" spans="1:16" x14ac:dyDescent="0.3">
      <c r="A446" s="425"/>
      <c r="B446" s="50" t="s">
        <v>131</v>
      </c>
      <c r="C446" s="32">
        <v>150</v>
      </c>
      <c r="D446" s="32">
        <v>0.4</v>
      </c>
      <c r="E446" s="32">
        <v>0.3</v>
      </c>
      <c r="F446" s="32">
        <v>10.3</v>
      </c>
      <c r="G446" s="32">
        <v>47</v>
      </c>
      <c r="H446" s="81"/>
      <c r="J446" s="83"/>
      <c r="K446" s="85"/>
      <c r="L446" s="85"/>
      <c r="M446" s="85"/>
      <c r="N446" s="85"/>
      <c r="O446" s="108"/>
      <c r="P446" s="87"/>
    </row>
    <row r="447" spans="1:16" x14ac:dyDescent="0.3">
      <c r="A447" s="423"/>
      <c r="B447" s="18" t="s">
        <v>82</v>
      </c>
      <c r="C447" s="19">
        <v>500</v>
      </c>
      <c r="D447" s="20">
        <f>D443+D445+D446</f>
        <v>15.1</v>
      </c>
      <c r="E447" s="20">
        <f>E443+E445+E446</f>
        <v>5.43</v>
      </c>
      <c r="F447" s="20">
        <f>F443+F445+F446</f>
        <v>52.5</v>
      </c>
      <c r="G447" s="19">
        <f>G443+G445+G446</f>
        <v>311.39999999999998</v>
      </c>
      <c r="H447" s="48"/>
    </row>
    <row r="448" spans="1:16" x14ac:dyDescent="0.3">
      <c r="A448" s="442" t="s">
        <v>83</v>
      </c>
      <c r="B448" s="443"/>
      <c r="C448" s="47">
        <f>C447+C442+C439+C432+C430</f>
        <v>2200</v>
      </c>
      <c r="D448" s="46">
        <f>D447+D442+D439+D432+D430</f>
        <v>64.5</v>
      </c>
      <c r="E448" s="46">
        <f>E447+E442+E439+E432+E430</f>
        <v>58.33</v>
      </c>
      <c r="F448" s="46">
        <f>F447+F442+F439+F432+F430</f>
        <v>232.17000000000002</v>
      </c>
      <c r="G448" s="47">
        <f>G447+G442+G439+G432+G430</f>
        <v>1659.3</v>
      </c>
      <c r="H448" s="48"/>
    </row>
    <row r="449" spans="1:8" x14ac:dyDescent="0.3">
      <c r="A449" s="447" t="s">
        <v>24</v>
      </c>
      <c r="B449" s="447" t="s">
        <v>25</v>
      </c>
      <c r="C449" s="446" t="s">
        <v>26</v>
      </c>
      <c r="D449" s="446" t="s">
        <v>542</v>
      </c>
      <c r="E449" s="446"/>
      <c r="F449" s="446"/>
      <c r="G449" s="447" t="s">
        <v>38</v>
      </c>
      <c r="H449" s="447" t="s">
        <v>39</v>
      </c>
    </row>
    <row r="450" spans="1:8" x14ac:dyDescent="0.3">
      <c r="A450" s="448"/>
      <c r="B450" s="448"/>
      <c r="C450" s="440"/>
      <c r="D450" s="280" t="s">
        <v>4</v>
      </c>
      <c r="E450" s="280" t="s">
        <v>36</v>
      </c>
      <c r="F450" s="280" t="s">
        <v>30</v>
      </c>
      <c r="G450" s="448"/>
      <c r="H450" s="448"/>
    </row>
    <row r="451" spans="1:8" x14ac:dyDescent="0.3">
      <c r="A451" s="449" t="s">
        <v>392</v>
      </c>
      <c r="B451" s="450"/>
      <c r="C451" s="451"/>
      <c r="D451" s="451"/>
      <c r="E451" s="451"/>
      <c r="F451" s="451"/>
      <c r="G451" s="451"/>
      <c r="H451" s="452"/>
    </row>
    <row r="452" spans="1:8" x14ac:dyDescent="0.3">
      <c r="A452" s="446" t="s">
        <v>40</v>
      </c>
      <c r="B452" s="154" t="s">
        <v>747</v>
      </c>
      <c r="C452" s="13" t="s">
        <v>113</v>
      </c>
      <c r="D452" s="14">
        <v>7.1</v>
      </c>
      <c r="E452" s="14">
        <v>7.6</v>
      </c>
      <c r="F452" s="14">
        <v>36.700000000000003</v>
      </c>
      <c r="G452" s="10">
        <v>245</v>
      </c>
      <c r="H452" s="28" t="s">
        <v>758</v>
      </c>
    </row>
    <row r="453" spans="1:8" x14ac:dyDescent="0.3">
      <c r="A453" s="446"/>
      <c r="B453" s="16" t="s">
        <v>104</v>
      </c>
      <c r="C453" s="6">
        <v>50</v>
      </c>
      <c r="D453" s="9">
        <v>3.2</v>
      </c>
      <c r="E453" s="9">
        <v>0.3</v>
      </c>
      <c r="F453" s="9">
        <v>15.3</v>
      </c>
      <c r="G453" s="10">
        <v>79</v>
      </c>
      <c r="H453" s="89" t="s">
        <v>459</v>
      </c>
    </row>
    <row r="454" spans="1:8" x14ac:dyDescent="0.3">
      <c r="A454" s="446"/>
      <c r="B454" s="42" t="s">
        <v>117</v>
      </c>
      <c r="C454" s="13">
        <v>200</v>
      </c>
      <c r="D454" s="9" t="s">
        <v>298</v>
      </c>
      <c r="E454" s="9" t="s">
        <v>95</v>
      </c>
      <c r="F454" s="40" t="s">
        <v>77</v>
      </c>
      <c r="G454" s="10" t="s">
        <v>721</v>
      </c>
      <c r="H454" s="43" t="s">
        <v>448</v>
      </c>
    </row>
    <row r="455" spans="1:8" x14ac:dyDescent="0.3">
      <c r="A455" s="446"/>
      <c r="B455" s="50" t="s">
        <v>60</v>
      </c>
      <c r="C455" s="32">
        <v>30</v>
      </c>
      <c r="D455" s="32">
        <v>2.72</v>
      </c>
      <c r="E455" s="32">
        <v>2.2400000000000002</v>
      </c>
      <c r="F455" s="32">
        <v>27</v>
      </c>
      <c r="G455" s="98">
        <v>127</v>
      </c>
      <c r="H455" s="43"/>
    </row>
    <row r="456" spans="1:8" x14ac:dyDescent="0.3">
      <c r="A456" s="446"/>
      <c r="B456" s="18" t="s">
        <v>41</v>
      </c>
      <c r="C456" s="19">
        <v>495</v>
      </c>
      <c r="D456" s="20">
        <f>D452+D453+D454+D455</f>
        <v>16.22</v>
      </c>
      <c r="E456" s="20">
        <f>E452+E453+E454+E455</f>
        <v>13.24</v>
      </c>
      <c r="F456" s="20">
        <f>F452+F453+F454+F455</f>
        <v>92.5</v>
      </c>
      <c r="G456" s="19">
        <f>G452+G453+G454+G455</f>
        <v>544</v>
      </c>
      <c r="H456" s="53"/>
    </row>
    <row r="457" spans="1:8" x14ac:dyDescent="0.3">
      <c r="A457" s="440" t="s">
        <v>23</v>
      </c>
      <c r="B457" s="21" t="s">
        <v>42</v>
      </c>
      <c r="C457" s="9" t="s">
        <v>5</v>
      </c>
      <c r="D457" s="14">
        <v>1.44</v>
      </c>
      <c r="E457" s="15">
        <v>0.67</v>
      </c>
      <c r="F457" s="15">
        <v>15.43</v>
      </c>
      <c r="G457" s="22">
        <v>112</v>
      </c>
      <c r="H457" s="80" t="s">
        <v>623</v>
      </c>
    </row>
    <row r="458" spans="1:8" x14ac:dyDescent="0.3">
      <c r="A458" s="423"/>
      <c r="B458" s="23" t="s">
        <v>44</v>
      </c>
      <c r="C458" s="24">
        <v>200</v>
      </c>
      <c r="D458" s="20">
        <f>D457</f>
        <v>1.44</v>
      </c>
      <c r="E458" s="20">
        <f>E457</f>
        <v>0.67</v>
      </c>
      <c r="F458" s="20">
        <f>F457</f>
        <v>15.43</v>
      </c>
      <c r="G458" s="19">
        <f>G457</f>
        <v>112</v>
      </c>
      <c r="H458" s="53"/>
    </row>
    <row r="459" spans="1:8" x14ac:dyDescent="0.3">
      <c r="A459" s="424" t="s">
        <v>6</v>
      </c>
      <c r="B459" s="26" t="s">
        <v>555</v>
      </c>
      <c r="C459" s="13">
        <v>60</v>
      </c>
      <c r="D459" s="9" t="s">
        <v>52</v>
      </c>
      <c r="E459" s="9" t="s">
        <v>208</v>
      </c>
      <c r="F459" s="40" t="s">
        <v>62</v>
      </c>
      <c r="G459" s="10" t="s">
        <v>78</v>
      </c>
      <c r="H459" s="28" t="s">
        <v>556</v>
      </c>
    </row>
    <row r="460" spans="1:8" x14ac:dyDescent="0.3">
      <c r="A460" s="424"/>
      <c r="B460" s="26" t="s">
        <v>258</v>
      </c>
      <c r="C460" s="13" t="s">
        <v>287</v>
      </c>
      <c r="D460" s="54" t="s">
        <v>68</v>
      </c>
      <c r="E460" s="40" t="s">
        <v>321</v>
      </c>
      <c r="F460" s="40" t="s">
        <v>114</v>
      </c>
      <c r="G460" s="22" t="s">
        <v>322</v>
      </c>
      <c r="H460" s="56" t="s">
        <v>464</v>
      </c>
    </row>
    <row r="461" spans="1:8" x14ac:dyDescent="0.3">
      <c r="A461" s="424"/>
      <c r="B461" s="72" t="s">
        <v>567</v>
      </c>
      <c r="C461" s="13" t="s">
        <v>600</v>
      </c>
      <c r="D461" s="9" t="s">
        <v>218</v>
      </c>
      <c r="E461" s="9" t="s">
        <v>569</v>
      </c>
      <c r="F461" s="9" t="s">
        <v>551</v>
      </c>
      <c r="G461" s="27">
        <v>157</v>
      </c>
      <c r="H461" s="52" t="s">
        <v>570</v>
      </c>
    </row>
    <row r="462" spans="1:8" x14ac:dyDescent="0.3">
      <c r="A462" s="424"/>
      <c r="B462" s="50" t="s">
        <v>382</v>
      </c>
      <c r="C462" s="6">
        <v>150</v>
      </c>
      <c r="D462" s="9" t="s">
        <v>279</v>
      </c>
      <c r="E462" s="9" t="s">
        <v>383</v>
      </c>
      <c r="F462" s="9" t="s">
        <v>364</v>
      </c>
      <c r="G462" s="27" t="s">
        <v>236</v>
      </c>
      <c r="H462" s="52" t="s">
        <v>458</v>
      </c>
    </row>
    <row r="463" spans="1:8" x14ac:dyDescent="0.3">
      <c r="A463" s="424"/>
      <c r="B463" s="32" t="s">
        <v>50</v>
      </c>
      <c r="C463" s="13">
        <v>50</v>
      </c>
      <c r="D463" s="14" t="s">
        <v>51</v>
      </c>
      <c r="E463" s="14" t="s">
        <v>52</v>
      </c>
      <c r="F463" s="15" t="s">
        <v>53</v>
      </c>
      <c r="G463" s="10" t="s">
        <v>54</v>
      </c>
      <c r="H463" s="56"/>
    </row>
    <row r="464" spans="1:8" x14ac:dyDescent="0.3">
      <c r="A464" s="425"/>
      <c r="B464" s="39" t="s">
        <v>327</v>
      </c>
      <c r="C464" s="13">
        <v>200</v>
      </c>
      <c r="D464" s="9" t="s">
        <v>182</v>
      </c>
      <c r="E464" s="9" t="s">
        <v>31</v>
      </c>
      <c r="F464" s="40" t="s">
        <v>630</v>
      </c>
      <c r="G464" s="10" t="s">
        <v>631</v>
      </c>
      <c r="H464" s="56" t="s">
        <v>443</v>
      </c>
    </row>
    <row r="465" spans="1:8" x14ac:dyDescent="0.3">
      <c r="A465" s="423"/>
      <c r="B465" s="18" t="s">
        <v>80</v>
      </c>
      <c r="C465" s="57" t="s">
        <v>727</v>
      </c>
      <c r="D465" s="36">
        <f>D459+D460+D461+D462+D463+D464</f>
        <v>19.2</v>
      </c>
      <c r="E465" s="36">
        <f>E459+E460+E461+E462+E463+E464</f>
        <v>29.800000000000004</v>
      </c>
      <c r="F465" s="36">
        <f>F459+F460+F461+F462+F463+F464</f>
        <v>96</v>
      </c>
      <c r="G465" s="35">
        <f>G459+G460+G461+G462+G463+G464</f>
        <v>685.1</v>
      </c>
      <c r="H465" s="48"/>
    </row>
    <row r="466" spans="1:8" x14ac:dyDescent="0.3">
      <c r="A466" s="440" t="s">
        <v>59</v>
      </c>
      <c r="B466" s="39" t="s">
        <v>63</v>
      </c>
      <c r="C466" s="13">
        <v>200</v>
      </c>
      <c r="D466" s="9" t="s">
        <v>64</v>
      </c>
      <c r="E466" s="9" t="s">
        <v>192</v>
      </c>
      <c r="F466" s="40" t="s">
        <v>660</v>
      </c>
      <c r="G466" s="10" t="s">
        <v>661</v>
      </c>
      <c r="H466" s="11" t="s">
        <v>433</v>
      </c>
    </row>
    <row r="467" spans="1:8" x14ac:dyDescent="0.3">
      <c r="A467" s="423"/>
      <c r="B467" s="18" t="s">
        <v>81</v>
      </c>
      <c r="C467" s="41">
        <v>200</v>
      </c>
      <c r="D467" s="9" t="s">
        <v>64</v>
      </c>
      <c r="E467" s="9" t="s">
        <v>192</v>
      </c>
      <c r="F467" s="40" t="s">
        <v>660</v>
      </c>
      <c r="G467" s="10" t="s">
        <v>661</v>
      </c>
      <c r="H467" s="78"/>
    </row>
    <row r="468" spans="1:8" x14ac:dyDescent="0.3">
      <c r="A468" s="441" t="s">
        <v>8</v>
      </c>
      <c r="B468" s="42" t="s">
        <v>242</v>
      </c>
      <c r="C468" s="6" t="s">
        <v>246</v>
      </c>
      <c r="D468" s="9">
        <v>19.2</v>
      </c>
      <c r="E468" s="9">
        <v>14.3</v>
      </c>
      <c r="F468" s="9">
        <v>5.0999999999999996</v>
      </c>
      <c r="G468" s="27">
        <v>226</v>
      </c>
      <c r="H468" s="11" t="s">
        <v>434</v>
      </c>
    </row>
    <row r="469" spans="1:8" x14ac:dyDescent="0.3">
      <c r="A469" s="425"/>
      <c r="B469" s="32" t="s">
        <v>270</v>
      </c>
      <c r="C469" s="38" t="s">
        <v>74</v>
      </c>
      <c r="D469" s="30">
        <v>4.5999999999999996</v>
      </c>
      <c r="E469" s="30">
        <v>3.6</v>
      </c>
      <c r="F469" s="30">
        <v>31.7</v>
      </c>
      <c r="G469" s="31">
        <v>180</v>
      </c>
      <c r="H469" s="28" t="s">
        <v>578</v>
      </c>
    </row>
    <row r="470" spans="1:8" x14ac:dyDescent="0.3">
      <c r="A470" s="425"/>
      <c r="B470" s="32" t="s">
        <v>294</v>
      </c>
      <c r="C470" s="6">
        <v>100</v>
      </c>
      <c r="D470" s="8" t="s">
        <v>28</v>
      </c>
      <c r="E470" s="8" t="s">
        <v>232</v>
      </c>
      <c r="F470" s="8" t="s">
        <v>713</v>
      </c>
      <c r="G470" s="10" t="s">
        <v>714</v>
      </c>
      <c r="H470" s="28" t="s">
        <v>481</v>
      </c>
    </row>
    <row r="471" spans="1:8" x14ac:dyDescent="0.3">
      <c r="A471" s="425"/>
      <c r="B471" s="42" t="s">
        <v>67</v>
      </c>
      <c r="C471" s="13">
        <v>200</v>
      </c>
      <c r="D471" s="9" t="s">
        <v>378</v>
      </c>
      <c r="E471" s="9" t="s">
        <v>378</v>
      </c>
      <c r="F471" s="71" t="s">
        <v>624</v>
      </c>
      <c r="G471" s="27" t="s">
        <v>625</v>
      </c>
      <c r="H471" s="56" t="s">
        <v>436</v>
      </c>
    </row>
    <row r="472" spans="1:8" x14ac:dyDescent="0.3">
      <c r="A472" s="423"/>
      <c r="B472" s="18" t="s">
        <v>82</v>
      </c>
      <c r="C472" s="19">
        <v>560</v>
      </c>
      <c r="D472" s="46">
        <f>D468+D469+D470+D471</f>
        <v>33</v>
      </c>
      <c r="E472" s="46">
        <f>E468+E469+E470+E471</f>
        <v>27.9</v>
      </c>
      <c r="F472" s="46">
        <f>F468+F469+F470+F471</f>
        <v>100</v>
      </c>
      <c r="G472" s="47">
        <f>G468+G469+G470+G471</f>
        <v>785</v>
      </c>
      <c r="H472" s="48"/>
    </row>
    <row r="473" spans="1:8" x14ac:dyDescent="0.3">
      <c r="A473" s="442" t="s">
        <v>83</v>
      </c>
      <c r="B473" s="443"/>
      <c r="C473" s="47">
        <f>C472+C467+C465+C458+C456</f>
        <v>2198</v>
      </c>
      <c r="D473" s="47">
        <f>D472+D467+D465+D458+D456</f>
        <v>75.459999999999994</v>
      </c>
      <c r="E473" s="47">
        <f>E472+E467+E465+E458+E456</f>
        <v>71.7</v>
      </c>
      <c r="F473" s="47">
        <f>F472+F467+F465+F458+F456</f>
        <v>311.23</v>
      </c>
      <c r="G473" s="47">
        <f>G472+G467+G465+G458+G456</f>
        <v>2176.38</v>
      </c>
      <c r="H473" s="37"/>
    </row>
    <row r="474" spans="1:8" x14ac:dyDescent="0.3">
      <c r="A474" s="447" t="s">
        <v>24</v>
      </c>
      <c r="B474" s="447" t="s">
        <v>25</v>
      </c>
      <c r="C474" s="446" t="s">
        <v>26</v>
      </c>
      <c r="D474" s="446" t="s">
        <v>542</v>
      </c>
      <c r="E474" s="446"/>
      <c r="F474" s="446"/>
      <c r="G474" s="447" t="s">
        <v>38</v>
      </c>
      <c r="H474" s="447" t="s">
        <v>39</v>
      </c>
    </row>
    <row r="475" spans="1:8" x14ac:dyDescent="0.3">
      <c r="A475" s="448"/>
      <c r="B475" s="448"/>
      <c r="C475" s="440"/>
      <c r="D475" s="280" t="s">
        <v>4</v>
      </c>
      <c r="E475" s="280" t="s">
        <v>36</v>
      </c>
      <c r="F475" s="280" t="s">
        <v>30</v>
      </c>
      <c r="G475" s="448"/>
      <c r="H475" s="448"/>
    </row>
    <row r="476" spans="1:8" x14ac:dyDescent="0.3">
      <c r="A476" s="449" t="s">
        <v>395</v>
      </c>
      <c r="B476" s="450"/>
      <c r="C476" s="451"/>
      <c r="D476" s="451"/>
      <c r="E476" s="451"/>
      <c r="F476" s="451"/>
      <c r="G476" s="451"/>
      <c r="H476" s="452"/>
    </row>
    <row r="477" spans="1:8" x14ac:dyDescent="0.3">
      <c r="A477" s="446" t="s">
        <v>40</v>
      </c>
      <c r="B477" s="154" t="s">
        <v>159</v>
      </c>
      <c r="C477" s="13" t="s">
        <v>113</v>
      </c>
      <c r="D477" s="91">
        <v>7.7</v>
      </c>
      <c r="E477" s="91">
        <v>10.1</v>
      </c>
      <c r="F477" s="91">
        <v>43.9</v>
      </c>
      <c r="G477" s="27">
        <v>297</v>
      </c>
      <c r="H477" s="28" t="s">
        <v>495</v>
      </c>
    </row>
    <row r="478" spans="1:8" x14ac:dyDescent="0.3">
      <c r="A478" s="446"/>
      <c r="B478" s="50" t="s">
        <v>89</v>
      </c>
      <c r="C478" s="6">
        <v>200</v>
      </c>
      <c r="D478" s="8" t="s">
        <v>46</v>
      </c>
      <c r="E478" s="8" t="s">
        <v>46</v>
      </c>
      <c r="F478" s="51" t="s">
        <v>621</v>
      </c>
      <c r="G478" s="10" t="s">
        <v>622</v>
      </c>
      <c r="H478" s="56" t="s">
        <v>439</v>
      </c>
    </row>
    <row r="479" spans="1:8" x14ac:dyDescent="0.3">
      <c r="A479" s="446"/>
      <c r="B479" s="39" t="s">
        <v>172</v>
      </c>
      <c r="C479" s="9" t="s">
        <v>647</v>
      </c>
      <c r="D479" s="8" t="s">
        <v>648</v>
      </c>
      <c r="E479" s="8" t="s">
        <v>48</v>
      </c>
      <c r="F479" s="51" t="s">
        <v>645</v>
      </c>
      <c r="G479" s="10" t="s">
        <v>649</v>
      </c>
      <c r="H479" s="56" t="s">
        <v>459</v>
      </c>
    </row>
    <row r="480" spans="1:8" x14ac:dyDescent="0.3">
      <c r="A480" s="446"/>
      <c r="B480" s="18" t="s">
        <v>41</v>
      </c>
      <c r="C480" s="19">
        <v>465</v>
      </c>
      <c r="D480" s="20">
        <f>D479+D478+D477</f>
        <v>14.4</v>
      </c>
      <c r="E480" s="20">
        <f>E479+E478+E477</f>
        <v>17.399999999999999</v>
      </c>
      <c r="F480" s="20">
        <f>F479+F478+F477</f>
        <v>82.699999999999989</v>
      </c>
      <c r="G480" s="19">
        <f>G479+G478+G477</f>
        <v>546.29999999999995</v>
      </c>
      <c r="H480" s="53"/>
    </row>
    <row r="481" spans="1:8" x14ac:dyDescent="0.3">
      <c r="A481" s="440" t="s">
        <v>23</v>
      </c>
      <c r="B481" s="21" t="s">
        <v>42</v>
      </c>
      <c r="C481" s="9" t="s">
        <v>5</v>
      </c>
      <c r="D481" s="14">
        <v>1.44</v>
      </c>
      <c r="E481" s="15">
        <v>0.67</v>
      </c>
      <c r="F481" s="15">
        <v>15.43</v>
      </c>
      <c r="G481" s="22">
        <v>112</v>
      </c>
      <c r="H481" s="80" t="s">
        <v>623</v>
      </c>
    </row>
    <row r="482" spans="1:8" x14ac:dyDescent="0.3">
      <c r="A482" s="423"/>
      <c r="B482" s="23" t="s">
        <v>44</v>
      </c>
      <c r="C482" s="24">
        <v>200</v>
      </c>
      <c r="D482" s="20">
        <f>D481</f>
        <v>1.44</v>
      </c>
      <c r="E482" s="20">
        <f>E481</f>
        <v>0.67</v>
      </c>
      <c r="F482" s="20">
        <f>F481</f>
        <v>15.43</v>
      </c>
      <c r="G482" s="19">
        <f>G481</f>
        <v>112</v>
      </c>
      <c r="H482" s="53"/>
    </row>
    <row r="483" spans="1:8" x14ac:dyDescent="0.3">
      <c r="A483" s="424" t="s">
        <v>6</v>
      </c>
      <c r="B483" s="32" t="s">
        <v>280</v>
      </c>
      <c r="C483" s="32">
        <v>60</v>
      </c>
      <c r="D483" s="32">
        <v>0.9</v>
      </c>
      <c r="E483" s="32">
        <v>2.7</v>
      </c>
      <c r="F483" s="32">
        <v>6.6</v>
      </c>
      <c r="G483" s="98">
        <v>54</v>
      </c>
      <c r="H483" s="44" t="s">
        <v>456</v>
      </c>
    </row>
    <row r="484" spans="1:8" x14ac:dyDescent="0.3">
      <c r="A484" s="424"/>
      <c r="B484" s="26" t="s">
        <v>813</v>
      </c>
      <c r="C484" s="13" t="s">
        <v>715</v>
      </c>
      <c r="D484" s="9" t="s">
        <v>716</v>
      </c>
      <c r="E484" s="9" t="s">
        <v>238</v>
      </c>
      <c r="F484" s="9" t="s">
        <v>717</v>
      </c>
      <c r="G484" s="27" t="s">
        <v>134</v>
      </c>
      <c r="H484" s="28" t="s">
        <v>718</v>
      </c>
    </row>
    <row r="485" spans="1:8" x14ac:dyDescent="0.3">
      <c r="A485" s="424"/>
      <c r="B485" s="25" t="s">
        <v>49</v>
      </c>
      <c r="C485" s="29" t="s">
        <v>113</v>
      </c>
      <c r="D485" s="30">
        <v>12.8</v>
      </c>
      <c r="E485" s="30">
        <v>9.18</v>
      </c>
      <c r="F485" s="30">
        <v>21.41</v>
      </c>
      <c r="G485" s="31">
        <v>212</v>
      </c>
      <c r="H485" s="28" t="s">
        <v>501</v>
      </c>
    </row>
    <row r="486" spans="1:8" x14ac:dyDescent="0.3">
      <c r="A486" s="424"/>
      <c r="B486" s="32" t="s">
        <v>50</v>
      </c>
      <c r="C486" s="13">
        <v>50</v>
      </c>
      <c r="D486" s="14" t="s">
        <v>51</v>
      </c>
      <c r="E486" s="14" t="s">
        <v>52</v>
      </c>
      <c r="F486" s="15" t="s">
        <v>53</v>
      </c>
      <c r="G486" s="10" t="s">
        <v>54</v>
      </c>
      <c r="H486" s="56"/>
    </row>
    <row r="487" spans="1:8" x14ac:dyDescent="0.3">
      <c r="A487" s="425"/>
      <c r="B487" s="25" t="s">
        <v>210</v>
      </c>
      <c r="C487" s="63">
        <v>200</v>
      </c>
      <c r="D487" s="77" t="s">
        <v>627</v>
      </c>
      <c r="E487" s="77" t="s">
        <v>628</v>
      </c>
      <c r="F487" s="114" t="s">
        <v>301</v>
      </c>
      <c r="G487" s="101" t="s">
        <v>629</v>
      </c>
      <c r="H487" s="56" t="s">
        <v>450</v>
      </c>
    </row>
    <row r="488" spans="1:8" x14ac:dyDescent="0.3">
      <c r="A488" s="423"/>
      <c r="B488" s="18" t="s">
        <v>80</v>
      </c>
      <c r="C488" s="57" t="s">
        <v>728</v>
      </c>
      <c r="D488" s="36">
        <f>D483+D484+D485+D486+D487</f>
        <v>26.800000000000004</v>
      </c>
      <c r="E488" s="36">
        <f>E483+E484+E485+E486+E487</f>
        <v>17.130000000000003</v>
      </c>
      <c r="F488" s="36">
        <f>F483+F484+F485+F486+F487</f>
        <v>124.81</v>
      </c>
      <c r="G488" s="35">
        <f>G483+G484+G485+G486+G487</f>
        <v>709</v>
      </c>
      <c r="H488" s="48"/>
    </row>
    <row r="489" spans="1:8" x14ac:dyDescent="0.3">
      <c r="A489" s="440" t="s">
        <v>59</v>
      </c>
      <c r="B489" s="50" t="s">
        <v>125</v>
      </c>
      <c r="C489" s="66">
        <v>30</v>
      </c>
      <c r="D489" s="14">
        <v>1.7</v>
      </c>
      <c r="E489" s="14">
        <v>2.2000000000000002</v>
      </c>
      <c r="F489" s="67">
        <v>27.15</v>
      </c>
      <c r="G489" s="10">
        <v>135</v>
      </c>
      <c r="H489" s="48"/>
    </row>
    <row r="490" spans="1:8" x14ac:dyDescent="0.3">
      <c r="A490" s="425"/>
      <c r="B490" s="26" t="s">
        <v>126</v>
      </c>
      <c r="C490" s="13">
        <v>200</v>
      </c>
      <c r="D490" s="9" t="s">
        <v>658</v>
      </c>
      <c r="E490" s="9" t="s">
        <v>659</v>
      </c>
      <c r="F490" s="40" t="s">
        <v>232</v>
      </c>
      <c r="G490" s="10" t="s">
        <v>629</v>
      </c>
      <c r="H490" s="43" t="s">
        <v>444</v>
      </c>
    </row>
    <row r="491" spans="1:8" x14ac:dyDescent="0.3">
      <c r="A491" s="423"/>
      <c r="B491" s="18" t="s">
        <v>81</v>
      </c>
      <c r="C491" s="41">
        <v>230</v>
      </c>
      <c r="D491" s="36">
        <f>D490+D489</f>
        <v>7.2</v>
      </c>
      <c r="E491" s="36">
        <f>E490+E489</f>
        <v>8.4</v>
      </c>
      <c r="F491" s="36">
        <f>F490+F489</f>
        <v>35.75</v>
      </c>
      <c r="G491" s="35">
        <f>G490+G489</f>
        <v>245</v>
      </c>
      <c r="H491" s="78"/>
    </row>
    <row r="492" spans="1:8" x14ac:dyDescent="0.3">
      <c r="A492" s="441" t="s">
        <v>8</v>
      </c>
      <c r="B492" s="146" t="s">
        <v>270</v>
      </c>
      <c r="C492" s="6" t="s">
        <v>106</v>
      </c>
      <c r="D492" s="7">
        <v>12.2</v>
      </c>
      <c r="E492" s="8" t="s">
        <v>57</v>
      </c>
      <c r="F492" s="9" t="s">
        <v>107</v>
      </c>
      <c r="G492" s="10" t="s">
        <v>17</v>
      </c>
      <c r="H492" s="49" t="s">
        <v>437</v>
      </c>
    </row>
    <row r="493" spans="1:8" x14ac:dyDescent="0.3">
      <c r="A493" s="425"/>
      <c r="B493" s="26" t="s">
        <v>194</v>
      </c>
      <c r="C493" s="13">
        <v>200</v>
      </c>
      <c r="D493" s="9">
        <v>0.1</v>
      </c>
      <c r="E493" s="9" t="s">
        <v>32</v>
      </c>
      <c r="F493" s="40">
        <v>9.1</v>
      </c>
      <c r="G493" s="10">
        <v>24.4</v>
      </c>
      <c r="H493" s="52" t="s">
        <v>430</v>
      </c>
    </row>
    <row r="494" spans="1:8" x14ac:dyDescent="0.3">
      <c r="A494" s="425"/>
      <c r="B494" s="32" t="s">
        <v>66</v>
      </c>
      <c r="C494" s="38">
        <v>50</v>
      </c>
      <c r="D494" s="30">
        <v>3.8</v>
      </c>
      <c r="E494" s="30">
        <v>0.4</v>
      </c>
      <c r="F494" s="30">
        <v>24.6</v>
      </c>
      <c r="G494" s="31">
        <v>117</v>
      </c>
      <c r="H494" s="56" t="s">
        <v>432</v>
      </c>
    </row>
    <row r="495" spans="1:8" x14ac:dyDescent="0.3">
      <c r="A495" s="425"/>
      <c r="B495" s="21" t="s">
        <v>190</v>
      </c>
      <c r="C495" s="9" t="s">
        <v>550</v>
      </c>
      <c r="D495" s="14">
        <v>0.4</v>
      </c>
      <c r="E495" s="15">
        <v>0.4</v>
      </c>
      <c r="F495" s="15">
        <v>9.8000000000000007</v>
      </c>
      <c r="G495" s="22">
        <v>47</v>
      </c>
      <c r="H495" s="44"/>
    </row>
    <row r="496" spans="1:8" x14ac:dyDescent="0.3">
      <c r="A496" s="423"/>
      <c r="B496" s="18" t="s">
        <v>82</v>
      </c>
      <c r="C496" s="19">
        <v>547</v>
      </c>
      <c r="D496" s="46">
        <f>D427+D493+D494+D495</f>
        <v>16.299999999999997</v>
      </c>
      <c r="E496" s="46">
        <f>E427+E493+E494+E495</f>
        <v>12.83</v>
      </c>
      <c r="F496" s="46">
        <f>F427+F493+F494+F495</f>
        <v>45.519999999999996</v>
      </c>
      <c r="G496" s="47">
        <f>G427+G493+G494+G495</f>
        <v>407.4</v>
      </c>
      <c r="H496" s="48"/>
    </row>
    <row r="497" spans="1:8" x14ac:dyDescent="0.3">
      <c r="A497" s="442" t="s">
        <v>83</v>
      </c>
      <c r="B497" s="443"/>
      <c r="C497" s="47">
        <f>C496+C491+C488+C482+C480</f>
        <v>2242</v>
      </c>
      <c r="D497" s="46">
        <f>D496+D491+D488+D482+D480</f>
        <v>66.14</v>
      </c>
      <c r="E497" s="46">
        <f>E496+E491+E488+E482+E480</f>
        <v>56.43</v>
      </c>
      <c r="F497" s="46">
        <f>F496+F491+F488+F482+F480</f>
        <v>304.20999999999998</v>
      </c>
      <c r="G497" s="47">
        <f>G496+G491+G488+G482+G480</f>
        <v>2019.7</v>
      </c>
      <c r="H497" s="48"/>
    </row>
    <row r="498" spans="1:8" x14ac:dyDescent="0.3">
      <c r="A498" s="444" t="s">
        <v>498</v>
      </c>
      <c r="B498" s="445"/>
      <c r="C498" s="92">
        <f>C499/20</f>
        <v>2068.8000000000002</v>
      </c>
      <c r="D498" s="46">
        <f>D499/20</f>
        <v>69.134999999999991</v>
      </c>
      <c r="E498" s="46">
        <f>E499/20</f>
        <v>66.576499999999996</v>
      </c>
      <c r="F498" s="46">
        <f>F499/20</f>
        <v>263.642</v>
      </c>
      <c r="G498" s="47">
        <f>G499/20</f>
        <v>1873.5965000000001</v>
      </c>
    </row>
    <row r="499" spans="1:8" x14ac:dyDescent="0.3">
      <c r="C499" s="93">
        <f>C497+C473+C448+C423+C399+C373+C348+C324+C300+C275+C251+C227+C203+C179+C156+C130+C104+C80+C54+C31</f>
        <v>41376</v>
      </c>
      <c r="D499" s="93">
        <f>D497+D473+D448+D423+D399+D373+D348+D324+D300+D275+D251+D227+D203+D179+D156+D130+D104+D80+D54+D31</f>
        <v>1382.6999999999998</v>
      </c>
      <c r="E499" s="93">
        <f>E497+E473+E448+E423+E399+E373+E348+E324+E300+E275+E251+E227+E203+E179+E156+E130+E104+E80+E54+E31</f>
        <v>1331.53</v>
      </c>
      <c r="F499" s="93">
        <f>F497+F473+F448+F423+F399+F373+F348+F324+F300+F275+F251+F227+F203+F179+F156+F130+F104+F80+F54+F31</f>
        <v>5272.84</v>
      </c>
      <c r="G499" s="93">
        <f>G497+G473+G448+G423+G399+G373+G348+G324+G300+G275+G251+G227+G203+G179+G156+G130+G104+G80+G54+G31</f>
        <v>37471.93</v>
      </c>
    </row>
  </sheetData>
  <mergeCells count="271">
    <mergeCell ref="A483:A488"/>
    <mergeCell ref="A489:A491"/>
    <mergeCell ref="A492:A496"/>
    <mergeCell ref="A497:B497"/>
    <mergeCell ref="A498:B498"/>
    <mergeCell ref="D474:F474"/>
    <mergeCell ref="G474:G475"/>
    <mergeCell ref="H474:H475"/>
    <mergeCell ref="A476:H476"/>
    <mergeCell ref="A477:A480"/>
    <mergeCell ref="A481:A482"/>
    <mergeCell ref="A466:A467"/>
    <mergeCell ref="A468:A472"/>
    <mergeCell ref="A473:B473"/>
    <mergeCell ref="A474:A475"/>
    <mergeCell ref="B474:B475"/>
    <mergeCell ref="C474:C475"/>
    <mergeCell ref="G449:G450"/>
    <mergeCell ref="H449:H450"/>
    <mergeCell ref="A451:H451"/>
    <mergeCell ref="A452:A456"/>
    <mergeCell ref="A457:A458"/>
    <mergeCell ref="A459:A465"/>
    <mergeCell ref="A443:A447"/>
    <mergeCell ref="A448:B448"/>
    <mergeCell ref="A449:A450"/>
    <mergeCell ref="B449:B450"/>
    <mergeCell ref="C449:C450"/>
    <mergeCell ref="D449:F449"/>
    <mergeCell ref="H424:H425"/>
    <mergeCell ref="A426:H426"/>
    <mergeCell ref="A427:A430"/>
    <mergeCell ref="A431:A432"/>
    <mergeCell ref="A433:A439"/>
    <mergeCell ref="A440:A442"/>
    <mergeCell ref="A423:B423"/>
    <mergeCell ref="A424:A425"/>
    <mergeCell ref="B424:B425"/>
    <mergeCell ref="C424:C425"/>
    <mergeCell ref="D424:F424"/>
    <mergeCell ref="G424:G425"/>
    <mergeCell ref="A402:H402"/>
    <mergeCell ref="A403:A406"/>
    <mergeCell ref="A407:A408"/>
    <mergeCell ref="A409:A415"/>
    <mergeCell ref="A416:A417"/>
    <mergeCell ref="A418:A422"/>
    <mergeCell ref="A400:A401"/>
    <mergeCell ref="B400:B401"/>
    <mergeCell ref="C400:C401"/>
    <mergeCell ref="D400:F400"/>
    <mergeCell ref="G400:G401"/>
    <mergeCell ref="H400:H401"/>
    <mergeCell ref="A378:A381"/>
    <mergeCell ref="A382:A383"/>
    <mergeCell ref="A384:A390"/>
    <mergeCell ref="A391:A392"/>
    <mergeCell ref="A393:A398"/>
    <mergeCell ref="A399:B399"/>
    <mergeCell ref="C374:C375"/>
    <mergeCell ref="D374:F374"/>
    <mergeCell ref="G374:G375"/>
    <mergeCell ref="H374:H375"/>
    <mergeCell ref="A376:H376"/>
    <mergeCell ref="A377:H377"/>
    <mergeCell ref="A358:A365"/>
    <mergeCell ref="A366:A367"/>
    <mergeCell ref="A368:A372"/>
    <mergeCell ref="A373:B373"/>
    <mergeCell ref="A374:A375"/>
    <mergeCell ref="B374:B375"/>
    <mergeCell ref="D349:F349"/>
    <mergeCell ref="G349:G350"/>
    <mergeCell ref="H349:H350"/>
    <mergeCell ref="A351:H351"/>
    <mergeCell ref="A352:A355"/>
    <mergeCell ref="A356:A357"/>
    <mergeCell ref="A341:A342"/>
    <mergeCell ref="A343:A347"/>
    <mergeCell ref="A348:B348"/>
    <mergeCell ref="A349:A350"/>
    <mergeCell ref="B349:B350"/>
    <mergeCell ref="C349:C350"/>
    <mergeCell ref="G325:G326"/>
    <mergeCell ref="H325:H326"/>
    <mergeCell ref="A327:H327"/>
    <mergeCell ref="A328:A331"/>
    <mergeCell ref="A332:A333"/>
    <mergeCell ref="A334:A340"/>
    <mergeCell ref="A319:A323"/>
    <mergeCell ref="A324:B324"/>
    <mergeCell ref="A325:A326"/>
    <mergeCell ref="B325:B326"/>
    <mergeCell ref="C325:C326"/>
    <mergeCell ref="D325:F325"/>
    <mergeCell ref="H301:H302"/>
    <mergeCell ref="A303:H303"/>
    <mergeCell ref="A304:A307"/>
    <mergeCell ref="A308:A309"/>
    <mergeCell ref="A310:A316"/>
    <mergeCell ref="A317:A318"/>
    <mergeCell ref="A300:B300"/>
    <mergeCell ref="A301:A302"/>
    <mergeCell ref="B301:B302"/>
    <mergeCell ref="C301:C302"/>
    <mergeCell ref="D301:F301"/>
    <mergeCell ref="G301:G302"/>
    <mergeCell ref="A278:H278"/>
    <mergeCell ref="A279:A282"/>
    <mergeCell ref="A283:A284"/>
    <mergeCell ref="A285:A290"/>
    <mergeCell ref="A291:A293"/>
    <mergeCell ref="A276:A277"/>
    <mergeCell ref="B276:B277"/>
    <mergeCell ref="C276:C277"/>
    <mergeCell ref="D276:F276"/>
    <mergeCell ref="G276:G277"/>
    <mergeCell ref="H276:H277"/>
    <mergeCell ref="A256:A259"/>
    <mergeCell ref="A260:A261"/>
    <mergeCell ref="A262:A267"/>
    <mergeCell ref="A268:A269"/>
    <mergeCell ref="A270:A274"/>
    <mergeCell ref="A275:B275"/>
    <mergeCell ref="C252:C253"/>
    <mergeCell ref="D252:F252"/>
    <mergeCell ref="G252:G253"/>
    <mergeCell ref="H252:H253"/>
    <mergeCell ref="A254:H254"/>
    <mergeCell ref="A255:H255"/>
    <mergeCell ref="A235:A236"/>
    <mergeCell ref="A237:A243"/>
    <mergeCell ref="A244:A245"/>
    <mergeCell ref="A246:A250"/>
    <mergeCell ref="A251:B251"/>
    <mergeCell ref="A252:A253"/>
    <mergeCell ref="B252:B253"/>
    <mergeCell ref="C228:C229"/>
    <mergeCell ref="D228:F228"/>
    <mergeCell ref="G228:G229"/>
    <mergeCell ref="H228:H229"/>
    <mergeCell ref="A230:H230"/>
    <mergeCell ref="A231:A234"/>
    <mergeCell ref="A211:A212"/>
    <mergeCell ref="A213:A219"/>
    <mergeCell ref="A220:A221"/>
    <mergeCell ref="A222:A226"/>
    <mergeCell ref="A227:B227"/>
    <mergeCell ref="A228:A229"/>
    <mergeCell ref="B228:B229"/>
    <mergeCell ref="C204:C205"/>
    <mergeCell ref="D204:F204"/>
    <mergeCell ref="G204:G205"/>
    <mergeCell ref="H204:H205"/>
    <mergeCell ref="A206:H206"/>
    <mergeCell ref="A207:A210"/>
    <mergeCell ref="A189:A194"/>
    <mergeCell ref="A195:A197"/>
    <mergeCell ref="A198:A202"/>
    <mergeCell ref="A203:B203"/>
    <mergeCell ref="A204:A205"/>
    <mergeCell ref="B204:B205"/>
    <mergeCell ref="D180:F180"/>
    <mergeCell ref="G180:G181"/>
    <mergeCell ref="H180:H181"/>
    <mergeCell ref="A182:H182"/>
    <mergeCell ref="A183:A186"/>
    <mergeCell ref="A187:A188"/>
    <mergeCell ref="A173:A174"/>
    <mergeCell ref="A175:A178"/>
    <mergeCell ref="A179:B179"/>
    <mergeCell ref="A180:A181"/>
    <mergeCell ref="B180:B181"/>
    <mergeCell ref="C180:C181"/>
    <mergeCell ref="G157:G158"/>
    <mergeCell ref="H157:H158"/>
    <mergeCell ref="A159:H159"/>
    <mergeCell ref="A160:A163"/>
    <mergeCell ref="A164:A165"/>
    <mergeCell ref="A166:A172"/>
    <mergeCell ref="A151:A155"/>
    <mergeCell ref="A156:B156"/>
    <mergeCell ref="A157:A158"/>
    <mergeCell ref="B157:B158"/>
    <mergeCell ref="C157:C158"/>
    <mergeCell ref="D157:F157"/>
    <mergeCell ref="A133:H133"/>
    <mergeCell ref="A134:H134"/>
    <mergeCell ref="A135:A138"/>
    <mergeCell ref="A139:A140"/>
    <mergeCell ref="A141:A147"/>
    <mergeCell ref="A148:A150"/>
    <mergeCell ref="A131:A132"/>
    <mergeCell ref="B131:B132"/>
    <mergeCell ref="C131:C132"/>
    <mergeCell ref="D131:F131"/>
    <mergeCell ref="G131:G132"/>
    <mergeCell ref="H131:H132"/>
    <mergeCell ref="A109:A112"/>
    <mergeCell ref="A113:A114"/>
    <mergeCell ref="A115:A121"/>
    <mergeCell ref="A122:A124"/>
    <mergeCell ref="A125:A129"/>
    <mergeCell ref="A130:B130"/>
    <mergeCell ref="C105:C106"/>
    <mergeCell ref="D105:F105"/>
    <mergeCell ref="G105:G106"/>
    <mergeCell ref="H105:H106"/>
    <mergeCell ref="A107:H107"/>
    <mergeCell ref="A108:H108"/>
    <mergeCell ref="A88:A89"/>
    <mergeCell ref="A90:A96"/>
    <mergeCell ref="A97:A98"/>
    <mergeCell ref="A99:A103"/>
    <mergeCell ref="A104:B104"/>
    <mergeCell ref="A105:A106"/>
    <mergeCell ref="B105:B106"/>
    <mergeCell ref="C81:C82"/>
    <mergeCell ref="D81:F81"/>
    <mergeCell ref="G81:G82"/>
    <mergeCell ref="H81:H82"/>
    <mergeCell ref="A83:H83"/>
    <mergeCell ref="A84:A87"/>
    <mergeCell ref="A65:A71"/>
    <mergeCell ref="A72:A73"/>
    <mergeCell ref="A74:A79"/>
    <mergeCell ref="A80:B80"/>
    <mergeCell ref="A81:A82"/>
    <mergeCell ref="B81:B82"/>
    <mergeCell ref="A58:H58"/>
    <mergeCell ref="A59:A62"/>
    <mergeCell ref="A63:A64"/>
    <mergeCell ref="A48:A49"/>
    <mergeCell ref="A50:A54"/>
    <mergeCell ref="A55:B55"/>
    <mergeCell ref="A56:A57"/>
    <mergeCell ref="B56:B57"/>
    <mergeCell ref="C56:C57"/>
    <mergeCell ref="A1:B1"/>
    <mergeCell ref="A5:H5"/>
    <mergeCell ref="A6:H6"/>
    <mergeCell ref="A8:A9"/>
    <mergeCell ref="B8:B9"/>
    <mergeCell ref="C8:C9"/>
    <mergeCell ref="D8:F8"/>
    <mergeCell ref="G8:G9"/>
    <mergeCell ref="H8:H9"/>
    <mergeCell ref="A294:A299"/>
    <mergeCell ref="K14:N14"/>
    <mergeCell ref="K20:N20"/>
    <mergeCell ref="A10:H10"/>
    <mergeCell ref="A11:H11"/>
    <mergeCell ref="A12:A15"/>
    <mergeCell ref="A16:A17"/>
    <mergeCell ref="A18:A23"/>
    <mergeCell ref="A24:A25"/>
    <mergeCell ref="G32:G33"/>
    <mergeCell ref="H32:H33"/>
    <mergeCell ref="A34:H34"/>
    <mergeCell ref="A35:A38"/>
    <mergeCell ref="A39:A40"/>
    <mergeCell ref="A41:A47"/>
    <mergeCell ref="A26:A30"/>
    <mergeCell ref="A31:B31"/>
    <mergeCell ref="A32:A33"/>
    <mergeCell ref="B32:B33"/>
    <mergeCell ref="C32:C33"/>
    <mergeCell ref="D32:F32"/>
    <mergeCell ref="D56:F56"/>
    <mergeCell ref="G56:G57"/>
    <mergeCell ref="H56:H57"/>
  </mergeCells>
  <pageMargins left="0.7" right="0.7" top="0.75" bottom="0.75" header="0.3" footer="0.3"/>
  <pageSetup paperSize="9" scale="54" orientation="landscape" r:id="rId1"/>
  <rowBreaks count="19" manualBreakCount="19">
    <brk id="31" max="7" man="1"/>
    <brk id="55" max="7" man="1"/>
    <brk id="80" max="7" man="1"/>
    <brk id="104" max="7" man="1"/>
    <brk id="130" max="7" man="1"/>
    <brk id="156" max="7" man="1"/>
    <brk id="179" max="7" man="1"/>
    <brk id="203" max="7" man="1"/>
    <brk id="227" max="7" man="1"/>
    <brk id="251" max="7" man="1"/>
    <brk id="275" max="7" man="1"/>
    <brk id="300" max="7" man="1"/>
    <brk id="324" max="7" man="1"/>
    <brk id="348" max="7" man="1"/>
    <brk id="373" max="7" man="1"/>
    <brk id="399" max="7" man="1"/>
    <brk id="423" max="7" man="1"/>
    <brk id="448" max="7" man="1"/>
    <brk id="473" max="7" man="1"/>
  </rowBreaks>
  <colBreaks count="1" manualBreakCount="1">
    <brk id="8" max="1048575" man="1"/>
  </colBreaks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492"/>
  <sheetViews>
    <sheetView topLeftCell="B1" zoomScale="54" zoomScaleNormal="54" workbookViewId="0">
      <selection activeCell="H3" sqref="H3"/>
    </sheetView>
  </sheetViews>
  <sheetFormatPr defaultColWidth="9.140625" defaultRowHeight="20.25" x14ac:dyDescent="0.3"/>
  <cols>
    <col min="1" max="1" width="14.42578125" style="2" customWidth="1"/>
    <col min="2" max="2" width="63.140625" style="2" customWidth="1"/>
    <col min="3" max="4" width="17.5703125" style="2" customWidth="1"/>
    <col min="5" max="6" width="15.7109375" style="2" customWidth="1"/>
    <col min="7" max="7" width="22" style="2" customWidth="1"/>
    <col min="8" max="8" width="74.7109375" style="2" customWidth="1"/>
    <col min="9" max="10" width="9.140625" style="2"/>
    <col min="11" max="11" width="28.28515625" style="2" customWidth="1"/>
    <col min="12" max="16384" width="9.140625" style="2"/>
  </cols>
  <sheetData>
    <row r="1" spans="1:12" x14ac:dyDescent="0.3">
      <c r="A1" s="433" t="s">
        <v>549</v>
      </c>
      <c r="B1" s="433"/>
      <c r="C1" s="1"/>
      <c r="D1" s="106"/>
      <c r="E1" s="4"/>
      <c r="F1" s="4"/>
      <c r="H1" s="107" t="s">
        <v>0</v>
      </c>
    </row>
    <row r="2" spans="1:12" x14ac:dyDescent="0.3">
      <c r="A2" s="2" t="s">
        <v>2</v>
      </c>
      <c r="C2" s="4"/>
      <c r="D2" s="106"/>
      <c r="E2" s="4"/>
      <c r="F2" s="106"/>
      <c r="G2" s="4"/>
      <c r="H2" s="106" t="s">
        <v>1</v>
      </c>
    </row>
    <row r="3" spans="1:12" x14ac:dyDescent="0.3">
      <c r="A3" s="383" t="s">
        <v>3</v>
      </c>
      <c r="B3" s="1"/>
      <c r="C3" s="1"/>
      <c r="F3" s="106"/>
      <c r="G3" s="106"/>
      <c r="H3" s="107" t="s">
        <v>862</v>
      </c>
    </row>
    <row r="4" spans="1:12" x14ac:dyDescent="0.3">
      <c r="A4" s="383" t="s">
        <v>836</v>
      </c>
      <c r="B4" s="1"/>
      <c r="C4" s="1"/>
      <c r="H4" s="106" t="s">
        <v>836</v>
      </c>
    </row>
    <row r="5" spans="1:12" ht="45.75" customHeight="1" x14ac:dyDescent="0.3">
      <c r="A5" s="434" t="s">
        <v>818</v>
      </c>
      <c r="B5" s="434"/>
      <c r="C5" s="434"/>
      <c r="D5" s="434"/>
      <c r="E5" s="434"/>
      <c r="F5" s="434"/>
      <c r="G5" s="434"/>
      <c r="H5" s="434"/>
    </row>
    <row r="6" spans="1:12" x14ac:dyDescent="0.3">
      <c r="A6" s="435" t="s">
        <v>857</v>
      </c>
      <c r="B6" s="435"/>
      <c r="C6" s="435"/>
      <c r="D6" s="435"/>
      <c r="E6" s="435"/>
      <c r="F6" s="435"/>
      <c r="G6" s="435"/>
      <c r="H6" s="435"/>
    </row>
    <row r="8" spans="1:12" x14ac:dyDescent="0.3">
      <c r="A8" s="419" t="s">
        <v>24</v>
      </c>
      <c r="B8" s="419" t="s">
        <v>25</v>
      </c>
      <c r="C8" s="421" t="s">
        <v>26</v>
      </c>
      <c r="D8" s="421" t="s">
        <v>542</v>
      </c>
      <c r="E8" s="421"/>
      <c r="F8" s="421"/>
      <c r="G8" s="419" t="s">
        <v>38</v>
      </c>
      <c r="H8" s="419" t="s">
        <v>39</v>
      </c>
    </row>
    <row r="9" spans="1:12" x14ac:dyDescent="0.3">
      <c r="A9" s="420"/>
      <c r="B9" s="420"/>
      <c r="C9" s="422"/>
      <c r="D9" s="384" t="s">
        <v>4</v>
      </c>
      <c r="E9" s="384" t="s">
        <v>36</v>
      </c>
      <c r="F9" s="384" t="s">
        <v>30</v>
      </c>
      <c r="G9" s="420"/>
      <c r="H9" s="420"/>
      <c r="J9" s="83"/>
      <c r="K9" s="218" t="s">
        <v>856</v>
      </c>
    </row>
    <row r="10" spans="1:12" x14ac:dyDescent="0.3">
      <c r="A10" s="430" t="s">
        <v>535</v>
      </c>
      <c r="B10" s="431"/>
      <c r="C10" s="431"/>
      <c r="D10" s="431"/>
      <c r="E10" s="431"/>
      <c r="F10" s="431"/>
      <c r="G10" s="431"/>
      <c r="H10" s="432"/>
      <c r="J10" s="83"/>
      <c r="K10" s="83"/>
    </row>
    <row r="11" spans="1:12" x14ac:dyDescent="0.3">
      <c r="A11" s="416" t="s">
        <v>496</v>
      </c>
      <c r="B11" s="428"/>
      <c r="C11" s="417"/>
      <c r="D11" s="417"/>
      <c r="E11" s="417"/>
      <c r="F11" s="417"/>
      <c r="G11" s="417"/>
      <c r="H11" s="418"/>
      <c r="J11" s="83"/>
      <c r="K11" s="218" t="s">
        <v>789</v>
      </c>
      <c r="L11" s="202"/>
    </row>
    <row r="12" spans="1:12" ht="40.5" x14ac:dyDescent="0.3">
      <c r="A12" s="421" t="s">
        <v>40</v>
      </c>
      <c r="B12" s="328" t="s">
        <v>239</v>
      </c>
      <c r="C12" s="298" t="s">
        <v>113</v>
      </c>
      <c r="D12" s="299">
        <v>7.1</v>
      </c>
      <c r="E12" s="299">
        <v>7.6</v>
      </c>
      <c r="F12" s="299">
        <v>36.700000000000003</v>
      </c>
      <c r="G12" s="301">
        <v>245</v>
      </c>
      <c r="H12" s="302" t="s">
        <v>476</v>
      </c>
      <c r="J12" s="83"/>
      <c r="K12" s="218" t="s">
        <v>788</v>
      </c>
      <c r="L12" s="202"/>
    </row>
    <row r="13" spans="1:12" x14ac:dyDescent="0.3">
      <c r="A13" s="421"/>
      <c r="B13" s="303" t="s">
        <v>89</v>
      </c>
      <c r="C13" s="304">
        <v>200</v>
      </c>
      <c r="D13" s="337" t="s">
        <v>46</v>
      </c>
      <c r="E13" s="337" t="s">
        <v>46</v>
      </c>
      <c r="F13" s="338" t="s">
        <v>621</v>
      </c>
      <c r="G13" s="337" t="s">
        <v>622</v>
      </c>
      <c r="H13" s="317" t="s">
        <v>439</v>
      </c>
      <c r="J13" s="83"/>
      <c r="K13" s="94"/>
    </row>
    <row r="14" spans="1:12" x14ac:dyDescent="0.3">
      <c r="A14" s="421"/>
      <c r="B14" s="16" t="s">
        <v>104</v>
      </c>
      <c r="C14" s="304">
        <v>50</v>
      </c>
      <c r="D14" s="305">
        <v>3.2</v>
      </c>
      <c r="E14" s="305">
        <v>0.3</v>
      </c>
      <c r="F14" s="305">
        <v>15.3</v>
      </c>
      <c r="G14" s="301">
        <v>79</v>
      </c>
      <c r="H14" s="328"/>
      <c r="J14" s="83"/>
      <c r="K14" s="94"/>
    </row>
    <row r="15" spans="1:12" x14ac:dyDescent="0.3">
      <c r="A15" s="421"/>
      <c r="B15" s="18" t="s">
        <v>41</v>
      </c>
      <c r="C15" s="308">
        <v>455</v>
      </c>
      <c r="D15" s="322">
        <v>13</v>
      </c>
      <c r="E15" s="322">
        <v>10.6</v>
      </c>
      <c r="F15" s="322">
        <v>66.599999999999994</v>
      </c>
      <c r="G15" s="308">
        <v>417.3</v>
      </c>
      <c r="H15" s="309"/>
      <c r="J15" s="83"/>
      <c r="K15" s="83"/>
    </row>
    <row r="16" spans="1:12" x14ac:dyDescent="0.3">
      <c r="A16" s="422" t="s">
        <v>23</v>
      </c>
      <c r="B16" s="317" t="s">
        <v>42</v>
      </c>
      <c r="C16" s="305" t="s">
        <v>5</v>
      </c>
      <c r="D16" s="299">
        <v>1.44</v>
      </c>
      <c r="E16" s="300">
        <v>0.67</v>
      </c>
      <c r="F16" s="300">
        <v>15.43</v>
      </c>
      <c r="G16" s="324">
        <v>112</v>
      </c>
      <c r="H16" s="309" t="s">
        <v>623</v>
      </c>
      <c r="J16" s="83"/>
      <c r="K16" s="83"/>
    </row>
    <row r="17" spans="1:11" x14ac:dyDescent="0.3">
      <c r="A17" s="423"/>
      <c r="B17" s="23" t="s">
        <v>44</v>
      </c>
      <c r="C17" s="326">
        <v>200</v>
      </c>
      <c r="D17" s="322">
        <f>D16</f>
        <v>1.44</v>
      </c>
      <c r="E17" s="322">
        <f>E16</f>
        <v>0.67</v>
      </c>
      <c r="F17" s="322">
        <f>F16</f>
        <v>15.43</v>
      </c>
      <c r="G17" s="308">
        <f>G16</f>
        <v>112</v>
      </c>
      <c r="H17" s="309"/>
      <c r="J17" s="83"/>
      <c r="K17" s="94"/>
    </row>
    <row r="18" spans="1:11" x14ac:dyDescent="0.3">
      <c r="A18" s="429" t="s">
        <v>6</v>
      </c>
      <c r="B18" s="381" t="s">
        <v>837</v>
      </c>
      <c r="C18" s="298">
        <v>60</v>
      </c>
      <c r="D18" s="299">
        <v>0.6</v>
      </c>
      <c r="E18" s="299">
        <v>2.7</v>
      </c>
      <c r="F18" s="300">
        <v>6.4</v>
      </c>
      <c r="G18" s="301">
        <v>35</v>
      </c>
      <c r="H18" s="319" t="s">
        <v>838</v>
      </c>
      <c r="J18" s="83"/>
      <c r="K18" s="94"/>
    </row>
    <row r="19" spans="1:11" x14ac:dyDescent="0.3">
      <c r="A19" s="424"/>
      <c r="B19" s="307" t="s">
        <v>325</v>
      </c>
      <c r="C19" s="314" t="s">
        <v>669</v>
      </c>
      <c r="D19" s="314">
        <v>8.5</v>
      </c>
      <c r="E19" s="314">
        <v>4.4000000000000004</v>
      </c>
      <c r="F19" s="314">
        <v>13.3</v>
      </c>
      <c r="G19" s="316">
        <v>128</v>
      </c>
      <c r="H19" s="44" t="s">
        <v>441</v>
      </c>
      <c r="J19" s="83"/>
      <c r="K19" s="94"/>
    </row>
    <row r="20" spans="1:11" x14ac:dyDescent="0.3">
      <c r="A20" s="424"/>
      <c r="B20" s="303" t="s">
        <v>362</v>
      </c>
      <c r="C20" s="298" t="s">
        <v>670</v>
      </c>
      <c r="D20" s="305" t="s">
        <v>363</v>
      </c>
      <c r="E20" s="305" t="s">
        <v>364</v>
      </c>
      <c r="F20" s="306" t="s">
        <v>365</v>
      </c>
      <c r="G20" s="301" t="s">
        <v>22</v>
      </c>
      <c r="H20" s="302" t="s">
        <v>483</v>
      </c>
      <c r="J20" s="83"/>
      <c r="K20" s="94"/>
    </row>
    <row r="21" spans="1:11" x14ac:dyDescent="0.3">
      <c r="A21" s="424"/>
      <c r="B21" s="307" t="s">
        <v>50</v>
      </c>
      <c r="C21" s="298">
        <v>50</v>
      </c>
      <c r="D21" s="299" t="s">
        <v>51</v>
      </c>
      <c r="E21" s="299" t="s">
        <v>52</v>
      </c>
      <c r="F21" s="300" t="s">
        <v>53</v>
      </c>
      <c r="G21" s="301" t="s">
        <v>54</v>
      </c>
      <c r="H21" s="309"/>
      <c r="J21" s="83"/>
      <c r="K21" s="94"/>
    </row>
    <row r="22" spans="1:11" x14ac:dyDescent="0.3">
      <c r="A22" s="425"/>
      <c r="B22" s="33" t="s">
        <v>55</v>
      </c>
      <c r="C22" s="314">
        <v>200</v>
      </c>
      <c r="D22" s="329" t="s">
        <v>56</v>
      </c>
      <c r="E22" s="329" t="s">
        <v>56</v>
      </c>
      <c r="F22" s="344">
        <v>15</v>
      </c>
      <c r="G22" s="345">
        <v>57</v>
      </c>
      <c r="H22" s="318" t="s">
        <v>432</v>
      </c>
    </row>
    <row r="23" spans="1:11" x14ac:dyDescent="0.3">
      <c r="A23" s="423"/>
      <c r="B23" s="18" t="s">
        <v>80</v>
      </c>
      <c r="C23" s="331" t="s">
        <v>720</v>
      </c>
      <c r="D23" s="332">
        <f>D22+D21+D20+D19+D18</f>
        <v>35.4</v>
      </c>
      <c r="E23" s="332">
        <f>E22+E21+E20+E19+E18</f>
        <v>30.599999999999998</v>
      </c>
      <c r="F23" s="332">
        <f>F22+F21+F20+F19+F18</f>
        <v>92.5</v>
      </c>
      <c r="G23" s="333">
        <f>G22+G21+G20+G19+G18</f>
        <v>726</v>
      </c>
      <c r="H23" s="309"/>
    </row>
    <row r="24" spans="1:11" x14ac:dyDescent="0.3">
      <c r="A24" s="422" t="s">
        <v>59</v>
      </c>
      <c r="B24" s="302" t="s">
        <v>63</v>
      </c>
      <c r="C24" s="298">
        <v>200</v>
      </c>
      <c r="D24" s="305" t="s">
        <v>64</v>
      </c>
      <c r="E24" s="305" t="s">
        <v>192</v>
      </c>
      <c r="F24" s="306" t="s">
        <v>660</v>
      </c>
      <c r="G24" s="301" t="s">
        <v>661</v>
      </c>
      <c r="H24" s="302" t="s">
        <v>433</v>
      </c>
    </row>
    <row r="25" spans="1:11" x14ac:dyDescent="0.3">
      <c r="A25" s="423"/>
      <c r="B25" s="18" t="s">
        <v>81</v>
      </c>
      <c r="C25" s="385">
        <v>200</v>
      </c>
      <c r="D25" s="386" t="s">
        <v>64</v>
      </c>
      <c r="E25" s="386" t="s">
        <v>192</v>
      </c>
      <c r="F25" s="387" t="s">
        <v>660</v>
      </c>
      <c r="G25" s="388">
        <v>50.28</v>
      </c>
      <c r="H25" s="309"/>
    </row>
    <row r="26" spans="1:11" x14ac:dyDescent="0.3">
      <c r="A26" s="422" t="s">
        <v>8</v>
      </c>
      <c r="B26" s="319" t="s">
        <v>163</v>
      </c>
      <c r="C26" s="304" t="s">
        <v>403</v>
      </c>
      <c r="D26" s="305" t="s">
        <v>317</v>
      </c>
      <c r="E26" s="305" t="s">
        <v>338</v>
      </c>
      <c r="F26" s="305" t="s">
        <v>633</v>
      </c>
      <c r="G26" s="321" t="s">
        <v>634</v>
      </c>
      <c r="H26" s="302" t="s">
        <v>462</v>
      </c>
    </row>
    <row r="27" spans="1:11" x14ac:dyDescent="0.3">
      <c r="A27" s="425"/>
      <c r="B27" s="302" t="s">
        <v>67</v>
      </c>
      <c r="C27" s="298">
        <v>200</v>
      </c>
      <c r="D27" s="299" t="s">
        <v>378</v>
      </c>
      <c r="E27" s="299" t="s">
        <v>378</v>
      </c>
      <c r="F27" s="389" t="s">
        <v>624</v>
      </c>
      <c r="G27" s="321" t="s">
        <v>625</v>
      </c>
      <c r="H27" s="319" t="s">
        <v>436</v>
      </c>
    </row>
    <row r="28" spans="1:11" x14ac:dyDescent="0.3">
      <c r="A28" s="425"/>
      <c r="B28" s="303" t="s">
        <v>162</v>
      </c>
      <c r="C28" s="304">
        <v>200</v>
      </c>
      <c r="D28" s="305" t="s">
        <v>76</v>
      </c>
      <c r="E28" s="305" t="s">
        <v>653</v>
      </c>
      <c r="F28" s="306" t="s">
        <v>178</v>
      </c>
      <c r="G28" s="301" t="s">
        <v>654</v>
      </c>
      <c r="H28" s="309" t="s">
        <v>446</v>
      </c>
    </row>
    <row r="29" spans="1:11" x14ac:dyDescent="0.3">
      <c r="A29" s="423"/>
      <c r="B29" s="18" t="s">
        <v>82</v>
      </c>
      <c r="C29" s="308">
        <v>570</v>
      </c>
      <c r="D29" s="390">
        <f>D26+D27+D28</f>
        <v>22.3</v>
      </c>
      <c r="E29" s="390">
        <f>E26+E27+E28</f>
        <v>34</v>
      </c>
      <c r="F29" s="390">
        <f>F26+F27+F28</f>
        <v>78.7</v>
      </c>
      <c r="G29" s="310">
        <f>G26+G27+G28</f>
        <v>600</v>
      </c>
      <c r="H29" s="309"/>
    </row>
    <row r="30" spans="1:11" x14ac:dyDescent="0.3">
      <c r="A30" s="426" t="s">
        <v>83</v>
      </c>
      <c r="B30" s="427"/>
      <c r="C30" s="310">
        <f>C15+C17+C23+C25+C29</f>
        <v>2235</v>
      </c>
      <c r="D30" s="310">
        <f>D15+D17+D23+D25+D29</f>
        <v>77.739999999999995</v>
      </c>
      <c r="E30" s="310">
        <f>E15+E17+E23+E25+E29</f>
        <v>75.960000000000008</v>
      </c>
      <c r="F30" s="310">
        <f>F15+F17+F23+F25+F29</f>
        <v>260.53000000000003</v>
      </c>
      <c r="G30" s="310">
        <f>G15+G17+G23+G25+G29</f>
        <v>1905.58</v>
      </c>
      <c r="H30" s="309"/>
    </row>
    <row r="31" spans="1:11" x14ac:dyDescent="0.3">
      <c r="A31" s="419" t="s">
        <v>24</v>
      </c>
      <c r="B31" s="419" t="s">
        <v>25</v>
      </c>
      <c r="C31" s="421" t="s">
        <v>26</v>
      </c>
      <c r="D31" s="421" t="s">
        <v>542</v>
      </c>
      <c r="E31" s="421"/>
      <c r="F31" s="421"/>
      <c r="G31" s="419" t="s">
        <v>38</v>
      </c>
      <c r="H31" s="419" t="s">
        <v>39</v>
      </c>
    </row>
    <row r="32" spans="1:11" x14ac:dyDescent="0.3">
      <c r="A32" s="420"/>
      <c r="B32" s="420"/>
      <c r="C32" s="422"/>
      <c r="D32" s="384" t="s">
        <v>4</v>
      </c>
      <c r="E32" s="384" t="s">
        <v>36</v>
      </c>
      <c r="F32" s="384" t="s">
        <v>30</v>
      </c>
      <c r="G32" s="420"/>
      <c r="H32" s="420"/>
    </row>
    <row r="33" spans="1:8" x14ac:dyDescent="0.3">
      <c r="A33" s="416" t="s">
        <v>333</v>
      </c>
      <c r="B33" s="428"/>
      <c r="C33" s="417"/>
      <c r="D33" s="417"/>
      <c r="E33" s="417"/>
      <c r="F33" s="417"/>
      <c r="G33" s="417"/>
      <c r="H33" s="418"/>
    </row>
    <row r="34" spans="1:8" x14ac:dyDescent="0.3">
      <c r="A34" s="421" t="s">
        <v>40</v>
      </c>
      <c r="B34" s="328" t="s">
        <v>199</v>
      </c>
      <c r="C34" s="304" t="s">
        <v>113</v>
      </c>
      <c r="D34" s="305" t="s">
        <v>200</v>
      </c>
      <c r="E34" s="305" t="s">
        <v>200</v>
      </c>
      <c r="F34" s="305" t="s">
        <v>201</v>
      </c>
      <c r="G34" s="321" t="s">
        <v>171</v>
      </c>
      <c r="H34" s="336" t="s">
        <v>463</v>
      </c>
    </row>
    <row r="35" spans="1:8" x14ac:dyDescent="0.3">
      <c r="A35" s="421"/>
      <c r="B35" s="16" t="s">
        <v>141</v>
      </c>
      <c r="C35" s="304" t="s">
        <v>644</v>
      </c>
      <c r="D35" s="305" t="s">
        <v>212</v>
      </c>
      <c r="E35" s="305" t="s">
        <v>310</v>
      </c>
      <c r="F35" s="305" t="s">
        <v>645</v>
      </c>
      <c r="G35" s="301" t="s">
        <v>646</v>
      </c>
      <c r="H35" s="302" t="s">
        <v>451</v>
      </c>
    </row>
    <row r="36" spans="1:8" x14ac:dyDescent="0.3">
      <c r="A36" s="421"/>
      <c r="B36" s="302" t="s">
        <v>67</v>
      </c>
      <c r="C36" s="298">
        <v>200</v>
      </c>
      <c r="D36" s="299" t="s">
        <v>378</v>
      </c>
      <c r="E36" s="299" t="s">
        <v>378</v>
      </c>
      <c r="F36" s="389" t="s">
        <v>624</v>
      </c>
      <c r="G36" s="321" t="s">
        <v>625</v>
      </c>
      <c r="H36" s="319" t="s">
        <v>436</v>
      </c>
    </row>
    <row r="37" spans="1:8" x14ac:dyDescent="0.3">
      <c r="A37" s="421"/>
      <c r="B37" s="18" t="s">
        <v>41</v>
      </c>
      <c r="C37" s="308">
        <v>470</v>
      </c>
      <c r="D37" s="322">
        <f>D36+D35+D34</f>
        <v>18.3</v>
      </c>
      <c r="E37" s="322">
        <f>E36+E35+E34</f>
        <v>15.1</v>
      </c>
      <c r="F37" s="322">
        <f>F36+F35+F34</f>
        <v>72.400000000000006</v>
      </c>
      <c r="G37" s="308">
        <f>G36+G35+G34</f>
        <v>499</v>
      </c>
      <c r="H37" s="323"/>
    </row>
    <row r="38" spans="1:8" x14ac:dyDescent="0.3">
      <c r="A38" s="422" t="s">
        <v>23</v>
      </c>
      <c r="B38" s="317" t="s">
        <v>42</v>
      </c>
      <c r="C38" s="305" t="s">
        <v>5</v>
      </c>
      <c r="D38" s="299">
        <v>1.44</v>
      </c>
      <c r="E38" s="300">
        <v>0.67</v>
      </c>
      <c r="F38" s="300">
        <v>15.43</v>
      </c>
      <c r="G38" s="324">
        <v>112</v>
      </c>
      <c r="H38" s="309" t="s">
        <v>623</v>
      </c>
    </row>
    <row r="39" spans="1:8" x14ac:dyDescent="0.3">
      <c r="A39" s="423"/>
      <c r="B39" s="23" t="s">
        <v>44</v>
      </c>
      <c r="C39" s="326">
        <v>200</v>
      </c>
      <c r="D39" s="322">
        <f>D38</f>
        <v>1.44</v>
      </c>
      <c r="E39" s="322">
        <f>E38</f>
        <v>0.67</v>
      </c>
      <c r="F39" s="322">
        <f>F38</f>
        <v>15.43</v>
      </c>
      <c r="G39" s="308">
        <v>112</v>
      </c>
      <c r="H39" s="323"/>
    </row>
    <row r="40" spans="1:8" x14ac:dyDescent="0.3">
      <c r="A40" s="429" t="s">
        <v>6</v>
      </c>
      <c r="B40" s="381" t="s">
        <v>839</v>
      </c>
      <c r="C40" s="298">
        <v>60</v>
      </c>
      <c r="D40" s="299">
        <v>0.7</v>
      </c>
      <c r="E40" s="299">
        <v>5.3</v>
      </c>
      <c r="F40" s="300">
        <v>5.9</v>
      </c>
      <c r="G40" s="301">
        <v>74</v>
      </c>
      <c r="H40" s="303" t="s">
        <v>840</v>
      </c>
    </row>
    <row r="41" spans="1:8" x14ac:dyDescent="0.3">
      <c r="A41" s="424"/>
      <c r="B41" s="302" t="s">
        <v>203</v>
      </c>
      <c r="C41" s="298">
        <v>250</v>
      </c>
      <c r="D41" s="305" t="s">
        <v>378</v>
      </c>
      <c r="E41" s="305" t="s">
        <v>238</v>
      </c>
      <c r="F41" s="305" t="s">
        <v>88</v>
      </c>
      <c r="G41" s="321" t="s">
        <v>671</v>
      </c>
      <c r="H41" s="336" t="s">
        <v>461</v>
      </c>
    </row>
    <row r="42" spans="1:8" x14ac:dyDescent="0.3">
      <c r="A42" s="424"/>
      <c r="B42" s="347" t="s">
        <v>204</v>
      </c>
      <c r="C42" s="298">
        <v>90</v>
      </c>
      <c r="D42" s="305" t="s">
        <v>666</v>
      </c>
      <c r="E42" s="305" t="s">
        <v>667</v>
      </c>
      <c r="F42" s="305" t="s">
        <v>71</v>
      </c>
      <c r="G42" s="321" t="s">
        <v>668</v>
      </c>
      <c r="H42" s="336" t="s">
        <v>488</v>
      </c>
    </row>
    <row r="43" spans="1:8" x14ac:dyDescent="0.3">
      <c r="A43" s="424"/>
      <c r="B43" s="302" t="s">
        <v>180</v>
      </c>
      <c r="C43" s="298">
        <v>150</v>
      </c>
      <c r="D43" s="305" t="s">
        <v>665</v>
      </c>
      <c r="E43" s="305" t="s">
        <v>48</v>
      </c>
      <c r="F43" s="305" t="s">
        <v>418</v>
      </c>
      <c r="G43" s="321" t="s">
        <v>339</v>
      </c>
      <c r="H43" s="336" t="s">
        <v>455</v>
      </c>
    </row>
    <row r="44" spans="1:8" x14ac:dyDescent="0.3">
      <c r="A44" s="424"/>
      <c r="B44" s="307" t="s">
        <v>50</v>
      </c>
      <c r="C44" s="298">
        <v>50</v>
      </c>
      <c r="D44" s="299" t="s">
        <v>51</v>
      </c>
      <c r="E44" s="299" t="s">
        <v>52</v>
      </c>
      <c r="F44" s="300" t="s">
        <v>53</v>
      </c>
      <c r="G44" s="391" t="s">
        <v>54</v>
      </c>
      <c r="H44" s="323"/>
    </row>
    <row r="45" spans="1:8" x14ac:dyDescent="0.3">
      <c r="A45" s="425"/>
      <c r="B45" s="302" t="s">
        <v>327</v>
      </c>
      <c r="C45" s="298">
        <v>200</v>
      </c>
      <c r="D45" s="305" t="s">
        <v>182</v>
      </c>
      <c r="E45" s="305" t="s">
        <v>31</v>
      </c>
      <c r="F45" s="306" t="s">
        <v>630</v>
      </c>
      <c r="G45" s="391" t="s">
        <v>631</v>
      </c>
      <c r="H45" s="325" t="s">
        <v>443</v>
      </c>
    </row>
    <row r="46" spans="1:8" x14ac:dyDescent="0.3">
      <c r="A46" s="423"/>
      <c r="B46" s="18" t="s">
        <v>80</v>
      </c>
      <c r="C46" s="331">
        <f>SUM(C40:C45)</f>
        <v>800</v>
      </c>
      <c r="D46" s="332">
        <f>D45+D44+D43+D42+D41+D40</f>
        <v>29.899999999999995</v>
      </c>
      <c r="E46" s="332">
        <f>E45+E44+E43+E42+E41+E40</f>
        <v>32.409999999999997</v>
      </c>
      <c r="F46" s="332">
        <f>F45+F44+F43+F42+F41+F40</f>
        <v>96.200000000000017</v>
      </c>
      <c r="G46" s="333">
        <f>G45+G44+G43+G42+G41+G40</f>
        <v>759.7</v>
      </c>
      <c r="H46" s="323"/>
    </row>
    <row r="47" spans="1:8" x14ac:dyDescent="0.3">
      <c r="A47" s="422" t="s">
        <v>59</v>
      </c>
      <c r="B47" s="317" t="s">
        <v>42</v>
      </c>
      <c r="C47" s="305" t="s">
        <v>5</v>
      </c>
      <c r="D47" s="299">
        <v>1.44</v>
      </c>
      <c r="E47" s="300">
        <v>0.67</v>
      </c>
      <c r="F47" s="300">
        <v>15.43</v>
      </c>
      <c r="G47" s="324">
        <v>112</v>
      </c>
      <c r="H47" s="309" t="s">
        <v>623</v>
      </c>
    </row>
    <row r="48" spans="1:8" x14ac:dyDescent="0.3">
      <c r="A48" s="423"/>
      <c r="B48" s="18" t="s">
        <v>81</v>
      </c>
      <c r="C48" s="334">
        <v>200</v>
      </c>
      <c r="D48" s="326" t="s">
        <v>658</v>
      </c>
      <c r="E48" s="326" t="s">
        <v>659</v>
      </c>
      <c r="F48" s="326" t="s">
        <v>232</v>
      </c>
      <c r="G48" s="308" t="s">
        <v>629</v>
      </c>
      <c r="H48" s="323"/>
    </row>
    <row r="49" spans="1:8" x14ac:dyDescent="0.3">
      <c r="A49" s="422" t="s">
        <v>8</v>
      </c>
      <c r="B49" s="319" t="s">
        <v>743</v>
      </c>
      <c r="C49" s="298" t="s">
        <v>113</v>
      </c>
      <c r="D49" s="305" t="s">
        <v>170</v>
      </c>
      <c r="E49" s="305" t="s">
        <v>170</v>
      </c>
      <c r="F49" s="306" t="s">
        <v>16</v>
      </c>
      <c r="G49" s="301" t="s">
        <v>303</v>
      </c>
      <c r="H49" s="302" t="s">
        <v>458</v>
      </c>
    </row>
    <row r="50" spans="1:8" x14ac:dyDescent="0.3">
      <c r="A50" s="425"/>
      <c r="B50" s="303" t="s">
        <v>89</v>
      </c>
      <c r="C50" s="304">
        <v>200</v>
      </c>
      <c r="D50" s="337" t="s">
        <v>46</v>
      </c>
      <c r="E50" s="337" t="s">
        <v>46</v>
      </c>
      <c r="F50" s="338" t="s">
        <v>621</v>
      </c>
      <c r="G50" s="337" t="s">
        <v>622</v>
      </c>
      <c r="H50" s="317" t="s">
        <v>439</v>
      </c>
    </row>
    <row r="51" spans="1:8" x14ac:dyDescent="0.3">
      <c r="A51" s="425"/>
      <c r="B51" s="307" t="s">
        <v>66</v>
      </c>
      <c r="C51" s="314">
        <v>50</v>
      </c>
      <c r="D51" s="329">
        <v>3.8</v>
      </c>
      <c r="E51" s="329">
        <v>0.4</v>
      </c>
      <c r="F51" s="329">
        <v>24.6</v>
      </c>
      <c r="G51" s="316">
        <v>117</v>
      </c>
      <c r="H51" s="44" t="s">
        <v>446</v>
      </c>
    </row>
    <row r="52" spans="1:8" x14ac:dyDescent="0.3">
      <c r="A52" s="425"/>
      <c r="B52" s="303" t="s">
        <v>131</v>
      </c>
      <c r="C52" s="307">
        <v>150</v>
      </c>
      <c r="D52" s="307">
        <v>0.4</v>
      </c>
      <c r="E52" s="307">
        <v>0.3</v>
      </c>
      <c r="F52" s="307">
        <v>10.3</v>
      </c>
      <c r="G52" s="307">
        <v>47</v>
      </c>
      <c r="H52" s="323"/>
    </row>
    <row r="53" spans="1:8" x14ac:dyDescent="0.3">
      <c r="A53" s="423"/>
      <c r="B53" s="18" t="s">
        <v>82</v>
      </c>
      <c r="C53" s="308">
        <f>SUM(C49:C52)</f>
        <v>400</v>
      </c>
      <c r="D53" s="322">
        <f>D49+D50+D51+D52</f>
        <v>15.9</v>
      </c>
      <c r="E53" s="322">
        <f>E49+E50+E51+E52</f>
        <v>12.4</v>
      </c>
      <c r="F53" s="322">
        <f>F49+F50+F51+F52</f>
        <v>86.5</v>
      </c>
      <c r="G53" s="308">
        <f>G49+G50+G51+G52</f>
        <v>552.29999999999995</v>
      </c>
      <c r="H53" s="323"/>
    </row>
    <row r="54" spans="1:8" x14ac:dyDescent="0.3">
      <c r="A54" s="426" t="s">
        <v>83</v>
      </c>
      <c r="B54" s="427"/>
      <c r="C54" s="310">
        <f>C53+C48+C46+C39+C37</f>
        <v>2070</v>
      </c>
      <c r="D54" s="310">
        <f>D37+D39+D46+D48+D53</f>
        <v>71.040000000000006</v>
      </c>
      <c r="E54" s="310">
        <f>E37+E39+E46+E48+E53</f>
        <v>66.78</v>
      </c>
      <c r="F54" s="310">
        <f>F37+F39+F46+F48+F53</f>
        <v>279.13</v>
      </c>
      <c r="G54" s="310">
        <f>G37+G39+G46+G48+G53</f>
        <v>2033</v>
      </c>
      <c r="H54" s="309"/>
    </row>
    <row r="55" spans="1:8" x14ac:dyDescent="0.3">
      <c r="A55" s="419" t="s">
        <v>24</v>
      </c>
      <c r="B55" s="419" t="s">
        <v>25</v>
      </c>
      <c r="C55" s="421" t="s">
        <v>26</v>
      </c>
      <c r="D55" s="421" t="s">
        <v>542</v>
      </c>
      <c r="E55" s="421"/>
      <c r="F55" s="421"/>
      <c r="G55" s="419" t="s">
        <v>38</v>
      </c>
      <c r="H55" s="419" t="s">
        <v>39</v>
      </c>
    </row>
    <row r="56" spans="1:8" x14ac:dyDescent="0.3">
      <c r="A56" s="420"/>
      <c r="B56" s="420"/>
      <c r="C56" s="422"/>
      <c r="D56" s="384" t="s">
        <v>4</v>
      </c>
      <c r="E56" s="384" t="s">
        <v>36</v>
      </c>
      <c r="F56" s="384" t="s">
        <v>30</v>
      </c>
      <c r="G56" s="420"/>
      <c r="H56" s="420"/>
    </row>
    <row r="57" spans="1:8" x14ac:dyDescent="0.3">
      <c r="A57" s="416" t="s">
        <v>332</v>
      </c>
      <c r="B57" s="428"/>
      <c r="C57" s="417"/>
      <c r="D57" s="417"/>
      <c r="E57" s="417"/>
      <c r="F57" s="417"/>
      <c r="G57" s="417"/>
      <c r="H57" s="418"/>
    </row>
    <row r="58" spans="1:8" x14ac:dyDescent="0.3">
      <c r="A58" s="421" t="s">
        <v>40</v>
      </c>
      <c r="B58" s="350" t="s">
        <v>329</v>
      </c>
      <c r="C58" s="304" t="s">
        <v>113</v>
      </c>
      <c r="D58" s="351">
        <v>6.3</v>
      </c>
      <c r="E58" s="337" t="s">
        <v>140</v>
      </c>
      <c r="F58" s="305" t="s">
        <v>330</v>
      </c>
      <c r="G58" s="301" t="s">
        <v>331</v>
      </c>
      <c r="H58" s="303" t="s">
        <v>447</v>
      </c>
    </row>
    <row r="59" spans="1:8" x14ac:dyDescent="0.3">
      <c r="A59" s="421"/>
      <c r="B59" s="302" t="s">
        <v>172</v>
      </c>
      <c r="C59" s="305" t="s">
        <v>647</v>
      </c>
      <c r="D59" s="337" t="s">
        <v>648</v>
      </c>
      <c r="E59" s="337" t="s">
        <v>48</v>
      </c>
      <c r="F59" s="338" t="s">
        <v>645</v>
      </c>
      <c r="G59" s="337" t="s">
        <v>649</v>
      </c>
      <c r="H59" s="302" t="s">
        <v>459</v>
      </c>
    </row>
    <row r="60" spans="1:8" x14ac:dyDescent="0.3">
      <c r="A60" s="421"/>
      <c r="B60" s="303" t="s">
        <v>89</v>
      </c>
      <c r="C60" s="304">
        <v>200</v>
      </c>
      <c r="D60" s="337" t="s">
        <v>46</v>
      </c>
      <c r="E60" s="337" t="s">
        <v>46</v>
      </c>
      <c r="F60" s="338" t="s">
        <v>621</v>
      </c>
      <c r="G60" s="337" t="s">
        <v>622</v>
      </c>
      <c r="H60" s="317" t="s">
        <v>439</v>
      </c>
    </row>
    <row r="61" spans="1:8" x14ac:dyDescent="0.3">
      <c r="A61" s="421"/>
      <c r="B61" s="18" t="s">
        <v>41</v>
      </c>
      <c r="C61" s="308">
        <v>465</v>
      </c>
      <c r="D61" s="322">
        <f>D60+D59+D58</f>
        <v>13</v>
      </c>
      <c r="E61" s="322">
        <f>E60+E59+E58</f>
        <v>15.399999999999999</v>
      </c>
      <c r="F61" s="322">
        <f>F60+F59+F58</f>
        <v>72.3</v>
      </c>
      <c r="G61" s="308">
        <f>G60+G59+G58</f>
        <v>481.3</v>
      </c>
      <c r="H61" s="323"/>
    </row>
    <row r="62" spans="1:8" x14ac:dyDescent="0.3">
      <c r="A62" s="422" t="s">
        <v>23</v>
      </c>
      <c r="B62" s="317" t="s">
        <v>190</v>
      </c>
      <c r="C62" s="305" t="s">
        <v>550</v>
      </c>
      <c r="D62" s="299">
        <v>0.4</v>
      </c>
      <c r="E62" s="300">
        <v>0.4</v>
      </c>
      <c r="F62" s="300">
        <v>9.8000000000000007</v>
      </c>
      <c r="G62" s="324">
        <v>47</v>
      </c>
      <c r="H62" s="323"/>
    </row>
    <row r="63" spans="1:8" x14ac:dyDescent="0.3">
      <c r="A63" s="423"/>
      <c r="B63" s="23" t="s">
        <v>44</v>
      </c>
      <c r="C63" s="326">
        <v>150</v>
      </c>
      <c r="D63" s="322">
        <f>D62</f>
        <v>0.4</v>
      </c>
      <c r="E63" s="322">
        <f>E62</f>
        <v>0.4</v>
      </c>
      <c r="F63" s="322">
        <f>F62</f>
        <v>9.8000000000000007</v>
      </c>
      <c r="G63" s="308">
        <f>G62</f>
        <v>47</v>
      </c>
      <c r="H63" s="323"/>
    </row>
    <row r="64" spans="1:8" x14ac:dyDescent="0.3">
      <c r="A64" s="429" t="s">
        <v>6</v>
      </c>
      <c r="B64" s="328" t="s">
        <v>555</v>
      </c>
      <c r="C64" s="298">
        <v>60</v>
      </c>
      <c r="D64" s="305" t="s">
        <v>52</v>
      </c>
      <c r="E64" s="305" t="s">
        <v>208</v>
      </c>
      <c r="F64" s="306" t="s">
        <v>62</v>
      </c>
      <c r="G64" s="337" t="s">
        <v>78</v>
      </c>
      <c r="H64" s="302" t="s">
        <v>556</v>
      </c>
    </row>
    <row r="65" spans="1:8" x14ac:dyDescent="0.3">
      <c r="A65" s="424"/>
      <c r="B65" s="307" t="s">
        <v>151</v>
      </c>
      <c r="C65" s="314" t="s">
        <v>672</v>
      </c>
      <c r="D65" s="314">
        <v>2.1</v>
      </c>
      <c r="E65" s="314">
        <v>5.3</v>
      </c>
      <c r="F65" s="314">
        <v>13.6</v>
      </c>
      <c r="G65" s="316">
        <v>112</v>
      </c>
      <c r="H65" s="325" t="s">
        <v>491</v>
      </c>
    </row>
    <row r="66" spans="1:8" x14ac:dyDescent="0.3">
      <c r="A66" s="424"/>
      <c r="B66" s="302" t="s">
        <v>259</v>
      </c>
      <c r="C66" s="298">
        <v>150</v>
      </c>
      <c r="D66" s="305" t="s">
        <v>673</v>
      </c>
      <c r="E66" s="305" t="s">
        <v>144</v>
      </c>
      <c r="F66" s="305" t="s">
        <v>674</v>
      </c>
      <c r="G66" s="321" t="s">
        <v>675</v>
      </c>
      <c r="H66" s="325" t="s">
        <v>449</v>
      </c>
    </row>
    <row r="67" spans="1:8" x14ac:dyDescent="0.3">
      <c r="A67" s="424"/>
      <c r="B67" s="307" t="s">
        <v>50</v>
      </c>
      <c r="C67" s="298">
        <v>50</v>
      </c>
      <c r="D67" s="299" t="s">
        <v>51</v>
      </c>
      <c r="E67" s="299" t="s">
        <v>52</v>
      </c>
      <c r="F67" s="300" t="s">
        <v>53</v>
      </c>
      <c r="G67" s="301" t="s">
        <v>54</v>
      </c>
      <c r="H67" s="323"/>
    </row>
    <row r="68" spans="1:8" x14ac:dyDescent="0.3">
      <c r="A68" s="425"/>
      <c r="B68" s="319" t="s">
        <v>210</v>
      </c>
      <c r="C68" s="298">
        <v>200</v>
      </c>
      <c r="D68" s="305" t="s">
        <v>627</v>
      </c>
      <c r="E68" s="305" t="s">
        <v>628</v>
      </c>
      <c r="F68" s="306" t="s">
        <v>301</v>
      </c>
      <c r="G68" s="301" t="s">
        <v>629</v>
      </c>
      <c r="H68" s="325" t="s">
        <v>450</v>
      </c>
    </row>
    <row r="69" spans="1:8" x14ac:dyDescent="0.3">
      <c r="A69" s="423"/>
      <c r="B69" s="18" t="s">
        <v>80</v>
      </c>
      <c r="C69" s="392">
        <v>720</v>
      </c>
      <c r="D69" s="332">
        <f>D68+D67+D66+D65+D64</f>
        <v>23.000000000000004</v>
      </c>
      <c r="E69" s="332">
        <f>E68+E67+E66+E65+E64</f>
        <v>25.549999999999997</v>
      </c>
      <c r="F69" s="332">
        <f>F68+F67+F66+F65+F64</f>
        <v>120.3</v>
      </c>
      <c r="G69" s="333">
        <f>G68+G67+G66+G65+G64</f>
        <v>756.5</v>
      </c>
      <c r="H69" s="323"/>
    </row>
    <row r="70" spans="1:8" x14ac:dyDescent="0.3">
      <c r="A70" s="422" t="s">
        <v>59</v>
      </c>
      <c r="B70" s="302" t="s">
        <v>189</v>
      </c>
      <c r="C70" s="298">
        <v>200</v>
      </c>
      <c r="D70" s="305" t="s">
        <v>64</v>
      </c>
      <c r="E70" s="305" t="s">
        <v>192</v>
      </c>
      <c r="F70" s="306" t="s">
        <v>662</v>
      </c>
      <c r="G70" s="301" t="s">
        <v>663</v>
      </c>
      <c r="H70" s="302" t="s">
        <v>433</v>
      </c>
    </row>
    <row r="71" spans="1:8" x14ac:dyDescent="0.3">
      <c r="A71" s="423"/>
      <c r="B71" s="18" t="s">
        <v>81</v>
      </c>
      <c r="C71" s="334">
        <v>200</v>
      </c>
      <c r="D71" s="322" t="s">
        <v>64</v>
      </c>
      <c r="E71" s="322" t="s">
        <v>192</v>
      </c>
      <c r="F71" s="322" t="s">
        <v>662</v>
      </c>
      <c r="G71" s="308" t="s">
        <v>663</v>
      </c>
      <c r="H71" s="323"/>
    </row>
    <row r="72" spans="1:8" x14ac:dyDescent="0.3">
      <c r="A72" s="422" t="s">
        <v>8</v>
      </c>
      <c r="B72" s="303" t="s">
        <v>347</v>
      </c>
      <c r="C72" s="298" t="s">
        <v>600</v>
      </c>
      <c r="D72" s="305" t="s">
        <v>156</v>
      </c>
      <c r="E72" s="305" t="s">
        <v>157</v>
      </c>
      <c r="F72" s="306" t="s">
        <v>158</v>
      </c>
      <c r="G72" s="301" t="s">
        <v>601</v>
      </c>
      <c r="H72" s="325" t="s">
        <v>465</v>
      </c>
    </row>
    <row r="73" spans="1:8" x14ac:dyDescent="0.3">
      <c r="A73" s="425"/>
      <c r="B73" s="302" t="s">
        <v>382</v>
      </c>
      <c r="C73" s="304">
        <v>150</v>
      </c>
      <c r="D73" s="305" t="s">
        <v>279</v>
      </c>
      <c r="E73" s="305" t="s">
        <v>383</v>
      </c>
      <c r="F73" s="305" t="s">
        <v>364</v>
      </c>
      <c r="G73" s="305" t="s">
        <v>236</v>
      </c>
      <c r="H73" s="336" t="s">
        <v>458</v>
      </c>
    </row>
    <row r="74" spans="1:8" x14ac:dyDescent="0.3">
      <c r="A74" s="425"/>
      <c r="B74" s="302" t="s">
        <v>183</v>
      </c>
      <c r="C74" s="298">
        <v>200</v>
      </c>
      <c r="D74" s="348" t="s">
        <v>76</v>
      </c>
      <c r="E74" s="348" t="s">
        <v>502</v>
      </c>
      <c r="F74" s="348" t="s">
        <v>341</v>
      </c>
      <c r="G74" s="349" t="s">
        <v>626</v>
      </c>
      <c r="H74" s="325" t="s">
        <v>446</v>
      </c>
    </row>
    <row r="75" spans="1:8" x14ac:dyDescent="0.3">
      <c r="A75" s="425"/>
      <c r="B75" s="307" t="s">
        <v>66</v>
      </c>
      <c r="C75" s="314">
        <v>50</v>
      </c>
      <c r="D75" s="329">
        <v>3.8</v>
      </c>
      <c r="E75" s="329">
        <v>0.4</v>
      </c>
      <c r="F75" s="329">
        <v>24.6</v>
      </c>
      <c r="G75" s="316">
        <v>117</v>
      </c>
      <c r="H75" s="328"/>
    </row>
    <row r="76" spans="1:8" x14ac:dyDescent="0.3">
      <c r="A76" s="425"/>
      <c r="B76" s="303" t="s">
        <v>125</v>
      </c>
      <c r="C76" s="339">
        <v>30</v>
      </c>
      <c r="D76" s="299">
        <v>1.7</v>
      </c>
      <c r="E76" s="299">
        <v>2.2000000000000002</v>
      </c>
      <c r="F76" s="340">
        <v>27.15</v>
      </c>
      <c r="G76" s="301">
        <v>135</v>
      </c>
      <c r="H76" s="309"/>
    </row>
    <row r="77" spans="1:8" x14ac:dyDescent="0.3">
      <c r="A77" s="423"/>
      <c r="B77" s="18" t="s">
        <v>82</v>
      </c>
      <c r="C77" s="308">
        <v>525</v>
      </c>
      <c r="D77" s="311">
        <f>D72+D73+D74+D75+D76</f>
        <v>23.5</v>
      </c>
      <c r="E77" s="311">
        <f>E72+E73+E74+E75+E76</f>
        <v>23.24</v>
      </c>
      <c r="F77" s="311">
        <f>F72+F73+F74+F75+F76</f>
        <v>86.65</v>
      </c>
      <c r="G77" s="310">
        <f>G72+G73+G74+G75+G76</f>
        <v>647.6</v>
      </c>
      <c r="H77" s="309"/>
    </row>
    <row r="78" spans="1:8" x14ac:dyDescent="0.3">
      <c r="A78" s="426" t="s">
        <v>83</v>
      </c>
      <c r="B78" s="427"/>
      <c r="C78" s="310">
        <f>C77+C71+C69+C63+C61</f>
        <v>2060</v>
      </c>
      <c r="D78" s="310">
        <f>D77+D71+D69+D63+D61</f>
        <v>65.5</v>
      </c>
      <c r="E78" s="310">
        <f>E77+E71+E69+E63+E61</f>
        <v>64.679999999999993</v>
      </c>
      <c r="F78" s="310">
        <f>F77+F71+F69+F63+F61</f>
        <v>296.36</v>
      </c>
      <c r="G78" s="310">
        <f>G77+G71+G69+G63+G61</f>
        <v>1982.6899999999998</v>
      </c>
      <c r="H78" s="309"/>
    </row>
    <row r="79" spans="1:8" x14ac:dyDescent="0.3">
      <c r="A79" s="419" t="s">
        <v>24</v>
      </c>
      <c r="B79" s="419" t="s">
        <v>25</v>
      </c>
      <c r="C79" s="421" t="s">
        <v>26</v>
      </c>
      <c r="D79" s="421" t="s">
        <v>542</v>
      </c>
      <c r="E79" s="421"/>
      <c r="F79" s="421"/>
      <c r="G79" s="419" t="s">
        <v>38</v>
      </c>
      <c r="H79" s="419" t="s">
        <v>39</v>
      </c>
    </row>
    <row r="80" spans="1:8" x14ac:dyDescent="0.3">
      <c r="A80" s="420"/>
      <c r="B80" s="420"/>
      <c r="C80" s="422"/>
      <c r="D80" s="384" t="s">
        <v>4</v>
      </c>
      <c r="E80" s="384" t="s">
        <v>36</v>
      </c>
      <c r="F80" s="384" t="s">
        <v>30</v>
      </c>
      <c r="G80" s="420"/>
      <c r="H80" s="420"/>
    </row>
    <row r="81" spans="1:8" x14ac:dyDescent="0.3">
      <c r="A81" s="416" t="s">
        <v>334</v>
      </c>
      <c r="B81" s="428"/>
      <c r="C81" s="417"/>
      <c r="D81" s="417"/>
      <c r="E81" s="417"/>
      <c r="F81" s="417"/>
      <c r="G81" s="417"/>
      <c r="H81" s="418"/>
    </row>
    <row r="82" spans="1:8" x14ac:dyDescent="0.3">
      <c r="A82" s="421" t="s">
        <v>40</v>
      </c>
      <c r="B82" s="302" t="s">
        <v>221</v>
      </c>
      <c r="C82" s="298" t="s">
        <v>113</v>
      </c>
      <c r="D82" s="305" t="s">
        <v>140</v>
      </c>
      <c r="E82" s="305" t="s">
        <v>222</v>
      </c>
      <c r="F82" s="305" t="s">
        <v>223</v>
      </c>
      <c r="G82" s="321" t="s">
        <v>224</v>
      </c>
      <c r="H82" s="302" t="s">
        <v>442</v>
      </c>
    </row>
    <row r="83" spans="1:8" x14ac:dyDescent="0.3">
      <c r="A83" s="421"/>
      <c r="B83" s="16" t="s">
        <v>141</v>
      </c>
      <c r="C83" s="304" t="s">
        <v>644</v>
      </c>
      <c r="D83" s="305" t="s">
        <v>212</v>
      </c>
      <c r="E83" s="305" t="s">
        <v>310</v>
      </c>
      <c r="F83" s="305" t="s">
        <v>645</v>
      </c>
      <c r="G83" s="301" t="s">
        <v>646</v>
      </c>
      <c r="H83" s="302" t="s">
        <v>451</v>
      </c>
    </row>
    <row r="84" spans="1:8" x14ac:dyDescent="0.3">
      <c r="A84" s="421"/>
      <c r="B84" s="319" t="s">
        <v>117</v>
      </c>
      <c r="C84" s="298">
        <v>200</v>
      </c>
      <c r="D84" s="305" t="s">
        <v>298</v>
      </c>
      <c r="E84" s="305" t="s">
        <v>95</v>
      </c>
      <c r="F84" s="306" t="s">
        <v>77</v>
      </c>
      <c r="G84" s="301" t="s">
        <v>721</v>
      </c>
      <c r="H84" s="303" t="s">
        <v>448</v>
      </c>
    </row>
    <row r="85" spans="1:8" x14ac:dyDescent="0.3">
      <c r="A85" s="421"/>
      <c r="B85" s="18" t="s">
        <v>41</v>
      </c>
      <c r="C85" s="308">
        <v>425</v>
      </c>
      <c r="D85" s="322">
        <f>D84+D83+D82</f>
        <v>19.200000000000003</v>
      </c>
      <c r="E85" s="322">
        <f>E84+E83+E82</f>
        <v>17.600000000000001</v>
      </c>
      <c r="F85" s="322">
        <f>F84+F83+F82</f>
        <v>73.300000000000011</v>
      </c>
      <c r="G85" s="308">
        <f>G84+G83+G82</f>
        <v>529</v>
      </c>
      <c r="H85" s="323"/>
    </row>
    <row r="86" spans="1:8" x14ac:dyDescent="0.3">
      <c r="A86" s="422" t="s">
        <v>23</v>
      </c>
      <c r="B86" s="328" t="s">
        <v>147</v>
      </c>
      <c r="C86" s="298">
        <v>200</v>
      </c>
      <c r="D86" s="305" t="s">
        <v>229</v>
      </c>
      <c r="E86" s="305" t="s">
        <v>657</v>
      </c>
      <c r="F86" s="320" t="s">
        <v>656</v>
      </c>
      <c r="G86" s="321">
        <v>222</v>
      </c>
      <c r="H86" s="325" t="s">
        <v>460</v>
      </c>
    </row>
    <row r="87" spans="1:8" x14ac:dyDescent="0.3">
      <c r="A87" s="423"/>
      <c r="B87" s="23" t="s">
        <v>44</v>
      </c>
      <c r="C87" s="326">
        <v>200</v>
      </c>
      <c r="D87" s="322">
        <v>1.2</v>
      </c>
      <c r="E87" s="322" t="str">
        <f>E86</f>
        <v>0,52</v>
      </c>
      <c r="F87" s="322" t="str">
        <f>F86</f>
        <v>53,6</v>
      </c>
      <c r="G87" s="308">
        <f>G86</f>
        <v>222</v>
      </c>
      <c r="H87" s="323"/>
    </row>
    <row r="88" spans="1:8" x14ac:dyDescent="0.3">
      <c r="A88" s="429" t="s">
        <v>6</v>
      </c>
      <c r="B88" s="303" t="s">
        <v>191</v>
      </c>
      <c r="C88" s="298">
        <v>60</v>
      </c>
      <c r="D88" s="327" t="s">
        <v>93</v>
      </c>
      <c r="E88" s="306" t="s">
        <v>192</v>
      </c>
      <c r="F88" s="306" t="s">
        <v>193</v>
      </c>
      <c r="G88" s="324" t="s">
        <v>313</v>
      </c>
      <c r="H88" s="303" t="s">
        <v>440</v>
      </c>
    </row>
    <row r="89" spans="1:8" x14ac:dyDescent="0.3">
      <c r="A89" s="424"/>
      <c r="B89" s="328" t="s">
        <v>47</v>
      </c>
      <c r="C89" s="298" t="s">
        <v>672</v>
      </c>
      <c r="D89" s="299" t="s">
        <v>72</v>
      </c>
      <c r="E89" s="299" t="s">
        <v>92</v>
      </c>
      <c r="F89" s="299" t="s">
        <v>676</v>
      </c>
      <c r="G89" s="321" t="s">
        <v>677</v>
      </c>
      <c r="H89" s="302" t="s">
        <v>431</v>
      </c>
    </row>
    <row r="90" spans="1:8" x14ac:dyDescent="0.3">
      <c r="A90" s="424"/>
      <c r="B90" s="319" t="s">
        <v>603</v>
      </c>
      <c r="C90" s="259" t="s">
        <v>678</v>
      </c>
      <c r="D90" s="329">
        <v>14.1</v>
      </c>
      <c r="E90" s="329">
        <v>19.5</v>
      </c>
      <c r="F90" s="329">
        <v>14</v>
      </c>
      <c r="G90" s="316">
        <v>289</v>
      </c>
      <c r="H90" s="44" t="s">
        <v>602</v>
      </c>
    </row>
    <row r="91" spans="1:8" x14ac:dyDescent="0.3">
      <c r="A91" s="424"/>
      <c r="B91" s="328" t="s">
        <v>326</v>
      </c>
      <c r="C91" s="298">
        <v>150</v>
      </c>
      <c r="D91" s="305" t="s">
        <v>68</v>
      </c>
      <c r="E91" s="305" t="s">
        <v>208</v>
      </c>
      <c r="F91" s="306" t="s">
        <v>209</v>
      </c>
      <c r="G91" s="301" t="s">
        <v>679</v>
      </c>
      <c r="H91" s="336" t="s">
        <v>442</v>
      </c>
    </row>
    <row r="92" spans="1:8" x14ac:dyDescent="0.3">
      <c r="A92" s="424"/>
      <c r="B92" s="307" t="s">
        <v>50</v>
      </c>
      <c r="C92" s="298">
        <v>50</v>
      </c>
      <c r="D92" s="299" t="s">
        <v>51</v>
      </c>
      <c r="E92" s="299" t="s">
        <v>52</v>
      </c>
      <c r="F92" s="300" t="s">
        <v>53</v>
      </c>
      <c r="G92" s="301" t="s">
        <v>54</v>
      </c>
      <c r="H92" s="323"/>
    </row>
    <row r="93" spans="1:8" x14ac:dyDescent="0.3">
      <c r="A93" s="425"/>
      <c r="B93" s="302" t="s">
        <v>604</v>
      </c>
      <c r="C93" s="298">
        <v>200</v>
      </c>
      <c r="D93" s="305" t="s">
        <v>182</v>
      </c>
      <c r="E93" s="305" t="s">
        <v>31</v>
      </c>
      <c r="F93" s="306" t="s">
        <v>630</v>
      </c>
      <c r="G93" s="301" t="s">
        <v>631</v>
      </c>
      <c r="H93" s="325" t="s">
        <v>443</v>
      </c>
    </row>
    <row r="94" spans="1:8" x14ac:dyDescent="0.3">
      <c r="A94" s="423"/>
      <c r="B94" s="18" t="s">
        <v>80</v>
      </c>
      <c r="C94" s="331" t="s">
        <v>722</v>
      </c>
      <c r="D94" s="332">
        <f>D88+D89+D90+D91+D92+D93</f>
        <v>22.099999999999998</v>
      </c>
      <c r="E94" s="332">
        <f>E88+E89+E90+E91+E92+E93</f>
        <v>31.19</v>
      </c>
      <c r="F94" s="332">
        <f>F88+F89+F90+F91+F92+F93</f>
        <v>96.610000000000014</v>
      </c>
      <c r="G94" s="333">
        <f>G88+G89+G90+G91+G92+G93</f>
        <v>709</v>
      </c>
      <c r="H94" s="323"/>
    </row>
    <row r="95" spans="1:8" x14ac:dyDescent="0.3">
      <c r="A95" s="422" t="s">
        <v>59</v>
      </c>
      <c r="B95" s="302" t="s">
        <v>63</v>
      </c>
      <c r="C95" s="298">
        <v>200</v>
      </c>
      <c r="D95" s="305" t="s">
        <v>64</v>
      </c>
      <c r="E95" s="305" t="s">
        <v>192</v>
      </c>
      <c r="F95" s="306" t="s">
        <v>660</v>
      </c>
      <c r="G95" s="301" t="s">
        <v>661</v>
      </c>
      <c r="H95" s="302" t="s">
        <v>433</v>
      </c>
    </row>
    <row r="96" spans="1:8" x14ac:dyDescent="0.3">
      <c r="A96" s="423"/>
      <c r="B96" s="18" t="s">
        <v>81</v>
      </c>
      <c r="C96" s="326">
        <v>200</v>
      </c>
      <c r="D96" s="322" t="s">
        <v>64</v>
      </c>
      <c r="E96" s="322" t="s">
        <v>192</v>
      </c>
      <c r="F96" s="322" t="s">
        <v>660</v>
      </c>
      <c r="G96" s="308" t="s">
        <v>661</v>
      </c>
      <c r="H96" s="323"/>
    </row>
    <row r="97" spans="1:17" ht="24.95" customHeight="1" x14ac:dyDescent="0.3">
      <c r="A97" s="422" t="s">
        <v>8</v>
      </c>
      <c r="B97" s="319" t="s">
        <v>544</v>
      </c>
      <c r="C97" s="298" t="s">
        <v>545</v>
      </c>
      <c r="D97" s="305" t="s">
        <v>546</v>
      </c>
      <c r="E97" s="305" t="s">
        <v>120</v>
      </c>
      <c r="F97" s="305" t="s">
        <v>61</v>
      </c>
      <c r="G97" s="321" t="s">
        <v>241</v>
      </c>
      <c r="H97" s="325" t="s">
        <v>547</v>
      </c>
    </row>
    <row r="98" spans="1:17" ht="24.95" customHeight="1" x14ac:dyDescent="0.3">
      <c r="A98" s="425"/>
      <c r="B98" s="328" t="s">
        <v>139</v>
      </c>
      <c r="C98" s="298" t="s">
        <v>74</v>
      </c>
      <c r="D98" s="299">
        <v>5.5</v>
      </c>
      <c r="E98" s="305" t="s">
        <v>321</v>
      </c>
      <c r="F98" s="306" t="s">
        <v>664</v>
      </c>
      <c r="G98" s="301" t="s">
        <v>366</v>
      </c>
      <c r="H98" s="302" t="s">
        <v>469</v>
      </c>
      <c r="K98" s="312"/>
      <c r="L98" s="314"/>
      <c r="M98" s="314"/>
      <c r="N98" s="314"/>
      <c r="O98" s="314"/>
      <c r="P98" s="345"/>
      <c r="Q98" s="302"/>
    </row>
    <row r="99" spans="1:17" ht="24.95" customHeight="1" x14ac:dyDescent="0.3">
      <c r="A99" s="425"/>
      <c r="B99" s="328" t="s">
        <v>194</v>
      </c>
      <c r="C99" s="298">
        <v>200</v>
      </c>
      <c r="D99" s="305">
        <v>0.1</v>
      </c>
      <c r="E99" s="305" t="s">
        <v>32</v>
      </c>
      <c r="F99" s="306">
        <v>9.1</v>
      </c>
      <c r="G99" s="301">
        <v>24.4</v>
      </c>
      <c r="H99" s="336" t="s">
        <v>430</v>
      </c>
    </row>
    <row r="100" spans="1:17" ht="24.95" customHeight="1" x14ac:dyDescent="0.3">
      <c r="A100" s="425"/>
      <c r="B100" s="307" t="s">
        <v>66</v>
      </c>
      <c r="C100" s="314">
        <v>50</v>
      </c>
      <c r="D100" s="329">
        <v>3.8</v>
      </c>
      <c r="E100" s="329">
        <v>0.4</v>
      </c>
      <c r="F100" s="329">
        <v>24.6</v>
      </c>
      <c r="G100" s="316">
        <v>117</v>
      </c>
      <c r="H100" s="307"/>
    </row>
    <row r="101" spans="1:17" ht="24.95" customHeight="1" x14ac:dyDescent="0.3">
      <c r="A101" s="423"/>
      <c r="B101" s="18" t="s">
        <v>82</v>
      </c>
      <c r="C101" s="308">
        <v>510</v>
      </c>
      <c r="D101" s="311">
        <f>D97+D98+D99+D100</f>
        <v>26.1</v>
      </c>
      <c r="E101" s="311">
        <f>E97+E98+E99+E100</f>
        <v>16.73</v>
      </c>
      <c r="F101" s="311">
        <f>F97+F98+F99+F100</f>
        <v>68.900000000000006</v>
      </c>
      <c r="G101" s="310">
        <f>G97+G98+G99+G100</f>
        <v>521.4</v>
      </c>
      <c r="H101" s="309"/>
    </row>
    <row r="102" spans="1:17" ht="24.95" customHeight="1" x14ac:dyDescent="0.3">
      <c r="A102" s="426" t="s">
        <v>83</v>
      </c>
      <c r="B102" s="427"/>
      <c r="C102" s="310">
        <f>C101+C96+C94+C87+C85</f>
        <v>2152</v>
      </c>
      <c r="D102" s="311">
        <f>D101+D96+D94+D87+D85</f>
        <v>74.2</v>
      </c>
      <c r="E102" s="311">
        <f>E101+E96+E94+E87+E85</f>
        <v>66.13000000000001</v>
      </c>
      <c r="F102" s="311">
        <f>F101+F96+F94+F87+F85</f>
        <v>299.71000000000004</v>
      </c>
      <c r="G102" s="310">
        <f>G101+G96+G94+G87+G85</f>
        <v>2031.6799999999998</v>
      </c>
      <c r="H102" s="309"/>
    </row>
    <row r="103" spans="1:17" x14ac:dyDescent="0.3">
      <c r="A103" s="419" t="s">
        <v>24</v>
      </c>
      <c r="B103" s="419" t="s">
        <v>25</v>
      </c>
      <c r="C103" s="421" t="s">
        <v>26</v>
      </c>
      <c r="D103" s="421" t="s">
        <v>542</v>
      </c>
      <c r="E103" s="421"/>
      <c r="F103" s="421"/>
      <c r="G103" s="419" t="s">
        <v>38</v>
      </c>
      <c r="H103" s="419" t="s">
        <v>39</v>
      </c>
    </row>
    <row r="104" spans="1:17" x14ac:dyDescent="0.3">
      <c r="A104" s="420"/>
      <c r="B104" s="420"/>
      <c r="C104" s="422"/>
      <c r="D104" s="384" t="s">
        <v>4</v>
      </c>
      <c r="E104" s="384" t="s">
        <v>36</v>
      </c>
      <c r="F104" s="384" t="s">
        <v>30</v>
      </c>
      <c r="G104" s="420"/>
      <c r="H104" s="420"/>
    </row>
    <row r="105" spans="1:17" ht="24.95" customHeight="1" x14ac:dyDescent="0.3">
      <c r="A105" s="430" t="s">
        <v>497</v>
      </c>
      <c r="B105" s="431"/>
      <c r="C105" s="431"/>
      <c r="D105" s="431"/>
      <c r="E105" s="431"/>
      <c r="F105" s="431"/>
      <c r="G105" s="431"/>
      <c r="H105" s="432"/>
    </row>
    <row r="106" spans="1:17" ht="24.95" customHeight="1" x14ac:dyDescent="0.3">
      <c r="A106" s="416" t="s">
        <v>344</v>
      </c>
      <c r="B106" s="428"/>
      <c r="C106" s="417"/>
      <c r="D106" s="417"/>
      <c r="E106" s="417"/>
      <c r="F106" s="417"/>
      <c r="G106" s="417"/>
      <c r="H106" s="418"/>
    </row>
    <row r="107" spans="1:17" ht="24.95" customHeight="1" x14ac:dyDescent="0.3">
      <c r="A107" s="421" t="s">
        <v>40</v>
      </c>
      <c r="B107" s="302" t="s">
        <v>159</v>
      </c>
      <c r="C107" s="313" t="s">
        <v>113</v>
      </c>
      <c r="D107" s="314" t="s">
        <v>639</v>
      </c>
      <c r="E107" s="315" t="s">
        <v>640</v>
      </c>
      <c r="F107" s="314" t="s">
        <v>641</v>
      </c>
      <c r="G107" s="316" t="s">
        <v>642</v>
      </c>
      <c r="H107" s="325" t="s">
        <v>435</v>
      </c>
    </row>
    <row r="108" spans="1:17" ht="20.25" customHeight="1" x14ac:dyDescent="0.3">
      <c r="A108" s="421"/>
      <c r="B108" s="16" t="s">
        <v>104</v>
      </c>
      <c r="C108" s="304">
        <v>50</v>
      </c>
      <c r="D108" s="305">
        <v>3.2</v>
      </c>
      <c r="E108" s="305">
        <v>0.3</v>
      </c>
      <c r="F108" s="305">
        <v>15.3</v>
      </c>
      <c r="G108" s="301">
        <v>79</v>
      </c>
      <c r="H108" s="318" t="s">
        <v>459</v>
      </c>
    </row>
    <row r="109" spans="1:17" ht="24.95" customHeight="1" x14ac:dyDescent="0.3">
      <c r="A109" s="421"/>
      <c r="B109" s="319" t="s">
        <v>89</v>
      </c>
      <c r="C109" s="304">
        <v>200</v>
      </c>
      <c r="D109" s="337" t="s">
        <v>46</v>
      </c>
      <c r="E109" s="337" t="s">
        <v>46</v>
      </c>
      <c r="F109" s="338" t="s">
        <v>621</v>
      </c>
      <c r="G109" s="301" t="s">
        <v>622</v>
      </c>
      <c r="H109" s="336" t="s">
        <v>439</v>
      </c>
    </row>
    <row r="110" spans="1:17" ht="24.95" customHeight="1" x14ac:dyDescent="0.3">
      <c r="A110" s="421"/>
      <c r="B110" s="18" t="s">
        <v>41</v>
      </c>
      <c r="C110" s="308">
        <v>455</v>
      </c>
      <c r="D110" s="322">
        <f>D107+D108+D109</f>
        <v>24.2</v>
      </c>
      <c r="E110" s="322">
        <f>E107+E108+E109</f>
        <v>42</v>
      </c>
      <c r="F110" s="322">
        <f>F107+F108+F109</f>
        <v>45.9</v>
      </c>
      <c r="G110" s="308">
        <f>G107+G108+G109</f>
        <v>498.3</v>
      </c>
      <c r="H110" s="323"/>
    </row>
    <row r="111" spans="1:17" ht="21" customHeight="1" x14ac:dyDescent="0.3">
      <c r="A111" s="422" t="s">
        <v>23</v>
      </c>
      <c r="B111" s="317" t="s">
        <v>42</v>
      </c>
      <c r="C111" s="305" t="s">
        <v>5</v>
      </c>
      <c r="D111" s="299">
        <v>1.44</v>
      </c>
      <c r="E111" s="300">
        <v>0.67</v>
      </c>
      <c r="F111" s="300">
        <v>15.43</v>
      </c>
      <c r="G111" s="324">
        <v>112</v>
      </c>
      <c r="H111" s="323" t="s">
        <v>623</v>
      </c>
    </row>
    <row r="112" spans="1:17" ht="24.95" customHeight="1" x14ac:dyDescent="0.3">
      <c r="A112" s="423"/>
      <c r="B112" s="23" t="s">
        <v>44</v>
      </c>
      <c r="C112" s="326">
        <v>200</v>
      </c>
      <c r="D112" s="322">
        <v>1.44</v>
      </c>
      <c r="E112" s="322">
        <f>E111</f>
        <v>0.67</v>
      </c>
      <c r="F112" s="322">
        <f>F111</f>
        <v>15.43</v>
      </c>
      <c r="G112" s="308">
        <f>G111</f>
        <v>112</v>
      </c>
      <c r="H112" s="323"/>
    </row>
    <row r="113" spans="1:8" x14ac:dyDescent="0.3">
      <c r="A113" s="429" t="s">
        <v>6</v>
      </c>
      <c r="B113" s="302" t="s">
        <v>256</v>
      </c>
      <c r="C113" s="298">
        <v>60</v>
      </c>
      <c r="D113" s="305" t="s">
        <v>45</v>
      </c>
      <c r="E113" s="305" t="s">
        <v>46</v>
      </c>
      <c r="F113" s="305" t="s">
        <v>123</v>
      </c>
      <c r="G113" s="321" t="s">
        <v>257</v>
      </c>
      <c r="H113" s="325" t="s">
        <v>472</v>
      </c>
    </row>
    <row r="114" spans="1:8" x14ac:dyDescent="0.3">
      <c r="A114" s="424"/>
      <c r="B114" s="328" t="s">
        <v>258</v>
      </c>
      <c r="C114" s="298" t="s">
        <v>672</v>
      </c>
      <c r="D114" s="327" t="s">
        <v>72</v>
      </c>
      <c r="E114" s="306" t="s">
        <v>92</v>
      </c>
      <c r="F114" s="306" t="s">
        <v>343</v>
      </c>
      <c r="G114" s="324" t="s">
        <v>680</v>
      </c>
      <c r="H114" s="325" t="s">
        <v>464</v>
      </c>
    </row>
    <row r="115" spans="1:8" x14ac:dyDescent="0.3">
      <c r="A115" s="424"/>
      <c r="B115" s="347" t="s">
        <v>567</v>
      </c>
      <c r="C115" s="298" t="s">
        <v>600</v>
      </c>
      <c r="D115" s="305" t="s">
        <v>218</v>
      </c>
      <c r="E115" s="305" t="s">
        <v>569</v>
      </c>
      <c r="F115" s="305" t="s">
        <v>551</v>
      </c>
      <c r="G115" s="321">
        <v>157</v>
      </c>
      <c r="H115" s="336" t="s">
        <v>570</v>
      </c>
    </row>
    <row r="116" spans="1:8" x14ac:dyDescent="0.3">
      <c r="A116" s="424"/>
      <c r="B116" s="393" t="s">
        <v>349</v>
      </c>
      <c r="C116" s="304" t="s">
        <v>74</v>
      </c>
      <c r="D116" s="299">
        <v>14.6</v>
      </c>
      <c r="E116" s="299">
        <v>5.0999999999999996</v>
      </c>
      <c r="F116" s="300">
        <v>33.1</v>
      </c>
      <c r="G116" s="301">
        <v>240</v>
      </c>
      <c r="H116" s="302" t="s">
        <v>466</v>
      </c>
    </row>
    <row r="117" spans="1:8" x14ac:dyDescent="0.3">
      <c r="A117" s="424"/>
      <c r="B117" s="307" t="s">
        <v>50</v>
      </c>
      <c r="C117" s="298">
        <v>50</v>
      </c>
      <c r="D117" s="299" t="s">
        <v>51</v>
      </c>
      <c r="E117" s="299" t="s">
        <v>52</v>
      </c>
      <c r="F117" s="300" t="s">
        <v>53</v>
      </c>
      <c r="G117" s="301" t="s">
        <v>54</v>
      </c>
      <c r="H117" s="323"/>
    </row>
    <row r="118" spans="1:8" x14ac:dyDescent="0.3">
      <c r="A118" s="425"/>
      <c r="B118" s="319" t="s">
        <v>340</v>
      </c>
      <c r="C118" s="298">
        <v>200</v>
      </c>
      <c r="D118" s="305" t="s">
        <v>627</v>
      </c>
      <c r="E118" s="305" t="s">
        <v>628</v>
      </c>
      <c r="F118" s="306" t="s">
        <v>632</v>
      </c>
      <c r="G118" s="301" t="s">
        <v>629</v>
      </c>
      <c r="H118" s="325" t="s">
        <v>450</v>
      </c>
    </row>
    <row r="119" spans="1:8" x14ac:dyDescent="0.3">
      <c r="A119" s="423"/>
      <c r="B119" s="18" t="s">
        <v>80</v>
      </c>
      <c r="C119" s="333">
        <v>760</v>
      </c>
      <c r="D119" s="332">
        <f>D113+D114+D115+D116+D117+D118</f>
        <v>31.5</v>
      </c>
      <c r="E119" s="332">
        <f>E113+E114+E115+E116+E117+E118</f>
        <v>25.050000000000004</v>
      </c>
      <c r="F119" s="332">
        <f>F113+F114+F115+F116+F117+F118</f>
        <v>114.14999999999999</v>
      </c>
      <c r="G119" s="333">
        <f>G113+G114+G115+G116+G117+G118</f>
        <v>766.5</v>
      </c>
      <c r="H119" s="323"/>
    </row>
    <row r="120" spans="1:8" x14ac:dyDescent="0.3">
      <c r="A120" s="422" t="s">
        <v>59</v>
      </c>
      <c r="B120" s="303" t="s">
        <v>60</v>
      </c>
      <c r="C120" s="307">
        <v>30</v>
      </c>
      <c r="D120" s="307">
        <v>2.04</v>
      </c>
      <c r="E120" s="307">
        <v>1.68</v>
      </c>
      <c r="F120" s="307">
        <v>18</v>
      </c>
      <c r="G120" s="341">
        <v>95</v>
      </c>
      <c r="H120" s="302"/>
    </row>
    <row r="121" spans="1:8" x14ac:dyDescent="0.3">
      <c r="A121" s="425"/>
      <c r="B121" s="317" t="s">
        <v>42</v>
      </c>
      <c r="C121" s="305" t="s">
        <v>5</v>
      </c>
      <c r="D121" s="299">
        <v>1.44</v>
      </c>
      <c r="E121" s="300">
        <v>0.67</v>
      </c>
      <c r="F121" s="300">
        <v>15.43</v>
      </c>
      <c r="G121" s="324">
        <v>112</v>
      </c>
      <c r="H121" s="309" t="s">
        <v>623</v>
      </c>
    </row>
    <row r="122" spans="1:8" x14ac:dyDescent="0.3">
      <c r="A122" s="423"/>
      <c r="B122" s="18" t="s">
        <v>81</v>
      </c>
      <c r="C122" s="334">
        <f>C121+C120</f>
        <v>230</v>
      </c>
      <c r="D122" s="332">
        <f>D121+D120</f>
        <v>3.48</v>
      </c>
      <c r="E122" s="332">
        <f>E121+E120</f>
        <v>2.35</v>
      </c>
      <c r="F122" s="332">
        <f>F121+F120</f>
        <v>33.43</v>
      </c>
      <c r="G122" s="333">
        <f>G121+G120</f>
        <v>207</v>
      </c>
      <c r="H122" s="323"/>
    </row>
    <row r="123" spans="1:8" x14ac:dyDescent="0.3">
      <c r="A123" s="422" t="s">
        <v>8</v>
      </c>
      <c r="B123" s="319" t="s">
        <v>65</v>
      </c>
      <c r="C123" s="304">
        <v>150</v>
      </c>
      <c r="D123" s="305" t="s">
        <v>571</v>
      </c>
      <c r="E123" s="305" t="s">
        <v>509</v>
      </c>
      <c r="F123" s="305" t="s">
        <v>572</v>
      </c>
      <c r="G123" s="321">
        <v>130</v>
      </c>
      <c r="H123" s="302" t="s">
        <v>457</v>
      </c>
    </row>
    <row r="124" spans="1:8" x14ac:dyDescent="0.3">
      <c r="A124" s="425"/>
      <c r="B124" s="307" t="s">
        <v>608</v>
      </c>
      <c r="C124" s="314">
        <v>100</v>
      </c>
      <c r="D124" s="329">
        <v>15.8</v>
      </c>
      <c r="E124" s="329">
        <v>12</v>
      </c>
      <c r="F124" s="329">
        <v>28.8</v>
      </c>
      <c r="G124" s="316">
        <v>288</v>
      </c>
      <c r="H124" s="318" t="s">
        <v>609</v>
      </c>
    </row>
    <row r="125" spans="1:8" x14ac:dyDescent="0.3">
      <c r="A125" s="425"/>
      <c r="B125" s="302" t="s">
        <v>67</v>
      </c>
      <c r="C125" s="298">
        <v>200</v>
      </c>
      <c r="D125" s="305" t="s">
        <v>378</v>
      </c>
      <c r="E125" s="305" t="s">
        <v>378</v>
      </c>
      <c r="F125" s="320" t="s">
        <v>624</v>
      </c>
      <c r="G125" s="394" t="s">
        <v>625</v>
      </c>
      <c r="H125" s="302" t="s">
        <v>436</v>
      </c>
    </row>
    <row r="126" spans="1:8" x14ac:dyDescent="0.3">
      <c r="A126" s="425"/>
      <c r="B126" s="303" t="s">
        <v>131</v>
      </c>
      <c r="C126" s="307">
        <v>150</v>
      </c>
      <c r="D126" s="307">
        <v>0.4</v>
      </c>
      <c r="E126" s="307">
        <v>0.3</v>
      </c>
      <c r="F126" s="307">
        <v>10.3</v>
      </c>
      <c r="G126" s="307">
        <v>47</v>
      </c>
      <c r="H126" s="302"/>
    </row>
    <row r="127" spans="1:8" x14ac:dyDescent="0.3">
      <c r="A127" s="423"/>
      <c r="B127" s="18" t="s">
        <v>82</v>
      </c>
      <c r="C127" s="308">
        <v>600</v>
      </c>
      <c r="D127" s="322">
        <f>D123+D124+D125+D126</f>
        <v>20.399999999999999</v>
      </c>
      <c r="E127" s="322">
        <f>E123+E124+E125+E126</f>
        <v>21.2</v>
      </c>
      <c r="F127" s="322">
        <f>F123+F124+F125+F126</f>
        <v>63.099999999999994</v>
      </c>
      <c r="G127" s="308">
        <f>G123+G124+G125+G126</f>
        <v>526</v>
      </c>
      <c r="H127" s="309"/>
    </row>
    <row r="128" spans="1:8" x14ac:dyDescent="0.3">
      <c r="A128" s="426" t="s">
        <v>83</v>
      </c>
      <c r="B128" s="427"/>
      <c r="C128" s="310">
        <f>C127+C122+C119+C112+C110</f>
        <v>2245</v>
      </c>
      <c r="D128" s="311">
        <f>D127+D122+D119+D112+D110</f>
        <v>81.02</v>
      </c>
      <c r="E128" s="311">
        <f>E127+E122+E119+E112+E110</f>
        <v>91.27000000000001</v>
      </c>
      <c r="F128" s="311">
        <f>F127+F122+F119+F112+F110</f>
        <v>272.01</v>
      </c>
      <c r="G128" s="310">
        <f>G110+G112+G119+G122+G127</f>
        <v>2109.8000000000002</v>
      </c>
      <c r="H128" s="309"/>
    </row>
    <row r="129" spans="1:8" x14ac:dyDescent="0.3">
      <c r="A129" s="419" t="s">
        <v>24</v>
      </c>
      <c r="B129" s="419" t="s">
        <v>25</v>
      </c>
      <c r="C129" s="421" t="s">
        <v>26</v>
      </c>
      <c r="D129" s="421" t="s">
        <v>542</v>
      </c>
      <c r="E129" s="421"/>
      <c r="F129" s="421"/>
      <c r="G129" s="419" t="s">
        <v>38</v>
      </c>
      <c r="H129" s="419" t="s">
        <v>39</v>
      </c>
    </row>
    <row r="130" spans="1:8" x14ac:dyDescent="0.3">
      <c r="A130" s="420"/>
      <c r="B130" s="420"/>
      <c r="C130" s="422"/>
      <c r="D130" s="384" t="s">
        <v>4</v>
      </c>
      <c r="E130" s="384" t="s">
        <v>36</v>
      </c>
      <c r="F130" s="384" t="s">
        <v>30</v>
      </c>
      <c r="G130" s="420"/>
      <c r="H130" s="420"/>
    </row>
    <row r="131" spans="1:8" x14ac:dyDescent="0.3">
      <c r="A131" s="430" t="s">
        <v>536</v>
      </c>
      <c r="B131" s="431"/>
      <c r="C131" s="431"/>
      <c r="D131" s="431"/>
      <c r="E131" s="431"/>
      <c r="F131" s="431"/>
      <c r="G131" s="431"/>
      <c r="H131" s="432"/>
    </row>
    <row r="132" spans="1:8" x14ac:dyDescent="0.3">
      <c r="A132" s="416" t="s">
        <v>345</v>
      </c>
      <c r="B132" s="428"/>
      <c r="C132" s="417"/>
      <c r="D132" s="417"/>
      <c r="E132" s="417"/>
      <c r="F132" s="417"/>
      <c r="G132" s="417"/>
      <c r="H132" s="418"/>
    </row>
    <row r="133" spans="1:8" x14ac:dyDescent="0.3">
      <c r="A133" s="421" t="s">
        <v>40</v>
      </c>
      <c r="B133" s="328" t="s">
        <v>575</v>
      </c>
      <c r="C133" s="304" t="s">
        <v>113</v>
      </c>
      <c r="D133" s="305" t="s">
        <v>140</v>
      </c>
      <c r="E133" s="305" t="s">
        <v>560</v>
      </c>
      <c r="F133" s="305" t="s">
        <v>579</v>
      </c>
      <c r="G133" s="305" t="s">
        <v>580</v>
      </c>
      <c r="H133" s="336" t="s">
        <v>578</v>
      </c>
    </row>
    <row r="134" spans="1:8" x14ac:dyDescent="0.3">
      <c r="A134" s="421"/>
      <c r="B134" s="16" t="s">
        <v>104</v>
      </c>
      <c r="C134" s="304">
        <v>50</v>
      </c>
      <c r="D134" s="305">
        <v>3.2</v>
      </c>
      <c r="E134" s="305">
        <v>0.3</v>
      </c>
      <c r="F134" s="305">
        <v>15.3</v>
      </c>
      <c r="G134" s="301">
        <v>79</v>
      </c>
      <c r="H134" s="302" t="s">
        <v>459</v>
      </c>
    </row>
    <row r="135" spans="1:8" x14ac:dyDescent="0.3">
      <c r="A135" s="421"/>
      <c r="B135" s="303" t="s">
        <v>89</v>
      </c>
      <c r="C135" s="304">
        <v>200</v>
      </c>
      <c r="D135" s="337" t="s">
        <v>46</v>
      </c>
      <c r="E135" s="337" t="s">
        <v>46</v>
      </c>
      <c r="F135" s="338" t="s">
        <v>621</v>
      </c>
      <c r="G135" s="301" t="s">
        <v>622</v>
      </c>
      <c r="H135" s="336" t="s">
        <v>439</v>
      </c>
    </row>
    <row r="136" spans="1:8" x14ac:dyDescent="0.3">
      <c r="A136" s="421"/>
      <c r="B136" s="18" t="s">
        <v>41</v>
      </c>
      <c r="C136" s="308">
        <v>455</v>
      </c>
      <c r="D136" s="322">
        <f>D135+D134+D133</f>
        <v>14</v>
      </c>
      <c r="E136" s="322">
        <f>E135+E134+E133</f>
        <v>13.2</v>
      </c>
      <c r="F136" s="322">
        <f>F135+F134+F133</f>
        <v>63.699999999999996</v>
      </c>
      <c r="G136" s="308">
        <f>G135+G134+G133</f>
        <v>431.3</v>
      </c>
      <c r="H136" s="323"/>
    </row>
    <row r="137" spans="1:8" x14ac:dyDescent="0.3">
      <c r="A137" s="422" t="s">
        <v>23</v>
      </c>
      <c r="B137" s="317" t="s">
        <v>42</v>
      </c>
      <c r="C137" s="305" t="s">
        <v>5</v>
      </c>
      <c r="D137" s="299">
        <v>1.44</v>
      </c>
      <c r="E137" s="300">
        <v>0.67</v>
      </c>
      <c r="F137" s="300">
        <v>15.43</v>
      </c>
      <c r="G137" s="324">
        <v>112</v>
      </c>
      <c r="H137" s="325" t="s">
        <v>623</v>
      </c>
    </row>
    <row r="138" spans="1:8" x14ac:dyDescent="0.3">
      <c r="A138" s="423"/>
      <c r="B138" s="23" t="s">
        <v>44</v>
      </c>
      <c r="C138" s="326">
        <v>200</v>
      </c>
      <c r="D138" s="322">
        <f>D137</f>
        <v>1.44</v>
      </c>
      <c r="E138" s="322">
        <f>E137</f>
        <v>0.67</v>
      </c>
      <c r="F138" s="322">
        <f>F137</f>
        <v>15.43</v>
      </c>
      <c r="G138" s="308">
        <f>G137</f>
        <v>112</v>
      </c>
      <c r="H138" s="323"/>
    </row>
    <row r="139" spans="1:8" x14ac:dyDescent="0.3">
      <c r="A139" s="424"/>
      <c r="B139" s="303" t="s">
        <v>191</v>
      </c>
      <c r="C139" s="298">
        <v>60</v>
      </c>
      <c r="D139" s="327" t="s">
        <v>93</v>
      </c>
      <c r="E139" s="306" t="s">
        <v>192</v>
      </c>
      <c r="F139" s="306" t="s">
        <v>193</v>
      </c>
      <c r="G139" s="324" t="s">
        <v>313</v>
      </c>
      <c r="H139" s="303" t="s">
        <v>440</v>
      </c>
    </row>
    <row r="140" spans="1:8" x14ac:dyDescent="0.3">
      <c r="A140" s="424"/>
      <c r="B140" s="328" t="s">
        <v>615</v>
      </c>
      <c r="C140" s="298">
        <v>250</v>
      </c>
      <c r="D140" s="305" t="s">
        <v>311</v>
      </c>
      <c r="E140" s="305" t="s">
        <v>569</v>
      </c>
      <c r="F140" s="306" t="s">
        <v>569</v>
      </c>
      <c r="G140" s="301" t="s">
        <v>681</v>
      </c>
      <c r="H140" s="302" t="s">
        <v>467</v>
      </c>
    </row>
    <row r="141" spans="1:8" x14ac:dyDescent="0.3">
      <c r="A141" s="424"/>
      <c r="B141" s="303" t="s">
        <v>353</v>
      </c>
      <c r="C141" s="298" t="s">
        <v>417</v>
      </c>
      <c r="D141" s="305" t="s">
        <v>418</v>
      </c>
      <c r="E141" s="305" t="s">
        <v>419</v>
      </c>
      <c r="F141" s="306" t="s">
        <v>298</v>
      </c>
      <c r="G141" s="301" t="s">
        <v>420</v>
      </c>
      <c r="H141" s="302" t="s">
        <v>468</v>
      </c>
    </row>
    <row r="142" spans="1:8" x14ac:dyDescent="0.3">
      <c r="A142" s="424"/>
      <c r="B142" s="328" t="s">
        <v>139</v>
      </c>
      <c r="C142" s="298" t="s">
        <v>74</v>
      </c>
      <c r="D142" s="299">
        <v>5.5</v>
      </c>
      <c r="E142" s="305" t="s">
        <v>321</v>
      </c>
      <c r="F142" s="306" t="s">
        <v>664</v>
      </c>
      <c r="G142" s="301" t="s">
        <v>366</v>
      </c>
      <c r="H142" s="302" t="s">
        <v>469</v>
      </c>
    </row>
    <row r="143" spans="1:8" x14ac:dyDescent="0.3">
      <c r="A143" s="424"/>
      <c r="B143" s="307" t="s">
        <v>50</v>
      </c>
      <c r="C143" s="298">
        <v>50</v>
      </c>
      <c r="D143" s="299" t="s">
        <v>51</v>
      </c>
      <c r="E143" s="299" t="s">
        <v>52</v>
      </c>
      <c r="F143" s="300" t="s">
        <v>53</v>
      </c>
      <c r="G143" s="301" t="s">
        <v>54</v>
      </c>
      <c r="H143" s="325"/>
    </row>
    <row r="144" spans="1:8" x14ac:dyDescent="0.3">
      <c r="A144" s="425"/>
      <c r="B144" s="302" t="s">
        <v>610</v>
      </c>
      <c r="C144" s="298">
        <v>200</v>
      </c>
      <c r="D144" s="305" t="s">
        <v>182</v>
      </c>
      <c r="E144" s="305" t="s">
        <v>31</v>
      </c>
      <c r="F144" s="306" t="s">
        <v>630</v>
      </c>
      <c r="G144" s="301" t="s">
        <v>631</v>
      </c>
      <c r="H144" s="325" t="s">
        <v>443</v>
      </c>
    </row>
    <row r="145" spans="1:8" x14ac:dyDescent="0.3">
      <c r="A145" s="423"/>
      <c r="B145" s="18" t="s">
        <v>80</v>
      </c>
      <c r="C145" s="331" t="s">
        <v>723</v>
      </c>
      <c r="D145" s="332">
        <f>D139+D140+D141+D142+D143+D144</f>
        <v>37.000000000000007</v>
      </c>
      <c r="E145" s="332">
        <f>E139+E140+E141+E142+E143+E144</f>
        <v>36.29</v>
      </c>
      <c r="F145" s="332">
        <f>F139+F140+F141+F142+F143+F144</f>
        <v>105.41</v>
      </c>
      <c r="G145" s="333">
        <f>G139+G140+G141+G142+G143+G144</f>
        <v>866.9</v>
      </c>
      <c r="H145" s="323"/>
    </row>
    <row r="146" spans="1:8" x14ac:dyDescent="0.3">
      <c r="A146" s="422" t="s">
        <v>59</v>
      </c>
      <c r="B146" s="303" t="s">
        <v>60</v>
      </c>
      <c r="C146" s="307">
        <v>30</v>
      </c>
      <c r="D146" s="307">
        <v>1.7</v>
      </c>
      <c r="E146" s="307">
        <v>2.2000000000000002</v>
      </c>
      <c r="F146" s="307">
        <v>27.15</v>
      </c>
      <c r="G146" s="341">
        <v>135</v>
      </c>
      <c r="H146" s="302"/>
    </row>
    <row r="147" spans="1:8" x14ac:dyDescent="0.3">
      <c r="A147" s="425"/>
      <c r="B147" s="317" t="s">
        <v>42</v>
      </c>
      <c r="C147" s="305" t="s">
        <v>5</v>
      </c>
      <c r="D147" s="299">
        <v>1.44</v>
      </c>
      <c r="E147" s="300">
        <v>0.67</v>
      </c>
      <c r="F147" s="300">
        <v>15.43</v>
      </c>
      <c r="G147" s="324">
        <v>112</v>
      </c>
      <c r="H147" s="309" t="s">
        <v>623</v>
      </c>
    </row>
    <row r="148" spans="1:8" x14ac:dyDescent="0.3">
      <c r="A148" s="423"/>
      <c r="B148" s="18" t="s">
        <v>81</v>
      </c>
      <c r="C148" s="334">
        <v>230</v>
      </c>
      <c r="D148" s="332">
        <f>D146+D147</f>
        <v>3.1399999999999997</v>
      </c>
      <c r="E148" s="332">
        <f>E146+E147</f>
        <v>2.87</v>
      </c>
      <c r="F148" s="332">
        <f>F146+F147</f>
        <v>42.58</v>
      </c>
      <c r="G148" s="333">
        <f>G146+G147</f>
        <v>247</v>
      </c>
      <c r="H148" s="323"/>
    </row>
    <row r="149" spans="1:8" x14ac:dyDescent="0.3">
      <c r="A149" s="422" t="s">
        <v>8</v>
      </c>
      <c r="B149" s="302" t="s">
        <v>336</v>
      </c>
      <c r="C149" s="298">
        <v>90</v>
      </c>
      <c r="D149" s="305" t="s">
        <v>693</v>
      </c>
      <c r="E149" s="305" t="s">
        <v>694</v>
      </c>
      <c r="F149" s="305" t="s">
        <v>695</v>
      </c>
      <c r="G149" s="321">
        <v>163.80000000000001</v>
      </c>
      <c r="H149" s="325" t="s">
        <v>454</v>
      </c>
    </row>
    <row r="150" spans="1:8" x14ac:dyDescent="0.3">
      <c r="A150" s="425"/>
      <c r="B150" s="302" t="s">
        <v>159</v>
      </c>
      <c r="C150" s="298" t="s">
        <v>74</v>
      </c>
      <c r="D150" s="305" t="s">
        <v>160</v>
      </c>
      <c r="E150" s="305" t="s">
        <v>696</v>
      </c>
      <c r="F150" s="337" t="s">
        <v>697</v>
      </c>
      <c r="G150" s="321" t="s">
        <v>698</v>
      </c>
      <c r="H150" s="325" t="s">
        <v>435</v>
      </c>
    </row>
    <row r="151" spans="1:8" x14ac:dyDescent="0.3">
      <c r="A151" s="425"/>
      <c r="B151" s="307" t="s">
        <v>66</v>
      </c>
      <c r="C151" s="314">
        <v>50</v>
      </c>
      <c r="D151" s="329">
        <v>3.8</v>
      </c>
      <c r="E151" s="329">
        <v>0.4</v>
      </c>
      <c r="F151" s="329">
        <v>24.6</v>
      </c>
      <c r="G151" s="316">
        <v>117</v>
      </c>
      <c r="H151" s="302"/>
    </row>
    <row r="152" spans="1:8" x14ac:dyDescent="0.3">
      <c r="A152" s="425"/>
      <c r="B152" s="297" t="s">
        <v>34</v>
      </c>
      <c r="C152" s="298">
        <v>200</v>
      </c>
      <c r="D152" s="299">
        <v>0.1</v>
      </c>
      <c r="E152" s="299" t="s">
        <v>32</v>
      </c>
      <c r="F152" s="300">
        <v>9.1</v>
      </c>
      <c r="G152" s="301">
        <v>24.4</v>
      </c>
      <c r="H152" s="302" t="s">
        <v>430</v>
      </c>
    </row>
    <row r="153" spans="1:8" x14ac:dyDescent="0.3">
      <c r="A153" s="423"/>
      <c r="B153" s="18" t="s">
        <v>82</v>
      </c>
      <c r="C153" s="308">
        <v>495</v>
      </c>
      <c r="D153" s="311">
        <f>D149+D150+D151+D152</f>
        <v>22.500000000000004</v>
      </c>
      <c r="E153" s="311">
        <f>E149+E150+E151+E152</f>
        <v>13.209999999999999</v>
      </c>
      <c r="F153" s="311">
        <f>F149+F150+F151+F152</f>
        <v>76.52</v>
      </c>
      <c r="G153" s="310">
        <f>G149+G150+G151+G152</f>
        <v>506.2</v>
      </c>
      <c r="H153" s="323"/>
    </row>
    <row r="154" spans="1:8" x14ac:dyDescent="0.3">
      <c r="A154" s="426" t="s">
        <v>83</v>
      </c>
      <c r="B154" s="427"/>
      <c r="C154" s="310">
        <f>C153+C148+C145+C138+C136</f>
        <v>2215</v>
      </c>
      <c r="D154" s="311">
        <f>D153+D148+D145+D138+D136</f>
        <v>78.080000000000013</v>
      </c>
      <c r="E154" s="311">
        <f>E153+E148+E145+E138+E136</f>
        <v>66.239999999999995</v>
      </c>
      <c r="F154" s="311">
        <f>F153+F148+F145+F138+F136</f>
        <v>303.64</v>
      </c>
      <c r="G154" s="310">
        <f>G153+G148+G145+G138+G136</f>
        <v>2163.4</v>
      </c>
      <c r="H154" s="309"/>
    </row>
    <row r="155" spans="1:8" x14ac:dyDescent="0.3">
      <c r="A155" s="419" t="s">
        <v>24</v>
      </c>
      <c r="B155" s="419" t="s">
        <v>25</v>
      </c>
      <c r="C155" s="421" t="s">
        <v>26</v>
      </c>
      <c r="D155" s="421" t="s">
        <v>542</v>
      </c>
      <c r="E155" s="421"/>
      <c r="F155" s="421"/>
      <c r="G155" s="419" t="s">
        <v>38</v>
      </c>
      <c r="H155" s="419" t="s">
        <v>39</v>
      </c>
    </row>
    <row r="156" spans="1:8" x14ac:dyDescent="0.3">
      <c r="A156" s="420"/>
      <c r="B156" s="420"/>
      <c r="C156" s="422"/>
      <c r="D156" s="384" t="s">
        <v>4</v>
      </c>
      <c r="E156" s="384" t="s">
        <v>36</v>
      </c>
      <c r="F156" s="384" t="s">
        <v>30</v>
      </c>
      <c r="G156" s="420"/>
      <c r="H156" s="420"/>
    </row>
    <row r="157" spans="1:8" x14ac:dyDescent="0.3">
      <c r="A157" s="416" t="s">
        <v>351</v>
      </c>
      <c r="B157" s="428"/>
      <c r="C157" s="417"/>
      <c r="D157" s="417"/>
      <c r="E157" s="417"/>
      <c r="F157" s="417"/>
      <c r="G157" s="417"/>
      <c r="H157" s="418"/>
    </row>
    <row r="158" spans="1:8" x14ac:dyDescent="0.3">
      <c r="A158" s="421" t="s">
        <v>40</v>
      </c>
      <c r="B158" s="319" t="s">
        <v>169</v>
      </c>
      <c r="C158" s="298" t="s">
        <v>113</v>
      </c>
      <c r="D158" s="305" t="s">
        <v>170</v>
      </c>
      <c r="E158" s="305" t="s">
        <v>170</v>
      </c>
      <c r="F158" s="306" t="s">
        <v>16</v>
      </c>
      <c r="G158" s="301" t="s">
        <v>303</v>
      </c>
      <c r="H158" s="302" t="s">
        <v>458</v>
      </c>
    </row>
    <row r="159" spans="1:8" x14ac:dyDescent="0.3">
      <c r="A159" s="421"/>
      <c r="B159" s="302" t="s">
        <v>172</v>
      </c>
      <c r="C159" s="305" t="s">
        <v>647</v>
      </c>
      <c r="D159" s="337" t="s">
        <v>648</v>
      </c>
      <c r="E159" s="337" t="s">
        <v>48</v>
      </c>
      <c r="F159" s="338" t="s">
        <v>645</v>
      </c>
      <c r="G159" s="301" t="s">
        <v>649</v>
      </c>
      <c r="H159" s="302" t="s">
        <v>459</v>
      </c>
    </row>
    <row r="160" spans="1:8" x14ac:dyDescent="0.3">
      <c r="A160" s="421"/>
      <c r="B160" s="319" t="s">
        <v>67</v>
      </c>
      <c r="C160" s="298">
        <v>200</v>
      </c>
      <c r="D160" s="305" t="s">
        <v>378</v>
      </c>
      <c r="E160" s="305" t="s">
        <v>378</v>
      </c>
      <c r="F160" s="320" t="s">
        <v>624</v>
      </c>
      <c r="G160" s="321" t="s">
        <v>625</v>
      </c>
      <c r="H160" s="302" t="s">
        <v>436</v>
      </c>
    </row>
    <row r="161" spans="1:8" x14ac:dyDescent="0.3">
      <c r="A161" s="421"/>
      <c r="B161" s="18" t="s">
        <v>41</v>
      </c>
      <c r="C161" s="308">
        <v>460</v>
      </c>
      <c r="D161" s="322">
        <f>D158+D159+D160</f>
        <v>14.4</v>
      </c>
      <c r="E161" s="322">
        <f>E158+E159+E160</f>
        <v>15</v>
      </c>
      <c r="F161" s="322">
        <f>F158+F159+F160</f>
        <v>72.400000000000006</v>
      </c>
      <c r="G161" s="308">
        <f>G158+G159+G160</f>
        <v>512</v>
      </c>
      <c r="H161" s="309"/>
    </row>
    <row r="162" spans="1:8" x14ac:dyDescent="0.3">
      <c r="A162" s="422" t="s">
        <v>23</v>
      </c>
      <c r="B162" s="319" t="s">
        <v>346</v>
      </c>
      <c r="C162" s="298">
        <v>200</v>
      </c>
      <c r="D162" s="305" t="s">
        <v>93</v>
      </c>
      <c r="E162" s="305" t="s">
        <v>650</v>
      </c>
      <c r="F162" s="320" t="s">
        <v>651</v>
      </c>
      <c r="G162" s="321" t="s">
        <v>652</v>
      </c>
      <c r="H162" s="323" t="s">
        <v>505</v>
      </c>
    </row>
    <row r="163" spans="1:8" x14ac:dyDescent="0.3">
      <c r="A163" s="423"/>
      <c r="B163" s="23" t="s">
        <v>44</v>
      </c>
      <c r="C163" s="326">
        <v>100</v>
      </c>
      <c r="D163" s="322" t="str">
        <f>D162</f>
        <v>0,6</v>
      </c>
      <c r="E163" s="322" t="str">
        <f>E162</f>
        <v>0,26</v>
      </c>
      <c r="F163" s="322" t="str">
        <f>F162</f>
        <v>26,8</v>
      </c>
      <c r="G163" s="308" t="str">
        <f>G162</f>
        <v>111</v>
      </c>
      <c r="H163" s="323"/>
    </row>
    <row r="164" spans="1:8" x14ac:dyDescent="0.3">
      <c r="A164" s="424" t="s">
        <v>6</v>
      </c>
      <c r="B164" s="381" t="s">
        <v>555</v>
      </c>
      <c r="C164" s="298">
        <v>60</v>
      </c>
      <c r="D164" s="305" t="s">
        <v>52</v>
      </c>
      <c r="E164" s="305" t="s">
        <v>208</v>
      </c>
      <c r="F164" s="306" t="s">
        <v>62</v>
      </c>
      <c r="G164" s="301" t="s">
        <v>78</v>
      </c>
      <c r="H164" s="302" t="s">
        <v>556</v>
      </c>
    </row>
    <row r="165" spans="1:8" x14ac:dyDescent="0.3">
      <c r="A165" s="424"/>
      <c r="B165" s="319" t="s">
        <v>354</v>
      </c>
      <c r="C165" s="298">
        <v>250</v>
      </c>
      <c r="D165" s="305" t="s">
        <v>123</v>
      </c>
      <c r="E165" s="305" t="s">
        <v>295</v>
      </c>
      <c r="F165" s="306" t="s">
        <v>88</v>
      </c>
      <c r="G165" s="301" t="s">
        <v>671</v>
      </c>
      <c r="H165" s="325" t="s">
        <v>493</v>
      </c>
    </row>
    <row r="166" spans="1:8" x14ac:dyDescent="0.3">
      <c r="A166" s="424"/>
      <c r="B166" s="328" t="s">
        <v>581</v>
      </c>
      <c r="C166" s="298" t="s">
        <v>135</v>
      </c>
      <c r="D166" s="299">
        <v>9.9</v>
      </c>
      <c r="E166" s="305" t="s">
        <v>33</v>
      </c>
      <c r="F166" s="306" t="s">
        <v>348</v>
      </c>
      <c r="G166" s="301">
        <v>148</v>
      </c>
      <c r="H166" s="302" t="s">
        <v>699</v>
      </c>
    </row>
    <row r="167" spans="1:8" x14ac:dyDescent="0.3">
      <c r="A167" s="424"/>
      <c r="B167" s="312" t="s">
        <v>360</v>
      </c>
      <c r="C167" s="314">
        <v>150</v>
      </c>
      <c r="D167" s="314">
        <v>4.4000000000000004</v>
      </c>
      <c r="E167" s="314">
        <v>9.1999999999999993</v>
      </c>
      <c r="F167" s="314">
        <v>11.2</v>
      </c>
      <c r="G167" s="316">
        <v>145</v>
      </c>
      <c r="H167" s="302" t="s">
        <v>507</v>
      </c>
    </row>
    <row r="168" spans="1:8" x14ac:dyDescent="0.3">
      <c r="A168" s="424"/>
      <c r="B168" s="307" t="s">
        <v>50</v>
      </c>
      <c r="C168" s="298">
        <v>50</v>
      </c>
      <c r="D168" s="299" t="s">
        <v>51</v>
      </c>
      <c r="E168" s="299" t="s">
        <v>52</v>
      </c>
      <c r="F168" s="300" t="s">
        <v>53</v>
      </c>
      <c r="G168" s="301" t="s">
        <v>54</v>
      </c>
      <c r="H168" s="325"/>
    </row>
    <row r="169" spans="1:8" x14ac:dyDescent="0.3">
      <c r="A169" s="425"/>
      <c r="B169" s="33" t="s">
        <v>55</v>
      </c>
      <c r="C169" s="314">
        <v>200</v>
      </c>
      <c r="D169" s="329" t="s">
        <v>56</v>
      </c>
      <c r="E169" s="329" t="s">
        <v>56</v>
      </c>
      <c r="F169" s="344">
        <v>15</v>
      </c>
      <c r="G169" s="345">
        <v>57</v>
      </c>
      <c r="H169" s="325" t="s">
        <v>432</v>
      </c>
    </row>
    <row r="170" spans="1:8" x14ac:dyDescent="0.3">
      <c r="A170" s="423"/>
      <c r="B170" s="18" t="s">
        <v>80</v>
      </c>
      <c r="C170" s="331" t="s">
        <v>720</v>
      </c>
      <c r="D170" s="332">
        <f>D164+D165+D166+D167+D168+D169</f>
        <v>21.5</v>
      </c>
      <c r="E170" s="332">
        <f>E164+E165+E166+E167+E168+E169</f>
        <v>27.4</v>
      </c>
      <c r="F170" s="332">
        <f>F164+F165+F166+F167+F168+F169</f>
        <v>90.2</v>
      </c>
      <c r="G170" s="333">
        <f>G164+G165+G166+G167+G168+G169</f>
        <v>651.20000000000005</v>
      </c>
      <c r="H170" s="323"/>
    </row>
    <row r="171" spans="1:8" x14ac:dyDescent="0.3">
      <c r="A171" s="422" t="s">
        <v>59</v>
      </c>
      <c r="B171" s="302" t="s">
        <v>63</v>
      </c>
      <c r="C171" s="298">
        <v>200</v>
      </c>
      <c r="D171" s="305" t="s">
        <v>64</v>
      </c>
      <c r="E171" s="305" t="s">
        <v>192</v>
      </c>
      <c r="F171" s="306" t="s">
        <v>660</v>
      </c>
      <c r="G171" s="301" t="s">
        <v>661</v>
      </c>
      <c r="H171" s="302" t="s">
        <v>433</v>
      </c>
    </row>
    <row r="172" spans="1:8" x14ac:dyDescent="0.3">
      <c r="A172" s="423"/>
      <c r="B172" s="18" t="s">
        <v>81</v>
      </c>
      <c r="C172" s="334">
        <v>200</v>
      </c>
      <c r="D172" s="322" t="s">
        <v>64</v>
      </c>
      <c r="E172" s="322" t="s">
        <v>192</v>
      </c>
      <c r="F172" s="322" t="s">
        <v>660</v>
      </c>
      <c r="G172" s="308" t="s">
        <v>661</v>
      </c>
      <c r="H172" s="323"/>
    </row>
    <row r="173" spans="1:8" x14ac:dyDescent="0.3">
      <c r="A173" s="422" t="s">
        <v>8</v>
      </c>
      <c r="B173" s="328" t="s">
        <v>247</v>
      </c>
      <c r="C173" s="298" t="s">
        <v>91</v>
      </c>
      <c r="D173" s="305" t="s">
        <v>412</v>
      </c>
      <c r="E173" s="305" t="s">
        <v>413</v>
      </c>
      <c r="F173" s="305" t="s">
        <v>415</v>
      </c>
      <c r="G173" s="321" t="s">
        <v>414</v>
      </c>
      <c r="H173" s="325" t="s">
        <v>478</v>
      </c>
    </row>
    <row r="174" spans="1:8" x14ac:dyDescent="0.3">
      <c r="A174" s="425"/>
      <c r="B174" s="319" t="s">
        <v>117</v>
      </c>
      <c r="C174" s="298">
        <v>200</v>
      </c>
      <c r="D174" s="305" t="s">
        <v>298</v>
      </c>
      <c r="E174" s="305" t="s">
        <v>95</v>
      </c>
      <c r="F174" s="306" t="s">
        <v>77</v>
      </c>
      <c r="G174" s="301" t="s">
        <v>721</v>
      </c>
      <c r="H174" s="325" t="s">
        <v>448</v>
      </c>
    </row>
    <row r="175" spans="1:8" x14ac:dyDescent="0.3">
      <c r="A175" s="425"/>
      <c r="B175" s="317" t="s">
        <v>190</v>
      </c>
      <c r="C175" s="305" t="s">
        <v>550</v>
      </c>
      <c r="D175" s="299">
        <v>0.4</v>
      </c>
      <c r="E175" s="300">
        <v>0.4</v>
      </c>
      <c r="F175" s="300">
        <v>9.8000000000000007</v>
      </c>
      <c r="G175" s="324">
        <v>47</v>
      </c>
      <c r="H175" s="309"/>
    </row>
    <row r="176" spans="1:8" x14ac:dyDescent="0.3">
      <c r="A176" s="423"/>
      <c r="B176" s="18" t="s">
        <v>82</v>
      </c>
      <c r="C176" s="308">
        <v>510</v>
      </c>
      <c r="D176" s="311">
        <f>D173+D174+D175</f>
        <v>29.4</v>
      </c>
      <c r="E176" s="311">
        <f>E173+E174+E175</f>
        <v>19.8</v>
      </c>
      <c r="F176" s="311">
        <f>F173+F174+F175</f>
        <v>63.3</v>
      </c>
      <c r="G176" s="310">
        <f>G173+G174+G175</f>
        <v>551</v>
      </c>
      <c r="H176" s="323"/>
    </row>
    <row r="177" spans="1:8" x14ac:dyDescent="0.3">
      <c r="A177" s="426" t="s">
        <v>83</v>
      </c>
      <c r="B177" s="427"/>
      <c r="C177" s="310">
        <f>C176+C172+C170+C163+C161</f>
        <v>2080</v>
      </c>
      <c r="D177" s="311">
        <f>D176+D172+D170+D163+D161</f>
        <v>71.5</v>
      </c>
      <c r="E177" s="311">
        <f>E176+E172+E170+E163+E161</f>
        <v>62.55</v>
      </c>
      <c r="F177" s="311">
        <f>F176+F172+F170+F163+F161</f>
        <v>260</v>
      </c>
      <c r="G177" s="310">
        <f>G176+G172+G170+G163+G161</f>
        <v>1875.48</v>
      </c>
      <c r="H177" s="309"/>
    </row>
    <row r="178" spans="1:8" x14ac:dyDescent="0.3">
      <c r="A178" s="419" t="s">
        <v>24</v>
      </c>
      <c r="B178" s="419" t="s">
        <v>25</v>
      </c>
      <c r="C178" s="421" t="s">
        <v>26</v>
      </c>
      <c r="D178" s="421" t="s">
        <v>542</v>
      </c>
      <c r="E178" s="421"/>
      <c r="F178" s="421"/>
      <c r="G178" s="419" t="s">
        <v>38</v>
      </c>
      <c r="H178" s="419" t="s">
        <v>39</v>
      </c>
    </row>
    <row r="179" spans="1:8" x14ac:dyDescent="0.3">
      <c r="A179" s="420"/>
      <c r="B179" s="420"/>
      <c r="C179" s="422"/>
      <c r="D179" s="384" t="s">
        <v>4</v>
      </c>
      <c r="E179" s="384" t="s">
        <v>36</v>
      </c>
      <c r="F179" s="384" t="s">
        <v>30</v>
      </c>
      <c r="G179" s="420"/>
      <c r="H179" s="420"/>
    </row>
    <row r="180" spans="1:8" x14ac:dyDescent="0.3">
      <c r="A180" s="416" t="s">
        <v>357</v>
      </c>
      <c r="B180" s="428"/>
      <c r="C180" s="417"/>
      <c r="D180" s="417"/>
      <c r="E180" s="417"/>
      <c r="F180" s="417"/>
      <c r="G180" s="417"/>
      <c r="H180" s="418"/>
    </row>
    <row r="181" spans="1:8" x14ac:dyDescent="0.3">
      <c r="A181" s="421" t="s">
        <v>40</v>
      </c>
      <c r="B181" s="307" t="s">
        <v>112</v>
      </c>
      <c r="C181" s="314" t="s">
        <v>113</v>
      </c>
      <c r="D181" s="314">
        <v>7.4</v>
      </c>
      <c r="E181" s="315">
        <v>8</v>
      </c>
      <c r="F181" s="314">
        <v>36.5</v>
      </c>
      <c r="G181" s="316">
        <v>241</v>
      </c>
      <c r="H181" s="302" t="s">
        <v>471</v>
      </c>
    </row>
    <row r="182" spans="1:8" x14ac:dyDescent="0.3">
      <c r="A182" s="421"/>
      <c r="B182" s="302" t="s">
        <v>141</v>
      </c>
      <c r="C182" s="305" t="s">
        <v>644</v>
      </c>
      <c r="D182" s="337" t="s">
        <v>212</v>
      </c>
      <c r="E182" s="337" t="s">
        <v>310</v>
      </c>
      <c r="F182" s="338" t="s">
        <v>645</v>
      </c>
      <c r="G182" s="301" t="s">
        <v>646</v>
      </c>
      <c r="H182" s="302" t="s">
        <v>451</v>
      </c>
    </row>
    <row r="183" spans="1:8" x14ac:dyDescent="0.3">
      <c r="A183" s="421"/>
      <c r="B183" s="319" t="s">
        <v>89</v>
      </c>
      <c r="C183" s="304">
        <v>200</v>
      </c>
      <c r="D183" s="337" t="s">
        <v>46</v>
      </c>
      <c r="E183" s="337" t="s">
        <v>46</v>
      </c>
      <c r="F183" s="338" t="s">
        <v>621</v>
      </c>
      <c r="G183" s="301" t="s">
        <v>622</v>
      </c>
      <c r="H183" s="336" t="s">
        <v>439</v>
      </c>
    </row>
    <row r="184" spans="1:8" x14ac:dyDescent="0.3">
      <c r="A184" s="421"/>
      <c r="B184" s="18" t="s">
        <v>41</v>
      </c>
      <c r="C184" s="308">
        <v>465</v>
      </c>
      <c r="D184" s="322">
        <f>D183+D182+D181</f>
        <v>18</v>
      </c>
      <c r="E184" s="322">
        <f>E183+E182+E181</f>
        <v>15.4</v>
      </c>
      <c r="F184" s="322">
        <f>F183+F182+F181</f>
        <v>75.3</v>
      </c>
      <c r="G184" s="308">
        <f>G183+G182+G181</f>
        <v>506.3</v>
      </c>
      <c r="H184" s="323"/>
    </row>
    <row r="185" spans="1:8" x14ac:dyDescent="0.3">
      <c r="A185" s="422" t="s">
        <v>23</v>
      </c>
      <c r="B185" s="317" t="s">
        <v>42</v>
      </c>
      <c r="C185" s="305" t="s">
        <v>5</v>
      </c>
      <c r="D185" s="299">
        <v>1.44</v>
      </c>
      <c r="E185" s="300">
        <v>0.67</v>
      </c>
      <c r="F185" s="300">
        <v>15.43</v>
      </c>
      <c r="G185" s="324">
        <v>112</v>
      </c>
      <c r="H185" s="325" t="s">
        <v>623</v>
      </c>
    </row>
    <row r="186" spans="1:8" x14ac:dyDescent="0.3">
      <c r="A186" s="423"/>
      <c r="B186" s="23" t="s">
        <v>44</v>
      </c>
      <c r="C186" s="326">
        <v>200</v>
      </c>
      <c r="D186" s="322">
        <f>D185</f>
        <v>1.44</v>
      </c>
      <c r="E186" s="322">
        <f>E185</f>
        <v>0.67</v>
      </c>
      <c r="F186" s="322">
        <f>F185</f>
        <v>15.43</v>
      </c>
      <c r="G186" s="308">
        <f>G185</f>
        <v>112</v>
      </c>
      <c r="H186" s="323"/>
    </row>
    <row r="187" spans="1:8" x14ac:dyDescent="0.3">
      <c r="A187" s="424" t="s">
        <v>6</v>
      </c>
      <c r="B187" s="382" t="s">
        <v>841</v>
      </c>
      <c r="C187" s="298">
        <v>60</v>
      </c>
      <c r="D187" s="305" t="s">
        <v>68</v>
      </c>
      <c r="E187" s="305" t="s">
        <v>295</v>
      </c>
      <c r="F187" s="305" t="s">
        <v>100</v>
      </c>
      <c r="G187" s="321">
        <v>68</v>
      </c>
      <c r="H187" s="325" t="s">
        <v>842</v>
      </c>
    </row>
    <row r="188" spans="1:8" x14ac:dyDescent="0.3">
      <c r="A188" s="424"/>
      <c r="B188" s="328" t="s">
        <v>335</v>
      </c>
      <c r="C188" s="304" t="s">
        <v>672</v>
      </c>
      <c r="D188" s="305" t="s">
        <v>99</v>
      </c>
      <c r="E188" s="305" t="s">
        <v>682</v>
      </c>
      <c r="F188" s="305" t="s">
        <v>683</v>
      </c>
      <c r="G188" s="321" t="s">
        <v>684</v>
      </c>
      <c r="H188" s="302" t="s">
        <v>453</v>
      </c>
    </row>
    <row r="189" spans="1:8" x14ac:dyDescent="0.3">
      <c r="A189" s="424"/>
      <c r="B189" s="319" t="s">
        <v>543</v>
      </c>
      <c r="C189" s="304">
        <v>220</v>
      </c>
      <c r="D189" s="337" t="s">
        <v>685</v>
      </c>
      <c r="E189" s="337" t="s">
        <v>503</v>
      </c>
      <c r="F189" s="337" t="s">
        <v>640</v>
      </c>
      <c r="G189" s="301" t="s">
        <v>686</v>
      </c>
      <c r="H189" s="319" t="s">
        <v>513</v>
      </c>
    </row>
    <row r="190" spans="1:8" x14ac:dyDescent="0.3">
      <c r="A190" s="424"/>
      <c r="B190" s="307" t="s">
        <v>50</v>
      </c>
      <c r="C190" s="298">
        <v>50</v>
      </c>
      <c r="D190" s="299" t="s">
        <v>51</v>
      </c>
      <c r="E190" s="299" t="s">
        <v>52</v>
      </c>
      <c r="F190" s="300" t="s">
        <v>53</v>
      </c>
      <c r="G190" s="301" t="s">
        <v>54</v>
      </c>
      <c r="H190" s="325"/>
    </row>
    <row r="191" spans="1:8" x14ac:dyDescent="0.3">
      <c r="A191" s="425"/>
      <c r="B191" s="319" t="s">
        <v>210</v>
      </c>
      <c r="C191" s="298">
        <v>200</v>
      </c>
      <c r="D191" s="305" t="s">
        <v>627</v>
      </c>
      <c r="E191" s="305" t="s">
        <v>628</v>
      </c>
      <c r="F191" s="306" t="s">
        <v>301</v>
      </c>
      <c r="G191" s="301" t="s">
        <v>629</v>
      </c>
      <c r="H191" s="325" t="s">
        <v>450</v>
      </c>
    </row>
    <row r="192" spans="1:8" x14ac:dyDescent="0.3">
      <c r="A192" s="423"/>
      <c r="B192" s="18" t="s">
        <v>80</v>
      </c>
      <c r="C192" s="308">
        <v>790</v>
      </c>
      <c r="D192" s="332">
        <f>D187+D188+D189+D190+D191</f>
        <v>28.5</v>
      </c>
      <c r="E192" s="332">
        <f>E187+E188+E189+E190+E191</f>
        <v>35.149999999999991</v>
      </c>
      <c r="F192" s="332">
        <f>F187+F188+F189+F190+F191</f>
        <v>125.5</v>
      </c>
      <c r="G192" s="333">
        <f>G187+G188+G189+G190+G191</f>
        <v>890</v>
      </c>
      <c r="H192" s="323"/>
    </row>
    <row r="193" spans="1:8" x14ac:dyDescent="0.3">
      <c r="A193" s="422" t="s">
        <v>59</v>
      </c>
      <c r="B193" s="303" t="s">
        <v>125</v>
      </c>
      <c r="C193" s="307">
        <v>30</v>
      </c>
      <c r="D193" s="307">
        <v>1.7</v>
      </c>
      <c r="E193" s="307">
        <v>2.2000000000000002</v>
      </c>
      <c r="F193" s="307">
        <v>27.15</v>
      </c>
      <c r="G193" s="341">
        <v>135</v>
      </c>
      <c r="H193" s="302"/>
    </row>
    <row r="194" spans="1:8" x14ac:dyDescent="0.3">
      <c r="A194" s="425"/>
      <c r="B194" s="317" t="s">
        <v>42</v>
      </c>
      <c r="C194" s="305" t="s">
        <v>5</v>
      </c>
      <c r="D194" s="299">
        <v>1.44</v>
      </c>
      <c r="E194" s="300">
        <v>0.67</v>
      </c>
      <c r="F194" s="300">
        <v>15.43</v>
      </c>
      <c r="G194" s="324">
        <v>112</v>
      </c>
      <c r="H194" s="309" t="s">
        <v>623</v>
      </c>
    </row>
    <row r="195" spans="1:8" x14ac:dyDescent="0.3">
      <c r="A195" s="423"/>
      <c r="B195" s="18" t="s">
        <v>81</v>
      </c>
      <c r="C195" s="334">
        <f>C194+C193</f>
        <v>230</v>
      </c>
      <c r="D195" s="334">
        <f>D194+D193</f>
        <v>3.1399999999999997</v>
      </c>
      <c r="E195" s="334">
        <f>E194+E193</f>
        <v>2.87</v>
      </c>
      <c r="F195" s="334">
        <f>F194+F193</f>
        <v>42.58</v>
      </c>
      <c r="G195" s="333">
        <f>G194+G193</f>
        <v>247</v>
      </c>
      <c r="H195" s="323"/>
    </row>
    <row r="196" spans="1:8" x14ac:dyDescent="0.3">
      <c r="A196" s="422" t="s">
        <v>8</v>
      </c>
      <c r="B196" s="312" t="s">
        <v>391</v>
      </c>
      <c r="C196" s="314">
        <v>130</v>
      </c>
      <c r="D196" s="314">
        <v>15</v>
      </c>
      <c r="E196" s="314">
        <v>14.5</v>
      </c>
      <c r="F196" s="314">
        <v>36.9</v>
      </c>
      <c r="G196" s="316">
        <v>337.5</v>
      </c>
      <c r="H196" s="323" t="s">
        <v>524</v>
      </c>
    </row>
    <row r="197" spans="1:8" x14ac:dyDescent="0.3">
      <c r="A197" s="425"/>
      <c r="B197" s="297" t="s">
        <v>34</v>
      </c>
      <c r="C197" s="298">
        <v>200</v>
      </c>
      <c r="D197" s="299">
        <v>0.1</v>
      </c>
      <c r="E197" s="299" t="s">
        <v>32</v>
      </c>
      <c r="F197" s="300">
        <v>9.1</v>
      </c>
      <c r="G197" s="301">
        <v>24.4</v>
      </c>
      <c r="H197" s="302" t="s">
        <v>430</v>
      </c>
    </row>
    <row r="198" spans="1:8" x14ac:dyDescent="0.3">
      <c r="A198" s="425"/>
      <c r="B198" s="303" t="s">
        <v>162</v>
      </c>
      <c r="C198" s="304">
        <v>200</v>
      </c>
      <c r="D198" s="305" t="s">
        <v>76</v>
      </c>
      <c r="E198" s="305" t="s">
        <v>653</v>
      </c>
      <c r="F198" s="306" t="s">
        <v>178</v>
      </c>
      <c r="G198" s="301" t="s">
        <v>654</v>
      </c>
      <c r="H198" s="307" t="s">
        <v>446</v>
      </c>
    </row>
    <row r="199" spans="1:8" x14ac:dyDescent="0.3">
      <c r="A199" s="423"/>
      <c r="B199" s="18" t="s">
        <v>82</v>
      </c>
      <c r="C199" s="308">
        <f>SUM(C196:C198)</f>
        <v>530</v>
      </c>
      <c r="D199" s="322">
        <f>D196+D197+D198</f>
        <v>15.4</v>
      </c>
      <c r="E199" s="322">
        <f>E196+E197+E198</f>
        <v>34.729999999999997</v>
      </c>
      <c r="F199" s="322">
        <f>F196+F197+F198</f>
        <v>48.6</v>
      </c>
      <c r="G199" s="308">
        <f>G196+G197+G198</f>
        <v>450.9</v>
      </c>
      <c r="H199" s="309"/>
    </row>
    <row r="200" spans="1:8" x14ac:dyDescent="0.3">
      <c r="A200" s="426" t="s">
        <v>83</v>
      </c>
      <c r="B200" s="427"/>
      <c r="C200" s="310">
        <f>C199+C195+C192+C186+C184</f>
        <v>2215</v>
      </c>
      <c r="D200" s="311">
        <f>D199+D195+D192+D186+D184</f>
        <v>66.47999999999999</v>
      </c>
      <c r="E200" s="311">
        <f>E199+E195+E192+E186+E184</f>
        <v>88.82</v>
      </c>
      <c r="F200" s="311">
        <f>F199+F195+F192+F186+F184</f>
        <v>307.41000000000003</v>
      </c>
      <c r="G200" s="310">
        <f>G199+G195+G192+G186+G184</f>
        <v>2206.2000000000003</v>
      </c>
      <c r="H200" s="309"/>
    </row>
    <row r="201" spans="1:8" x14ac:dyDescent="0.3">
      <c r="A201" s="419" t="s">
        <v>24</v>
      </c>
      <c r="B201" s="419" t="s">
        <v>25</v>
      </c>
      <c r="C201" s="421" t="s">
        <v>26</v>
      </c>
      <c r="D201" s="421" t="s">
        <v>542</v>
      </c>
      <c r="E201" s="421"/>
      <c r="F201" s="421"/>
      <c r="G201" s="419" t="s">
        <v>38</v>
      </c>
      <c r="H201" s="419" t="s">
        <v>39</v>
      </c>
    </row>
    <row r="202" spans="1:8" x14ac:dyDescent="0.3">
      <c r="A202" s="420"/>
      <c r="B202" s="420"/>
      <c r="C202" s="422"/>
      <c r="D202" s="384" t="s">
        <v>4</v>
      </c>
      <c r="E202" s="384" t="s">
        <v>36</v>
      </c>
      <c r="F202" s="384" t="s">
        <v>30</v>
      </c>
      <c r="G202" s="420"/>
      <c r="H202" s="420"/>
    </row>
    <row r="203" spans="1:8" x14ac:dyDescent="0.3">
      <c r="A203" s="416" t="s">
        <v>358</v>
      </c>
      <c r="B203" s="428"/>
      <c r="C203" s="417"/>
      <c r="D203" s="417"/>
      <c r="E203" s="417"/>
      <c r="F203" s="417"/>
      <c r="G203" s="417"/>
      <c r="H203" s="418"/>
    </row>
    <row r="204" spans="1:8" x14ac:dyDescent="0.3">
      <c r="A204" s="421" t="s">
        <v>40</v>
      </c>
      <c r="B204" s="319" t="s">
        <v>163</v>
      </c>
      <c r="C204" s="304" t="s">
        <v>403</v>
      </c>
      <c r="D204" s="305" t="s">
        <v>317</v>
      </c>
      <c r="E204" s="305" t="s">
        <v>338</v>
      </c>
      <c r="F204" s="305" t="s">
        <v>633</v>
      </c>
      <c r="G204" s="321" t="s">
        <v>634</v>
      </c>
      <c r="H204" s="302" t="s">
        <v>462</v>
      </c>
    </row>
    <row r="205" spans="1:8" x14ac:dyDescent="0.3">
      <c r="A205" s="421"/>
      <c r="B205" s="16" t="s">
        <v>104</v>
      </c>
      <c r="C205" s="304">
        <v>50</v>
      </c>
      <c r="D205" s="305">
        <v>3.2</v>
      </c>
      <c r="E205" s="305">
        <v>0.3</v>
      </c>
      <c r="F205" s="305">
        <v>15.3</v>
      </c>
      <c r="G205" s="301">
        <v>79</v>
      </c>
      <c r="H205" s="318" t="s">
        <v>459</v>
      </c>
    </row>
    <row r="206" spans="1:8" x14ac:dyDescent="0.3">
      <c r="A206" s="421"/>
      <c r="B206" s="319" t="s">
        <v>117</v>
      </c>
      <c r="C206" s="298">
        <v>200</v>
      </c>
      <c r="D206" s="305" t="s">
        <v>298</v>
      </c>
      <c r="E206" s="305" t="s">
        <v>95</v>
      </c>
      <c r="F206" s="306" t="s">
        <v>77</v>
      </c>
      <c r="G206" s="301" t="s">
        <v>721</v>
      </c>
      <c r="H206" s="325" t="s">
        <v>448</v>
      </c>
    </row>
    <row r="207" spans="1:8" x14ac:dyDescent="0.3">
      <c r="A207" s="421"/>
      <c r="B207" s="18" t="s">
        <v>41</v>
      </c>
      <c r="C207" s="308">
        <v>420</v>
      </c>
      <c r="D207" s="322">
        <f>D206+D205+D204</f>
        <v>27</v>
      </c>
      <c r="E207" s="322">
        <f>E206+E205+E204</f>
        <v>15.8</v>
      </c>
      <c r="F207" s="322">
        <f>F206+F205+F204</f>
        <v>93.7</v>
      </c>
      <c r="G207" s="308">
        <f>G206+G205+G204</f>
        <v>622</v>
      </c>
      <c r="H207" s="323"/>
    </row>
    <row r="208" spans="1:8" x14ac:dyDescent="0.3">
      <c r="A208" s="422" t="s">
        <v>23</v>
      </c>
      <c r="B208" s="303" t="s">
        <v>131</v>
      </c>
      <c r="C208" s="307">
        <v>150</v>
      </c>
      <c r="D208" s="307">
        <v>0.4</v>
      </c>
      <c r="E208" s="307">
        <v>0.3</v>
      </c>
      <c r="F208" s="307">
        <v>10.3</v>
      </c>
      <c r="G208" s="307">
        <v>47</v>
      </c>
      <c r="H208" s="325"/>
    </row>
    <row r="209" spans="1:8" x14ac:dyDescent="0.3">
      <c r="A209" s="423"/>
      <c r="B209" s="23" t="s">
        <v>44</v>
      </c>
      <c r="C209" s="326">
        <v>150</v>
      </c>
      <c r="D209" s="322">
        <f>D208</f>
        <v>0.4</v>
      </c>
      <c r="E209" s="322">
        <f>E208</f>
        <v>0.3</v>
      </c>
      <c r="F209" s="322">
        <f>F208</f>
        <v>10.3</v>
      </c>
      <c r="G209" s="308">
        <f>G208</f>
        <v>47</v>
      </c>
      <c r="H209" s="323"/>
    </row>
    <row r="210" spans="1:8" x14ac:dyDescent="0.3">
      <c r="A210" s="424" t="s">
        <v>6</v>
      </c>
      <c r="B210" s="307" t="s">
        <v>202</v>
      </c>
      <c r="C210" s="314">
        <v>60</v>
      </c>
      <c r="D210" s="314">
        <v>0.8</v>
      </c>
      <c r="E210" s="314">
        <v>1.4</v>
      </c>
      <c r="F210" s="314">
        <v>4.3</v>
      </c>
      <c r="G210" s="316">
        <v>33</v>
      </c>
      <c r="H210" s="336" t="s">
        <v>452</v>
      </c>
    </row>
    <row r="211" spans="1:8" x14ac:dyDescent="0.3">
      <c r="A211" s="424"/>
      <c r="B211" s="328" t="s">
        <v>258</v>
      </c>
      <c r="C211" s="298" t="s">
        <v>672</v>
      </c>
      <c r="D211" s="327" t="s">
        <v>72</v>
      </c>
      <c r="E211" s="306" t="s">
        <v>92</v>
      </c>
      <c r="F211" s="306" t="s">
        <v>343</v>
      </c>
      <c r="G211" s="324" t="s">
        <v>680</v>
      </c>
      <c r="H211" s="325" t="s">
        <v>464</v>
      </c>
    </row>
    <row r="212" spans="1:8" x14ac:dyDescent="0.3">
      <c r="A212" s="424"/>
      <c r="B212" s="319" t="s">
        <v>242</v>
      </c>
      <c r="C212" s="304" t="s">
        <v>246</v>
      </c>
      <c r="D212" s="305">
        <v>19.2</v>
      </c>
      <c r="E212" s="305">
        <v>14.3</v>
      </c>
      <c r="F212" s="305">
        <v>5.0999999999999996</v>
      </c>
      <c r="G212" s="321">
        <v>226</v>
      </c>
      <c r="H212" s="328" t="s">
        <v>434</v>
      </c>
    </row>
    <row r="213" spans="1:8" x14ac:dyDescent="0.3">
      <c r="A213" s="424"/>
      <c r="B213" s="319" t="s">
        <v>270</v>
      </c>
      <c r="C213" s="304" t="s">
        <v>74</v>
      </c>
      <c r="D213" s="305" t="s">
        <v>187</v>
      </c>
      <c r="E213" s="305" t="s">
        <v>276</v>
      </c>
      <c r="F213" s="337" t="s">
        <v>277</v>
      </c>
      <c r="G213" s="321" t="s">
        <v>278</v>
      </c>
      <c r="H213" s="62" t="s">
        <v>435</v>
      </c>
    </row>
    <row r="214" spans="1:8" x14ac:dyDescent="0.3">
      <c r="A214" s="424"/>
      <c r="B214" s="307" t="s">
        <v>50</v>
      </c>
      <c r="C214" s="298">
        <v>50</v>
      </c>
      <c r="D214" s="299" t="s">
        <v>51</v>
      </c>
      <c r="E214" s="299" t="s">
        <v>52</v>
      </c>
      <c r="F214" s="300" t="s">
        <v>53</v>
      </c>
      <c r="G214" s="301" t="s">
        <v>54</v>
      </c>
      <c r="H214" s="325"/>
    </row>
    <row r="215" spans="1:8" x14ac:dyDescent="0.3">
      <c r="A215" s="425"/>
      <c r="B215" s="319" t="s">
        <v>340</v>
      </c>
      <c r="C215" s="298">
        <v>200</v>
      </c>
      <c r="D215" s="305" t="s">
        <v>627</v>
      </c>
      <c r="E215" s="305" t="s">
        <v>628</v>
      </c>
      <c r="F215" s="306" t="s">
        <v>632</v>
      </c>
      <c r="G215" s="301" t="s">
        <v>629</v>
      </c>
      <c r="H215" s="325" t="s">
        <v>450</v>
      </c>
    </row>
    <row r="216" spans="1:8" x14ac:dyDescent="0.3">
      <c r="A216" s="423"/>
      <c r="B216" s="18" t="s">
        <v>80</v>
      </c>
      <c r="C216" s="331" t="s">
        <v>724</v>
      </c>
      <c r="D216" s="332">
        <f>D210+D211+D212+D213+D214+D215</f>
        <v>35.300000000000004</v>
      </c>
      <c r="E216" s="332">
        <f>E210+E211+E212+E213+E214+E215</f>
        <v>27.55</v>
      </c>
      <c r="F216" s="332">
        <f>F210+F211+F212+F213+F214+F215</f>
        <v>116.85000000000001</v>
      </c>
      <c r="G216" s="333">
        <f>G210+G211+G212+G213+G214+G215</f>
        <v>814.5</v>
      </c>
      <c r="H216" s="323"/>
    </row>
    <row r="217" spans="1:8" x14ac:dyDescent="0.3">
      <c r="A217" s="422" t="s">
        <v>59</v>
      </c>
      <c r="B217" s="302" t="s">
        <v>63</v>
      </c>
      <c r="C217" s="298">
        <v>200</v>
      </c>
      <c r="D217" s="305" t="s">
        <v>64</v>
      </c>
      <c r="E217" s="305" t="s">
        <v>192</v>
      </c>
      <c r="F217" s="306" t="s">
        <v>660</v>
      </c>
      <c r="G217" s="301" t="s">
        <v>661</v>
      </c>
      <c r="H217" s="302" t="s">
        <v>433</v>
      </c>
    </row>
    <row r="218" spans="1:8" x14ac:dyDescent="0.3">
      <c r="A218" s="423"/>
      <c r="B218" s="18" t="s">
        <v>81</v>
      </c>
      <c r="C218" s="326">
        <v>200</v>
      </c>
      <c r="D218" s="322" t="s">
        <v>64</v>
      </c>
      <c r="E218" s="322" t="s">
        <v>192</v>
      </c>
      <c r="F218" s="322" t="s">
        <v>660</v>
      </c>
      <c r="G218" s="308" t="s">
        <v>661</v>
      </c>
      <c r="H218" s="323"/>
    </row>
    <row r="219" spans="1:8" x14ac:dyDescent="0.3">
      <c r="A219" s="422" t="s">
        <v>8</v>
      </c>
      <c r="B219" s="319" t="s">
        <v>49</v>
      </c>
      <c r="C219" s="259" t="s">
        <v>113</v>
      </c>
      <c r="D219" s="329">
        <v>12.8</v>
      </c>
      <c r="E219" s="329">
        <v>9.18</v>
      </c>
      <c r="F219" s="329">
        <v>21.41</v>
      </c>
      <c r="G219" s="316">
        <v>212</v>
      </c>
      <c r="H219" s="302" t="s">
        <v>501</v>
      </c>
    </row>
    <row r="220" spans="1:8" x14ac:dyDescent="0.3">
      <c r="A220" s="425"/>
      <c r="B220" s="319" t="s">
        <v>67</v>
      </c>
      <c r="C220" s="298">
        <v>200</v>
      </c>
      <c r="D220" s="305" t="s">
        <v>378</v>
      </c>
      <c r="E220" s="305" t="s">
        <v>378</v>
      </c>
      <c r="F220" s="320" t="s">
        <v>624</v>
      </c>
      <c r="G220" s="321" t="s">
        <v>625</v>
      </c>
      <c r="H220" s="325" t="s">
        <v>436</v>
      </c>
    </row>
    <row r="221" spans="1:8" x14ac:dyDescent="0.3">
      <c r="A221" s="425"/>
      <c r="B221" s="307" t="s">
        <v>66</v>
      </c>
      <c r="C221" s="314">
        <v>50</v>
      </c>
      <c r="D221" s="329">
        <v>3.8</v>
      </c>
      <c r="E221" s="329">
        <v>0.4</v>
      </c>
      <c r="F221" s="329">
        <v>24.6</v>
      </c>
      <c r="G221" s="316">
        <v>117</v>
      </c>
      <c r="H221" s="325" t="s">
        <v>432</v>
      </c>
    </row>
    <row r="222" spans="1:8" x14ac:dyDescent="0.3">
      <c r="A222" s="425"/>
      <c r="B222" s="303" t="s">
        <v>355</v>
      </c>
      <c r="C222" s="339">
        <v>100</v>
      </c>
      <c r="D222" s="299">
        <v>9.1999999999999993</v>
      </c>
      <c r="E222" s="299">
        <v>8.4</v>
      </c>
      <c r="F222" s="340">
        <v>49.8</v>
      </c>
      <c r="G222" s="351">
        <v>312</v>
      </c>
      <c r="H222" s="302" t="s">
        <v>474</v>
      </c>
    </row>
    <row r="223" spans="1:8" x14ac:dyDescent="0.3">
      <c r="A223" s="423"/>
      <c r="B223" s="18" t="s">
        <v>82</v>
      </c>
      <c r="C223" s="308">
        <v>555</v>
      </c>
      <c r="D223" s="311">
        <f>D219+D220+D221+D222</f>
        <v>27.2</v>
      </c>
      <c r="E223" s="311">
        <f>E219+E220+E221+E222</f>
        <v>19.380000000000003</v>
      </c>
      <c r="F223" s="311">
        <f>F219+F220+F221+F222</f>
        <v>107.00999999999999</v>
      </c>
      <c r="G223" s="310">
        <f>G219+G220+G221+G222</f>
        <v>702</v>
      </c>
      <c r="H223" s="309"/>
    </row>
    <row r="224" spans="1:8" x14ac:dyDescent="0.3">
      <c r="A224" s="426" t="s">
        <v>83</v>
      </c>
      <c r="B224" s="427"/>
      <c r="C224" s="310">
        <f>C223+C218+C216+C209+C207</f>
        <v>2155</v>
      </c>
      <c r="D224" s="310">
        <f>D223+D218+D216+D209+D207</f>
        <v>95.5</v>
      </c>
      <c r="E224" s="310">
        <f>E223+E218+E216+E209+E207</f>
        <v>63.120000000000005</v>
      </c>
      <c r="F224" s="310">
        <f>F223+F218+F216+F209+F207</f>
        <v>335.16</v>
      </c>
      <c r="G224" s="310">
        <f>G223+G218+G216+G209+G207</f>
        <v>2235.7799999999997</v>
      </c>
      <c r="H224" s="309"/>
    </row>
    <row r="225" spans="1:8" x14ac:dyDescent="0.3">
      <c r="A225" s="419" t="s">
        <v>24</v>
      </c>
      <c r="B225" s="419" t="s">
        <v>25</v>
      </c>
      <c r="C225" s="421" t="s">
        <v>26</v>
      </c>
      <c r="D225" s="421" t="s">
        <v>542</v>
      </c>
      <c r="E225" s="421"/>
      <c r="F225" s="421"/>
      <c r="G225" s="419" t="s">
        <v>38</v>
      </c>
      <c r="H225" s="419" t="s">
        <v>39</v>
      </c>
    </row>
    <row r="226" spans="1:8" x14ac:dyDescent="0.3">
      <c r="A226" s="420"/>
      <c r="B226" s="420"/>
      <c r="C226" s="422"/>
      <c r="D226" s="384" t="s">
        <v>4</v>
      </c>
      <c r="E226" s="384" t="s">
        <v>36</v>
      </c>
      <c r="F226" s="384" t="s">
        <v>30</v>
      </c>
      <c r="G226" s="420"/>
      <c r="H226" s="420"/>
    </row>
    <row r="227" spans="1:8" x14ac:dyDescent="0.3">
      <c r="A227" s="416" t="s">
        <v>359</v>
      </c>
      <c r="B227" s="428"/>
      <c r="C227" s="417"/>
      <c r="D227" s="417"/>
      <c r="E227" s="417"/>
      <c r="F227" s="417"/>
      <c r="G227" s="417"/>
      <c r="H227" s="418"/>
    </row>
    <row r="228" spans="1:8" x14ac:dyDescent="0.3">
      <c r="A228" s="421" t="s">
        <v>40</v>
      </c>
      <c r="B228" s="328" t="s">
        <v>394</v>
      </c>
      <c r="C228" s="298" t="s">
        <v>113</v>
      </c>
      <c r="D228" s="395">
        <v>7.7</v>
      </c>
      <c r="E228" s="395">
        <v>10.1</v>
      </c>
      <c r="F228" s="395">
        <v>43.9</v>
      </c>
      <c r="G228" s="321">
        <v>297</v>
      </c>
      <c r="H228" s="302" t="s">
        <v>495</v>
      </c>
    </row>
    <row r="229" spans="1:8" x14ac:dyDescent="0.3">
      <c r="A229" s="421"/>
      <c r="B229" s="302" t="s">
        <v>141</v>
      </c>
      <c r="C229" s="305" t="s">
        <v>644</v>
      </c>
      <c r="D229" s="337" t="s">
        <v>212</v>
      </c>
      <c r="E229" s="337" t="s">
        <v>310</v>
      </c>
      <c r="F229" s="338" t="s">
        <v>645</v>
      </c>
      <c r="G229" s="301" t="s">
        <v>646</v>
      </c>
      <c r="H229" s="44" t="s">
        <v>451</v>
      </c>
    </row>
    <row r="230" spans="1:8" x14ac:dyDescent="0.3">
      <c r="A230" s="421"/>
      <c r="B230" s="303" t="s">
        <v>89</v>
      </c>
      <c r="C230" s="304">
        <v>200</v>
      </c>
      <c r="D230" s="337" t="s">
        <v>46</v>
      </c>
      <c r="E230" s="337" t="s">
        <v>46</v>
      </c>
      <c r="F230" s="338" t="s">
        <v>621</v>
      </c>
      <c r="G230" s="301" t="s">
        <v>622</v>
      </c>
      <c r="H230" s="325" t="s">
        <v>439</v>
      </c>
    </row>
    <row r="231" spans="1:8" x14ac:dyDescent="0.3">
      <c r="A231" s="421"/>
      <c r="B231" s="18" t="s">
        <v>41</v>
      </c>
      <c r="C231" s="308">
        <v>470</v>
      </c>
      <c r="D231" s="322">
        <f>D230+D229+D228</f>
        <v>18.3</v>
      </c>
      <c r="E231" s="322">
        <f>E230+E229+E228</f>
        <v>17.5</v>
      </c>
      <c r="F231" s="322">
        <f>F230+F229+F228</f>
        <v>82.699999999999989</v>
      </c>
      <c r="G231" s="308">
        <f>G230+G229+G228</f>
        <v>562.29999999999995</v>
      </c>
      <c r="H231" s="323"/>
    </row>
    <row r="232" spans="1:8" x14ac:dyDescent="0.3">
      <c r="A232" s="422" t="s">
        <v>23</v>
      </c>
      <c r="B232" s="317" t="s">
        <v>42</v>
      </c>
      <c r="C232" s="305" t="s">
        <v>5</v>
      </c>
      <c r="D232" s="299">
        <v>1.44</v>
      </c>
      <c r="E232" s="300">
        <v>0.67</v>
      </c>
      <c r="F232" s="300">
        <v>15.43</v>
      </c>
      <c r="G232" s="324">
        <v>112</v>
      </c>
      <c r="H232" s="325" t="s">
        <v>623</v>
      </c>
    </row>
    <row r="233" spans="1:8" x14ac:dyDescent="0.3">
      <c r="A233" s="423"/>
      <c r="B233" s="23" t="s">
        <v>44</v>
      </c>
      <c r="C233" s="326">
        <v>200</v>
      </c>
      <c r="D233" s="322">
        <f>D232</f>
        <v>1.44</v>
      </c>
      <c r="E233" s="322">
        <f>E232</f>
        <v>0.67</v>
      </c>
      <c r="F233" s="322">
        <f>F232</f>
        <v>15.43</v>
      </c>
      <c r="G233" s="308">
        <f>G232</f>
        <v>112</v>
      </c>
      <c r="H233" s="323"/>
    </row>
    <row r="234" spans="1:8" ht="40.5" x14ac:dyDescent="0.3">
      <c r="A234" s="424" t="s">
        <v>6</v>
      </c>
      <c r="B234" s="382" t="s">
        <v>843</v>
      </c>
      <c r="C234" s="298">
        <v>60</v>
      </c>
      <c r="D234" s="327" t="s">
        <v>45</v>
      </c>
      <c r="E234" s="306" t="s">
        <v>46</v>
      </c>
      <c r="F234" s="306" t="s">
        <v>46</v>
      </c>
      <c r="G234" s="324">
        <v>38</v>
      </c>
      <c r="H234" s="302" t="s">
        <v>844</v>
      </c>
    </row>
    <row r="235" spans="1:8" x14ac:dyDescent="0.3">
      <c r="A235" s="424"/>
      <c r="B235" s="319" t="s">
        <v>228</v>
      </c>
      <c r="C235" s="298">
        <v>260</v>
      </c>
      <c r="D235" s="305" t="s">
        <v>690</v>
      </c>
      <c r="E235" s="305" t="s">
        <v>235</v>
      </c>
      <c r="F235" s="306" t="s">
        <v>691</v>
      </c>
      <c r="G235" s="301" t="s">
        <v>692</v>
      </c>
      <c r="H235" s="302" t="s">
        <v>480</v>
      </c>
    </row>
    <row r="236" spans="1:8" x14ac:dyDescent="0.3">
      <c r="A236" s="424"/>
      <c r="B236" s="303" t="s">
        <v>523</v>
      </c>
      <c r="C236" s="298">
        <v>90</v>
      </c>
      <c r="D236" s="305" t="s">
        <v>687</v>
      </c>
      <c r="E236" s="305" t="s">
        <v>233</v>
      </c>
      <c r="F236" s="306" t="s">
        <v>688</v>
      </c>
      <c r="G236" s="301" t="s">
        <v>689</v>
      </c>
      <c r="H236" s="302" t="s">
        <v>475</v>
      </c>
    </row>
    <row r="237" spans="1:8" x14ac:dyDescent="0.3">
      <c r="A237" s="424"/>
      <c r="B237" s="302" t="s">
        <v>180</v>
      </c>
      <c r="C237" s="298">
        <v>150</v>
      </c>
      <c r="D237" s="305" t="s">
        <v>665</v>
      </c>
      <c r="E237" s="305" t="s">
        <v>48</v>
      </c>
      <c r="F237" s="305" t="s">
        <v>418</v>
      </c>
      <c r="G237" s="321" t="s">
        <v>339</v>
      </c>
      <c r="H237" s="336" t="s">
        <v>455</v>
      </c>
    </row>
    <row r="238" spans="1:8" x14ac:dyDescent="0.3">
      <c r="A238" s="424"/>
      <c r="B238" s="307" t="s">
        <v>50</v>
      </c>
      <c r="C238" s="298">
        <v>50</v>
      </c>
      <c r="D238" s="299" t="s">
        <v>51</v>
      </c>
      <c r="E238" s="299" t="s">
        <v>52</v>
      </c>
      <c r="F238" s="300" t="s">
        <v>53</v>
      </c>
      <c r="G238" s="301" t="s">
        <v>54</v>
      </c>
      <c r="H238" s="325"/>
    </row>
    <row r="239" spans="1:8" x14ac:dyDescent="0.3">
      <c r="A239" s="425"/>
      <c r="B239" s="302" t="s">
        <v>101</v>
      </c>
      <c r="C239" s="298">
        <v>200</v>
      </c>
      <c r="D239" s="305" t="s">
        <v>182</v>
      </c>
      <c r="E239" s="305" t="s">
        <v>31</v>
      </c>
      <c r="F239" s="306" t="s">
        <v>630</v>
      </c>
      <c r="G239" s="301" t="s">
        <v>631</v>
      </c>
      <c r="H239" s="325" t="s">
        <v>443</v>
      </c>
    </row>
    <row r="240" spans="1:8" x14ac:dyDescent="0.3">
      <c r="A240" s="423"/>
      <c r="B240" s="18" t="s">
        <v>80</v>
      </c>
      <c r="C240" s="333">
        <f>C234+C235+C236+C237+C238+C239</f>
        <v>810</v>
      </c>
      <c r="D240" s="332">
        <f>D234+D235+D236+D237+D238+D239</f>
        <v>24.52</v>
      </c>
      <c r="E240" s="332">
        <f>E234+E235+E236+E237+E238+E239</f>
        <v>23.600000000000005</v>
      </c>
      <c r="F240" s="332">
        <f>F234+F235+F236+F237+F238+F239</f>
        <v>106.5</v>
      </c>
      <c r="G240" s="333">
        <f>G234+G235+G236+G237+G238+G239</f>
        <v>697</v>
      </c>
      <c r="H240" s="323"/>
    </row>
    <row r="241" spans="1:8" x14ac:dyDescent="0.3">
      <c r="A241" s="422" t="s">
        <v>59</v>
      </c>
      <c r="B241" s="302" t="s">
        <v>189</v>
      </c>
      <c r="C241" s="298">
        <v>200</v>
      </c>
      <c r="D241" s="305" t="s">
        <v>64</v>
      </c>
      <c r="E241" s="305" t="s">
        <v>192</v>
      </c>
      <c r="F241" s="306" t="s">
        <v>662</v>
      </c>
      <c r="G241" s="301" t="s">
        <v>663</v>
      </c>
      <c r="H241" s="302" t="s">
        <v>433</v>
      </c>
    </row>
    <row r="242" spans="1:8" x14ac:dyDescent="0.3">
      <c r="A242" s="423"/>
      <c r="B242" s="18" t="s">
        <v>81</v>
      </c>
      <c r="C242" s="326">
        <v>200</v>
      </c>
      <c r="D242" s="322" t="s">
        <v>64</v>
      </c>
      <c r="E242" s="322" t="s">
        <v>192</v>
      </c>
      <c r="F242" s="322" t="s">
        <v>662</v>
      </c>
      <c r="G242" s="308" t="s">
        <v>663</v>
      </c>
      <c r="H242" s="323"/>
    </row>
    <row r="243" spans="1:8" x14ac:dyDescent="0.3">
      <c r="A243" s="422" t="s">
        <v>8</v>
      </c>
      <c r="B243" s="328" t="s">
        <v>139</v>
      </c>
      <c r="C243" s="298" t="s">
        <v>110</v>
      </c>
      <c r="D243" s="299">
        <v>4.76</v>
      </c>
      <c r="E243" s="305" t="s">
        <v>291</v>
      </c>
      <c r="F243" s="306" t="s">
        <v>292</v>
      </c>
      <c r="G243" s="301" t="s">
        <v>293</v>
      </c>
      <c r="H243" s="302" t="s">
        <v>469</v>
      </c>
    </row>
    <row r="244" spans="1:8" x14ac:dyDescent="0.3">
      <c r="A244" s="425"/>
      <c r="B244" s="307" t="s">
        <v>66</v>
      </c>
      <c r="C244" s="314">
        <v>50</v>
      </c>
      <c r="D244" s="329">
        <v>3.8</v>
      </c>
      <c r="E244" s="329">
        <v>0.4</v>
      </c>
      <c r="F244" s="329">
        <v>24.6</v>
      </c>
      <c r="G244" s="316">
        <v>117</v>
      </c>
      <c r="H244" s="325" t="s">
        <v>432</v>
      </c>
    </row>
    <row r="245" spans="1:8" x14ac:dyDescent="0.3">
      <c r="A245" s="425"/>
      <c r="B245" s="297" t="s">
        <v>34</v>
      </c>
      <c r="C245" s="298">
        <v>200</v>
      </c>
      <c r="D245" s="299">
        <v>0.1</v>
      </c>
      <c r="E245" s="299" t="s">
        <v>32</v>
      </c>
      <c r="F245" s="300">
        <v>9.1</v>
      </c>
      <c r="G245" s="301">
        <v>24.4</v>
      </c>
      <c r="H245" s="302" t="s">
        <v>430</v>
      </c>
    </row>
    <row r="246" spans="1:8" x14ac:dyDescent="0.3">
      <c r="A246" s="425"/>
      <c r="B246" s="303" t="s">
        <v>558</v>
      </c>
      <c r="C246" s="339">
        <v>150</v>
      </c>
      <c r="D246" s="299">
        <v>1.8</v>
      </c>
      <c r="E246" s="299">
        <v>0.4</v>
      </c>
      <c r="F246" s="340">
        <v>16.2</v>
      </c>
      <c r="G246" s="301">
        <v>86</v>
      </c>
      <c r="H246" s="302"/>
    </row>
    <row r="247" spans="1:8" x14ac:dyDescent="0.3">
      <c r="A247" s="423"/>
      <c r="B247" s="18" t="s">
        <v>82</v>
      </c>
      <c r="C247" s="308">
        <v>547</v>
      </c>
      <c r="D247" s="322">
        <f>D243+D244+D245+D246</f>
        <v>10.459999999999999</v>
      </c>
      <c r="E247" s="322">
        <f>E243+E244+E245+E246</f>
        <v>4.4700000000000006</v>
      </c>
      <c r="F247" s="322">
        <f>F243+F244+F245+F246</f>
        <v>78.75</v>
      </c>
      <c r="G247" s="308">
        <f>G243+G244+G245+G246</f>
        <v>397.4</v>
      </c>
      <c r="H247" s="323"/>
    </row>
    <row r="248" spans="1:8" x14ac:dyDescent="0.3">
      <c r="A248" s="426" t="s">
        <v>83</v>
      </c>
      <c r="B248" s="427"/>
      <c r="C248" s="310">
        <f>C247+C242+C240+C233+C231</f>
        <v>2227</v>
      </c>
      <c r="D248" s="311">
        <f>D247+D242+D240+D233+D231</f>
        <v>60.319999999999993</v>
      </c>
      <c r="E248" s="311">
        <f>E247+E242+E240+E233+E231</f>
        <v>46.330000000000005</v>
      </c>
      <c r="F248" s="311">
        <f>F247+F242+F240+F233+F231</f>
        <v>290.69</v>
      </c>
      <c r="G248" s="310">
        <f>G247+G242+G240+G233+G231</f>
        <v>1818.99</v>
      </c>
      <c r="H248" s="309"/>
    </row>
    <row r="249" spans="1:8" x14ac:dyDescent="0.3">
      <c r="A249" s="419" t="s">
        <v>24</v>
      </c>
      <c r="B249" s="419" t="s">
        <v>25</v>
      </c>
      <c r="C249" s="421" t="s">
        <v>26</v>
      </c>
      <c r="D249" s="421" t="s">
        <v>542</v>
      </c>
      <c r="E249" s="421"/>
      <c r="F249" s="421"/>
      <c r="G249" s="419" t="s">
        <v>38</v>
      </c>
      <c r="H249" s="419" t="s">
        <v>39</v>
      </c>
    </row>
    <row r="250" spans="1:8" x14ac:dyDescent="0.3">
      <c r="A250" s="420"/>
      <c r="B250" s="420"/>
      <c r="C250" s="422"/>
      <c r="D250" s="384" t="s">
        <v>4</v>
      </c>
      <c r="E250" s="384" t="s">
        <v>36</v>
      </c>
      <c r="F250" s="384" t="s">
        <v>30</v>
      </c>
      <c r="G250" s="420"/>
      <c r="H250" s="420"/>
    </row>
    <row r="251" spans="1:8" x14ac:dyDescent="0.3">
      <c r="A251" s="430" t="s">
        <v>537</v>
      </c>
      <c r="B251" s="431"/>
      <c r="C251" s="431"/>
      <c r="D251" s="431"/>
      <c r="E251" s="431"/>
      <c r="F251" s="431"/>
      <c r="G251" s="431"/>
      <c r="H251" s="432"/>
    </row>
    <row r="252" spans="1:8" x14ac:dyDescent="0.3">
      <c r="A252" s="416" t="s">
        <v>361</v>
      </c>
      <c r="B252" s="428"/>
      <c r="C252" s="417"/>
      <c r="D252" s="417"/>
      <c r="E252" s="417"/>
      <c r="F252" s="417"/>
      <c r="G252" s="417"/>
      <c r="H252" s="418"/>
    </row>
    <row r="253" spans="1:8" x14ac:dyDescent="0.3">
      <c r="A253" s="421" t="s">
        <v>40</v>
      </c>
      <c r="B253" s="307" t="s">
        <v>112</v>
      </c>
      <c r="C253" s="314" t="s">
        <v>113</v>
      </c>
      <c r="D253" s="314">
        <v>7.4</v>
      </c>
      <c r="E253" s="315">
        <v>8</v>
      </c>
      <c r="F253" s="314">
        <v>36.5</v>
      </c>
      <c r="G253" s="316">
        <v>241</v>
      </c>
      <c r="H253" s="302" t="s">
        <v>471</v>
      </c>
    </row>
    <row r="254" spans="1:8" x14ac:dyDescent="0.3">
      <c r="A254" s="421"/>
      <c r="B254" s="16" t="s">
        <v>104</v>
      </c>
      <c r="C254" s="304">
        <v>50</v>
      </c>
      <c r="D254" s="305">
        <v>3.2</v>
      </c>
      <c r="E254" s="305">
        <v>0.3</v>
      </c>
      <c r="F254" s="305">
        <v>15.3</v>
      </c>
      <c r="G254" s="301">
        <v>79</v>
      </c>
      <c r="H254" s="302" t="s">
        <v>459</v>
      </c>
    </row>
    <row r="255" spans="1:8" x14ac:dyDescent="0.3">
      <c r="A255" s="421"/>
      <c r="B255" s="319" t="s">
        <v>89</v>
      </c>
      <c r="C255" s="304">
        <v>200</v>
      </c>
      <c r="D255" s="337" t="s">
        <v>46</v>
      </c>
      <c r="E255" s="337" t="s">
        <v>46</v>
      </c>
      <c r="F255" s="338" t="s">
        <v>621</v>
      </c>
      <c r="G255" s="301" t="s">
        <v>622</v>
      </c>
      <c r="H255" s="336" t="s">
        <v>439</v>
      </c>
    </row>
    <row r="256" spans="1:8" x14ac:dyDescent="0.3">
      <c r="A256" s="421"/>
      <c r="B256" s="18" t="s">
        <v>41</v>
      </c>
      <c r="C256" s="308">
        <v>415</v>
      </c>
      <c r="D256" s="322">
        <f>D253+D254+D255</f>
        <v>13.3</v>
      </c>
      <c r="E256" s="322">
        <f>E253+E254+E255</f>
        <v>11</v>
      </c>
      <c r="F256" s="322">
        <f>F253+F254+F255</f>
        <v>66.399999999999991</v>
      </c>
      <c r="G256" s="308">
        <f>G253+G254+G255</f>
        <v>413.3</v>
      </c>
      <c r="H256" s="323"/>
    </row>
    <row r="257" spans="1:8" x14ac:dyDescent="0.3">
      <c r="A257" s="422" t="s">
        <v>23</v>
      </c>
      <c r="B257" s="317" t="s">
        <v>42</v>
      </c>
      <c r="C257" s="305" t="s">
        <v>5</v>
      </c>
      <c r="D257" s="299">
        <v>1.44</v>
      </c>
      <c r="E257" s="300">
        <v>0.67</v>
      </c>
      <c r="F257" s="300">
        <v>15.43</v>
      </c>
      <c r="G257" s="324">
        <v>112</v>
      </c>
      <c r="H257" s="325" t="s">
        <v>623</v>
      </c>
    </row>
    <row r="258" spans="1:8" x14ac:dyDescent="0.3">
      <c r="A258" s="423"/>
      <c r="B258" s="23" t="s">
        <v>44</v>
      </c>
      <c r="C258" s="326">
        <v>200</v>
      </c>
      <c r="D258" s="322">
        <f>D257</f>
        <v>1.44</v>
      </c>
      <c r="E258" s="322">
        <f>E257</f>
        <v>0.67</v>
      </c>
      <c r="F258" s="322">
        <f>F257</f>
        <v>15.43</v>
      </c>
      <c r="G258" s="308">
        <f>G257</f>
        <v>112</v>
      </c>
      <c r="H258" s="323"/>
    </row>
    <row r="259" spans="1:8" x14ac:dyDescent="0.3">
      <c r="A259" s="424" t="s">
        <v>6</v>
      </c>
      <c r="B259" s="381" t="s">
        <v>837</v>
      </c>
      <c r="C259" s="298">
        <v>60</v>
      </c>
      <c r="D259" s="299">
        <v>0.6</v>
      </c>
      <c r="E259" s="299">
        <v>2.7</v>
      </c>
      <c r="F259" s="300">
        <v>6.4</v>
      </c>
      <c r="G259" s="301">
        <v>35</v>
      </c>
      <c r="H259" s="319" t="s">
        <v>838</v>
      </c>
    </row>
    <row r="260" spans="1:8" x14ac:dyDescent="0.3">
      <c r="A260" s="424"/>
      <c r="B260" s="328" t="s">
        <v>335</v>
      </c>
      <c r="C260" s="304">
        <v>250</v>
      </c>
      <c r="D260" s="305" t="s">
        <v>99</v>
      </c>
      <c r="E260" s="305" t="s">
        <v>682</v>
      </c>
      <c r="F260" s="305" t="s">
        <v>683</v>
      </c>
      <c r="G260" s="321" t="s">
        <v>684</v>
      </c>
      <c r="H260" s="302" t="s">
        <v>453</v>
      </c>
    </row>
    <row r="261" spans="1:8" x14ac:dyDescent="0.3">
      <c r="A261" s="424"/>
      <c r="B261" s="307" t="s">
        <v>282</v>
      </c>
      <c r="C261" s="307">
        <v>220</v>
      </c>
      <c r="D261" s="307">
        <v>18</v>
      </c>
      <c r="E261" s="307">
        <v>19.5</v>
      </c>
      <c r="F261" s="307">
        <v>38.6</v>
      </c>
      <c r="G261" s="341">
        <v>409</v>
      </c>
      <c r="H261" s="44" t="s">
        <v>473</v>
      </c>
    </row>
    <row r="262" spans="1:8" x14ac:dyDescent="0.3">
      <c r="A262" s="424"/>
      <c r="B262" s="307" t="s">
        <v>50</v>
      </c>
      <c r="C262" s="298">
        <v>50</v>
      </c>
      <c r="D262" s="299" t="s">
        <v>51</v>
      </c>
      <c r="E262" s="299" t="s">
        <v>52</v>
      </c>
      <c r="F262" s="300" t="s">
        <v>53</v>
      </c>
      <c r="G262" s="301" t="s">
        <v>54</v>
      </c>
      <c r="H262" s="325"/>
    </row>
    <row r="263" spans="1:8" x14ac:dyDescent="0.3">
      <c r="A263" s="425"/>
      <c r="B263" s="302" t="s">
        <v>183</v>
      </c>
      <c r="C263" s="298">
        <v>200</v>
      </c>
      <c r="D263" s="348" t="s">
        <v>76</v>
      </c>
      <c r="E263" s="348" t="s">
        <v>502</v>
      </c>
      <c r="F263" s="348" t="s">
        <v>341</v>
      </c>
      <c r="G263" s="349" t="s">
        <v>626</v>
      </c>
      <c r="H263" s="336" t="s">
        <v>446</v>
      </c>
    </row>
    <row r="264" spans="1:8" x14ac:dyDescent="0.3">
      <c r="A264" s="423"/>
      <c r="B264" s="18" t="s">
        <v>80</v>
      </c>
      <c r="C264" s="331" t="s">
        <v>508</v>
      </c>
      <c r="D264" s="332">
        <f>D259+D260+D261+D262+D263</f>
        <v>25.2</v>
      </c>
      <c r="E264" s="332">
        <f>E259+E260+E261+E262+E263</f>
        <v>28.34</v>
      </c>
      <c r="F264" s="332">
        <f>F259+F260+F261+F262+F263</f>
        <v>107.2</v>
      </c>
      <c r="G264" s="333">
        <f>G259+G260+G261+G262+G263</f>
        <v>730.6</v>
      </c>
      <c r="H264" s="323"/>
    </row>
    <row r="265" spans="1:8" x14ac:dyDescent="0.3">
      <c r="A265" s="422" t="s">
        <v>59</v>
      </c>
      <c r="B265" s="302" t="s">
        <v>63</v>
      </c>
      <c r="C265" s="298">
        <v>200</v>
      </c>
      <c r="D265" s="305" t="s">
        <v>64</v>
      </c>
      <c r="E265" s="305" t="s">
        <v>192</v>
      </c>
      <c r="F265" s="306" t="s">
        <v>660</v>
      </c>
      <c r="G265" s="301" t="s">
        <v>661</v>
      </c>
      <c r="H265" s="302" t="s">
        <v>433</v>
      </c>
    </row>
    <row r="266" spans="1:8" x14ac:dyDescent="0.3">
      <c r="A266" s="423"/>
      <c r="B266" s="18" t="s">
        <v>81</v>
      </c>
      <c r="C266" s="334">
        <v>175</v>
      </c>
      <c r="D266" s="332">
        <v>4.9000000000000004</v>
      </c>
      <c r="E266" s="332">
        <v>0.08</v>
      </c>
      <c r="F266" s="332">
        <v>6.4</v>
      </c>
      <c r="G266" s="333">
        <v>44</v>
      </c>
      <c r="H266" s="335"/>
    </row>
    <row r="267" spans="1:8" x14ac:dyDescent="0.3">
      <c r="A267" s="422" t="s">
        <v>8</v>
      </c>
      <c r="B267" s="328" t="s">
        <v>751</v>
      </c>
      <c r="C267" s="298">
        <v>200</v>
      </c>
      <c r="D267" s="299">
        <v>7.1</v>
      </c>
      <c r="E267" s="299">
        <v>7.6</v>
      </c>
      <c r="F267" s="299">
        <v>36.700000000000003</v>
      </c>
      <c r="G267" s="321">
        <v>245</v>
      </c>
      <c r="H267" s="302" t="s">
        <v>476</v>
      </c>
    </row>
    <row r="268" spans="1:8" x14ac:dyDescent="0.3">
      <c r="A268" s="425"/>
      <c r="B268" s="307" t="s">
        <v>66</v>
      </c>
      <c r="C268" s="314">
        <v>50</v>
      </c>
      <c r="D268" s="329">
        <v>3.8</v>
      </c>
      <c r="E268" s="329">
        <v>0.4</v>
      </c>
      <c r="F268" s="329">
        <v>24.6</v>
      </c>
      <c r="G268" s="316">
        <v>117</v>
      </c>
      <c r="H268" s="325" t="s">
        <v>432</v>
      </c>
    </row>
    <row r="269" spans="1:8" x14ac:dyDescent="0.3">
      <c r="A269" s="425"/>
      <c r="B269" s="319" t="s">
        <v>67</v>
      </c>
      <c r="C269" s="298">
        <v>200</v>
      </c>
      <c r="D269" s="305" t="s">
        <v>378</v>
      </c>
      <c r="E269" s="305" t="s">
        <v>378</v>
      </c>
      <c r="F269" s="320" t="s">
        <v>624</v>
      </c>
      <c r="G269" s="321" t="s">
        <v>625</v>
      </c>
      <c r="H269" s="325" t="s">
        <v>436</v>
      </c>
    </row>
    <row r="270" spans="1:8" x14ac:dyDescent="0.3">
      <c r="A270" s="425"/>
      <c r="B270" s="303" t="s">
        <v>131</v>
      </c>
      <c r="C270" s="307">
        <v>150</v>
      </c>
      <c r="D270" s="307">
        <v>0.4</v>
      </c>
      <c r="E270" s="307">
        <v>0.3</v>
      </c>
      <c r="F270" s="307">
        <v>10.3</v>
      </c>
      <c r="G270" s="307">
        <v>47</v>
      </c>
      <c r="H270" s="302"/>
    </row>
    <row r="271" spans="1:8" x14ac:dyDescent="0.3">
      <c r="A271" s="423"/>
      <c r="B271" s="18" t="s">
        <v>82</v>
      </c>
      <c r="C271" s="308">
        <f>C267+C268+C269+C270</f>
        <v>600</v>
      </c>
      <c r="D271" s="308">
        <f>D267+D268+D269+D270</f>
        <v>12.7</v>
      </c>
      <c r="E271" s="308">
        <f>E267+E268+E269+E270</f>
        <v>9.7000000000000011</v>
      </c>
      <c r="F271" s="308">
        <f>F267+F268+F269+F270</f>
        <v>82.8</v>
      </c>
      <c r="G271" s="308">
        <f>G267+G268+G269+G270</f>
        <v>470</v>
      </c>
      <c r="H271" s="323"/>
    </row>
    <row r="272" spans="1:8" x14ac:dyDescent="0.3">
      <c r="A272" s="426" t="s">
        <v>83</v>
      </c>
      <c r="B272" s="427"/>
      <c r="C272" s="310">
        <f>C271+C266+C264+C258+C256</f>
        <v>2088</v>
      </c>
      <c r="D272" s="311">
        <f>D271+D266+D264+D258+D256</f>
        <v>57.539999999999992</v>
      </c>
      <c r="E272" s="311">
        <f>E271+E266+E264+E258+E256</f>
        <v>49.790000000000006</v>
      </c>
      <c r="F272" s="311">
        <f>F271+F266+F264+F258+F256</f>
        <v>278.23</v>
      </c>
      <c r="G272" s="310">
        <f>G271+G266+G264+G258+G256</f>
        <v>1769.8999999999999</v>
      </c>
      <c r="H272" s="309"/>
    </row>
    <row r="273" spans="1:8" x14ac:dyDescent="0.3">
      <c r="A273" s="419" t="s">
        <v>24</v>
      </c>
      <c r="B273" s="419" t="s">
        <v>25</v>
      </c>
      <c r="C273" s="421" t="s">
        <v>26</v>
      </c>
      <c r="D273" s="421" t="s">
        <v>542</v>
      </c>
      <c r="E273" s="421"/>
      <c r="F273" s="421"/>
      <c r="G273" s="419" t="s">
        <v>38</v>
      </c>
      <c r="H273" s="419" t="s">
        <v>39</v>
      </c>
    </row>
    <row r="274" spans="1:8" x14ac:dyDescent="0.3">
      <c r="A274" s="420"/>
      <c r="B274" s="420"/>
      <c r="C274" s="422"/>
      <c r="D274" s="384" t="s">
        <v>4</v>
      </c>
      <c r="E274" s="384" t="s">
        <v>36</v>
      </c>
      <c r="F274" s="384" t="s">
        <v>30</v>
      </c>
      <c r="G274" s="420"/>
      <c r="H274" s="420"/>
    </row>
    <row r="275" spans="1:8" x14ac:dyDescent="0.3">
      <c r="A275" s="416" t="s">
        <v>367</v>
      </c>
      <c r="B275" s="428"/>
      <c r="C275" s="417"/>
      <c r="D275" s="417"/>
      <c r="E275" s="417"/>
      <c r="F275" s="417"/>
      <c r="G275" s="417"/>
      <c r="H275" s="418"/>
    </row>
    <row r="276" spans="1:8" ht="40.5" x14ac:dyDescent="0.3">
      <c r="A276" s="421" t="s">
        <v>40</v>
      </c>
      <c r="B276" s="328" t="s">
        <v>249</v>
      </c>
      <c r="C276" s="298" t="s">
        <v>113</v>
      </c>
      <c r="D276" s="305" t="s">
        <v>140</v>
      </c>
      <c r="E276" s="305" t="s">
        <v>253</v>
      </c>
      <c r="F276" s="305" t="s">
        <v>254</v>
      </c>
      <c r="G276" s="321" t="s">
        <v>255</v>
      </c>
      <c r="H276" s="325" t="s">
        <v>484</v>
      </c>
    </row>
    <row r="277" spans="1:8" x14ac:dyDescent="0.3">
      <c r="A277" s="421"/>
      <c r="B277" s="302" t="s">
        <v>172</v>
      </c>
      <c r="C277" s="305" t="s">
        <v>647</v>
      </c>
      <c r="D277" s="337" t="s">
        <v>648</v>
      </c>
      <c r="E277" s="337" t="s">
        <v>48</v>
      </c>
      <c r="F277" s="338" t="s">
        <v>645</v>
      </c>
      <c r="G277" s="301" t="s">
        <v>649</v>
      </c>
      <c r="H277" s="325" t="s">
        <v>459</v>
      </c>
    </row>
    <row r="278" spans="1:8" x14ac:dyDescent="0.3">
      <c r="A278" s="421"/>
      <c r="B278" s="319" t="s">
        <v>117</v>
      </c>
      <c r="C278" s="298">
        <v>200</v>
      </c>
      <c r="D278" s="305" t="s">
        <v>298</v>
      </c>
      <c r="E278" s="305" t="s">
        <v>95</v>
      </c>
      <c r="F278" s="306" t="s">
        <v>77</v>
      </c>
      <c r="G278" s="301" t="s">
        <v>721</v>
      </c>
      <c r="H278" s="325" t="s">
        <v>448</v>
      </c>
    </row>
    <row r="279" spans="1:8" x14ac:dyDescent="0.3">
      <c r="A279" s="421"/>
      <c r="B279" s="18" t="s">
        <v>41</v>
      </c>
      <c r="C279" s="308">
        <v>420</v>
      </c>
      <c r="D279" s="322">
        <f>D278+D277+D276</f>
        <v>15.3</v>
      </c>
      <c r="E279" s="322">
        <f>E278+E277+E276</f>
        <v>17.100000000000001</v>
      </c>
      <c r="F279" s="322">
        <f>F278+F277+F276</f>
        <v>66.599999999999994</v>
      </c>
      <c r="G279" s="308">
        <f>G278+G277+G276</f>
        <v>483</v>
      </c>
      <c r="H279" s="323"/>
    </row>
    <row r="280" spans="1:8" x14ac:dyDescent="0.3">
      <c r="A280" s="422" t="s">
        <v>23</v>
      </c>
      <c r="B280" s="328" t="s">
        <v>240</v>
      </c>
      <c r="C280" s="298">
        <v>200</v>
      </c>
      <c r="D280" s="305" t="s">
        <v>229</v>
      </c>
      <c r="E280" s="305" t="s">
        <v>655</v>
      </c>
      <c r="F280" s="306" t="s">
        <v>656</v>
      </c>
      <c r="G280" s="301">
        <v>222</v>
      </c>
      <c r="H280" s="323" t="s">
        <v>505</v>
      </c>
    </row>
    <row r="281" spans="1:8" x14ac:dyDescent="0.3">
      <c r="A281" s="423"/>
      <c r="B281" s="23" t="s">
        <v>44</v>
      </c>
      <c r="C281" s="326">
        <v>200</v>
      </c>
      <c r="D281" s="322" t="str">
        <f>D280</f>
        <v>1,2</v>
      </c>
      <c r="E281" s="322" t="str">
        <f>E280</f>
        <v>0,56</v>
      </c>
      <c r="F281" s="322" t="str">
        <f>F280</f>
        <v>53,6</v>
      </c>
      <c r="G281" s="308">
        <f>G280</f>
        <v>222</v>
      </c>
      <c r="H281" s="323"/>
    </row>
    <row r="282" spans="1:8" x14ac:dyDescent="0.3">
      <c r="A282" s="424" t="s">
        <v>6</v>
      </c>
      <c r="B282" s="302" t="s">
        <v>256</v>
      </c>
      <c r="C282" s="298">
        <v>60</v>
      </c>
      <c r="D282" s="305" t="s">
        <v>45</v>
      </c>
      <c r="E282" s="305" t="s">
        <v>46</v>
      </c>
      <c r="F282" s="305" t="s">
        <v>123</v>
      </c>
      <c r="G282" s="321" t="s">
        <v>257</v>
      </c>
      <c r="H282" s="325" t="s">
        <v>472</v>
      </c>
    </row>
    <row r="283" spans="1:8" x14ac:dyDescent="0.3">
      <c r="A283" s="424"/>
      <c r="B283" s="307" t="s">
        <v>325</v>
      </c>
      <c r="C283" s="314" t="s">
        <v>669</v>
      </c>
      <c r="D283" s="314">
        <v>8.5</v>
      </c>
      <c r="E283" s="314">
        <v>4.4000000000000004</v>
      </c>
      <c r="F283" s="314">
        <v>13.3</v>
      </c>
      <c r="G283" s="316">
        <v>128</v>
      </c>
      <c r="H283" s="44" t="s">
        <v>441</v>
      </c>
    </row>
    <row r="284" spans="1:8" x14ac:dyDescent="0.3">
      <c r="A284" s="424"/>
      <c r="B284" s="303" t="s">
        <v>375</v>
      </c>
      <c r="C284" s="298" t="s">
        <v>702</v>
      </c>
      <c r="D284" s="305" t="s">
        <v>564</v>
      </c>
      <c r="E284" s="305" t="s">
        <v>156</v>
      </c>
      <c r="F284" s="306" t="s">
        <v>703</v>
      </c>
      <c r="G284" s="301" t="s">
        <v>704</v>
      </c>
      <c r="H284" s="302" t="s">
        <v>487</v>
      </c>
    </row>
    <row r="285" spans="1:8" x14ac:dyDescent="0.3">
      <c r="A285" s="424"/>
      <c r="B285" s="307" t="s">
        <v>50</v>
      </c>
      <c r="C285" s="298">
        <v>50</v>
      </c>
      <c r="D285" s="299" t="s">
        <v>51</v>
      </c>
      <c r="E285" s="299" t="s">
        <v>52</v>
      </c>
      <c r="F285" s="300" t="s">
        <v>53</v>
      </c>
      <c r="G285" s="301" t="s">
        <v>54</v>
      </c>
      <c r="H285" s="325"/>
    </row>
    <row r="286" spans="1:8" x14ac:dyDescent="0.3">
      <c r="A286" s="425"/>
      <c r="B286" s="297" t="s">
        <v>34</v>
      </c>
      <c r="C286" s="298">
        <v>200</v>
      </c>
      <c r="D286" s="299">
        <v>0.1</v>
      </c>
      <c r="E286" s="299" t="s">
        <v>32</v>
      </c>
      <c r="F286" s="300">
        <v>9.1</v>
      </c>
      <c r="G286" s="301">
        <v>24.4</v>
      </c>
      <c r="H286" s="302" t="s">
        <v>430</v>
      </c>
    </row>
    <row r="287" spans="1:8" x14ac:dyDescent="0.3">
      <c r="A287" s="423"/>
      <c r="B287" s="18" t="s">
        <v>80</v>
      </c>
      <c r="C287" s="331" t="s">
        <v>588</v>
      </c>
      <c r="D287" s="332">
        <f>D282+D283+D284+D285+D286</f>
        <v>31.200000000000003</v>
      </c>
      <c r="E287" s="332">
        <f>E282+E283+E284+E285+E286</f>
        <v>22.330000000000002</v>
      </c>
      <c r="F287" s="332">
        <f>F282+F283+F284+F285+F286</f>
        <v>77.399999999999991</v>
      </c>
      <c r="G287" s="333">
        <f>G282+G283+G284+G285+G286</f>
        <v>581.4</v>
      </c>
      <c r="H287" s="323"/>
    </row>
    <row r="288" spans="1:8" x14ac:dyDescent="0.3">
      <c r="A288" s="422" t="s">
        <v>59</v>
      </c>
      <c r="B288" s="303" t="s">
        <v>60</v>
      </c>
      <c r="C288" s="307">
        <v>30</v>
      </c>
      <c r="D288" s="307">
        <v>2.04</v>
      </c>
      <c r="E288" s="307">
        <v>1.68</v>
      </c>
      <c r="F288" s="307">
        <v>18</v>
      </c>
      <c r="G288" s="341">
        <v>95</v>
      </c>
      <c r="H288" s="302"/>
    </row>
    <row r="289" spans="1:8" x14ac:dyDescent="0.3">
      <c r="A289" s="425"/>
      <c r="B289" s="317" t="s">
        <v>42</v>
      </c>
      <c r="C289" s="305" t="s">
        <v>5</v>
      </c>
      <c r="D289" s="299">
        <v>1.44</v>
      </c>
      <c r="E289" s="300">
        <v>0.67</v>
      </c>
      <c r="F289" s="300">
        <v>15.43</v>
      </c>
      <c r="G289" s="324">
        <v>112</v>
      </c>
      <c r="H289" s="309" t="s">
        <v>623</v>
      </c>
    </row>
    <row r="290" spans="1:8" x14ac:dyDescent="0.3">
      <c r="A290" s="423"/>
      <c r="B290" s="18" t="s">
        <v>81</v>
      </c>
      <c r="C290" s="334">
        <v>220</v>
      </c>
      <c r="D290" s="332">
        <f>D289+D288</f>
        <v>3.48</v>
      </c>
      <c r="E290" s="332">
        <f>E289+E288</f>
        <v>2.35</v>
      </c>
      <c r="F290" s="332">
        <f>F289+F288</f>
        <v>33.43</v>
      </c>
      <c r="G290" s="333">
        <f>G289+G288</f>
        <v>207</v>
      </c>
      <c r="H290" s="335"/>
    </row>
    <row r="291" spans="1:8" x14ac:dyDescent="0.3">
      <c r="A291" s="422" t="s">
        <v>8</v>
      </c>
      <c r="B291" s="42" t="s">
        <v>369</v>
      </c>
      <c r="C291" s="13">
        <v>130</v>
      </c>
      <c r="D291" s="9" t="s">
        <v>526</v>
      </c>
      <c r="E291" s="9" t="s">
        <v>214</v>
      </c>
      <c r="F291" s="9" t="s">
        <v>527</v>
      </c>
      <c r="G291" s="27">
        <v>130</v>
      </c>
      <c r="H291" s="28" t="s">
        <v>449</v>
      </c>
    </row>
    <row r="292" spans="1:8" x14ac:dyDescent="0.3">
      <c r="A292" s="425"/>
      <c r="B292" s="12" t="s">
        <v>34</v>
      </c>
      <c r="C292" s="13">
        <v>200</v>
      </c>
      <c r="D292" s="14">
        <v>0.1</v>
      </c>
      <c r="E292" s="14" t="s">
        <v>32</v>
      </c>
      <c r="F292" s="15">
        <v>9.1</v>
      </c>
      <c r="G292" s="10">
        <v>24.4</v>
      </c>
      <c r="H292" s="28" t="s">
        <v>430</v>
      </c>
    </row>
    <row r="293" spans="1:8" x14ac:dyDescent="0.3">
      <c r="A293" s="425"/>
      <c r="B293" s="50" t="s">
        <v>162</v>
      </c>
      <c r="C293" s="6">
        <v>200</v>
      </c>
      <c r="D293" s="9" t="s">
        <v>76</v>
      </c>
      <c r="E293" s="9" t="s">
        <v>653</v>
      </c>
      <c r="F293" s="40" t="s">
        <v>178</v>
      </c>
      <c r="G293" s="10" t="s">
        <v>654</v>
      </c>
      <c r="H293" s="32" t="s">
        <v>446</v>
      </c>
    </row>
    <row r="294" spans="1:8" hidden="1" x14ac:dyDescent="0.3">
      <c r="A294" s="425"/>
      <c r="B294" s="317"/>
      <c r="C294" s="305"/>
      <c r="D294" s="299"/>
      <c r="E294" s="300"/>
      <c r="F294" s="300"/>
      <c r="G294" s="324"/>
      <c r="H294" s="325"/>
    </row>
    <row r="295" spans="1:8" x14ac:dyDescent="0.3">
      <c r="A295" s="423"/>
      <c r="B295" s="18" t="s">
        <v>82</v>
      </c>
      <c r="C295" s="308">
        <v>530</v>
      </c>
      <c r="D295" s="311">
        <f>D291+D292+D293+D294</f>
        <v>10.4</v>
      </c>
      <c r="E295" s="311">
        <f>E291+E292+E293+E294</f>
        <v>29.93</v>
      </c>
      <c r="F295" s="311">
        <f>F291+F292+F293+F294</f>
        <v>36.300000000000004</v>
      </c>
      <c r="G295" s="310">
        <f>G291+G292+G293+G294</f>
        <v>243.4</v>
      </c>
      <c r="H295" s="323"/>
    </row>
    <row r="296" spans="1:8" x14ac:dyDescent="0.3">
      <c r="A296" s="426" t="s">
        <v>83</v>
      </c>
      <c r="B296" s="427"/>
      <c r="C296" s="310">
        <f>C295+C290+C287+C281+C279</f>
        <v>2060</v>
      </c>
      <c r="D296" s="311">
        <f>D295+D290+D287+D281+D279</f>
        <v>61.580000000000013</v>
      </c>
      <c r="E296" s="311">
        <f>E295+E290+E287+E281+E279</f>
        <v>72.27000000000001</v>
      </c>
      <c r="F296" s="311">
        <f>F295+F290+F287+F281+F279</f>
        <v>267.33</v>
      </c>
      <c r="G296" s="310">
        <f>G295+G290+G287+G281+G279</f>
        <v>1736.8</v>
      </c>
      <c r="H296" s="309"/>
    </row>
    <row r="297" spans="1:8" x14ac:dyDescent="0.3">
      <c r="A297" s="419" t="s">
        <v>24</v>
      </c>
      <c r="B297" s="419" t="s">
        <v>25</v>
      </c>
      <c r="C297" s="421" t="s">
        <v>26</v>
      </c>
      <c r="D297" s="421" t="s">
        <v>542</v>
      </c>
      <c r="E297" s="421"/>
      <c r="F297" s="421"/>
      <c r="G297" s="419" t="s">
        <v>38</v>
      </c>
      <c r="H297" s="419" t="s">
        <v>39</v>
      </c>
    </row>
    <row r="298" spans="1:8" x14ac:dyDescent="0.3">
      <c r="A298" s="420"/>
      <c r="B298" s="420"/>
      <c r="C298" s="422"/>
      <c r="D298" s="384" t="s">
        <v>4</v>
      </c>
      <c r="E298" s="384" t="s">
        <v>36</v>
      </c>
      <c r="F298" s="384" t="s">
        <v>30</v>
      </c>
      <c r="G298" s="420"/>
      <c r="H298" s="420"/>
    </row>
    <row r="299" spans="1:8" x14ac:dyDescent="0.3">
      <c r="A299" s="416" t="s">
        <v>374</v>
      </c>
      <c r="B299" s="428"/>
      <c r="C299" s="417"/>
      <c r="D299" s="417"/>
      <c r="E299" s="417"/>
      <c r="F299" s="417"/>
      <c r="G299" s="417"/>
      <c r="H299" s="418"/>
    </row>
    <row r="300" spans="1:8" x14ac:dyDescent="0.3">
      <c r="A300" s="421" t="s">
        <v>40</v>
      </c>
      <c r="B300" s="328" t="s">
        <v>370</v>
      </c>
      <c r="C300" s="298" t="s">
        <v>113</v>
      </c>
      <c r="D300" s="305" t="s">
        <v>146</v>
      </c>
      <c r="E300" s="305" t="s">
        <v>87</v>
      </c>
      <c r="F300" s="305" t="s">
        <v>371</v>
      </c>
      <c r="G300" s="321" t="s">
        <v>372</v>
      </c>
      <c r="H300" s="325" t="s">
        <v>486</v>
      </c>
    </row>
    <row r="301" spans="1:8" x14ac:dyDescent="0.3">
      <c r="A301" s="421"/>
      <c r="B301" s="16" t="s">
        <v>104</v>
      </c>
      <c r="C301" s="304">
        <v>50</v>
      </c>
      <c r="D301" s="305">
        <v>3.2</v>
      </c>
      <c r="E301" s="305">
        <v>0.3</v>
      </c>
      <c r="F301" s="305">
        <v>15.3</v>
      </c>
      <c r="G301" s="301">
        <v>79</v>
      </c>
      <c r="H301" s="318" t="s">
        <v>459</v>
      </c>
    </row>
    <row r="302" spans="1:8" x14ac:dyDescent="0.3">
      <c r="A302" s="421"/>
      <c r="B302" s="303" t="s">
        <v>89</v>
      </c>
      <c r="C302" s="304">
        <v>200</v>
      </c>
      <c r="D302" s="337" t="s">
        <v>46</v>
      </c>
      <c r="E302" s="337" t="s">
        <v>46</v>
      </c>
      <c r="F302" s="338" t="s">
        <v>621</v>
      </c>
      <c r="G302" s="301" t="s">
        <v>622</v>
      </c>
      <c r="H302" s="336" t="s">
        <v>439</v>
      </c>
    </row>
    <row r="303" spans="1:8" x14ac:dyDescent="0.3">
      <c r="A303" s="421"/>
      <c r="B303" s="18" t="s">
        <v>41</v>
      </c>
      <c r="C303" s="308">
        <v>425</v>
      </c>
      <c r="D303" s="322">
        <f>D302+D301+D300</f>
        <v>13.600000000000001</v>
      </c>
      <c r="E303" s="322">
        <f>E302+E301+E300</f>
        <v>12.6</v>
      </c>
      <c r="F303" s="322">
        <f>F302+F301+F300</f>
        <v>62.3</v>
      </c>
      <c r="G303" s="308">
        <f>G302+G301+G300</f>
        <v>419.3</v>
      </c>
      <c r="H303" s="323"/>
    </row>
    <row r="304" spans="1:8" x14ac:dyDescent="0.3">
      <c r="A304" s="422" t="s">
        <v>23</v>
      </c>
      <c r="B304" s="317" t="s">
        <v>42</v>
      </c>
      <c r="C304" s="305" t="s">
        <v>5</v>
      </c>
      <c r="D304" s="299">
        <v>1.44</v>
      </c>
      <c r="E304" s="300">
        <v>0.67</v>
      </c>
      <c r="F304" s="300">
        <v>15.43</v>
      </c>
      <c r="G304" s="324">
        <v>112</v>
      </c>
      <c r="H304" s="325" t="s">
        <v>623</v>
      </c>
    </row>
    <row r="305" spans="1:8" x14ac:dyDescent="0.3">
      <c r="A305" s="423"/>
      <c r="B305" s="23" t="s">
        <v>44</v>
      </c>
      <c r="C305" s="326">
        <v>200</v>
      </c>
      <c r="D305" s="322">
        <f>D304</f>
        <v>1.44</v>
      </c>
      <c r="E305" s="322">
        <f>E304</f>
        <v>0.67</v>
      </c>
      <c r="F305" s="322">
        <f>F304</f>
        <v>15.43</v>
      </c>
      <c r="G305" s="308">
        <f>G304</f>
        <v>112</v>
      </c>
      <c r="H305" s="323"/>
    </row>
    <row r="306" spans="1:8" x14ac:dyDescent="0.3">
      <c r="A306" s="424" t="s">
        <v>6</v>
      </c>
      <c r="B306" s="396" t="s">
        <v>845</v>
      </c>
      <c r="C306" s="397">
        <v>60</v>
      </c>
      <c r="D306" s="398" t="s">
        <v>846</v>
      </c>
      <c r="E306" s="398" t="s">
        <v>847</v>
      </c>
      <c r="F306" s="398" t="s">
        <v>848</v>
      </c>
      <c r="G306" s="399">
        <v>14.4</v>
      </c>
      <c r="H306" s="400" t="s">
        <v>849</v>
      </c>
    </row>
    <row r="307" spans="1:8" ht="40.5" x14ac:dyDescent="0.3">
      <c r="A307" s="424"/>
      <c r="B307" s="328" t="s">
        <v>617</v>
      </c>
      <c r="C307" s="298">
        <v>250</v>
      </c>
      <c r="D307" s="305" t="s">
        <v>551</v>
      </c>
      <c r="E307" s="305" t="s">
        <v>87</v>
      </c>
      <c r="F307" s="306" t="s">
        <v>705</v>
      </c>
      <c r="G307" s="301" t="s">
        <v>706</v>
      </c>
      <c r="H307" s="302" t="s">
        <v>467</v>
      </c>
    </row>
    <row r="308" spans="1:8" x14ac:dyDescent="0.3">
      <c r="A308" s="424"/>
      <c r="B308" s="303" t="s">
        <v>368</v>
      </c>
      <c r="C308" s="304">
        <v>120</v>
      </c>
      <c r="D308" s="337" t="s">
        <v>426</v>
      </c>
      <c r="E308" s="337" t="s">
        <v>427</v>
      </c>
      <c r="F308" s="338" t="s">
        <v>428</v>
      </c>
      <c r="G308" s="301" t="s">
        <v>429</v>
      </c>
      <c r="H308" s="79" t="s">
        <v>485</v>
      </c>
    </row>
    <row r="309" spans="1:8" x14ac:dyDescent="0.3">
      <c r="A309" s="424"/>
      <c r="B309" s="319" t="s">
        <v>326</v>
      </c>
      <c r="C309" s="298">
        <v>150</v>
      </c>
      <c r="D309" s="305" t="s">
        <v>68</v>
      </c>
      <c r="E309" s="305" t="s">
        <v>208</v>
      </c>
      <c r="F309" s="306" t="s">
        <v>209</v>
      </c>
      <c r="G309" s="337" t="s">
        <v>679</v>
      </c>
      <c r="H309" s="336" t="s">
        <v>707</v>
      </c>
    </row>
    <row r="310" spans="1:8" x14ac:dyDescent="0.3">
      <c r="A310" s="424"/>
      <c r="B310" s="307" t="s">
        <v>50</v>
      </c>
      <c r="C310" s="298">
        <v>50</v>
      </c>
      <c r="D310" s="299" t="s">
        <v>51</v>
      </c>
      <c r="E310" s="299" t="s">
        <v>52</v>
      </c>
      <c r="F310" s="300" t="s">
        <v>53</v>
      </c>
      <c r="G310" s="301" t="s">
        <v>54</v>
      </c>
      <c r="H310" s="325"/>
    </row>
    <row r="311" spans="1:8" x14ac:dyDescent="0.3">
      <c r="A311" s="425"/>
      <c r="B311" s="319" t="s">
        <v>340</v>
      </c>
      <c r="C311" s="298">
        <v>200</v>
      </c>
      <c r="D311" s="305" t="s">
        <v>627</v>
      </c>
      <c r="E311" s="305" t="s">
        <v>628</v>
      </c>
      <c r="F311" s="306" t="s">
        <v>632</v>
      </c>
      <c r="G311" s="301" t="s">
        <v>629</v>
      </c>
      <c r="H311" s="325" t="s">
        <v>450</v>
      </c>
    </row>
    <row r="312" spans="1:8" x14ac:dyDescent="0.3">
      <c r="A312" s="423"/>
      <c r="B312" s="18" t="s">
        <v>80</v>
      </c>
      <c r="C312" s="333">
        <f>C306+C307+C308+C309+C310+C311</f>
        <v>830</v>
      </c>
      <c r="D312" s="332">
        <f>D306+D307+D308+D309+D310+D311</f>
        <v>28.549999999999997</v>
      </c>
      <c r="E312" s="332">
        <f>E306+E307+E308+E309+E310+E311</f>
        <v>36.249999999999993</v>
      </c>
      <c r="F312" s="332">
        <f>F306+F307+F308+F309+F310+F311</f>
        <v>114.1</v>
      </c>
      <c r="G312" s="333">
        <f>G306+G307+G308+G309+G310+G311</f>
        <v>851.4</v>
      </c>
      <c r="H312" s="323"/>
    </row>
    <row r="313" spans="1:8" x14ac:dyDescent="0.3">
      <c r="A313" s="422" t="s">
        <v>59</v>
      </c>
      <c r="B313" s="302" t="s">
        <v>189</v>
      </c>
      <c r="C313" s="298">
        <v>200</v>
      </c>
      <c r="D313" s="305" t="s">
        <v>64</v>
      </c>
      <c r="E313" s="305" t="s">
        <v>192</v>
      </c>
      <c r="F313" s="306" t="s">
        <v>662</v>
      </c>
      <c r="G313" s="301" t="s">
        <v>663</v>
      </c>
      <c r="H313" s="302" t="s">
        <v>433</v>
      </c>
    </row>
    <row r="314" spans="1:8" x14ac:dyDescent="0.3">
      <c r="A314" s="423"/>
      <c r="B314" s="18" t="s">
        <v>81</v>
      </c>
      <c r="C314" s="334">
        <v>175</v>
      </c>
      <c r="D314" s="332">
        <v>4.7</v>
      </c>
      <c r="E314" s="332">
        <v>4.0999999999999996</v>
      </c>
      <c r="F314" s="332">
        <v>6.5</v>
      </c>
      <c r="G314" s="333">
        <v>87.5</v>
      </c>
      <c r="H314" s="335"/>
    </row>
    <row r="315" spans="1:8" x14ac:dyDescent="0.3">
      <c r="A315" s="422" t="s">
        <v>8</v>
      </c>
      <c r="B315" s="307" t="s">
        <v>220</v>
      </c>
      <c r="C315" s="314">
        <v>150</v>
      </c>
      <c r="D315" s="314">
        <v>20.6</v>
      </c>
      <c r="E315" s="314">
        <v>12.4</v>
      </c>
      <c r="F315" s="314">
        <v>64.900000000000006</v>
      </c>
      <c r="G315" s="316">
        <v>450</v>
      </c>
      <c r="H315" s="302" t="s">
        <v>470</v>
      </c>
    </row>
    <row r="316" spans="1:8" x14ac:dyDescent="0.3">
      <c r="A316" s="425"/>
      <c r="B316" s="312" t="s">
        <v>611</v>
      </c>
      <c r="C316" s="314">
        <v>30</v>
      </c>
      <c r="D316" s="314">
        <v>0.6</v>
      </c>
      <c r="E316" s="314">
        <v>1.5</v>
      </c>
      <c r="F316" s="314">
        <v>1.9</v>
      </c>
      <c r="G316" s="316">
        <v>23</v>
      </c>
      <c r="H316" s="302" t="s">
        <v>612</v>
      </c>
    </row>
    <row r="317" spans="1:8" x14ac:dyDescent="0.3">
      <c r="A317" s="425"/>
      <c r="B317" s="319" t="s">
        <v>67</v>
      </c>
      <c r="C317" s="298">
        <v>200</v>
      </c>
      <c r="D317" s="305" t="s">
        <v>378</v>
      </c>
      <c r="E317" s="305" t="s">
        <v>378</v>
      </c>
      <c r="F317" s="320" t="s">
        <v>624</v>
      </c>
      <c r="G317" s="321" t="s">
        <v>625</v>
      </c>
      <c r="H317" s="325" t="s">
        <v>436</v>
      </c>
    </row>
    <row r="318" spans="1:8" x14ac:dyDescent="0.3">
      <c r="A318" s="425"/>
      <c r="B318" s="317" t="s">
        <v>190</v>
      </c>
      <c r="C318" s="305" t="s">
        <v>550</v>
      </c>
      <c r="D318" s="299">
        <v>0.4</v>
      </c>
      <c r="E318" s="300">
        <v>0.4</v>
      </c>
      <c r="F318" s="300">
        <v>9.8000000000000007</v>
      </c>
      <c r="G318" s="324">
        <v>47</v>
      </c>
      <c r="H318" s="325" t="s">
        <v>432</v>
      </c>
    </row>
    <row r="319" spans="1:8" x14ac:dyDescent="0.3">
      <c r="A319" s="423"/>
      <c r="B319" s="18" t="s">
        <v>82</v>
      </c>
      <c r="C319" s="308">
        <f>C315+C316+C317+C318</f>
        <v>530</v>
      </c>
      <c r="D319" s="401">
        <f>D315+D316+D317+D318</f>
        <v>23</v>
      </c>
      <c r="E319" s="401">
        <f>E315+E316+E317+E318</f>
        <v>15.700000000000001</v>
      </c>
      <c r="F319" s="401">
        <f>F315+F316+F317+F318</f>
        <v>87.800000000000011</v>
      </c>
      <c r="G319" s="401">
        <f>G315+G316+G317+G318</f>
        <v>581</v>
      </c>
      <c r="H319" s="309"/>
    </row>
    <row r="320" spans="1:8" x14ac:dyDescent="0.3">
      <c r="A320" s="426" t="s">
        <v>83</v>
      </c>
      <c r="B320" s="427"/>
      <c r="C320" s="310">
        <f>C319+C314+C312+C305+C303</f>
        <v>2160</v>
      </c>
      <c r="D320" s="311">
        <f>D319+D314+D312+D305+D303</f>
        <v>71.289999999999992</v>
      </c>
      <c r="E320" s="311">
        <f>E319+E314+E312+E305+E303</f>
        <v>69.319999999999993</v>
      </c>
      <c r="F320" s="311">
        <f>F319+F314+F312+F305+F303</f>
        <v>286.13</v>
      </c>
      <c r="G320" s="390">
        <f>G319+G314+G312+G305+G303</f>
        <v>2051.2000000000003</v>
      </c>
      <c r="H320" s="309"/>
    </row>
    <row r="321" spans="1:8" x14ac:dyDescent="0.3">
      <c r="A321" s="419" t="s">
        <v>24</v>
      </c>
      <c r="B321" s="419" t="s">
        <v>25</v>
      </c>
      <c r="C321" s="421" t="s">
        <v>26</v>
      </c>
      <c r="D321" s="421" t="s">
        <v>542</v>
      </c>
      <c r="E321" s="421"/>
      <c r="F321" s="421"/>
      <c r="G321" s="419" t="s">
        <v>38</v>
      </c>
      <c r="H321" s="419" t="s">
        <v>39</v>
      </c>
    </row>
    <row r="322" spans="1:8" x14ac:dyDescent="0.3">
      <c r="A322" s="420"/>
      <c r="B322" s="420"/>
      <c r="C322" s="422"/>
      <c r="D322" s="384" t="s">
        <v>4</v>
      </c>
      <c r="E322" s="384" t="s">
        <v>36</v>
      </c>
      <c r="F322" s="384" t="s">
        <v>30</v>
      </c>
      <c r="G322" s="420"/>
      <c r="H322" s="420"/>
    </row>
    <row r="323" spans="1:8" x14ac:dyDescent="0.3">
      <c r="A323" s="416" t="s">
        <v>377</v>
      </c>
      <c r="B323" s="428"/>
      <c r="C323" s="417"/>
      <c r="D323" s="417"/>
      <c r="E323" s="417"/>
      <c r="F323" s="417"/>
      <c r="G323" s="417"/>
      <c r="H323" s="418"/>
    </row>
    <row r="324" spans="1:8" x14ac:dyDescent="0.3">
      <c r="A324" s="421" t="s">
        <v>40</v>
      </c>
      <c r="B324" s="319" t="s">
        <v>270</v>
      </c>
      <c r="C324" s="313" t="s">
        <v>113</v>
      </c>
      <c r="D324" s="314" t="s">
        <v>639</v>
      </c>
      <c r="E324" s="315" t="s">
        <v>640</v>
      </c>
      <c r="F324" s="314" t="s">
        <v>641</v>
      </c>
      <c r="G324" s="316" t="s">
        <v>642</v>
      </c>
      <c r="H324" s="62" t="s">
        <v>435</v>
      </c>
    </row>
    <row r="325" spans="1:8" x14ac:dyDescent="0.3">
      <c r="A325" s="421"/>
      <c r="B325" s="16" t="s">
        <v>104</v>
      </c>
      <c r="C325" s="304">
        <v>50</v>
      </c>
      <c r="D325" s="305">
        <v>3.2</v>
      </c>
      <c r="E325" s="305">
        <v>0.3</v>
      </c>
      <c r="F325" s="305">
        <v>15.3</v>
      </c>
      <c r="G325" s="301">
        <v>79</v>
      </c>
      <c r="H325" s="318" t="s">
        <v>459</v>
      </c>
    </row>
    <row r="326" spans="1:8" x14ac:dyDescent="0.3">
      <c r="A326" s="421"/>
      <c r="B326" s="319" t="s">
        <v>67</v>
      </c>
      <c r="C326" s="298">
        <v>200</v>
      </c>
      <c r="D326" s="305" t="s">
        <v>378</v>
      </c>
      <c r="E326" s="305" t="s">
        <v>378</v>
      </c>
      <c r="F326" s="320" t="s">
        <v>624</v>
      </c>
      <c r="G326" s="321" t="s">
        <v>625</v>
      </c>
      <c r="H326" s="302" t="s">
        <v>436</v>
      </c>
    </row>
    <row r="327" spans="1:8" x14ac:dyDescent="0.3">
      <c r="A327" s="421"/>
      <c r="B327" s="18" t="s">
        <v>41</v>
      </c>
      <c r="C327" s="308">
        <v>375</v>
      </c>
      <c r="D327" s="322">
        <f>D324+D325+D326</f>
        <v>22.9</v>
      </c>
      <c r="E327" s="322">
        <f>E326+E325+E324</f>
        <v>40.700000000000003</v>
      </c>
      <c r="F327" s="322">
        <f>F326+F325+F324</f>
        <v>42.5</v>
      </c>
      <c r="G327" s="308">
        <f>G326+G325+G324</f>
        <v>466</v>
      </c>
      <c r="H327" s="323"/>
    </row>
    <row r="328" spans="1:8" x14ac:dyDescent="0.3">
      <c r="A328" s="422" t="s">
        <v>23</v>
      </c>
      <c r="B328" s="317" t="s">
        <v>42</v>
      </c>
      <c r="C328" s="305" t="s">
        <v>5</v>
      </c>
      <c r="D328" s="299">
        <v>1.44</v>
      </c>
      <c r="E328" s="300">
        <v>0.67</v>
      </c>
      <c r="F328" s="300">
        <v>15.43</v>
      </c>
      <c r="G328" s="324">
        <v>112</v>
      </c>
      <c r="H328" s="325" t="s">
        <v>623</v>
      </c>
    </row>
    <row r="329" spans="1:8" x14ac:dyDescent="0.3">
      <c r="A329" s="423"/>
      <c r="B329" s="23" t="s">
        <v>44</v>
      </c>
      <c r="C329" s="326">
        <v>200</v>
      </c>
      <c r="D329" s="322">
        <f>D328</f>
        <v>1.44</v>
      </c>
      <c r="E329" s="322">
        <f>E328</f>
        <v>0.67</v>
      </c>
      <c r="F329" s="322">
        <f>F328</f>
        <v>15.43</v>
      </c>
      <c r="G329" s="308">
        <f>G328</f>
        <v>112</v>
      </c>
      <c r="H329" s="323"/>
    </row>
    <row r="330" spans="1:8" x14ac:dyDescent="0.3">
      <c r="A330" s="424" t="s">
        <v>6</v>
      </c>
      <c r="B330" s="303" t="s">
        <v>191</v>
      </c>
      <c r="C330" s="298">
        <v>60</v>
      </c>
      <c r="D330" s="327" t="s">
        <v>93</v>
      </c>
      <c r="E330" s="306" t="s">
        <v>192</v>
      </c>
      <c r="F330" s="306" t="s">
        <v>193</v>
      </c>
      <c r="G330" s="324" t="s">
        <v>98</v>
      </c>
      <c r="H330" s="302" t="s">
        <v>492</v>
      </c>
    </row>
    <row r="331" spans="1:8" x14ac:dyDescent="0.3">
      <c r="A331" s="424"/>
      <c r="B331" s="328" t="s">
        <v>47</v>
      </c>
      <c r="C331" s="298" t="s">
        <v>672</v>
      </c>
      <c r="D331" s="299" t="s">
        <v>72</v>
      </c>
      <c r="E331" s="299" t="s">
        <v>92</v>
      </c>
      <c r="F331" s="299" t="s">
        <v>676</v>
      </c>
      <c r="G331" s="321" t="s">
        <v>677</v>
      </c>
      <c r="H331" s="302" t="s">
        <v>431</v>
      </c>
    </row>
    <row r="332" spans="1:8" x14ac:dyDescent="0.3">
      <c r="A332" s="424"/>
      <c r="B332" s="328" t="s">
        <v>132</v>
      </c>
      <c r="C332" s="298" t="s">
        <v>135</v>
      </c>
      <c r="D332" s="305" t="s">
        <v>281</v>
      </c>
      <c r="E332" s="305" t="s">
        <v>136</v>
      </c>
      <c r="F332" s="305" t="s">
        <v>46</v>
      </c>
      <c r="G332" s="321" t="s">
        <v>19</v>
      </c>
      <c r="H332" s="302" t="s">
        <v>489</v>
      </c>
    </row>
    <row r="333" spans="1:8" x14ac:dyDescent="0.3">
      <c r="A333" s="424"/>
      <c r="B333" s="307" t="s">
        <v>109</v>
      </c>
      <c r="C333" s="314" t="s">
        <v>110</v>
      </c>
      <c r="D333" s="329">
        <v>6.6</v>
      </c>
      <c r="E333" s="329">
        <v>4.9000000000000004</v>
      </c>
      <c r="F333" s="330">
        <v>37.1</v>
      </c>
      <c r="G333" s="316">
        <v>223</v>
      </c>
      <c r="H333" s="303" t="s">
        <v>458</v>
      </c>
    </row>
    <row r="334" spans="1:8" x14ac:dyDescent="0.3">
      <c r="A334" s="424"/>
      <c r="B334" s="307" t="s">
        <v>50</v>
      </c>
      <c r="C334" s="298">
        <v>50</v>
      </c>
      <c r="D334" s="299" t="s">
        <v>51</v>
      </c>
      <c r="E334" s="299" t="s">
        <v>52</v>
      </c>
      <c r="F334" s="300" t="s">
        <v>53</v>
      </c>
      <c r="G334" s="301" t="s">
        <v>54</v>
      </c>
      <c r="H334" s="325"/>
    </row>
    <row r="335" spans="1:8" x14ac:dyDescent="0.3">
      <c r="A335" s="425"/>
      <c r="B335" s="302" t="s">
        <v>327</v>
      </c>
      <c r="C335" s="298">
        <v>200</v>
      </c>
      <c r="D335" s="305" t="s">
        <v>182</v>
      </c>
      <c r="E335" s="305" t="s">
        <v>31</v>
      </c>
      <c r="F335" s="306" t="s">
        <v>630</v>
      </c>
      <c r="G335" s="301" t="s">
        <v>631</v>
      </c>
      <c r="H335" s="325" t="s">
        <v>443</v>
      </c>
    </row>
    <row r="336" spans="1:8" x14ac:dyDescent="0.3">
      <c r="A336" s="423"/>
      <c r="B336" s="18" t="s">
        <v>80</v>
      </c>
      <c r="C336" s="331" t="s">
        <v>734</v>
      </c>
      <c r="D336" s="332">
        <f>D330+D331+D332+D333+D334+D335</f>
        <v>33.300000000000004</v>
      </c>
      <c r="E336" s="332">
        <f>E330+E331+E332+E333+E334+E335</f>
        <v>35.49</v>
      </c>
      <c r="F336" s="332">
        <f>F330+F331+F332+F333+F334+F335</f>
        <v>110.61000000000001</v>
      </c>
      <c r="G336" s="333">
        <f>G330+G331+G332+G333+G334+G335</f>
        <v>852.8</v>
      </c>
      <c r="H336" s="323"/>
    </row>
    <row r="337" spans="1:12" x14ac:dyDescent="0.3">
      <c r="A337" s="422" t="s">
        <v>59</v>
      </c>
      <c r="B337" s="302" t="s">
        <v>63</v>
      </c>
      <c r="C337" s="298">
        <v>200</v>
      </c>
      <c r="D337" s="305" t="s">
        <v>64</v>
      </c>
      <c r="E337" s="305" t="s">
        <v>192</v>
      </c>
      <c r="F337" s="306" t="s">
        <v>660</v>
      </c>
      <c r="G337" s="301" t="s">
        <v>661</v>
      </c>
      <c r="H337" s="302" t="s">
        <v>433</v>
      </c>
    </row>
    <row r="338" spans="1:12" x14ac:dyDescent="0.3">
      <c r="A338" s="423"/>
      <c r="B338" s="18" t="s">
        <v>81</v>
      </c>
      <c r="C338" s="334">
        <v>200</v>
      </c>
      <c r="D338" s="332">
        <v>5.6</v>
      </c>
      <c r="E338" s="332">
        <v>0.09</v>
      </c>
      <c r="F338" s="332">
        <v>7.3</v>
      </c>
      <c r="G338" s="333">
        <v>50.28</v>
      </c>
      <c r="H338" s="335"/>
    </row>
    <row r="339" spans="1:12" x14ac:dyDescent="0.3">
      <c r="A339" s="422" t="s">
        <v>8</v>
      </c>
      <c r="B339" s="303" t="s">
        <v>587</v>
      </c>
      <c r="C339" s="298" t="s">
        <v>600</v>
      </c>
      <c r="D339" s="305">
        <v>14.52</v>
      </c>
      <c r="E339" s="305">
        <v>10.3</v>
      </c>
      <c r="F339" s="306">
        <v>12.3</v>
      </c>
      <c r="G339" s="301">
        <v>201.6</v>
      </c>
      <c r="H339" s="325" t="s">
        <v>475</v>
      </c>
    </row>
    <row r="340" spans="1:12" x14ac:dyDescent="0.3">
      <c r="A340" s="425"/>
      <c r="B340" s="302" t="s">
        <v>180</v>
      </c>
      <c r="C340" s="298">
        <v>150</v>
      </c>
      <c r="D340" s="305" t="s">
        <v>708</v>
      </c>
      <c r="E340" s="305" t="s">
        <v>48</v>
      </c>
      <c r="F340" s="305" t="s">
        <v>418</v>
      </c>
      <c r="G340" s="321" t="s">
        <v>339</v>
      </c>
      <c r="H340" s="336" t="s">
        <v>455</v>
      </c>
    </row>
    <row r="341" spans="1:12" x14ac:dyDescent="0.3">
      <c r="A341" s="425"/>
      <c r="B341" s="307" t="s">
        <v>66</v>
      </c>
      <c r="C341" s="314">
        <v>50</v>
      </c>
      <c r="D341" s="329">
        <v>3.8</v>
      </c>
      <c r="E341" s="329">
        <v>0.4</v>
      </c>
      <c r="F341" s="329">
        <v>24.6</v>
      </c>
      <c r="G341" s="316">
        <v>117</v>
      </c>
      <c r="H341" s="325" t="s">
        <v>432</v>
      </c>
    </row>
    <row r="342" spans="1:12" x14ac:dyDescent="0.3">
      <c r="A342" s="425"/>
      <c r="B342" s="319" t="s">
        <v>117</v>
      </c>
      <c r="C342" s="298">
        <v>180</v>
      </c>
      <c r="D342" s="305" t="s">
        <v>118</v>
      </c>
      <c r="E342" s="305" t="s">
        <v>119</v>
      </c>
      <c r="F342" s="306" t="s">
        <v>120</v>
      </c>
      <c r="G342" s="301" t="s">
        <v>121</v>
      </c>
      <c r="H342" s="325" t="s">
        <v>448</v>
      </c>
    </row>
    <row r="343" spans="1:12" x14ac:dyDescent="0.3">
      <c r="A343" s="423"/>
      <c r="B343" s="18" t="s">
        <v>82</v>
      </c>
      <c r="C343" s="308">
        <v>464</v>
      </c>
      <c r="D343" s="311">
        <f>D339+D340+D341+D342</f>
        <v>24.31</v>
      </c>
      <c r="E343" s="311">
        <f>E339+E340+E341+E342</f>
        <v>18.09</v>
      </c>
      <c r="F343" s="311">
        <f>F339+F340+F341+F342</f>
        <v>69.100000000000009</v>
      </c>
      <c r="G343" s="311">
        <f>G339+G340+G341+G342</f>
        <v>539.6</v>
      </c>
      <c r="H343" s="323"/>
    </row>
    <row r="344" spans="1:12" x14ac:dyDescent="0.3">
      <c r="A344" s="426" t="s">
        <v>83</v>
      </c>
      <c r="B344" s="427"/>
      <c r="C344" s="310">
        <f>C343+C338+C336+C329+C327</f>
        <v>2043</v>
      </c>
      <c r="D344" s="311">
        <f>D327+D329+D336+D338+D343</f>
        <v>87.55</v>
      </c>
      <c r="E344" s="311">
        <f>E327+E329+E336+E338+E343</f>
        <v>95.04000000000002</v>
      </c>
      <c r="F344" s="311">
        <f>F327+F329+F336+F338+F343</f>
        <v>244.94000000000005</v>
      </c>
      <c r="G344" s="310">
        <f>G327+G329+G336+G338+G343</f>
        <v>2020.6799999999998</v>
      </c>
      <c r="H344" s="309"/>
    </row>
    <row r="345" spans="1:12" x14ac:dyDescent="0.3">
      <c r="A345" s="419" t="s">
        <v>24</v>
      </c>
      <c r="B345" s="419" t="s">
        <v>25</v>
      </c>
      <c r="C345" s="421" t="s">
        <v>26</v>
      </c>
      <c r="D345" s="421" t="s">
        <v>542</v>
      </c>
      <c r="E345" s="421"/>
      <c r="F345" s="421"/>
      <c r="G345" s="419" t="s">
        <v>38</v>
      </c>
      <c r="H345" s="419" t="s">
        <v>39</v>
      </c>
    </row>
    <row r="346" spans="1:12" x14ac:dyDescent="0.3">
      <c r="A346" s="420"/>
      <c r="B346" s="420"/>
      <c r="C346" s="422"/>
      <c r="D346" s="384" t="s">
        <v>4</v>
      </c>
      <c r="E346" s="384" t="s">
        <v>36</v>
      </c>
      <c r="F346" s="384" t="s">
        <v>30</v>
      </c>
      <c r="G346" s="420"/>
      <c r="H346" s="420"/>
    </row>
    <row r="347" spans="1:12" x14ac:dyDescent="0.3">
      <c r="A347" s="416" t="s">
        <v>381</v>
      </c>
      <c r="B347" s="428"/>
      <c r="C347" s="417"/>
      <c r="D347" s="417"/>
      <c r="E347" s="417"/>
      <c r="F347" s="417"/>
      <c r="G347" s="417"/>
      <c r="H347" s="418"/>
    </row>
    <row r="348" spans="1:12" x14ac:dyDescent="0.3">
      <c r="A348" s="421" t="s">
        <v>40</v>
      </c>
      <c r="B348" s="319" t="s">
        <v>163</v>
      </c>
      <c r="C348" s="304" t="s">
        <v>403</v>
      </c>
      <c r="D348" s="305" t="s">
        <v>317</v>
      </c>
      <c r="E348" s="305" t="s">
        <v>338</v>
      </c>
      <c r="F348" s="305" t="s">
        <v>633</v>
      </c>
      <c r="G348" s="321" t="s">
        <v>634</v>
      </c>
      <c r="H348" s="302" t="s">
        <v>470</v>
      </c>
    </row>
    <row r="349" spans="1:12" x14ac:dyDescent="0.3">
      <c r="A349" s="421"/>
      <c r="B349" s="302" t="s">
        <v>141</v>
      </c>
      <c r="C349" s="305" t="s">
        <v>644</v>
      </c>
      <c r="D349" s="337" t="s">
        <v>212</v>
      </c>
      <c r="E349" s="337" t="s">
        <v>310</v>
      </c>
      <c r="F349" s="338" t="s">
        <v>645</v>
      </c>
      <c r="G349" s="301" t="s">
        <v>646</v>
      </c>
      <c r="H349" s="325" t="s">
        <v>451</v>
      </c>
    </row>
    <row r="350" spans="1:12" x14ac:dyDescent="0.3">
      <c r="A350" s="421"/>
      <c r="B350" s="303" t="s">
        <v>89</v>
      </c>
      <c r="C350" s="304">
        <v>200</v>
      </c>
      <c r="D350" s="337" t="s">
        <v>46</v>
      </c>
      <c r="E350" s="337" t="s">
        <v>46</v>
      </c>
      <c r="F350" s="338" t="s">
        <v>621</v>
      </c>
      <c r="G350" s="301" t="s">
        <v>622</v>
      </c>
      <c r="H350" s="336" t="s">
        <v>439</v>
      </c>
    </row>
    <row r="351" spans="1:12" x14ac:dyDescent="0.3">
      <c r="A351" s="421"/>
      <c r="B351" s="18" t="s">
        <v>41</v>
      </c>
      <c r="C351" s="308">
        <v>390</v>
      </c>
      <c r="D351" s="322">
        <f>D350+D349+D348</f>
        <v>31.200000000000003</v>
      </c>
      <c r="E351" s="322">
        <f>E350+E349+E348</f>
        <v>19.8</v>
      </c>
      <c r="F351" s="322">
        <f>F350+F349+F348</f>
        <v>103.7</v>
      </c>
      <c r="G351" s="308">
        <f>G350+G349+G348</f>
        <v>715.3</v>
      </c>
      <c r="H351" s="323"/>
      <c r="K351" s="103"/>
      <c r="L351" s="103"/>
    </row>
    <row r="352" spans="1:12" x14ac:dyDescent="0.3">
      <c r="A352" s="422" t="s">
        <v>23</v>
      </c>
      <c r="B352" s="303" t="s">
        <v>558</v>
      </c>
      <c r="C352" s="339">
        <v>150</v>
      </c>
      <c r="D352" s="299">
        <v>1.8</v>
      </c>
      <c r="E352" s="299">
        <v>0.4</v>
      </c>
      <c r="F352" s="340">
        <v>16.2</v>
      </c>
      <c r="G352" s="301">
        <v>86</v>
      </c>
      <c r="H352" s="325"/>
      <c r="K352" s="103"/>
      <c r="L352" s="103"/>
    </row>
    <row r="353" spans="1:12" x14ac:dyDescent="0.3">
      <c r="A353" s="423"/>
      <c r="B353" s="23" t="s">
        <v>44</v>
      </c>
      <c r="C353" s="326">
        <v>150</v>
      </c>
      <c r="D353" s="322">
        <f>D352</f>
        <v>1.8</v>
      </c>
      <c r="E353" s="322">
        <f>E352</f>
        <v>0.4</v>
      </c>
      <c r="F353" s="322">
        <f>F352</f>
        <v>16.2</v>
      </c>
      <c r="G353" s="308">
        <v>43</v>
      </c>
      <c r="H353" s="323"/>
      <c r="K353" s="103"/>
      <c r="L353" s="103"/>
    </row>
    <row r="354" spans="1:12" x14ac:dyDescent="0.3">
      <c r="A354" s="424" t="s">
        <v>6</v>
      </c>
      <c r="B354" s="307" t="s">
        <v>202</v>
      </c>
      <c r="C354" s="314">
        <v>60</v>
      </c>
      <c r="D354" s="314">
        <v>0.8</v>
      </c>
      <c r="E354" s="314">
        <v>1.4</v>
      </c>
      <c r="F354" s="314">
        <v>4.3</v>
      </c>
      <c r="G354" s="316">
        <v>33</v>
      </c>
      <c r="H354" s="336" t="s">
        <v>452</v>
      </c>
      <c r="K354" s="103"/>
      <c r="L354" s="103"/>
    </row>
    <row r="355" spans="1:12" x14ac:dyDescent="0.3">
      <c r="A355" s="424"/>
      <c r="B355" s="302" t="s">
        <v>203</v>
      </c>
      <c r="C355" s="298">
        <v>250</v>
      </c>
      <c r="D355" s="305" t="s">
        <v>571</v>
      </c>
      <c r="E355" s="305" t="s">
        <v>238</v>
      </c>
      <c r="F355" s="305" t="s">
        <v>88</v>
      </c>
      <c r="G355" s="321" t="s">
        <v>709</v>
      </c>
      <c r="H355" s="336" t="s">
        <v>461</v>
      </c>
      <c r="K355" s="104"/>
      <c r="L355" s="105"/>
    </row>
    <row r="356" spans="1:12" x14ac:dyDescent="0.3">
      <c r="A356" s="424"/>
      <c r="B356" s="303" t="s">
        <v>589</v>
      </c>
      <c r="C356" s="304" t="s">
        <v>600</v>
      </c>
      <c r="D356" s="307">
        <v>13.5</v>
      </c>
      <c r="E356" s="307">
        <v>19.149999999999999</v>
      </c>
      <c r="F356" s="307">
        <v>13.6</v>
      </c>
      <c r="G356" s="341">
        <v>282</v>
      </c>
      <c r="H356" s="336" t="s">
        <v>590</v>
      </c>
      <c r="K356" s="103"/>
      <c r="L356" s="103"/>
    </row>
    <row r="357" spans="1:12" x14ac:dyDescent="0.3">
      <c r="A357" s="424"/>
      <c r="B357" s="328" t="s">
        <v>139</v>
      </c>
      <c r="C357" s="298" t="s">
        <v>74</v>
      </c>
      <c r="D357" s="299">
        <v>5.5</v>
      </c>
      <c r="E357" s="305" t="s">
        <v>321</v>
      </c>
      <c r="F357" s="306" t="s">
        <v>664</v>
      </c>
      <c r="G357" s="301" t="s">
        <v>366</v>
      </c>
      <c r="H357" s="302" t="s">
        <v>469</v>
      </c>
      <c r="K357" s="103"/>
      <c r="L357" s="103"/>
    </row>
    <row r="358" spans="1:12" x14ac:dyDescent="0.3">
      <c r="A358" s="424"/>
      <c r="B358" s="328" t="s">
        <v>562</v>
      </c>
      <c r="C358" s="298">
        <v>30</v>
      </c>
      <c r="D358" s="299">
        <v>0.2</v>
      </c>
      <c r="E358" s="305" t="s">
        <v>43</v>
      </c>
      <c r="F358" s="306" t="s">
        <v>378</v>
      </c>
      <c r="G358" s="301">
        <v>16</v>
      </c>
      <c r="H358" s="302" t="s">
        <v>477</v>
      </c>
      <c r="K358" s="103"/>
      <c r="L358" s="103"/>
    </row>
    <row r="359" spans="1:12" x14ac:dyDescent="0.3">
      <c r="A359" s="424"/>
      <c r="B359" s="307" t="s">
        <v>50</v>
      </c>
      <c r="C359" s="298">
        <v>50</v>
      </c>
      <c r="D359" s="299" t="s">
        <v>51</v>
      </c>
      <c r="E359" s="299" t="s">
        <v>52</v>
      </c>
      <c r="F359" s="300" t="s">
        <v>53</v>
      </c>
      <c r="G359" s="301" t="s">
        <v>54</v>
      </c>
      <c r="H359" s="325"/>
    </row>
    <row r="360" spans="1:12" x14ac:dyDescent="0.3">
      <c r="A360" s="425"/>
      <c r="B360" s="319" t="s">
        <v>210</v>
      </c>
      <c r="C360" s="298">
        <v>200</v>
      </c>
      <c r="D360" s="305" t="s">
        <v>627</v>
      </c>
      <c r="E360" s="305" t="s">
        <v>628</v>
      </c>
      <c r="F360" s="306" t="s">
        <v>301</v>
      </c>
      <c r="G360" s="301" t="s">
        <v>629</v>
      </c>
      <c r="H360" s="325" t="s">
        <v>450</v>
      </c>
    </row>
    <row r="361" spans="1:12" x14ac:dyDescent="0.3">
      <c r="A361" s="423"/>
      <c r="B361" s="18" t="s">
        <v>80</v>
      </c>
      <c r="C361" s="331" t="s">
        <v>733</v>
      </c>
      <c r="D361" s="332">
        <f>D360+D359+D356+D355+D354</f>
        <v>22.200000000000003</v>
      </c>
      <c r="E361" s="332">
        <f>E360+E359+E356+E355+E354</f>
        <v>25.799999999999997</v>
      </c>
      <c r="F361" s="332">
        <f>F360+F359+F356+F355+F354</f>
        <v>96.1</v>
      </c>
      <c r="G361" s="333">
        <f>G360+G359+G356+G355+G354</f>
        <v>660</v>
      </c>
      <c r="H361" s="323"/>
    </row>
    <row r="362" spans="1:12" x14ac:dyDescent="0.3">
      <c r="A362" s="422" t="s">
        <v>59</v>
      </c>
      <c r="B362" s="317" t="s">
        <v>42</v>
      </c>
      <c r="C362" s="305" t="s">
        <v>5</v>
      </c>
      <c r="D362" s="299">
        <v>1.44</v>
      </c>
      <c r="E362" s="300">
        <v>0.67</v>
      </c>
      <c r="F362" s="300">
        <v>15.43</v>
      </c>
      <c r="G362" s="324">
        <v>112</v>
      </c>
      <c r="H362" s="309" t="s">
        <v>623</v>
      </c>
    </row>
    <row r="363" spans="1:12" x14ac:dyDescent="0.3">
      <c r="A363" s="423"/>
      <c r="B363" s="18" t="s">
        <v>81</v>
      </c>
      <c r="C363" s="334">
        <v>180</v>
      </c>
      <c r="D363" s="332">
        <v>4.95</v>
      </c>
      <c r="E363" s="332">
        <v>5.58</v>
      </c>
      <c r="F363" s="332">
        <v>7.74</v>
      </c>
      <c r="G363" s="333">
        <v>99</v>
      </c>
      <c r="H363" s="307"/>
    </row>
    <row r="364" spans="1:12" x14ac:dyDescent="0.3">
      <c r="A364" s="422" t="s">
        <v>8</v>
      </c>
      <c r="B364" s="297" t="s">
        <v>65</v>
      </c>
      <c r="C364" s="298">
        <v>150</v>
      </c>
      <c r="D364" s="299">
        <v>2.8</v>
      </c>
      <c r="E364" s="299">
        <v>7.5</v>
      </c>
      <c r="F364" s="300">
        <v>12.8</v>
      </c>
      <c r="G364" s="301">
        <v>130</v>
      </c>
      <c r="H364" s="302" t="s">
        <v>457</v>
      </c>
    </row>
    <row r="365" spans="1:12" x14ac:dyDescent="0.3">
      <c r="A365" s="425"/>
      <c r="B365" s="307" t="s">
        <v>66</v>
      </c>
      <c r="C365" s="314">
        <v>50</v>
      </c>
      <c r="D365" s="329">
        <v>3.8</v>
      </c>
      <c r="E365" s="329">
        <v>0.4</v>
      </c>
      <c r="F365" s="329">
        <v>24.6</v>
      </c>
      <c r="G365" s="316">
        <v>117</v>
      </c>
      <c r="H365" s="325"/>
    </row>
    <row r="366" spans="1:12" x14ac:dyDescent="0.3">
      <c r="A366" s="425"/>
      <c r="B366" s="297" t="s">
        <v>34</v>
      </c>
      <c r="C366" s="298">
        <v>200</v>
      </c>
      <c r="D366" s="299">
        <v>0.1</v>
      </c>
      <c r="E366" s="299" t="s">
        <v>32</v>
      </c>
      <c r="F366" s="300">
        <v>9.1</v>
      </c>
      <c r="G366" s="301">
        <v>24.4</v>
      </c>
      <c r="H366" s="302" t="s">
        <v>430</v>
      </c>
    </row>
    <row r="367" spans="1:12" x14ac:dyDescent="0.3">
      <c r="A367" s="425"/>
      <c r="B367" s="303" t="s">
        <v>379</v>
      </c>
      <c r="C367" s="314" t="s">
        <v>710</v>
      </c>
      <c r="D367" s="314">
        <v>7.5</v>
      </c>
      <c r="E367" s="314">
        <v>14</v>
      </c>
      <c r="F367" s="314">
        <v>33</v>
      </c>
      <c r="G367" s="314">
        <v>289</v>
      </c>
      <c r="H367" s="302" t="s">
        <v>456</v>
      </c>
    </row>
    <row r="368" spans="1:12" x14ac:dyDescent="0.3">
      <c r="A368" s="423"/>
      <c r="B368" s="18" t="s">
        <v>82</v>
      </c>
      <c r="C368" s="308">
        <v>433</v>
      </c>
      <c r="D368" s="322">
        <f>D364+D365+D366+D367</f>
        <v>14.2</v>
      </c>
      <c r="E368" s="322">
        <f>E364+E365+E366+E367</f>
        <v>21.93</v>
      </c>
      <c r="F368" s="322">
        <f>F364+F365+F366+F367</f>
        <v>79.5</v>
      </c>
      <c r="G368" s="308">
        <f>G364+G365+G366+G367</f>
        <v>560.4</v>
      </c>
      <c r="H368" s="323"/>
    </row>
    <row r="369" spans="1:8" x14ac:dyDescent="0.3">
      <c r="A369" s="426" t="s">
        <v>83</v>
      </c>
      <c r="B369" s="427"/>
      <c r="C369" s="310">
        <f>C368+C363+C361+C353+C351</f>
        <v>1862</v>
      </c>
      <c r="D369" s="311">
        <f>D368+D363+D361+D353+D351</f>
        <v>74.349999999999994</v>
      </c>
      <c r="E369" s="311">
        <f>E368+E363+E361+E353+E351</f>
        <v>73.509999999999991</v>
      </c>
      <c r="F369" s="311">
        <f>F368+F363+F361+F353+F351</f>
        <v>303.23999999999995</v>
      </c>
      <c r="G369" s="310">
        <f>G351+G353+G361+G363+G368</f>
        <v>2077.6999999999998</v>
      </c>
      <c r="H369" s="323"/>
    </row>
    <row r="370" spans="1:8" x14ac:dyDescent="0.3">
      <c r="A370" s="419" t="s">
        <v>24</v>
      </c>
      <c r="B370" s="419" t="s">
        <v>25</v>
      </c>
      <c r="C370" s="421" t="s">
        <v>26</v>
      </c>
      <c r="D370" s="421" t="s">
        <v>542</v>
      </c>
      <c r="E370" s="421"/>
      <c r="F370" s="421"/>
      <c r="G370" s="419" t="s">
        <v>38</v>
      </c>
      <c r="H370" s="419" t="s">
        <v>39</v>
      </c>
    </row>
    <row r="371" spans="1:8" x14ac:dyDescent="0.3">
      <c r="A371" s="420"/>
      <c r="B371" s="420"/>
      <c r="C371" s="422"/>
      <c r="D371" s="384" t="s">
        <v>4</v>
      </c>
      <c r="E371" s="384" t="s">
        <v>36</v>
      </c>
      <c r="F371" s="384" t="s">
        <v>30</v>
      </c>
      <c r="G371" s="420"/>
      <c r="H371" s="420"/>
    </row>
    <row r="372" spans="1:8" x14ac:dyDescent="0.3">
      <c r="A372" s="430" t="s">
        <v>541</v>
      </c>
      <c r="B372" s="431"/>
      <c r="C372" s="431"/>
      <c r="D372" s="431"/>
      <c r="E372" s="431"/>
      <c r="F372" s="431"/>
      <c r="G372" s="431"/>
      <c r="H372" s="432"/>
    </row>
    <row r="373" spans="1:8" x14ac:dyDescent="0.3">
      <c r="A373" s="416" t="s">
        <v>385</v>
      </c>
      <c r="B373" s="428"/>
      <c r="C373" s="417"/>
      <c r="D373" s="417"/>
      <c r="E373" s="417"/>
      <c r="F373" s="417"/>
      <c r="G373" s="417"/>
      <c r="H373" s="418"/>
    </row>
    <row r="374" spans="1:8" x14ac:dyDescent="0.3">
      <c r="A374" s="421" t="s">
        <v>40</v>
      </c>
      <c r="B374" s="328" t="s">
        <v>239</v>
      </c>
      <c r="C374" s="298" t="s">
        <v>113</v>
      </c>
      <c r="D374" s="342">
        <v>7.1</v>
      </c>
      <c r="E374" s="342">
        <v>7.6</v>
      </c>
      <c r="F374" s="342">
        <v>36.700000000000003</v>
      </c>
      <c r="G374" s="321">
        <v>245</v>
      </c>
      <c r="H374" s="302" t="s">
        <v>476</v>
      </c>
    </row>
    <row r="375" spans="1:8" x14ac:dyDescent="0.3">
      <c r="A375" s="421"/>
      <c r="B375" s="302" t="s">
        <v>172</v>
      </c>
      <c r="C375" s="305" t="s">
        <v>647</v>
      </c>
      <c r="D375" s="337" t="s">
        <v>648</v>
      </c>
      <c r="E375" s="337" t="s">
        <v>48</v>
      </c>
      <c r="F375" s="338" t="s">
        <v>645</v>
      </c>
      <c r="G375" s="301" t="s">
        <v>649</v>
      </c>
      <c r="H375" s="325" t="s">
        <v>459</v>
      </c>
    </row>
    <row r="376" spans="1:8" x14ac:dyDescent="0.3">
      <c r="A376" s="421"/>
      <c r="B376" s="303" t="s">
        <v>89</v>
      </c>
      <c r="C376" s="304">
        <v>200</v>
      </c>
      <c r="D376" s="337" t="s">
        <v>46</v>
      </c>
      <c r="E376" s="337" t="s">
        <v>46</v>
      </c>
      <c r="F376" s="338" t="s">
        <v>621</v>
      </c>
      <c r="G376" s="301" t="s">
        <v>622</v>
      </c>
      <c r="H376" s="336" t="s">
        <v>439</v>
      </c>
    </row>
    <row r="377" spans="1:8" x14ac:dyDescent="0.3">
      <c r="A377" s="421"/>
      <c r="B377" s="18" t="s">
        <v>41</v>
      </c>
      <c r="C377" s="308">
        <v>465</v>
      </c>
      <c r="D377" s="322">
        <f>D374+D375+D376</f>
        <v>13.8</v>
      </c>
      <c r="E377" s="322">
        <f>E374+E375+E376</f>
        <v>14.899999999999999</v>
      </c>
      <c r="F377" s="322">
        <f>F374+F375+F376</f>
        <v>75.5</v>
      </c>
      <c r="G377" s="308">
        <f>G374+G375+G376</f>
        <v>494.3</v>
      </c>
      <c r="H377" s="323"/>
    </row>
    <row r="378" spans="1:8" x14ac:dyDescent="0.3">
      <c r="A378" s="422" t="s">
        <v>23</v>
      </c>
      <c r="B378" s="317" t="s">
        <v>42</v>
      </c>
      <c r="C378" s="305" t="s">
        <v>5</v>
      </c>
      <c r="D378" s="299">
        <v>1.44</v>
      </c>
      <c r="E378" s="300">
        <v>0.67</v>
      </c>
      <c r="F378" s="300">
        <v>15.43</v>
      </c>
      <c r="G378" s="324">
        <v>112</v>
      </c>
      <c r="H378" s="325" t="s">
        <v>623</v>
      </c>
    </row>
    <row r="379" spans="1:8" x14ac:dyDescent="0.3">
      <c r="A379" s="423"/>
      <c r="B379" s="23" t="s">
        <v>44</v>
      </c>
      <c r="C379" s="326">
        <v>200</v>
      </c>
      <c r="D379" s="322">
        <f>D378</f>
        <v>1.44</v>
      </c>
      <c r="E379" s="322">
        <f>E378</f>
        <v>0.67</v>
      </c>
      <c r="F379" s="322">
        <f>F378</f>
        <v>15.43</v>
      </c>
      <c r="G379" s="308">
        <v>112</v>
      </c>
      <c r="H379" s="323"/>
    </row>
    <row r="380" spans="1:8" x14ac:dyDescent="0.3">
      <c r="A380" s="424" t="s">
        <v>6</v>
      </c>
      <c r="B380" s="382" t="s">
        <v>841</v>
      </c>
      <c r="C380" s="298">
        <v>60</v>
      </c>
      <c r="D380" s="305" t="s">
        <v>68</v>
      </c>
      <c r="E380" s="305" t="s">
        <v>295</v>
      </c>
      <c r="F380" s="305" t="s">
        <v>100</v>
      </c>
      <c r="G380" s="321">
        <v>68</v>
      </c>
      <c r="H380" s="325" t="s">
        <v>842</v>
      </c>
    </row>
    <row r="381" spans="1:8" x14ac:dyDescent="0.3">
      <c r="A381" s="424"/>
      <c r="B381" s="319" t="s">
        <v>228</v>
      </c>
      <c r="C381" s="298">
        <v>260</v>
      </c>
      <c r="D381" s="305" t="s">
        <v>690</v>
      </c>
      <c r="E381" s="305" t="s">
        <v>235</v>
      </c>
      <c r="F381" s="306" t="s">
        <v>691</v>
      </c>
      <c r="G381" s="301" t="s">
        <v>692</v>
      </c>
      <c r="H381" s="302" t="s">
        <v>480</v>
      </c>
    </row>
    <row r="382" spans="1:8" x14ac:dyDescent="0.3">
      <c r="A382" s="424"/>
      <c r="B382" s="312" t="s">
        <v>391</v>
      </c>
      <c r="C382" s="314">
        <v>130</v>
      </c>
      <c r="D382" s="314">
        <v>15</v>
      </c>
      <c r="E382" s="314">
        <v>14.5</v>
      </c>
      <c r="F382" s="314">
        <v>36.9</v>
      </c>
      <c r="G382" s="316">
        <v>337.5</v>
      </c>
      <c r="H382" s="323" t="s">
        <v>524</v>
      </c>
    </row>
    <row r="383" spans="1:8" x14ac:dyDescent="0.3">
      <c r="A383" s="424"/>
      <c r="B383" s="307" t="s">
        <v>50</v>
      </c>
      <c r="C383" s="298">
        <v>50</v>
      </c>
      <c r="D383" s="299" t="s">
        <v>51</v>
      </c>
      <c r="E383" s="299" t="s">
        <v>52</v>
      </c>
      <c r="F383" s="300" t="s">
        <v>53</v>
      </c>
      <c r="G383" s="301" t="s">
        <v>54</v>
      </c>
      <c r="H383" s="325"/>
    </row>
    <row r="384" spans="1:8" x14ac:dyDescent="0.3">
      <c r="A384" s="425"/>
      <c r="B384" s="302" t="s">
        <v>101</v>
      </c>
      <c r="C384" s="298">
        <v>200</v>
      </c>
      <c r="D384" s="305" t="s">
        <v>182</v>
      </c>
      <c r="E384" s="305" t="s">
        <v>31</v>
      </c>
      <c r="F384" s="306" t="s">
        <v>630</v>
      </c>
      <c r="G384" s="301" t="s">
        <v>631</v>
      </c>
      <c r="H384" s="325" t="s">
        <v>443</v>
      </c>
    </row>
    <row r="385" spans="1:16" x14ac:dyDescent="0.3">
      <c r="A385" s="423"/>
      <c r="B385" s="18" t="s">
        <v>80</v>
      </c>
      <c r="C385" s="333">
        <f>C380+C381+C382+C383+C384</f>
        <v>700</v>
      </c>
      <c r="D385" s="332">
        <f>D380+D381+D382+D383+D384</f>
        <v>22.7</v>
      </c>
      <c r="E385" s="332">
        <f>E380+E381+E382+E383+E384</f>
        <v>24.8</v>
      </c>
      <c r="F385" s="332">
        <f>F380+F381+F382+F383+F384</f>
        <v>114.4</v>
      </c>
      <c r="G385" s="333">
        <f>G380+G381+G382+G383+G384</f>
        <v>725.9</v>
      </c>
      <c r="H385" s="323"/>
    </row>
    <row r="386" spans="1:16" x14ac:dyDescent="0.3">
      <c r="A386" s="422" t="s">
        <v>59</v>
      </c>
      <c r="B386" s="302" t="s">
        <v>189</v>
      </c>
      <c r="C386" s="298">
        <v>200</v>
      </c>
      <c r="D386" s="305" t="s">
        <v>64</v>
      </c>
      <c r="E386" s="305" t="s">
        <v>192</v>
      </c>
      <c r="F386" s="306" t="s">
        <v>662</v>
      </c>
      <c r="G386" s="301" t="s">
        <v>663</v>
      </c>
      <c r="H386" s="302" t="s">
        <v>433</v>
      </c>
    </row>
    <row r="387" spans="1:16" x14ac:dyDescent="0.3">
      <c r="A387" s="423"/>
      <c r="B387" s="18" t="s">
        <v>81</v>
      </c>
      <c r="C387" s="334">
        <v>200</v>
      </c>
      <c r="D387" s="332" t="s">
        <v>64</v>
      </c>
      <c r="E387" s="332" t="s">
        <v>192</v>
      </c>
      <c r="F387" s="332" t="s">
        <v>662</v>
      </c>
      <c r="G387" s="333" t="s">
        <v>663</v>
      </c>
      <c r="H387" s="335"/>
    </row>
    <row r="388" spans="1:16" x14ac:dyDescent="0.3">
      <c r="A388" s="422" t="s">
        <v>8</v>
      </c>
      <c r="B388" s="319" t="s">
        <v>613</v>
      </c>
      <c r="C388" s="259" t="s">
        <v>678</v>
      </c>
      <c r="D388" s="329">
        <v>14.1</v>
      </c>
      <c r="E388" s="329">
        <v>19.5</v>
      </c>
      <c r="F388" s="329">
        <v>14</v>
      </c>
      <c r="G388" s="316">
        <v>289</v>
      </c>
      <c r="H388" s="44" t="s">
        <v>602</v>
      </c>
    </row>
    <row r="389" spans="1:16" x14ac:dyDescent="0.3">
      <c r="A389" s="425"/>
      <c r="B389" s="328" t="s">
        <v>139</v>
      </c>
      <c r="C389" s="298" t="s">
        <v>74</v>
      </c>
      <c r="D389" s="299">
        <v>5.5</v>
      </c>
      <c r="E389" s="305" t="s">
        <v>321</v>
      </c>
      <c r="F389" s="306" t="s">
        <v>664</v>
      </c>
      <c r="G389" s="301" t="s">
        <v>366</v>
      </c>
      <c r="H389" s="302" t="s">
        <v>469</v>
      </c>
    </row>
    <row r="390" spans="1:16" x14ac:dyDescent="0.3">
      <c r="A390" s="425"/>
      <c r="B390" s="307" t="s">
        <v>618</v>
      </c>
      <c r="C390" s="314">
        <v>30</v>
      </c>
      <c r="D390" s="314">
        <v>0.4</v>
      </c>
      <c r="E390" s="314">
        <v>1.2</v>
      </c>
      <c r="F390" s="314">
        <v>1.4</v>
      </c>
      <c r="G390" s="316">
        <v>19</v>
      </c>
      <c r="H390" s="44" t="s">
        <v>445</v>
      </c>
    </row>
    <row r="391" spans="1:16" x14ac:dyDescent="0.3">
      <c r="A391" s="425"/>
      <c r="B391" s="297" t="s">
        <v>34</v>
      </c>
      <c r="C391" s="298">
        <v>200</v>
      </c>
      <c r="D391" s="299">
        <v>0.1</v>
      </c>
      <c r="E391" s="299" t="s">
        <v>32</v>
      </c>
      <c r="F391" s="300">
        <v>9.1</v>
      </c>
      <c r="G391" s="301">
        <v>24.4</v>
      </c>
      <c r="H391" s="302" t="s">
        <v>430</v>
      </c>
    </row>
    <row r="392" spans="1:16" x14ac:dyDescent="0.3">
      <c r="A392" s="425"/>
      <c r="B392" s="317" t="s">
        <v>190</v>
      </c>
      <c r="C392" s="305" t="s">
        <v>550</v>
      </c>
      <c r="D392" s="299">
        <v>0.4</v>
      </c>
      <c r="E392" s="300">
        <v>0.4</v>
      </c>
      <c r="F392" s="300">
        <v>9.8000000000000007</v>
      </c>
      <c r="G392" s="324">
        <v>47</v>
      </c>
      <c r="H392" s="343"/>
    </row>
    <row r="393" spans="1:16" x14ac:dyDescent="0.3">
      <c r="A393" s="423"/>
      <c r="B393" s="18" t="s">
        <v>82</v>
      </c>
      <c r="C393" s="308">
        <v>632</v>
      </c>
      <c r="D393" s="311">
        <f>D388+D389+D391+D392</f>
        <v>20.100000000000001</v>
      </c>
      <c r="E393" s="311">
        <f>E388+E389+E391+E392</f>
        <v>24.13</v>
      </c>
      <c r="F393" s="311">
        <f>F388+F389+F391+F392</f>
        <v>66.2</v>
      </c>
      <c r="G393" s="311">
        <f>G388+G389+G391+G392</f>
        <v>556.4</v>
      </c>
      <c r="H393" s="323"/>
    </row>
    <row r="394" spans="1:16" x14ac:dyDescent="0.3">
      <c r="A394" s="426" t="s">
        <v>83</v>
      </c>
      <c r="B394" s="427"/>
      <c r="C394" s="310">
        <f>C393+C387+C385+C379+C377</f>
        <v>2197</v>
      </c>
      <c r="D394" s="311">
        <f>D393+D387+D385+D379+D377</f>
        <v>63.64</v>
      </c>
      <c r="E394" s="311">
        <f>E393+E387+E385+E379+E377</f>
        <v>64.59</v>
      </c>
      <c r="F394" s="311">
        <f>F393+F387+F385+F379+F377</f>
        <v>278.84000000000003</v>
      </c>
      <c r="G394" s="310">
        <f>G393+G387+G385+G379+G377</f>
        <v>1938.8899999999999</v>
      </c>
      <c r="H394" s="323"/>
    </row>
    <row r="395" spans="1:16" x14ac:dyDescent="0.3">
      <c r="A395" s="419" t="s">
        <v>24</v>
      </c>
      <c r="B395" s="419" t="s">
        <v>25</v>
      </c>
      <c r="C395" s="421" t="s">
        <v>26</v>
      </c>
      <c r="D395" s="421" t="s">
        <v>542</v>
      </c>
      <c r="E395" s="421"/>
      <c r="F395" s="421"/>
      <c r="G395" s="419" t="s">
        <v>38</v>
      </c>
      <c r="H395" s="419" t="s">
        <v>39</v>
      </c>
    </row>
    <row r="396" spans="1:16" x14ac:dyDescent="0.3">
      <c r="A396" s="420"/>
      <c r="B396" s="420"/>
      <c r="C396" s="422"/>
      <c r="D396" s="384" t="s">
        <v>4</v>
      </c>
      <c r="E396" s="384" t="s">
        <v>36</v>
      </c>
      <c r="F396" s="384" t="s">
        <v>30</v>
      </c>
      <c r="G396" s="420"/>
      <c r="H396" s="420"/>
    </row>
    <row r="397" spans="1:16" x14ac:dyDescent="0.3">
      <c r="A397" s="416" t="s">
        <v>389</v>
      </c>
      <c r="B397" s="428"/>
      <c r="C397" s="417"/>
      <c r="D397" s="417"/>
      <c r="E397" s="417"/>
      <c r="F397" s="417"/>
      <c r="G397" s="417"/>
      <c r="H397" s="418"/>
    </row>
    <row r="398" spans="1:16" x14ac:dyDescent="0.3">
      <c r="A398" s="421" t="s">
        <v>40</v>
      </c>
      <c r="B398" s="328" t="s">
        <v>370</v>
      </c>
      <c r="C398" s="298" t="s">
        <v>113</v>
      </c>
      <c r="D398" s="305" t="s">
        <v>146</v>
      </c>
      <c r="E398" s="305" t="s">
        <v>87</v>
      </c>
      <c r="F398" s="305" t="s">
        <v>371</v>
      </c>
      <c r="G398" s="321" t="s">
        <v>372</v>
      </c>
      <c r="H398" s="325" t="s">
        <v>486</v>
      </c>
    </row>
    <row r="399" spans="1:16" ht="23.25" customHeight="1" x14ac:dyDescent="0.3">
      <c r="A399" s="421"/>
      <c r="B399" s="16" t="s">
        <v>104</v>
      </c>
      <c r="C399" s="304">
        <v>50</v>
      </c>
      <c r="D399" s="305">
        <v>3.2</v>
      </c>
      <c r="E399" s="305">
        <v>0.3</v>
      </c>
      <c r="F399" s="305">
        <v>15.3</v>
      </c>
      <c r="G399" s="301">
        <v>79</v>
      </c>
      <c r="H399" s="318" t="s">
        <v>459</v>
      </c>
      <c r="J399" s="297" t="s">
        <v>34</v>
      </c>
      <c r="K399" s="298">
        <v>180</v>
      </c>
      <c r="L399" s="299" t="s">
        <v>31</v>
      </c>
      <c r="M399" s="299" t="s">
        <v>32</v>
      </c>
      <c r="N399" s="300" t="s">
        <v>33</v>
      </c>
      <c r="O399" s="301" t="s">
        <v>35</v>
      </c>
      <c r="P399" s="302" t="s">
        <v>430</v>
      </c>
    </row>
    <row r="400" spans="1:16" x14ac:dyDescent="0.3">
      <c r="A400" s="421"/>
      <c r="B400" s="297" t="s">
        <v>34</v>
      </c>
      <c r="C400" s="298">
        <v>200</v>
      </c>
      <c r="D400" s="299">
        <v>0.1</v>
      </c>
      <c r="E400" s="299" t="s">
        <v>32</v>
      </c>
      <c r="F400" s="300">
        <v>9.1</v>
      </c>
      <c r="G400" s="301">
        <v>24.4</v>
      </c>
      <c r="H400" s="302" t="s">
        <v>430</v>
      </c>
    </row>
    <row r="401" spans="1:8" x14ac:dyDescent="0.3">
      <c r="A401" s="421"/>
      <c r="B401" s="18" t="s">
        <v>41</v>
      </c>
      <c r="C401" s="308">
        <v>455</v>
      </c>
      <c r="D401" s="322">
        <f>D398+D399+D400</f>
        <v>11</v>
      </c>
      <c r="E401" s="322">
        <f>E398+E399+E400</f>
        <v>9.93</v>
      </c>
      <c r="F401" s="322">
        <f>F398+F399+F400</f>
        <v>56.800000000000004</v>
      </c>
      <c r="G401" s="308">
        <f>G398+G399+G400</f>
        <v>350.4</v>
      </c>
      <c r="H401" s="309"/>
    </row>
    <row r="402" spans="1:8" x14ac:dyDescent="0.3">
      <c r="A402" s="422" t="s">
        <v>23</v>
      </c>
      <c r="B402" s="317" t="s">
        <v>42</v>
      </c>
      <c r="C402" s="305" t="s">
        <v>5</v>
      </c>
      <c r="D402" s="299">
        <v>1.44</v>
      </c>
      <c r="E402" s="300">
        <v>0.67</v>
      </c>
      <c r="F402" s="300">
        <v>15.43</v>
      </c>
      <c r="G402" s="324">
        <v>112</v>
      </c>
      <c r="H402" s="325" t="s">
        <v>623</v>
      </c>
    </row>
    <row r="403" spans="1:8" x14ac:dyDescent="0.3">
      <c r="A403" s="423"/>
      <c r="B403" s="23" t="s">
        <v>44</v>
      </c>
      <c r="C403" s="326">
        <v>200</v>
      </c>
      <c r="D403" s="322">
        <f>D402</f>
        <v>1.44</v>
      </c>
      <c r="E403" s="322">
        <f>E402</f>
        <v>0.67</v>
      </c>
      <c r="F403" s="322">
        <f>F402</f>
        <v>15.43</v>
      </c>
      <c r="G403" s="308">
        <f>G402</f>
        <v>112</v>
      </c>
      <c r="H403" s="309"/>
    </row>
    <row r="404" spans="1:8" x14ac:dyDescent="0.3">
      <c r="A404" s="424" t="s">
        <v>6</v>
      </c>
      <c r="B404" s="303" t="s">
        <v>191</v>
      </c>
      <c r="C404" s="298">
        <v>60</v>
      </c>
      <c r="D404" s="327" t="s">
        <v>93</v>
      </c>
      <c r="E404" s="306" t="s">
        <v>192</v>
      </c>
      <c r="F404" s="306" t="s">
        <v>193</v>
      </c>
      <c r="G404" s="324">
        <v>11</v>
      </c>
      <c r="H404" s="302" t="s">
        <v>482</v>
      </c>
    </row>
    <row r="405" spans="1:8" x14ac:dyDescent="0.3">
      <c r="A405" s="424"/>
      <c r="B405" s="328" t="s">
        <v>266</v>
      </c>
      <c r="C405" s="298">
        <v>250</v>
      </c>
      <c r="D405" s="305" t="s">
        <v>711</v>
      </c>
      <c r="E405" s="305" t="s">
        <v>178</v>
      </c>
      <c r="F405" s="305" t="s">
        <v>405</v>
      </c>
      <c r="G405" s="321" t="s">
        <v>712</v>
      </c>
      <c r="H405" s="62" t="s">
        <v>493</v>
      </c>
    </row>
    <row r="406" spans="1:8" x14ac:dyDescent="0.3">
      <c r="A406" s="424"/>
      <c r="B406" s="312" t="s">
        <v>268</v>
      </c>
      <c r="C406" s="314" t="s">
        <v>678</v>
      </c>
      <c r="D406" s="314">
        <v>12.8</v>
      </c>
      <c r="E406" s="314">
        <v>21.7</v>
      </c>
      <c r="F406" s="314">
        <v>4.5</v>
      </c>
      <c r="G406" s="316">
        <v>265</v>
      </c>
      <c r="H406" s="62" t="s">
        <v>494</v>
      </c>
    </row>
    <row r="407" spans="1:8" x14ac:dyDescent="0.3">
      <c r="A407" s="424"/>
      <c r="B407" s="312" t="s">
        <v>360</v>
      </c>
      <c r="C407" s="314">
        <v>150</v>
      </c>
      <c r="D407" s="314">
        <v>4.4000000000000004</v>
      </c>
      <c r="E407" s="314">
        <v>9.1999999999999993</v>
      </c>
      <c r="F407" s="314">
        <v>11.2</v>
      </c>
      <c r="G407" s="316">
        <v>145</v>
      </c>
      <c r="H407" s="302" t="s">
        <v>507</v>
      </c>
    </row>
    <row r="408" spans="1:8" x14ac:dyDescent="0.3">
      <c r="A408" s="424"/>
      <c r="B408" s="307" t="s">
        <v>50</v>
      </c>
      <c r="C408" s="298">
        <v>50</v>
      </c>
      <c r="D408" s="299" t="s">
        <v>51</v>
      </c>
      <c r="E408" s="299" t="s">
        <v>52</v>
      </c>
      <c r="F408" s="300" t="s">
        <v>53</v>
      </c>
      <c r="G408" s="301" t="s">
        <v>54</v>
      </c>
      <c r="H408" s="318"/>
    </row>
    <row r="409" spans="1:8" x14ac:dyDescent="0.3">
      <c r="A409" s="425"/>
      <c r="B409" s="336" t="s">
        <v>55</v>
      </c>
      <c r="C409" s="314">
        <v>200</v>
      </c>
      <c r="D409" s="329" t="s">
        <v>56</v>
      </c>
      <c r="E409" s="329" t="s">
        <v>56</v>
      </c>
      <c r="F409" s="344">
        <v>15</v>
      </c>
      <c r="G409" s="345">
        <v>57</v>
      </c>
      <c r="H409" s="318" t="s">
        <v>432</v>
      </c>
    </row>
    <row r="410" spans="1:8" x14ac:dyDescent="0.3">
      <c r="A410" s="423"/>
      <c r="B410" s="18" t="s">
        <v>80</v>
      </c>
      <c r="C410" s="331" t="s">
        <v>725</v>
      </c>
      <c r="D410" s="332">
        <f>D404+D405+D406+D407+D408+D409</f>
        <v>23.78</v>
      </c>
      <c r="E410" s="332">
        <f>E404+E405+E406+E407+E408+E409</f>
        <v>34.39</v>
      </c>
      <c r="F410" s="332">
        <f>F404+F405+F406+F407+F408+F409</f>
        <v>82.61</v>
      </c>
      <c r="G410" s="333">
        <f>G404+G405+G406+G407+G408+G409</f>
        <v>692.3</v>
      </c>
      <c r="H410" s="309"/>
    </row>
    <row r="411" spans="1:8" x14ac:dyDescent="0.3">
      <c r="A411" s="422" t="s">
        <v>59</v>
      </c>
      <c r="B411" s="302" t="s">
        <v>63</v>
      </c>
      <c r="C411" s="298">
        <v>200</v>
      </c>
      <c r="D411" s="305" t="s">
        <v>64</v>
      </c>
      <c r="E411" s="305" t="s">
        <v>192</v>
      </c>
      <c r="F411" s="306" t="s">
        <v>660</v>
      </c>
      <c r="G411" s="301" t="s">
        <v>661</v>
      </c>
      <c r="H411" s="302" t="s">
        <v>433</v>
      </c>
    </row>
    <row r="412" spans="1:8" x14ac:dyDescent="0.3">
      <c r="A412" s="423"/>
      <c r="B412" s="18" t="s">
        <v>81</v>
      </c>
      <c r="C412" s="334">
        <v>200</v>
      </c>
      <c r="D412" s="332">
        <v>5.6</v>
      </c>
      <c r="E412" s="332">
        <v>0.09</v>
      </c>
      <c r="F412" s="332">
        <v>7.3</v>
      </c>
      <c r="G412" s="332">
        <v>50.28</v>
      </c>
      <c r="H412" s="346"/>
    </row>
    <row r="413" spans="1:8" x14ac:dyDescent="0.3">
      <c r="A413" s="422" t="s">
        <v>8</v>
      </c>
      <c r="B413" s="328" t="s">
        <v>247</v>
      </c>
      <c r="C413" s="298" t="s">
        <v>91</v>
      </c>
      <c r="D413" s="305" t="s">
        <v>412</v>
      </c>
      <c r="E413" s="305" t="s">
        <v>413</v>
      </c>
      <c r="F413" s="305" t="s">
        <v>415</v>
      </c>
      <c r="G413" s="321" t="s">
        <v>414</v>
      </c>
      <c r="H413" s="325" t="s">
        <v>478</v>
      </c>
    </row>
    <row r="414" spans="1:8" x14ac:dyDescent="0.3">
      <c r="A414" s="425"/>
      <c r="B414" s="319" t="s">
        <v>117</v>
      </c>
      <c r="C414" s="298">
        <v>200</v>
      </c>
      <c r="D414" s="305" t="s">
        <v>298</v>
      </c>
      <c r="E414" s="305" t="s">
        <v>95</v>
      </c>
      <c r="F414" s="306" t="s">
        <v>77</v>
      </c>
      <c r="G414" s="301" t="s">
        <v>721</v>
      </c>
      <c r="H414" s="325" t="s">
        <v>448</v>
      </c>
    </row>
    <row r="415" spans="1:8" x14ac:dyDescent="0.3">
      <c r="A415" s="425"/>
      <c r="B415" s="303" t="s">
        <v>162</v>
      </c>
      <c r="C415" s="304">
        <v>200</v>
      </c>
      <c r="D415" s="305" t="s">
        <v>76</v>
      </c>
      <c r="E415" s="305" t="s">
        <v>653</v>
      </c>
      <c r="F415" s="306" t="s">
        <v>178</v>
      </c>
      <c r="G415" s="301" t="s">
        <v>654</v>
      </c>
      <c r="H415" s="307" t="s">
        <v>446</v>
      </c>
    </row>
    <row r="416" spans="1:8" x14ac:dyDescent="0.3">
      <c r="A416" s="423"/>
      <c r="B416" s="18" t="s">
        <v>82</v>
      </c>
      <c r="C416" s="308">
        <v>560</v>
      </c>
      <c r="D416" s="311">
        <f>D413+D414+D415</f>
        <v>29.3</v>
      </c>
      <c r="E416" s="311">
        <f>E413+E414+E415</f>
        <v>39.6</v>
      </c>
      <c r="F416" s="311">
        <f>F413+F414+F415</f>
        <v>56.1</v>
      </c>
      <c r="G416" s="310">
        <f>G413+G414+G415</f>
        <v>593</v>
      </c>
      <c r="H416" s="309"/>
    </row>
    <row r="417" spans="1:8" x14ac:dyDescent="0.3">
      <c r="A417" s="426" t="s">
        <v>83</v>
      </c>
      <c r="B417" s="427"/>
      <c r="C417" s="310">
        <f>C416+C412+C410+C403+C401</f>
        <v>2222</v>
      </c>
      <c r="D417" s="311">
        <f>D416+D412+D410+D403+D401</f>
        <v>71.12</v>
      </c>
      <c r="E417" s="311">
        <f>E416+E412+E410+E403+E401</f>
        <v>84.68</v>
      </c>
      <c r="F417" s="311">
        <f>F416+F412+F410+F403+F401</f>
        <v>218.24</v>
      </c>
      <c r="G417" s="310">
        <f>G416+G412+G410+G403+G401</f>
        <v>1797.98</v>
      </c>
      <c r="H417" s="309"/>
    </row>
    <row r="418" spans="1:8" x14ac:dyDescent="0.3">
      <c r="A418" s="419" t="s">
        <v>24</v>
      </c>
      <c r="B418" s="419" t="s">
        <v>25</v>
      </c>
      <c r="C418" s="421" t="s">
        <v>26</v>
      </c>
      <c r="D418" s="421" t="s">
        <v>542</v>
      </c>
      <c r="E418" s="421"/>
      <c r="F418" s="421"/>
      <c r="G418" s="419" t="s">
        <v>38</v>
      </c>
      <c r="H418" s="419" t="s">
        <v>39</v>
      </c>
    </row>
    <row r="419" spans="1:8" x14ac:dyDescent="0.3">
      <c r="A419" s="420"/>
      <c r="B419" s="420"/>
      <c r="C419" s="422"/>
      <c r="D419" s="384" t="s">
        <v>4</v>
      </c>
      <c r="E419" s="384" t="s">
        <v>36</v>
      </c>
      <c r="F419" s="384" t="s">
        <v>30</v>
      </c>
      <c r="G419" s="420"/>
      <c r="H419" s="420"/>
    </row>
    <row r="420" spans="1:8" x14ac:dyDescent="0.3">
      <c r="A420" s="416" t="s">
        <v>390</v>
      </c>
      <c r="B420" s="428"/>
      <c r="C420" s="417"/>
      <c r="D420" s="417"/>
      <c r="E420" s="417"/>
      <c r="F420" s="417"/>
      <c r="G420" s="417"/>
      <c r="H420" s="418"/>
    </row>
    <row r="421" spans="1:8" x14ac:dyDescent="0.3">
      <c r="A421" s="421" t="s">
        <v>40</v>
      </c>
      <c r="B421" s="319" t="s">
        <v>743</v>
      </c>
      <c r="C421" s="298" t="s">
        <v>113</v>
      </c>
      <c r="D421" s="305" t="s">
        <v>170</v>
      </c>
      <c r="E421" s="305" t="s">
        <v>170</v>
      </c>
      <c r="F421" s="306" t="s">
        <v>16</v>
      </c>
      <c r="G421" s="301" t="s">
        <v>303</v>
      </c>
      <c r="H421" s="302" t="s">
        <v>458</v>
      </c>
    </row>
    <row r="422" spans="1:8" x14ac:dyDescent="0.3">
      <c r="A422" s="421"/>
      <c r="B422" s="302" t="s">
        <v>141</v>
      </c>
      <c r="C422" s="305" t="s">
        <v>644</v>
      </c>
      <c r="D422" s="337" t="s">
        <v>212</v>
      </c>
      <c r="E422" s="337" t="s">
        <v>310</v>
      </c>
      <c r="F422" s="338" t="s">
        <v>645</v>
      </c>
      <c r="G422" s="301" t="s">
        <v>646</v>
      </c>
      <c r="H422" s="325" t="s">
        <v>451</v>
      </c>
    </row>
    <row r="423" spans="1:8" x14ac:dyDescent="0.3">
      <c r="A423" s="421"/>
      <c r="B423" s="303" t="s">
        <v>89</v>
      </c>
      <c r="C423" s="304">
        <v>200</v>
      </c>
      <c r="D423" s="337" t="s">
        <v>46</v>
      </c>
      <c r="E423" s="337" t="s">
        <v>46</v>
      </c>
      <c r="F423" s="338" t="s">
        <v>621</v>
      </c>
      <c r="G423" s="301" t="s">
        <v>622</v>
      </c>
      <c r="H423" s="336" t="s">
        <v>439</v>
      </c>
    </row>
    <row r="424" spans="1:8" x14ac:dyDescent="0.3">
      <c r="A424" s="421"/>
      <c r="B424" s="18" t="s">
        <v>41</v>
      </c>
      <c r="C424" s="308">
        <v>445</v>
      </c>
      <c r="D424" s="322">
        <f>D423+D422+D485</f>
        <v>19</v>
      </c>
      <c r="E424" s="322">
        <f>E423+E422+E485</f>
        <v>12.600000000000001</v>
      </c>
      <c r="F424" s="322">
        <f>F423+F422+F485</f>
        <v>73.400000000000006</v>
      </c>
      <c r="G424" s="308">
        <f>G423+G422+G485</f>
        <v>487.3</v>
      </c>
      <c r="H424" s="323"/>
    </row>
    <row r="425" spans="1:8" x14ac:dyDescent="0.3">
      <c r="A425" s="422" t="s">
        <v>23</v>
      </c>
      <c r="B425" s="328" t="s">
        <v>147</v>
      </c>
      <c r="C425" s="298">
        <v>200</v>
      </c>
      <c r="D425" s="305" t="s">
        <v>93</v>
      </c>
      <c r="E425" s="305" t="s">
        <v>650</v>
      </c>
      <c r="F425" s="320" t="s">
        <v>651</v>
      </c>
      <c r="G425" s="321" t="s">
        <v>652</v>
      </c>
      <c r="H425" s="325" t="s">
        <v>460</v>
      </c>
    </row>
    <row r="426" spans="1:8" x14ac:dyDescent="0.3">
      <c r="A426" s="423"/>
      <c r="B426" s="23" t="s">
        <v>44</v>
      </c>
      <c r="C426" s="326">
        <v>200</v>
      </c>
      <c r="D426" s="322" t="str">
        <f>D425</f>
        <v>0,6</v>
      </c>
      <c r="E426" s="322" t="str">
        <f>E425</f>
        <v>0,26</v>
      </c>
      <c r="F426" s="322" t="str">
        <f>F425</f>
        <v>26,8</v>
      </c>
      <c r="G426" s="308" t="str">
        <f>G425</f>
        <v>111</v>
      </c>
      <c r="H426" s="323"/>
    </row>
    <row r="427" spans="1:8" ht="40.5" x14ac:dyDescent="0.3">
      <c r="A427" s="424" t="s">
        <v>6</v>
      </c>
      <c r="B427" s="303" t="s">
        <v>373</v>
      </c>
      <c r="C427" s="298">
        <v>60</v>
      </c>
      <c r="D427" s="327" t="s">
        <v>45</v>
      </c>
      <c r="E427" s="306" t="s">
        <v>46</v>
      </c>
      <c r="F427" s="306" t="s">
        <v>46</v>
      </c>
      <c r="G427" s="324">
        <v>38</v>
      </c>
      <c r="H427" s="302" t="s">
        <v>516</v>
      </c>
    </row>
    <row r="428" spans="1:8" x14ac:dyDescent="0.3">
      <c r="A428" s="424"/>
      <c r="B428" s="307" t="s">
        <v>151</v>
      </c>
      <c r="C428" s="314" t="s">
        <v>672</v>
      </c>
      <c r="D428" s="314">
        <v>2.1</v>
      </c>
      <c r="E428" s="314">
        <v>5.3</v>
      </c>
      <c r="F428" s="314">
        <v>13.6</v>
      </c>
      <c r="G428" s="316">
        <v>112</v>
      </c>
      <c r="H428" s="325" t="s">
        <v>491</v>
      </c>
    </row>
    <row r="429" spans="1:8" x14ac:dyDescent="0.3">
      <c r="A429" s="424"/>
      <c r="B429" s="347" t="s">
        <v>386</v>
      </c>
      <c r="C429" s="298" t="s">
        <v>135</v>
      </c>
      <c r="D429" s="305" t="s">
        <v>209</v>
      </c>
      <c r="E429" s="305" t="s">
        <v>387</v>
      </c>
      <c r="F429" s="320" t="s">
        <v>88</v>
      </c>
      <c r="G429" s="321">
        <v>191</v>
      </c>
      <c r="H429" s="336" t="s">
        <v>732</v>
      </c>
    </row>
    <row r="430" spans="1:8" x14ac:dyDescent="0.3">
      <c r="A430" s="424"/>
      <c r="B430" s="302" t="s">
        <v>159</v>
      </c>
      <c r="C430" s="298" t="s">
        <v>74</v>
      </c>
      <c r="D430" s="305" t="s">
        <v>160</v>
      </c>
      <c r="E430" s="305" t="s">
        <v>696</v>
      </c>
      <c r="F430" s="337" t="s">
        <v>697</v>
      </c>
      <c r="G430" s="321" t="s">
        <v>698</v>
      </c>
      <c r="H430" s="325" t="s">
        <v>435</v>
      </c>
    </row>
    <row r="431" spans="1:8" x14ac:dyDescent="0.3">
      <c r="A431" s="424"/>
      <c r="B431" s="307" t="s">
        <v>50</v>
      </c>
      <c r="C431" s="298">
        <v>50</v>
      </c>
      <c r="D431" s="299" t="s">
        <v>51</v>
      </c>
      <c r="E431" s="299" t="s">
        <v>52</v>
      </c>
      <c r="F431" s="300" t="s">
        <v>53</v>
      </c>
      <c r="G431" s="301" t="s">
        <v>54</v>
      </c>
      <c r="H431" s="325"/>
    </row>
    <row r="432" spans="1:8" x14ac:dyDescent="0.3">
      <c r="A432" s="425"/>
      <c r="B432" s="302" t="s">
        <v>183</v>
      </c>
      <c r="C432" s="298">
        <v>200</v>
      </c>
      <c r="D432" s="348" t="s">
        <v>76</v>
      </c>
      <c r="E432" s="348" t="s">
        <v>502</v>
      </c>
      <c r="F432" s="348" t="s">
        <v>341</v>
      </c>
      <c r="G432" s="349" t="s">
        <v>626</v>
      </c>
      <c r="H432" s="336" t="s">
        <v>446</v>
      </c>
    </row>
    <row r="433" spans="1:16" x14ac:dyDescent="0.3">
      <c r="A433" s="423"/>
      <c r="B433" s="18" t="s">
        <v>80</v>
      </c>
      <c r="C433" s="331" t="s">
        <v>726</v>
      </c>
      <c r="D433" s="332">
        <f>D432+D431+D429+D428+D427</f>
        <v>18.8</v>
      </c>
      <c r="E433" s="332">
        <f>E432+E431+E429+E428+E427</f>
        <v>18.84</v>
      </c>
      <c r="F433" s="332">
        <f>F432+F431+F429+F428+F427</f>
        <v>76.3</v>
      </c>
      <c r="G433" s="333">
        <f>G427+G428+G429+G431+G432</f>
        <v>507.6</v>
      </c>
      <c r="H433" s="323"/>
    </row>
    <row r="434" spans="1:16" x14ac:dyDescent="0.3">
      <c r="A434" s="422" t="s">
        <v>59</v>
      </c>
      <c r="B434" s="303" t="s">
        <v>125</v>
      </c>
      <c r="C434" s="339">
        <v>30</v>
      </c>
      <c r="D434" s="299">
        <v>1.7</v>
      </c>
      <c r="E434" s="299">
        <v>2.2000000000000002</v>
      </c>
      <c r="F434" s="340">
        <v>27.15</v>
      </c>
      <c r="G434" s="301">
        <v>135</v>
      </c>
      <c r="H434" s="302"/>
    </row>
    <row r="435" spans="1:16" x14ac:dyDescent="0.3">
      <c r="A435" s="425"/>
      <c r="B435" s="317" t="s">
        <v>42</v>
      </c>
      <c r="C435" s="305" t="s">
        <v>5</v>
      </c>
      <c r="D435" s="299">
        <v>1.44</v>
      </c>
      <c r="E435" s="300">
        <v>0.67</v>
      </c>
      <c r="F435" s="300">
        <v>15.43</v>
      </c>
      <c r="G435" s="324">
        <v>112</v>
      </c>
      <c r="H435" s="309" t="s">
        <v>623</v>
      </c>
    </row>
    <row r="436" spans="1:16" x14ac:dyDescent="0.3">
      <c r="A436" s="423"/>
      <c r="B436" s="18" t="s">
        <v>81</v>
      </c>
      <c r="C436" s="334">
        <v>230</v>
      </c>
      <c r="D436" s="332">
        <f>D435+D434</f>
        <v>3.1399999999999997</v>
      </c>
      <c r="E436" s="332">
        <f>E435+E434</f>
        <v>2.87</v>
      </c>
      <c r="F436" s="332">
        <f>F435+F434</f>
        <v>42.58</v>
      </c>
      <c r="G436" s="333">
        <f>G435+G434</f>
        <v>247</v>
      </c>
      <c r="H436" s="335"/>
    </row>
    <row r="437" spans="1:16" x14ac:dyDescent="0.3">
      <c r="A437" s="422" t="s">
        <v>8</v>
      </c>
      <c r="B437" s="319" t="s">
        <v>396</v>
      </c>
      <c r="C437" s="298">
        <v>150</v>
      </c>
      <c r="D437" s="305" t="s">
        <v>413</v>
      </c>
      <c r="E437" s="305" t="s">
        <v>546</v>
      </c>
      <c r="F437" s="305" t="s">
        <v>700</v>
      </c>
      <c r="G437" s="321" t="s">
        <v>701</v>
      </c>
      <c r="H437" s="302" t="s">
        <v>515</v>
      </c>
    </row>
    <row r="438" spans="1:16" x14ac:dyDescent="0.3">
      <c r="A438" s="425"/>
      <c r="B438" s="297" t="s">
        <v>34</v>
      </c>
      <c r="C438" s="298">
        <v>200</v>
      </c>
      <c r="D438" s="299">
        <v>0.1</v>
      </c>
      <c r="E438" s="299" t="s">
        <v>32</v>
      </c>
      <c r="F438" s="300">
        <v>9.1</v>
      </c>
      <c r="G438" s="301">
        <v>24.4</v>
      </c>
      <c r="H438" s="302" t="s">
        <v>430</v>
      </c>
    </row>
    <row r="439" spans="1:16" x14ac:dyDescent="0.3">
      <c r="A439" s="425"/>
      <c r="B439" s="303" t="s">
        <v>131</v>
      </c>
      <c r="C439" s="307">
        <v>150</v>
      </c>
      <c r="D439" s="307">
        <v>0.4</v>
      </c>
      <c r="E439" s="307">
        <v>0.3</v>
      </c>
      <c r="F439" s="307">
        <v>10.3</v>
      </c>
      <c r="G439" s="307">
        <v>47</v>
      </c>
      <c r="H439" s="343"/>
      <c r="J439" s="83"/>
      <c r="K439" s="85"/>
      <c r="L439" s="85"/>
      <c r="M439" s="85"/>
      <c r="N439" s="85"/>
      <c r="O439" s="108"/>
      <c r="P439" s="87"/>
    </row>
    <row r="440" spans="1:16" x14ac:dyDescent="0.3">
      <c r="A440" s="423"/>
      <c r="B440" s="18" t="s">
        <v>82</v>
      </c>
      <c r="C440" s="308">
        <v>500</v>
      </c>
      <c r="D440" s="322">
        <f>D437+D438+D439</f>
        <v>16.8</v>
      </c>
      <c r="E440" s="322">
        <f>E437+E438+E439</f>
        <v>17.03</v>
      </c>
      <c r="F440" s="322">
        <f>F437+F438+F439</f>
        <v>55.100000000000009</v>
      </c>
      <c r="G440" s="308">
        <f>G437+G438+G439</f>
        <v>437.4</v>
      </c>
      <c r="H440" s="323"/>
    </row>
    <row r="441" spans="1:16" x14ac:dyDescent="0.3">
      <c r="A441" s="426" t="s">
        <v>83</v>
      </c>
      <c r="B441" s="427"/>
      <c r="C441" s="310">
        <f>C440+C436+C433+C426+C424</f>
        <v>2200</v>
      </c>
      <c r="D441" s="311">
        <f>D440+D436+D433+D426+D424</f>
        <v>58.34</v>
      </c>
      <c r="E441" s="311">
        <f>E440+E436+E433+E426+E424</f>
        <v>51.6</v>
      </c>
      <c r="F441" s="311">
        <f>F440+F436+F433+F426+F424</f>
        <v>274.18000000000006</v>
      </c>
      <c r="G441" s="310">
        <f>G440+G436+G433+G426+G424</f>
        <v>1790.3</v>
      </c>
      <c r="H441" s="323"/>
    </row>
    <row r="442" spans="1:16" x14ac:dyDescent="0.3">
      <c r="A442" s="419" t="s">
        <v>24</v>
      </c>
      <c r="B442" s="419" t="s">
        <v>25</v>
      </c>
      <c r="C442" s="421" t="s">
        <v>26</v>
      </c>
      <c r="D442" s="421" t="s">
        <v>542</v>
      </c>
      <c r="E442" s="421"/>
      <c r="F442" s="421"/>
      <c r="G442" s="419" t="s">
        <v>38</v>
      </c>
      <c r="H442" s="419" t="s">
        <v>39</v>
      </c>
    </row>
    <row r="443" spans="1:16" x14ac:dyDescent="0.3">
      <c r="A443" s="420"/>
      <c r="B443" s="420"/>
      <c r="C443" s="422"/>
      <c r="D443" s="384" t="s">
        <v>4</v>
      </c>
      <c r="E443" s="384" t="s">
        <v>36</v>
      </c>
      <c r="F443" s="384" t="s">
        <v>30</v>
      </c>
      <c r="G443" s="420"/>
      <c r="H443" s="420"/>
    </row>
    <row r="444" spans="1:16" x14ac:dyDescent="0.3">
      <c r="A444" s="416" t="s">
        <v>392</v>
      </c>
      <c r="B444" s="428"/>
      <c r="C444" s="417"/>
      <c r="D444" s="417"/>
      <c r="E444" s="417"/>
      <c r="F444" s="417"/>
      <c r="G444" s="417"/>
      <c r="H444" s="418"/>
    </row>
    <row r="445" spans="1:16" x14ac:dyDescent="0.3">
      <c r="A445" s="421" t="s">
        <v>40</v>
      </c>
      <c r="B445" s="307" t="s">
        <v>635</v>
      </c>
      <c r="C445" s="313" t="s">
        <v>113</v>
      </c>
      <c r="D445" s="314">
        <v>10.4</v>
      </c>
      <c r="E445" s="315" t="s">
        <v>512</v>
      </c>
      <c r="F445" s="314" t="s">
        <v>636</v>
      </c>
      <c r="G445" s="316" t="s">
        <v>637</v>
      </c>
      <c r="H445" s="302" t="s">
        <v>638</v>
      </c>
    </row>
    <row r="446" spans="1:16" x14ac:dyDescent="0.3">
      <c r="A446" s="421"/>
      <c r="B446" s="16" t="s">
        <v>104</v>
      </c>
      <c r="C446" s="304">
        <v>50</v>
      </c>
      <c r="D446" s="305">
        <v>3.2</v>
      </c>
      <c r="E446" s="305">
        <v>0.3</v>
      </c>
      <c r="F446" s="305">
        <v>15.3</v>
      </c>
      <c r="G446" s="301">
        <v>79</v>
      </c>
      <c r="H446" s="318" t="s">
        <v>459</v>
      </c>
    </row>
    <row r="447" spans="1:16" x14ac:dyDescent="0.3">
      <c r="A447" s="421"/>
      <c r="B447" s="319" t="s">
        <v>117</v>
      </c>
      <c r="C447" s="298">
        <v>200</v>
      </c>
      <c r="D447" s="305" t="s">
        <v>298</v>
      </c>
      <c r="E447" s="305" t="s">
        <v>95</v>
      </c>
      <c r="F447" s="306" t="s">
        <v>77</v>
      </c>
      <c r="G447" s="301" t="s">
        <v>721</v>
      </c>
      <c r="H447" s="325" t="s">
        <v>448</v>
      </c>
    </row>
    <row r="448" spans="1:16" x14ac:dyDescent="0.3">
      <c r="A448" s="421"/>
      <c r="B448" s="303" t="s">
        <v>60</v>
      </c>
      <c r="C448" s="307">
        <v>40</v>
      </c>
      <c r="D448" s="307">
        <v>2.72</v>
      </c>
      <c r="E448" s="307">
        <v>2.2400000000000002</v>
      </c>
      <c r="F448" s="307">
        <v>27</v>
      </c>
      <c r="G448" s="341">
        <v>127</v>
      </c>
      <c r="H448" s="325"/>
    </row>
    <row r="449" spans="1:8" x14ac:dyDescent="0.3">
      <c r="A449" s="421"/>
      <c r="B449" s="18" t="s">
        <v>41</v>
      </c>
      <c r="C449" s="308">
        <v>495</v>
      </c>
      <c r="D449" s="322">
        <f>D445+D446+D447+D448</f>
        <v>19.52</v>
      </c>
      <c r="E449" s="322">
        <f>E445+E446+E447+E448</f>
        <v>22.840000000000003</v>
      </c>
      <c r="F449" s="322">
        <f>F445+F446+F447+F448</f>
        <v>94.4</v>
      </c>
      <c r="G449" s="308">
        <f>G445+G446+G447+G448</f>
        <v>654</v>
      </c>
      <c r="H449" s="323"/>
    </row>
    <row r="450" spans="1:8" x14ac:dyDescent="0.3">
      <c r="A450" s="422" t="s">
        <v>23</v>
      </c>
      <c r="B450" s="317" t="s">
        <v>42</v>
      </c>
      <c r="C450" s="305" t="s">
        <v>5</v>
      </c>
      <c r="D450" s="299">
        <v>1.44</v>
      </c>
      <c r="E450" s="300">
        <v>0.67</v>
      </c>
      <c r="F450" s="300">
        <v>15.43</v>
      </c>
      <c r="G450" s="324">
        <v>112</v>
      </c>
      <c r="H450" s="335" t="s">
        <v>623</v>
      </c>
    </row>
    <row r="451" spans="1:8" x14ac:dyDescent="0.3">
      <c r="A451" s="423"/>
      <c r="B451" s="23" t="s">
        <v>44</v>
      </c>
      <c r="C451" s="326">
        <v>200</v>
      </c>
      <c r="D451" s="322">
        <f>D450</f>
        <v>1.44</v>
      </c>
      <c r="E451" s="322">
        <f>E450</f>
        <v>0.67</v>
      </c>
      <c r="F451" s="322">
        <f>F450</f>
        <v>15.43</v>
      </c>
      <c r="G451" s="308">
        <f>G450</f>
        <v>112</v>
      </c>
      <c r="H451" s="323"/>
    </row>
    <row r="452" spans="1:8" x14ac:dyDescent="0.3">
      <c r="A452" s="424" t="s">
        <v>6</v>
      </c>
      <c r="B452" s="328" t="s">
        <v>555</v>
      </c>
      <c r="C452" s="298">
        <v>60</v>
      </c>
      <c r="D452" s="305" t="s">
        <v>52</v>
      </c>
      <c r="E452" s="305" t="s">
        <v>208</v>
      </c>
      <c r="F452" s="306" t="s">
        <v>62</v>
      </c>
      <c r="G452" s="301" t="s">
        <v>78</v>
      </c>
      <c r="H452" s="302" t="s">
        <v>556</v>
      </c>
    </row>
    <row r="453" spans="1:8" x14ac:dyDescent="0.3">
      <c r="A453" s="424"/>
      <c r="B453" s="328" t="s">
        <v>258</v>
      </c>
      <c r="C453" s="298" t="s">
        <v>287</v>
      </c>
      <c r="D453" s="327" t="s">
        <v>68</v>
      </c>
      <c r="E453" s="306" t="s">
        <v>321</v>
      </c>
      <c r="F453" s="306" t="s">
        <v>114</v>
      </c>
      <c r="G453" s="324" t="s">
        <v>322</v>
      </c>
      <c r="H453" s="325" t="s">
        <v>464</v>
      </c>
    </row>
    <row r="454" spans="1:8" x14ac:dyDescent="0.3">
      <c r="A454" s="424"/>
      <c r="B454" s="347" t="s">
        <v>567</v>
      </c>
      <c r="C454" s="298" t="s">
        <v>600</v>
      </c>
      <c r="D454" s="305" t="s">
        <v>218</v>
      </c>
      <c r="E454" s="305" t="s">
        <v>569</v>
      </c>
      <c r="F454" s="305" t="s">
        <v>551</v>
      </c>
      <c r="G454" s="321">
        <v>157</v>
      </c>
      <c r="H454" s="336" t="s">
        <v>570</v>
      </c>
    </row>
    <row r="455" spans="1:8" x14ac:dyDescent="0.3">
      <c r="A455" s="424"/>
      <c r="B455" s="303" t="s">
        <v>382</v>
      </c>
      <c r="C455" s="304">
        <v>150</v>
      </c>
      <c r="D455" s="305" t="s">
        <v>279</v>
      </c>
      <c r="E455" s="305" t="s">
        <v>383</v>
      </c>
      <c r="F455" s="305" t="s">
        <v>364</v>
      </c>
      <c r="G455" s="321" t="s">
        <v>236</v>
      </c>
      <c r="H455" s="336" t="s">
        <v>458</v>
      </c>
    </row>
    <row r="456" spans="1:8" x14ac:dyDescent="0.3">
      <c r="A456" s="424"/>
      <c r="B456" s="307" t="s">
        <v>50</v>
      </c>
      <c r="C456" s="298">
        <v>50</v>
      </c>
      <c r="D456" s="299" t="s">
        <v>51</v>
      </c>
      <c r="E456" s="299" t="s">
        <v>52</v>
      </c>
      <c r="F456" s="300" t="s">
        <v>53</v>
      </c>
      <c r="G456" s="301" t="s">
        <v>54</v>
      </c>
      <c r="H456" s="325"/>
    </row>
    <row r="457" spans="1:8" x14ac:dyDescent="0.3">
      <c r="A457" s="425"/>
      <c r="B457" s="302" t="s">
        <v>327</v>
      </c>
      <c r="C457" s="298">
        <v>200</v>
      </c>
      <c r="D457" s="305" t="s">
        <v>182</v>
      </c>
      <c r="E457" s="305" t="s">
        <v>31</v>
      </c>
      <c r="F457" s="306" t="s">
        <v>630</v>
      </c>
      <c r="G457" s="301" t="s">
        <v>631</v>
      </c>
      <c r="H457" s="325" t="s">
        <v>443</v>
      </c>
    </row>
    <row r="458" spans="1:8" x14ac:dyDescent="0.3">
      <c r="A458" s="423"/>
      <c r="B458" s="18" t="s">
        <v>80</v>
      </c>
      <c r="C458" s="331" t="s">
        <v>727</v>
      </c>
      <c r="D458" s="332">
        <f>D452+D453+D454+D455+D456+D457</f>
        <v>19.2</v>
      </c>
      <c r="E458" s="332">
        <f>E452+E453+E454+E455+E456+E457</f>
        <v>29.800000000000004</v>
      </c>
      <c r="F458" s="332">
        <f>F452+F453+F454+F455+F456+F457</f>
        <v>96</v>
      </c>
      <c r="G458" s="333">
        <f>G452+G453+G454+G455+G456+G457</f>
        <v>685.1</v>
      </c>
      <c r="H458" s="323"/>
    </row>
    <row r="459" spans="1:8" x14ac:dyDescent="0.3">
      <c r="A459" s="422" t="s">
        <v>59</v>
      </c>
      <c r="B459" s="302" t="s">
        <v>63</v>
      </c>
      <c r="C459" s="298">
        <v>200</v>
      </c>
      <c r="D459" s="305" t="s">
        <v>64</v>
      </c>
      <c r="E459" s="305" t="s">
        <v>192</v>
      </c>
      <c r="F459" s="306" t="s">
        <v>660</v>
      </c>
      <c r="G459" s="301" t="s">
        <v>661</v>
      </c>
      <c r="H459" s="328" t="s">
        <v>433</v>
      </c>
    </row>
    <row r="460" spans="1:8" x14ac:dyDescent="0.3">
      <c r="A460" s="423"/>
      <c r="B460" s="18" t="s">
        <v>81</v>
      </c>
      <c r="C460" s="334">
        <v>200</v>
      </c>
      <c r="D460" s="305" t="s">
        <v>64</v>
      </c>
      <c r="E460" s="305" t="s">
        <v>192</v>
      </c>
      <c r="F460" s="306" t="s">
        <v>660</v>
      </c>
      <c r="G460" s="301" t="s">
        <v>661</v>
      </c>
      <c r="H460" s="335"/>
    </row>
    <row r="461" spans="1:8" x14ac:dyDescent="0.3">
      <c r="A461" s="422" t="s">
        <v>8</v>
      </c>
      <c r="B461" s="319" t="s">
        <v>242</v>
      </c>
      <c r="C461" s="304" t="s">
        <v>246</v>
      </c>
      <c r="D461" s="305">
        <v>19.2</v>
      </c>
      <c r="E461" s="305">
        <v>14.3</v>
      </c>
      <c r="F461" s="305">
        <v>5.0999999999999996</v>
      </c>
      <c r="G461" s="321">
        <v>226</v>
      </c>
      <c r="H461" s="328" t="s">
        <v>434</v>
      </c>
    </row>
    <row r="462" spans="1:8" x14ac:dyDescent="0.3">
      <c r="A462" s="425"/>
      <c r="B462" s="307" t="s">
        <v>356</v>
      </c>
      <c r="C462" s="314" t="s">
        <v>74</v>
      </c>
      <c r="D462" s="329">
        <v>4.5999999999999996</v>
      </c>
      <c r="E462" s="329">
        <v>3.6</v>
      </c>
      <c r="F462" s="329">
        <v>31.7</v>
      </c>
      <c r="G462" s="316">
        <v>180</v>
      </c>
      <c r="H462" s="302" t="s">
        <v>467</v>
      </c>
    </row>
    <row r="463" spans="1:8" x14ac:dyDescent="0.3">
      <c r="A463" s="425"/>
      <c r="B463" s="307" t="s">
        <v>294</v>
      </c>
      <c r="C463" s="304">
        <v>100</v>
      </c>
      <c r="D463" s="337" t="s">
        <v>28</v>
      </c>
      <c r="E463" s="337" t="s">
        <v>232</v>
      </c>
      <c r="F463" s="337" t="s">
        <v>713</v>
      </c>
      <c r="G463" s="301" t="s">
        <v>714</v>
      </c>
      <c r="H463" s="302" t="s">
        <v>481</v>
      </c>
    </row>
    <row r="464" spans="1:8" x14ac:dyDescent="0.3">
      <c r="A464" s="425"/>
      <c r="B464" s="319" t="s">
        <v>67</v>
      </c>
      <c r="C464" s="298">
        <v>200</v>
      </c>
      <c r="D464" s="305" t="s">
        <v>378</v>
      </c>
      <c r="E464" s="305" t="s">
        <v>378</v>
      </c>
      <c r="F464" s="320" t="s">
        <v>624</v>
      </c>
      <c r="G464" s="321" t="s">
        <v>625</v>
      </c>
      <c r="H464" s="325" t="s">
        <v>436</v>
      </c>
    </row>
    <row r="465" spans="1:8" x14ac:dyDescent="0.3">
      <c r="A465" s="423"/>
      <c r="B465" s="18" t="s">
        <v>82</v>
      </c>
      <c r="C465" s="308">
        <v>560</v>
      </c>
      <c r="D465" s="311">
        <f>D461+D462+D463+D464</f>
        <v>33</v>
      </c>
      <c r="E465" s="311">
        <f>E461+E462+E463+E464</f>
        <v>27.9</v>
      </c>
      <c r="F465" s="311">
        <f>F461+F462+F463+F464</f>
        <v>100</v>
      </c>
      <c r="G465" s="310">
        <f>G461+G462+G463+G464</f>
        <v>785</v>
      </c>
      <c r="H465" s="323"/>
    </row>
    <row r="466" spans="1:8" x14ac:dyDescent="0.3">
      <c r="A466" s="426" t="s">
        <v>83</v>
      </c>
      <c r="B466" s="427"/>
      <c r="C466" s="310">
        <f>C465+C460+C458+C451+C449</f>
        <v>2198</v>
      </c>
      <c r="D466" s="310">
        <f>D465+D460+D458+D451+D449</f>
        <v>78.759999999999991</v>
      </c>
      <c r="E466" s="310">
        <f>E465+E460+E458+E451+E449</f>
        <v>81.300000000000011</v>
      </c>
      <c r="F466" s="310">
        <f>F465+F460+F458+F451+F449</f>
        <v>313.13</v>
      </c>
      <c r="G466" s="310">
        <f>G465+G460+G458+G451+G449</f>
        <v>2286.38</v>
      </c>
      <c r="H466" s="309"/>
    </row>
    <row r="467" spans="1:8" x14ac:dyDescent="0.3">
      <c r="A467" s="419" t="s">
        <v>24</v>
      </c>
      <c r="B467" s="419" t="s">
        <v>25</v>
      </c>
      <c r="C467" s="421" t="s">
        <v>26</v>
      </c>
      <c r="D467" s="421" t="s">
        <v>542</v>
      </c>
      <c r="E467" s="421"/>
      <c r="F467" s="421"/>
      <c r="G467" s="419" t="s">
        <v>38</v>
      </c>
      <c r="H467" s="419" t="s">
        <v>39</v>
      </c>
    </row>
    <row r="468" spans="1:8" x14ac:dyDescent="0.3">
      <c r="A468" s="420"/>
      <c r="B468" s="420"/>
      <c r="C468" s="422"/>
      <c r="D468" s="384" t="s">
        <v>4</v>
      </c>
      <c r="E468" s="384" t="s">
        <v>36</v>
      </c>
      <c r="F468" s="384" t="s">
        <v>30</v>
      </c>
      <c r="G468" s="420"/>
      <c r="H468" s="420"/>
    </row>
    <row r="469" spans="1:8" x14ac:dyDescent="0.3">
      <c r="A469" s="416" t="s">
        <v>395</v>
      </c>
      <c r="B469" s="428"/>
      <c r="C469" s="417"/>
      <c r="D469" s="417"/>
      <c r="E469" s="417"/>
      <c r="F469" s="417"/>
      <c r="G469" s="417"/>
      <c r="H469" s="418"/>
    </row>
    <row r="470" spans="1:8" x14ac:dyDescent="0.3">
      <c r="A470" s="421" t="s">
        <v>40</v>
      </c>
      <c r="B470" s="328" t="s">
        <v>575</v>
      </c>
      <c r="C470" s="304" t="s">
        <v>113</v>
      </c>
      <c r="D470" s="305" t="s">
        <v>140</v>
      </c>
      <c r="E470" s="305" t="s">
        <v>560</v>
      </c>
      <c r="F470" s="305" t="s">
        <v>579</v>
      </c>
      <c r="G470" s="321" t="s">
        <v>580</v>
      </c>
      <c r="H470" s="336" t="s">
        <v>578</v>
      </c>
    </row>
    <row r="471" spans="1:8" x14ac:dyDescent="0.3">
      <c r="A471" s="421"/>
      <c r="B471" s="303" t="s">
        <v>89</v>
      </c>
      <c r="C471" s="304">
        <v>200</v>
      </c>
      <c r="D471" s="337" t="s">
        <v>46</v>
      </c>
      <c r="E471" s="337" t="s">
        <v>46</v>
      </c>
      <c r="F471" s="338" t="s">
        <v>621</v>
      </c>
      <c r="G471" s="301" t="s">
        <v>622</v>
      </c>
      <c r="H471" s="325" t="s">
        <v>439</v>
      </c>
    </row>
    <row r="472" spans="1:8" x14ac:dyDescent="0.3">
      <c r="A472" s="421"/>
      <c r="B472" s="302" t="s">
        <v>172</v>
      </c>
      <c r="C472" s="305" t="s">
        <v>647</v>
      </c>
      <c r="D472" s="337" t="s">
        <v>648</v>
      </c>
      <c r="E472" s="337" t="s">
        <v>48</v>
      </c>
      <c r="F472" s="338" t="s">
        <v>645</v>
      </c>
      <c r="G472" s="301" t="s">
        <v>649</v>
      </c>
      <c r="H472" s="325" t="s">
        <v>459</v>
      </c>
    </row>
    <row r="473" spans="1:8" x14ac:dyDescent="0.3">
      <c r="A473" s="421"/>
      <c r="B473" s="18" t="s">
        <v>41</v>
      </c>
      <c r="C473" s="308">
        <v>465</v>
      </c>
      <c r="D473" s="322">
        <f>D472+D471+D470</f>
        <v>14.8</v>
      </c>
      <c r="E473" s="322">
        <f>E472+E471+E470</f>
        <v>17.5</v>
      </c>
      <c r="F473" s="322">
        <f>F472+F471+F470</f>
        <v>72.599999999999994</v>
      </c>
      <c r="G473" s="308">
        <f>G472+G471+G470</f>
        <v>508.3</v>
      </c>
      <c r="H473" s="323"/>
    </row>
    <row r="474" spans="1:8" x14ac:dyDescent="0.3">
      <c r="A474" s="422" t="s">
        <v>23</v>
      </c>
      <c r="B474" s="317" t="s">
        <v>42</v>
      </c>
      <c r="C474" s="305" t="s">
        <v>5</v>
      </c>
      <c r="D474" s="299">
        <v>1.44</v>
      </c>
      <c r="E474" s="300">
        <v>0.67</v>
      </c>
      <c r="F474" s="300">
        <v>15.43</v>
      </c>
      <c r="G474" s="324">
        <v>112</v>
      </c>
      <c r="H474" s="335" t="s">
        <v>623</v>
      </c>
    </row>
    <row r="475" spans="1:8" x14ac:dyDescent="0.3">
      <c r="A475" s="423"/>
      <c r="B475" s="23" t="s">
        <v>44</v>
      </c>
      <c r="C475" s="326">
        <v>200</v>
      </c>
      <c r="D475" s="322">
        <f>D474</f>
        <v>1.44</v>
      </c>
      <c r="E475" s="322">
        <f>E474</f>
        <v>0.67</v>
      </c>
      <c r="F475" s="322">
        <f>F474</f>
        <v>15.43</v>
      </c>
      <c r="G475" s="308">
        <f>G474</f>
        <v>112</v>
      </c>
      <c r="H475" s="323"/>
    </row>
    <row r="476" spans="1:8" x14ac:dyDescent="0.3">
      <c r="A476" s="424" t="s">
        <v>6</v>
      </c>
      <c r="B476" s="382" t="s">
        <v>256</v>
      </c>
      <c r="C476" s="298">
        <v>60</v>
      </c>
      <c r="D476" s="305" t="s">
        <v>45</v>
      </c>
      <c r="E476" s="305" t="s">
        <v>46</v>
      </c>
      <c r="F476" s="305" t="s">
        <v>123</v>
      </c>
      <c r="G476" s="321" t="s">
        <v>257</v>
      </c>
      <c r="H476" s="325" t="s">
        <v>472</v>
      </c>
    </row>
    <row r="477" spans="1:8" x14ac:dyDescent="0.3">
      <c r="A477" s="424"/>
      <c r="B477" s="328" t="s">
        <v>719</v>
      </c>
      <c r="C477" s="298" t="s">
        <v>715</v>
      </c>
      <c r="D477" s="305" t="s">
        <v>716</v>
      </c>
      <c r="E477" s="305" t="s">
        <v>238</v>
      </c>
      <c r="F477" s="305" t="s">
        <v>717</v>
      </c>
      <c r="G477" s="321" t="s">
        <v>134</v>
      </c>
      <c r="H477" s="302" t="s">
        <v>718</v>
      </c>
    </row>
    <row r="478" spans="1:8" x14ac:dyDescent="0.3">
      <c r="A478" s="424"/>
      <c r="B478" s="319" t="s">
        <v>49</v>
      </c>
      <c r="C478" s="259" t="s">
        <v>113</v>
      </c>
      <c r="D478" s="329">
        <v>12.8</v>
      </c>
      <c r="E478" s="329">
        <v>9.18</v>
      </c>
      <c r="F478" s="329">
        <v>21.41</v>
      </c>
      <c r="G478" s="316">
        <v>212</v>
      </c>
      <c r="H478" s="302" t="s">
        <v>501</v>
      </c>
    </row>
    <row r="479" spans="1:8" x14ac:dyDescent="0.3">
      <c r="A479" s="424"/>
      <c r="B479" s="307" t="s">
        <v>50</v>
      </c>
      <c r="C479" s="298">
        <v>50</v>
      </c>
      <c r="D479" s="299" t="s">
        <v>51</v>
      </c>
      <c r="E479" s="299" t="s">
        <v>52</v>
      </c>
      <c r="F479" s="300" t="s">
        <v>53</v>
      </c>
      <c r="G479" s="301" t="s">
        <v>54</v>
      </c>
      <c r="H479" s="325"/>
    </row>
    <row r="480" spans="1:8" x14ac:dyDescent="0.3">
      <c r="A480" s="425"/>
      <c r="B480" s="319" t="s">
        <v>210</v>
      </c>
      <c r="C480" s="298">
        <v>200</v>
      </c>
      <c r="D480" s="305" t="s">
        <v>627</v>
      </c>
      <c r="E480" s="305" t="s">
        <v>628</v>
      </c>
      <c r="F480" s="306" t="s">
        <v>301</v>
      </c>
      <c r="G480" s="301" t="s">
        <v>629</v>
      </c>
      <c r="H480" s="325" t="s">
        <v>450</v>
      </c>
    </row>
    <row r="481" spans="1:8" x14ac:dyDescent="0.3">
      <c r="A481" s="423"/>
      <c r="B481" s="18" t="s">
        <v>80</v>
      </c>
      <c r="C481" s="331" t="s">
        <v>728</v>
      </c>
      <c r="D481" s="332">
        <f>D476+D477+D478+D479+D480</f>
        <v>26.4</v>
      </c>
      <c r="E481" s="332">
        <f>E476+E477+E478+E479+E480</f>
        <v>17.130000000000003</v>
      </c>
      <c r="F481" s="332">
        <f>F476+F477+F478+F479+F480</f>
        <v>120.51</v>
      </c>
      <c r="G481" s="333">
        <f>G476+G477+G478+G479+G480</f>
        <v>691</v>
      </c>
      <c r="H481" s="323"/>
    </row>
    <row r="482" spans="1:8" x14ac:dyDescent="0.3">
      <c r="A482" s="422" t="s">
        <v>59</v>
      </c>
      <c r="B482" s="303" t="s">
        <v>125</v>
      </c>
      <c r="C482" s="339">
        <v>30</v>
      </c>
      <c r="D482" s="299">
        <v>1.7</v>
      </c>
      <c r="E482" s="299">
        <v>2.2000000000000002</v>
      </c>
      <c r="F482" s="340">
        <v>27.15</v>
      </c>
      <c r="G482" s="301">
        <v>135</v>
      </c>
      <c r="H482" s="323"/>
    </row>
    <row r="483" spans="1:8" x14ac:dyDescent="0.3">
      <c r="A483" s="425"/>
      <c r="B483" s="317" t="s">
        <v>42</v>
      </c>
      <c r="C483" s="305" t="s">
        <v>5</v>
      </c>
      <c r="D483" s="299">
        <v>1.44</v>
      </c>
      <c r="E483" s="300">
        <v>0.67</v>
      </c>
      <c r="F483" s="300">
        <v>15.43</v>
      </c>
      <c r="G483" s="324">
        <v>112</v>
      </c>
      <c r="H483" s="309" t="s">
        <v>623</v>
      </c>
    </row>
    <row r="484" spans="1:8" x14ac:dyDescent="0.3">
      <c r="A484" s="423"/>
      <c r="B484" s="18" t="s">
        <v>81</v>
      </c>
      <c r="C484" s="334">
        <v>230</v>
      </c>
      <c r="D484" s="332">
        <f>D483+D482</f>
        <v>3.1399999999999997</v>
      </c>
      <c r="E484" s="332">
        <f>E483+E482</f>
        <v>2.87</v>
      </c>
      <c r="F484" s="332">
        <f>F483+F482</f>
        <v>42.58</v>
      </c>
      <c r="G484" s="333">
        <f>G483+G482</f>
        <v>247</v>
      </c>
      <c r="H484" s="335"/>
    </row>
    <row r="485" spans="1:8" x14ac:dyDescent="0.3">
      <c r="A485" s="422" t="s">
        <v>8</v>
      </c>
      <c r="B485" s="319" t="s">
        <v>270</v>
      </c>
      <c r="C485" s="304" t="s">
        <v>74</v>
      </c>
      <c r="D485" s="305" t="s">
        <v>187</v>
      </c>
      <c r="E485" s="305" t="s">
        <v>276</v>
      </c>
      <c r="F485" s="337" t="s">
        <v>277</v>
      </c>
      <c r="G485" s="321" t="s">
        <v>278</v>
      </c>
      <c r="H485" s="62" t="s">
        <v>435</v>
      </c>
    </row>
    <row r="486" spans="1:8" x14ac:dyDescent="0.3">
      <c r="A486" s="425"/>
      <c r="B486" s="328" t="s">
        <v>194</v>
      </c>
      <c r="C486" s="298">
        <v>200</v>
      </c>
      <c r="D486" s="305">
        <v>0.1</v>
      </c>
      <c r="E486" s="305" t="s">
        <v>32</v>
      </c>
      <c r="F486" s="306">
        <v>9.1</v>
      </c>
      <c r="G486" s="301">
        <v>24.4</v>
      </c>
      <c r="H486" s="336" t="s">
        <v>430</v>
      </c>
    </row>
    <row r="487" spans="1:8" x14ac:dyDescent="0.3">
      <c r="A487" s="425"/>
      <c r="B487" s="307" t="s">
        <v>66</v>
      </c>
      <c r="C487" s="314">
        <v>50</v>
      </c>
      <c r="D487" s="329">
        <v>3.8</v>
      </c>
      <c r="E487" s="329">
        <v>0.4</v>
      </c>
      <c r="F487" s="329">
        <v>24.6</v>
      </c>
      <c r="G487" s="316">
        <v>117</v>
      </c>
      <c r="H487" s="325" t="s">
        <v>432</v>
      </c>
    </row>
    <row r="488" spans="1:8" x14ac:dyDescent="0.3">
      <c r="A488" s="425"/>
      <c r="B488" s="317" t="s">
        <v>190</v>
      </c>
      <c r="C488" s="305" t="s">
        <v>550</v>
      </c>
      <c r="D488" s="299">
        <v>0.4</v>
      </c>
      <c r="E488" s="300">
        <v>0.4</v>
      </c>
      <c r="F488" s="300">
        <v>9.8000000000000007</v>
      </c>
      <c r="G488" s="324">
        <v>47</v>
      </c>
      <c r="H488" s="44"/>
    </row>
    <row r="489" spans="1:8" x14ac:dyDescent="0.3">
      <c r="A489" s="423"/>
      <c r="B489" s="18" t="s">
        <v>82</v>
      </c>
      <c r="C489" s="308">
        <v>547</v>
      </c>
      <c r="D489" s="311">
        <f>D421+D486+D487+D488</f>
        <v>13.299999999999999</v>
      </c>
      <c r="E489" s="311">
        <f>E421+E486+E487+E488</f>
        <v>9.83</v>
      </c>
      <c r="F489" s="311">
        <f>F421+F486+F487+F488</f>
        <v>80.5</v>
      </c>
      <c r="G489" s="310">
        <f>G421+G486+G487+G488</f>
        <v>483.4</v>
      </c>
      <c r="H489" s="323"/>
    </row>
    <row r="490" spans="1:8" x14ac:dyDescent="0.3">
      <c r="A490" s="426" t="s">
        <v>83</v>
      </c>
      <c r="B490" s="427"/>
      <c r="C490" s="310">
        <f>C489+C484+C481+C475+C473</f>
        <v>2242</v>
      </c>
      <c r="D490" s="311">
        <f>D489+D484+D481+D475+D473</f>
        <v>59.08</v>
      </c>
      <c r="E490" s="311">
        <f>E489+E484+E481+E475+E473</f>
        <v>48</v>
      </c>
      <c r="F490" s="311">
        <f>F489+F484+F481+F475+F473</f>
        <v>331.62</v>
      </c>
      <c r="G490" s="310">
        <f>G489+G484+G481+G475+G473</f>
        <v>2041.7</v>
      </c>
      <c r="H490" s="323"/>
    </row>
    <row r="491" spans="1:8" x14ac:dyDescent="0.3">
      <c r="A491" s="438" t="s">
        <v>498</v>
      </c>
      <c r="B491" s="439"/>
      <c r="C491" s="352">
        <f>C492/20</f>
        <v>2062.8000000000002</v>
      </c>
      <c r="D491" s="311">
        <f>D492/20</f>
        <v>68.474500000000006</v>
      </c>
      <c r="E491" s="311">
        <f>E492/20</f>
        <v>66.380000000000024</v>
      </c>
      <c r="F491" s="311">
        <f>F492/20</f>
        <v>275.39449999999999</v>
      </c>
      <c r="G491" s="310">
        <f>G492/20</f>
        <v>1919.6715000000004</v>
      </c>
    </row>
    <row r="492" spans="1:8" x14ac:dyDescent="0.3">
      <c r="C492" s="93">
        <f>C490+C466+C441+C417+C394+C369+C344+C320+C296+C272+C248+C224+C200+C177+C154+C128+C102+C78+C53+C30</f>
        <v>41256</v>
      </c>
      <c r="D492" s="93">
        <f>D490+D466+D441+D417+D394+D369+D344+D320+D296+D272+D248+D224+D200+D177+D154+D128+D102+D78+D53+D30</f>
        <v>1369.49</v>
      </c>
      <c r="E492" s="93">
        <f>E490+E466+E441+E417+E394+E369+E344+E320+E296+E272+E248+E224+E200+E177+E154+E128+E102+E78+E53+E30</f>
        <v>1327.6000000000004</v>
      </c>
      <c r="F492" s="93">
        <f>F490+F466+F441+F417+F394+F369+F344+F320+F296+F272+F248+F224+F200+F177+F154+F128+F102+F78+F53+F30</f>
        <v>5507.8899999999994</v>
      </c>
      <c r="G492" s="93">
        <f>G490+G466+G441+G417+G394+G369+G344+G320+G296+G272+G248+G224+G200+G177+G154+G128+G102+G78+G53+G30</f>
        <v>38393.430000000008</v>
      </c>
    </row>
  </sheetData>
  <mergeCells count="269">
    <mergeCell ref="A10:H10"/>
    <mergeCell ref="A11:H11"/>
    <mergeCell ref="A12:A15"/>
    <mergeCell ref="A16:A17"/>
    <mergeCell ref="A18:A23"/>
    <mergeCell ref="A24:A25"/>
    <mergeCell ref="A1:B1"/>
    <mergeCell ref="A5:H5"/>
    <mergeCell ref="A6:H6"/>
    <mergeCell ref="A8:A9"/>
    <mergeCell ref="B8:B9"/>
    <mergeCell ref="C8:C9"/>
    <mergeCell ref="D8:F8"/>
    <mergeCell ref="G8:G9"/>
    <mergeCell ref="H8:H9"/>
    <mergeCell ref="G31:G32"/>
    <mergeCell ref="H31:H32"/>
    <mergeCell ref="A33:H33"/>
    <mergeCell ref="A34:A37"/>
    <mergeCell ref="A38:A39"/>
    <mergeCell ref="A40:A46"/>
    <mergeCell ref="A26:A29"/>
    <mergeCell ref="A30:B30"/>
    <mergeCell ref="A31:A32"/>
    <mergeCell ref="B31:B32"/>
    <mergeCell ref="C31:C32"/>
    <mergeCell ref="D31:F31"/>
    <mergeCell ref="D55:F55"/>
    <mergeCell ref="G55:G56"/>
    <mergeCell ref="H55:H56"/>
    <mergeCell ref="A57:H57"/>
    <mergeCell ref="A58:A61"/>
    <mergeCell ref="A62:A63"/>
    <mergeCell ref="A47:A48"/>
    <mergeCell ref="A49:A53"/>
    <mergeCell ref="A54:B54"/>
    <mergeCell ref="A55:A56"/>
    <mergeCell ref="B55:B56"/>
    <mergeCell ref="C55:C56"/>
    <mergeCell ref="C79:C80"/>
    <mergeCell ref="D79:F79"/>
    <mergeCell ref="G79:G80"/>
    <mergeCell ref="H79:H80"/>
    <mergeCell ref="A81:H81"/>
    <mergeCell ref="A82:A85"/>
    <mergeCell ref="A64:A69"/>
    <mergeCell ref="A70:A71"/>
    <mergeCell ref="A72:A77"/>
    <mergeCell ref="A78:B78"/>
    <mergeCell ref="A79:A80"/>
    <mergeCell ref="B79:B80"/>
    <mergeCell ref="H103:H104"/>
    <mergeCell ref="A105:H105"/>
    <mergeCell ref="A106:H106"/>
    <mergeCell ref="A86:A87"/>
    <mergeCell ref="A88:A94"/>
    <mergeCell ref="A95:A96"/>
    <mergeCell ref="A97:A101"/>
    <mergeCell ref="A102:B102"/>
    <mergeCell ref="A103:A104"/>
    <mergeCell ref="B103:B104"/>
    <mergeCell ref="A107:A110"/>
    <mergeCell ref="A111:A112"/>
    <mergeCell ref="A113:A119"/>
    <mergeCell ref="A120:A122"/>
    <mergeCell ref="A123:A127"/>
    <mergeCell ref="A128:B128"/>
    <mergeCell ref="C103:C104"/>
    <mergeCell ref="D103:F103"/>
    <mergeCell ref="G103:G104"/>
    <mergeCell ref="A131:H131"/>
    <mergeCell ref="A132:H132"/>
    <mergeCell ref="A133:A136"/>
    <mergeCell ref="A137:A138"/>
    <mergeCell ref="A139:A145"/>
    <mergeCell ref="A146:A148"/>
    <mergeCell ref="A129:A130"/>
    <mergeCell ref="B129:B130"/>
    <mergeCell ref="C129:C130"/>
    <mergeCell ref="D129:F129"/>
    <mergeCell ref="G129:G130"/>
    <mergeCell ref="H129:H130"/>
    <mergeCell ref="G155:G156"/>
    <mergeCell ref="H155:H156"/>
    <mergeCell ref="A157:H157"/>
    <mergeCell ref="A158:A161"/>
    <mergeCell ref="A162:A163"/>
    <mergeCell ref="A164:A170"/>
    <mergeCell ref="A149:A153"/>
    <mergeCell ref="A154:B154"/>
    <mergeCell ref="A155:A156"/>
    <mergeCell ref="B155:B156"/>
    <mergeCell ref="C155:C156"/>
    <mergeCell ref="D155:F155"/>
    <mergeCell ref="D178:F178"/>
    <mergeCell ref="G178:G179"/>
    <mergeCell ref="H178:H179"/>
    <mergeCell ref="A180:H180"/>
    <mergeCell ref="A181:A184"/>
    <mergeCell ref="A185:A186"/>
    <mergeCell ref="A171:A172"/>
    <mergeCell ref="A173:A176"/>
    <mergeCell ref="A177:B177"/>
    <mergeCell ref="A178:A179"/>
    <mergeCell ref="B178:B179"/>
    <mergeCell ref="C178:C179"/>
    <mergeCell ref="C201:C202"/>
    <mergeCell ref="D201:F201"/>
    <mergeCell ref="G201:G202"/>
    <mergeCell ref="H201:H202"/>
    <mergeCell ref="A203:H203"/>
    <mergeCell ref="A204:A207"/>
    <mergeCell ref="A187:A192"/>
    <mergeCell ref="A193:A195"/>
    <mergeCell ref="A196:A199"/>
    <mergeCell ref="A200:B200"/>
    <mergeCell ref="A201:A202"/>
    <mergeCell ref="B201:B202"/>
    <mergeCell ref="C225:C226"/>
    <mergeCell ref="D225:F225"/>
    <mergeCell ref="G225:G226"/>
    <mergeCell ref="H225:H226"/>
    <mergeCell ref="A227:H227"/>
    <mergeCell ref="A228:A231"/>
    <mergeCell ref="A208:A209"/>
    <mergeCell ref="A210:A216"/>
    <mergeCell ref="A217:A218"/>
    <mergeCell ref="A219:A223"/>
    <mergeCell ref="A224:B224"/>
    <mergeCell ref="A225:A226"/>
    <mergeCell ref="B225:B226"/>
    <mergeCell ref="H249:H250"/>
    <mergeCell ref="A251:H251"/>
    <mergeCell ref="A252:H252"/>
    <mergeCell ref="A232:A233"/>
    <mergeCell ref="A234:A240"/>
    <mergeCell ref="A241:A242"/>
    <mergeCell ref="A243:A247"/>
    <mergeCell ref="A248:B248"/>
    <mergeCell ref="A249:A250"/>
    <mergeCell ref="B249:B250"/>
    <mergeCell ref="A253:A256"/>
    <mergeCell ref="A257:A258"/>
    <mergeCell ref="A259:A264"/>
    <mergeCell ref="A265:A266"/>
    <mergeCell ref="A267:A271"/>
    <mergeCell ref="A272:B272"/>
    <mergeCell ref="C249:C250"/>
    <mergeCell ref="D249:F249"/>
    <mergeCell ref="G249:G250"/>
    <mergeCell ref="A275:H275"/>
    <mergeCell ref="A276:A279"/>
    <mergeCell ref="A280:A281"/>
    <mergeCell ref="A282:A287"/>
    <mergeCell ref="A288:A290"/>
    <mergeCell ref="A291:A295"/>
    <mergeCell ref="A273:A274"/>
    <mergeCell ref="B273:B274"/>
    <mergeCell ref="C273:C274"/>
    <mergeCell ref="D273:F273"/>
    <mergeCell ref="G273:G274"/>
    <mergeCell ref="H273:H274"/>
    <mergeCell ref="H297:H298"/>
    <mergeCell ref="A299:H299"/>
    <mergeCell ref="A300:A303"/>
    <mergeCell ref="A304:A305"/>
    <mergeCell ref="A306:A312"/>
    <mergeCell ref="A313:A314"/>
    <mergeCell ref="A296:B296"/>
    <mergeCell ref="A297:A298"/>
    <mergeCell ref="B297:B298"/>
    <mergeCell ref="C297:C298"/>
    <mergeCell ref="D297:F297"/>
    <mergeCell ref="G297:G298"/>
    <mergeCell ref="G321:G322"/>
    <mergeCell ref="H321:H322"/>
    <mergeCell ref="A323:H323"/>
    <mergeCell ref="A324:A327"/>
    <mergeCell ref="A328:A329"/>
    <mergeCell ref="A330:A336"/>
    <mergeCell ref="A315:A319"/>
    <mergeCell ref="A320:B320"/>
    <mergeCell ref="A321:A322"/>
    <mergeCell ref="B321:B322"/>
    <mergeCell ref="C321:C322"/>
    <mergeCell ref="D321:F321"/>
    <mergeCell ref="D345:F345"/>
    <mergeCell ref="G345:G346"/>
    <mergeCell ref="H345:H346"/>
    <mergeCell ref="A347:H347"/>
    <mergeCell ref="A348:A351"/>
    <mergeCell ref="A352:A353"/>
    <mergeCell ref="A337:A338"/>
    <mergeCell ref="A339:A343"/>
    <mergeCell ref="A344:B344"/>
    <mergeCell ref="A345:A346"/>
    <mergeCell ref="B345:B346"/>
    <mergeCell ref="C345:C346"/>
    <mergeCell ref="C370:C371"/>
    <mergeCell ref="D370:F370"/>
    <mergeCell ref="G370:G371"/>
    <mergeCell ref="H370:H371"/>
    <mergeCell ref="A372:H372"/>
    <mergeCell ref="A373:H373"/>
    <mergeCell ref="A354:A361"/>
    <mergeCell ref="A362:A363"/>
    <mergeCell ref="A364:A368"/>
    <mergeCell ref="A369:B369"/>
    <mergeCell ref="A370:A371"/>
    <mergeCell ref="B370:B371"/>
    <mergeCell ref="A395:A396"/>
    <mergeCell ref="B395:B396"/>
    <mergeCell ref="C395:C396"/>
    <mergeCell ref="D395:F395"/>
    <mergeCell ref="G395:G396"/>
    <mergeCell ref="H395:H396"/>
    <mergeCell ref="A374:A377"/>
    <mergeCell ref="A378:A379"/>
    <mergeCell ref="A380:A385"/>
    <mergeCell ref="A386:A387"/>
    <mergeCell ref="A388:A393"/>
    <mergeCell ref="A394:B394"/>
    <mergeCell ref="A417:B417"/>
    <mergeCell ref="A418:A419"/>
    <mergeCell ref="B418:B419"/>
    <mergeCell ref="C418:C419"/>
    <mergeCell ref="D418:F418"/>
    <mergeCell ref="G418:G419"/>
    <mergeCell ref="A397:H397"/>
    <mergeCell ref="A398:A401"/>
    <mergeCell ref="A402:A403"/>
    <mergeCell ref="A404:A410"/>
    <mergeCell ref="A411:A412"/>
    <mergeCell ref="A413:A416"/>
    <mergeCell ref="A437:A440"/>
    <mergeCell ref="A441:B441"/>
    <mergeCell ref="A442:A443"/>
    <mergeCell ref="B442:B443"/>
    <mergeCell ref="C442:C443"/>
    <mergeCell ref="D442:F442"/>
    <mergeCell ref="H418:H419"/>
    <mergeCell ref="A420:H420"/>
    <mergeCell ref="A421:A424"/>
    <mergeCell ref="A425:A426"/>
    <mergeCell ref="A427:A433"/>
    <mergeCell ref="A434:A436"/>
    <mergeCell ref="A459:A460"/>
    <mergeCell ref="A461:A465"/>
    <mergeCell ref="A466:B466"/>
    <mergeCell ref="A467:A468"/>
    <mergeCell ref="B467:B468"/>
    <mergeCell ref="C467:C468"/>
    <mergeCell ref="G442:G443"/>
    <mergeCell ref="H442:H443"/>
    <mergeCell ref="A444:H444"/>
    <mergeCell ref="A445:A449"/>
    <mergeCell ref="A450:A451"/>
    <mergeCell ref="A452:A458"/>
    <mergeCell ref="A476:A481"/>
    <mergeCell ref="A482:A484"/>
    <mergeCell ref="A485:A489"/>
    <mergeCell ref="A490:B490"/>
    <mergeCell ref="A491:B491"/>
    <mergeCell ref="D467:F467"/>
    <mergeCell ref="G467:G468"/>
    <mergeCell ref="H467:H468"/>
    <mergeCell ref="A469:H469"/>
    <mergeCell ref="A470:A473"/>
    <mergeCell ref="A474:A475"/>
  </mergeCells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497"/>
  <sheetViews>
    <sheetView view="pageBreakPreview" zoomScale="60" zoomScaleNormal="62" workbookViewId="0">
      <selection activeCell="B18" sqref="B18"/>
    </sheetView>
  </sheetViews>
  <sheetFormatPr defaultColWidth="9.140625" defaultRowHeight="20.25" x14ac:dyDescent="0.3"/>
  <cols>
    <col min="1" max="1" width="14.42578125" style="2" customWidth="1"/>
    <col min="2" max="2" width="63.140625" style="2" customWidth="1"/>
    <col min="3" max="4" width="17.5703125" style="2" customWidth="1"/>
    <col min="5" max="6" width="15.7109375" style="2" customWidth="1"/>
    <col min="7" max="7" width="22" style="2" customWidth="1"/>
    <col min="8" max="8" width="74.7109375" style="2" customWidth="1"/>
    <col min="9" max="10" width="9.140625" style="2"/>
    <col min="11" max="11" width="28.28515625" style="2" customWidth="1"/>
    <col min="12" max="16384" width="9.140625" style="2"/>
  </cols>
  <sheetData>
    <row r="1" spans="1:12" x14ac:dyDescent="0.3">
      <c r="A1" s="433" t="s">
        <v>549</v>
      </c>
      <c r="B1" s="433"/>
      <c r="C1" s="1"/>
      <c r="D1" s="106"/>
      <c r="E1" s="4"/>
      <c r="F1" s="4"/>
      <c r="H1" s="107" t="s">
        <v>0</v>
      </c>
    </row>
    <row r="2" spans="1:12" x14ac:dyDescent="0.3">
      <c r="A2" s="2" t="s">
        <v>2</v>
      </c>
      <c r="C2" s="4"/>
      <c r="D2" s="106"/>
      <c r="E2" s="4"/>
      <c r="F2" s="106"/>
      <c r="G2" s="4"/>
      <c r="H2" s="106" t="s">
        <v>1</v>
      </c>
    </row>
    <row r="3" spans="1:12" x14ac:dyDescent="0.3">
      <c r="A3" s="283" t="s">
        <v>3</v>
      </c>
      <c r="B3" s="1"/>
      <c r="C3" s="1"/>
      <c r="F3" s="106"/>
      <c r="G3" s="106"/>
      <c r="H3" s="107" t="s">
        <v>862</v>
      </c>
    </row>
    <row r="4" spans="1:12" x14ac:dyDescent="0.3">
      <c r="A4" s="283" t="s">
        <v>836</v>
      </c>
      <c r="B4" s="1"/>
      <c r="C4" s="1"/>
      <c r="H4" s="106" t="s">
        <v>836</v>
      </c>
    </row>
    <row r="5" spans="1:12" ht="45.75" customHeight="1" x14ac:dyDescent="0.3">
      <c r="A5" s="434" t="s">
        <v>820</v>
      </c>
      <c r="B5" s="434"/>
      <c r="C5" s="434"/>
      <c r="D5" s="434"/>
      <c r="E5" s="434"/>
      <c r="F5" s="434"/>
      <c r="G5" s="434"/>
      <c r="H5" s="434"/>
    </row>
    <row r="6" spans="1:12" x14ac:dyDescent="0.3">
      <c r="A6" s="435" t="s">
        <v>858</v>
      </c>
      <c r="B6" s="435"/>
      <c r="C6" s="435"/>
      <c r="D6" s="435"/>
      <c r="E6" s="435"/>
      <c r="F6" s="435"/>
      <c r="G6" s="435"/>
      <c r="H6" s="435"/>
    </row>
    <row r="8" spans="1:12" x14ac:dyDescent="0.3">
      <c r="A8" s="497" t="s">
        <v>24</v>
      </c>
      <c r="B8" s="497" t="s">
        <v>25</v>
      </c>
      <c r="C8" s="494" t="s">
        <v>26</v>
      </c>
      <c r="D8" s="494" t="s">
        <v>542</v>
      </c>
      <c r="E8" s="494"/>
      <c r="F8" s="494"/>
      <c r="G8" s="497" t="s">
        <v>38</v>
      </c>
      <c r="H8" s="497" t="s">
        <v>39</v>
      </c>
      <c r="K8" s="218" t="s">
        <v>855</v>
      </c>
      <c r="L8" s="279"/>
    </row>
    <row r="9" spans="1:12" x14ac:dyDescent="0.3">
      <c r="A9" s="498"/>
      <c r="B9" s="498"/>
      <c r="C9" s="482"/>
      <c r="D9" s="353" t="s">
        <v>4</v>
      </c>
      <c r="E9" s="353" t="s">
        <v>36</v>
      </c>
      <c r="F9" s="353" t="s">
        <v>30</v>
      </c>
      <c r="G9" s="498"/>
      <c r="H9" s="498"/>
      <c r="J9" s="83"/>
      <c r="K9" s="202"/>
      <c r="L9" s="103"/>
    </row>
    <row r="10" spans="1:12" x14ac:dyDescent="0.3">
      <c r="A10" s="487" t="s">
        <v>535</v>
      </c>
      <c r="B10" s="488"/>
      <c r="C10" s="488"/>
      <c r="D10" s="488"/>
      <c r="E10" s="488"/>
      <c r="F10" s="488"/>
      <c r="G10" s="488"/>
      <c r="H10" s="489"/>
      <c r="J10" s="83"/>
    </row>
    <row r="11" spans="1:12" x14ac:dyDescent="0.3">
      <c r="A11" s="490" t="s">
        <v>496</v>
      </c>
      <c r="B11" s="491"/>
      <c r="C11" s="492"/>
      <c r="D11" s="492"/>
      <c r="E11" s="492"/>
      <c r="F11" s="492"/>
      <c r="G11" s="492"/>
      <c r="H11" s="493"/>
      <c r="J11" s="83"/>
      <c r="K11" s="202"/>
    </row>
    <row r="12" spans="1:12" ht="31.5" customHeight="1" x14ac:dyDescent="0.3">
      <c r="A12" s="494" t="s">
        <v>40</v>
      </c>
      <c r="B12" s="354" t="s">
        <v>747</v>
      </c>
      <c r="C12" s="91" t="s">
        <v>113</v>
      </c>
      <c r="D12" s="91">
        <v>7.1</v>
      </c>
      <c r="E12" s="91">
        <v>7.6</v>
      </c>
      <c r="F12" s="91">
        <v>36.700000000000003</v>
      </c>
      <c r="G12" s="355">
        <v>245</v>
      </c>
      <c r="H12" s="356" t="s">
        <v>758</v>
      </c>
      <c r="J12" s="83"/>
      <c r="K12" s="218" t="s">
        <v>773</v>
      </c>
    </row>
    <row r="13" spans="1:12" x14ac:dyDescent="0.3">
      <c r="A13" s="494"/>
      <c r="B13" s="354" t="s">
        <v>194</v>
      </c>
      <c r="C13" s="355">
        <v>200</v>
      </c>
      <c r="D13" s="355" t="s">
        <v>46</v>
      </c>
      <c r="E13" s="355" t="s">
        <v>46</v>
      </c>
      <c r="F13" s="357" t="s">
        <v>621</v>
      </c>
      <c r="G13" s="355" t="s">
        <v>622</v>
      </c>
      <c r="H13" s="358" t="s">
        <v>439</v>
      </c>
      <c r="J13" s="83"/>
      <c r="K13" s="218" t="s">
        <v>741</v>
      </c>
    </row>
    <row r="14" spans="1:12" x14ac:dyDescent="0.3">
      <c r="A14" s="494"/>
      <c r="B14" s="16" t="s">
        <v>104</v>
      </c>
      <c r="C14" s="355">
        <v>50</v>
      </c>
      <c r="D14" s="91">
        <v>3.2</v>
      </c>
      <c r="E14" s="91">
        <v>0.3</v>
      </c>
      <c r="F14" s="91">
        <v>15.3</v>
      </c>
      <c r="G14" s="355">
        <v>79</v>
      </c>
      <c r="H14" s="359"/>
      <c r="J14" s="83"/>
      <c r="K14" s="218" t="s">
        <v>739</v>
      </c>
    </row>
    <row r="15" spans="1:12" x14ac:dyDescent="0.3">
      <c r="A15" s="494"/>
      <c r="B15" s="360" t="s">
        <v>41</v>
      </c>
      <c r="C15" s="361">
        <v>455</v>
      </c>
      <c r="D15" s="361">
        <v>13</v>
      </c>
      <c r="E15" s="361">
        <v>10.6</v>
      </c>
      <c r="F15" s="361">
        <v>66.599999999999994</v>
      </c>
      <c r="G15" s="361">
        <v>417.3</v>
      </c>
      <c r="H15" s="362"/>
      <c r="J15" s="83"/>
      <c r="K15" s="219" t="s">
        <v>740</v>
      </c>
    </row>
    <row r="16" spans="1:12" x14ac:dyDescent="0.3">
      <c r="A16" s="482" t="s">
        <v>23</v>
      </c>
      <c r="B16" s="363" t="s">
        <v>42</v>
      </c>
      <c r="C16" s="91" t="s">
        <v>5</v>
      </c>
      <c r="D16" s="91">
        <v>1.44</v>
      </c>
      <c r="E16" s="364">
        <v>0.67</v>
      </c>
      <c r="F16" s="364">
        <v>15.43</v>
      </c>
      <c r="G16" s="364">
        <v>112</v>
      </c>
      <c r="H16" s="362" t="s">
        <v>623</v>
      </c>
      <c r="J16" s="83"/>
      <c r="K16" s="219" t="s">
        <v>737</v>
      </c>
    </row>
    <row r="17" spans="1:11" x14ac:dyDescent="0.3">
      <c r="A17" s="484"/>
      <c r="B17" s="365" t="s">
        <v>44</v>
      </c>
      <c r="C17" s="361">
        <v>200</v>
      </c>
      <c r="D17" s="361">
        <f>D16</f>
        <v>1.44</v>
      </c>
      <c r="E17" s="361">
        <f>E16</f>
        <v>0.67</v>
      </c>
      <c r="F17" s="361">
        <f>F16</f>
        <v>15.43</v>
      </c>
      <c r="G17" s="361">
        <f>G16</f>
        <v>112</v>
      </c>
      <c r="H17" s="362"/>
      <c r="J17" s="83"/>
      <c r="K17" s="218" t="s">
        <v>742</v>
      </c>
    </row>
    <row r="18" spans="1:11" x14ac:dyDescent="0.3">
      <c r="A18" s="495" t="s">
        <v>6</v>
      </c>
      <c r="B18" s="413" t="s">
        <v>596</v>
      </c>
      <c r="C18" s="408">
        <v>40</v>
      </c>
      <c r="D18" s="409">
        <v>0.5</v>
      </c>
      <c r="E18" s="409">
        <v>0.04</v>
      </c>
      <c r="F18" s="410">
        <v>2.8</v>
      </c>
      <c r="G18" s="411">
        <v>13</v>
      </c>
      <c r="H18" s="412" t="s">
        <v>597</v>
      </c>
      <c r="J18" s="83"/>
      <c r="K18" s="218" t="s">
        <v>770</v>
      </c>
    </row>
    <row r="19" spans="1:11" x14ac:dyDescent="0.3">
      <c r="A19" s="496"/>
      <c r="B19" s="366" t="s">
        <v>325</v>
      </c>
      <c r="C19" s="367" t="s">
        <v>669</v>
      </c>
      <c r="D19" s="367">
        <v>8.5</v>
      </c>
      <c r="E19" s="367">
        <v>4.4000000000000004</v>
      </c>
      <c r="F19" s="367">
        <v>13.3</v>
      </c>
      <c r="G19" s="367">
        <v>128</v>
      </c>
      <c r="H19" s="368" t="s">
        <v>441</v>
      </c>
      <c r="J19" s="83"/>
      <c r="K19" s="219" t="s">
        <v>772</v>
      </c>
    </row>
    <row r="20" spans="1:11" ht="22.5" customHeight="1" x14ac:dyDescent="0.3">
      <c r="A20" s="496"/>
      <c r="B20" s="369" t="s">
        <v>362</v>
      </c>
      <c r="C20" s="91" t="s">
        <v>670</v>
      </c>
      <c r="D20" s="91" t="s">
        <v>363</v>
      </c>
      <c r="E20" s="91" t="s">
        <v>364</v>
      </c>
      <c r="F20" s="364" t="s">
        <v>365</v>
      </c>
      <c r="G20" s="355" t="s">
        <v>22</v>
      </c>
      <c r="H20" s="356" t="s">
        <v>483</v>
      </c>
      <c r="J20" s="83"/>
      <c r="K20" s="219" t="s">
        <v>771</v>
      </c>
    </row>
    <row r="21" spans="1:11" ht="20.25" customHeight="1" x14ac:dyDescent="0.3">
      <c r="A21" s="496"/>
      <c r="B21" s="366" t="s">
        <v>50</v>
      </c>
      <c r="C21" s="91">
        <v>50</v>
      </c>
      <c r="D21" s="91" t="s">
        <v>51</v>
      </c>
      <c r="E21" s="91" t="s">
        <v>52</v>
      </c>
      <c r="F21" s="364" t="s">
        <v>53</v>
      </c>
      <c r="G21" s="355" t="s">
        <v>54</v>
      </c>
      <c r="H21" s="362"/>
      <c r="J21" s="83"/>
      <c r="K21" s="219" t="s">
        <v>790</v>
      </c>
    </row>
    <row r="22" spans="1:11" x14ac:dyDescent="0.3">
      <c r="A22" s="483"/>
      <c r="B22" s="370" t="s">
        <v>55</v>
      </c>
      <c r="C22" s="367">
        <v>200</v>
      </c>
      <c r="D22" s="367" t="s">
        <v>56</v>
      </c>
      <c r="E22" s="367" t="s">
        <v>56</v>
      </c>
      <c r="F22" s="371">
        <v>15</v>
      </c>
      <c r="G22" s="371">
        <v>57</v>
      </c>
      <c r="H22" s="372" t="s">
        <v>432</v>
      </c>
    </row>
    <row r="23" spans="1:11" x14ac:dyDescent="0.3">
      <c r="A23" s="484"/>
      <c r="B23" s="360" t="s">
        <v>80</v>
      </c>
      <c r="C23" s="361" t="s">
        <v>720</v>
      </c>
      <c r="D23" s="65">
        <f>D22+D21+D20+D19+D18</f>
        <v>35.299999999999997</v>
      </c>
      <c r="E23" s="65">
        <f>E22+E21+E20+E19+E18</f>
        <v>27.939999999999998</v>
      </c>
      <c r="F23" s="65">
        <f>F22+F21+F20+F19+F18</f>
        <v>88.899999999999991</v>
      </c>
      <c r="G23" s="65">
        <f>G22+G21+G20+G19+G18</f>
        <v>704</v>
      </c>
      <c r="H23" s="373"/>
    </row>
    <row r="24" spans="1:11" x14ac:dyDescent="0.3">
      <c r="A24" s="482" t="s">
        <v>59</v>
      </c>
      <c r="B24" s="363" t="s">
        <v>42</v>
      </c>
      <c r="C24" s="91">
        <v>200</v>
      </c>
      <c r="D24" s="91" t="s">
        <v>64</v>
      </c>
      <c r="E24" s="91" t="s">
        <v>192</v>
      </c>
      <c r="F24" s="364" t="s">
        <v>660</v>
      </c>
      <c r="G24" s="355" t="s">
        <v>661</v>
      </c>
      <c r="H24" s="356" t="s">
        <v>433</v>
      </c>
    </row>
    <row r="25" spans="1:11" x14ac:dyDescent="0.3">
      <c r="A25" s="484"/>
      <c r="B25" s="360" t="s">
        <v>81</v>
      </c>
      <c r="C25" s="374">
        <v>200</v>
      </c>
      <c r="D25" s="374" t="s">
        <v>64</v>
      </c>
      <c r="E25" s="374" t="s">
        <v>192</v>
      </c>
      <c r="F25" s="375" t="s">
        <v>660</v>
      </c>
      <c r="G25" s="374">
        <v>50.28</v>
      </c>
      <c r="H25" s="373"/>
    </row>
    <row r="26" spans="1:11" x14ac:dyDescent="0.3">
      <c r="A26" s="482" t="s">
        <v>8</v>
      </c>
      <c r="B26" s="70" t="s">
        <v>349</v>
      </c>
      <c r="C26" s="355" t="s">
        <v>74</v>
      </c>
      <c r="D26" s="91">
        <v>14.6</v>
      </c>
      <c r="E26" s="91">
        <v>5.0999999999999996</v>
      </c>
      <c r="F26" s="364">
        <v>33.1</v>
      </c>
      <c r="G26" s="355">
        <v>240</v>
      </c>
      <c r="H26" s="356" t="s">
        <v>466</v>
      </c>
    </row>
    <row r="27" spans="1:11" x14ac:dyDescent="0.3">
      <c r="A27" s="483"/>
      <c r="B27" s="376" t="s">
        <v>603</v>
      </c>
      <c r="C27" s="91">
        <v>90</v>
      </c>
      <c r="D27" s="91" t="s">
        <v>378</v>
      </c>
      <c r="E27" s="91" t="s">
        <v>378</v>
      </c>
      <c r="F27" s="377" t="s">
        <v>624</v>
      </c>
      <c r="G27" s="91" t="s">
        <v>625</v>
      </c>
      <c r="H27" s="378" t="s">
        <v>436</v>
      </c>
    </row>
    <row r="28" spans="1:11" x14ac:dyDescent="0.3">
      <c r="A28" s="483"/>
      <c r="B28" s="354" t="s">
        <v>194</v>
      </c>
      <c r="C28" s="355">
        <v>200</v>
      </c>
      <c r="D28" s="91" t="s">
        <v>76</v>
      </c>
      <c r="E28" s="91" t="s">
        <v>653</v>
      </c>
      <c r="F28" s="364" t="s">
        <v>178</v>
      </c>
      <c r="G28" s="355" t="s">
        <v>654</v>
      </c>
      <c r="H28" s="373" t="s">
        <v>446</v>
      </c>
    </row>
    <row r="29" spans="1:11" x14ac:dyDescent="0.3">
      <c r="A29" s="483"/>
      <c r="B29" s="369" t="s">
        <v>162</v>
      </c>
      <c r="C29" s="355">
        <v>200</v>
      </c>
      <c r="D29" s="91" t="s">
        <v>76</v>
      </c>
      <c r="E29" s="91" t="s">
        <v>653</v>
      </c>
      <c r="F29" s="364" t="s">
        <v>178</v>
      </c>
      <c r="G29" s="355" t="s">
        <v>654</v>
      </c>
      <c r="H29" s="373" t="s">
        <v>446</v>
      </c>
      <c r="K29" s="2" t="s">
        <v>548</v>
      </c>
    </row>
    <row r="30" spans="1:11" x14ac:dyDescent="0.3">
      <c r="A30" s="484"/>
      <c r="B30" s="360" t="s">
        <v>82</v>
      </c>
      <c r="C30" s="361">
        <v>570</v>
      </c>
      <c r="D30" s="379">
        <f>D26+D27+D29</f>
        <v>16.3</v>
      </c>
      <c r="E30" s="379">
        <f>E26+E27+E29</f>
        <v>26.7</v>
      </c>
      <c r="F30" s="379">
        <f>F26+F27+F29</f>
        <v>46.9</v>
      </c>
      <c r="G30" s="379">
        <f>G26+G27+G29</f>
        <v>390</v>
      </c>
      <c r="H30" s="373"/>
    </row>
    <row r="31" spans="1:11" x14ac:dyDescent="0.3">
      <c r="A31" s="485" t="s">
        <v>83</v>
      </c>
      <c r="B31" s="486"/>
      <c r="C31" s="379">
        <f>C15+C17+C23+C25+C30</f>
        <v>2235</v>
      </c>
      <c r="D31" s="379">
        <f>D15+D17+D23+D25+D30</f>
        <v>71.64</v>
      </c>
      <c r="E31" s="379">
        <f>E15+E17+E23+E25+E30</f>
        <v>66</v>
      </c>
      <c r="F31" s="379">
        <f>F15+F17+F23+F25+F30</f>
        <v>225.13000000000002</v>
      </c>
      <c r="G31" s="379">
        <f>G15+G17+G23+G25+G30</f>
        <v>1673.58</v>
      </c>
      <c r="H31" s="373"/>
    </row>
    <row r="32" spans="1:11" x14ac:dyDescent="0.3">
      <c r="A32" s="447" t="s">
        <v>24</v>
      </c>
      <c r="B32" s="447" t="s">
        <v>25</v>
      </c>
      <c r="C32" s="446" t="s">
        <v>26</v>
      </c>
      <c r="D32" s="446" t="s">
        <v>542</v>
      </c>
      <c r="E32" s="446"/>
      <c r="F32" s="446"/>
      <c r="G32" s="447" t="s">
        <v>38</v>
      </c>
      <c r="H32" s="447" t="s">
        <v>39</v>
      </c>
    </row>
    <row r="33" spans="1:8" x14ac:dyDescent="0.3">
      <c r="A33" s="448"/>
      <c r="B33" s="448"/>
      <c r="C33" s="440"/>
      <c r="D33" s="282" t="s">
        <v>4</v>
      </c>
      <c r="E33" s="282" t="s">
        <v>36</v>
      </c>
      <c r="F33" s="282" t="s">
        <v>30</v>
      </c>
      <c r="G33" s="448"/>
      <c r="H33" s="448"/>
    </row>
    <row r="34" spans="1:8" x14ac:dyDescent="0.3">
      <c r="A34" s="449" t="s">
        <v>333</v>
      </c>
      <c r="B34" s="450"/>
      <c r="C34" s="451"/>
      <c r="D34" s="451"/>
      <c r="E34" s="451"/>
      <c r="F34" s="451"/>
      <c r="G34" s="451"/>
      <c r="H34" s="452"/>
    </row>
    <row r="35" spans="1:8" x14ac:dyDescent="0.3">
      <c r="A35" s="446" t="s">
        <v>40</v>
      </c>
      <c r="B35" s="146" t="s">
        <v>270</v>
      </c>
      <c r="C35" s="6" t="s">
        <v>113</v>
      </c>
      <c r="D35" s="9" t="s">
        <v>200</v>
      </c>
      <c r="E35" s="9" t="s">
        <v>200</v>
      </c>
      <c r="F35" s="9" t="s">
        <v>201</v>
      </c>
      <c r="G35" s="27" t="s">
        <v>171</v>
      </c>
      <c r="H35" s="52" t="s">
        <v>463</v>
      </c>
    </row>
    <row r="36" spans="1:8" x14ac:dyDescent="0.3">
      <c r="A36" s="446"/>
      <c r="B36" s="16" t="s">
        <v>141</v>
      </c>
      <c r="C36" s="6" t="s">
        <v>644</v>
      </c>
      <c r="D36" s="9" t="s">
        <v>212</v>
      </c>
      <c r="E36" s="9" t="s">
        <v>310</v>
      </c>
      <c r="F36" s="9" t="s">
        <v>645</v>
      </c>
      <c r="G36" s="10" t="s">
        <v>646</v>
      </c>
      <c r="H36" s="28" t="s">
        <v>451</v>
      </c>
    </row>
    <row r="37" spans="1:8" x14ac:dyDescent="0.3">
      <c r="A37" s="446"/>
      <c r="B37" s="142" t="s">
        <v>67</v>
      </c>
      <c r="C37" s="13">
        <v>200</v>
      </c>
      <c r="D37" s="14" t="s">
        <v>378</v>
      </c>
      <c r="E37" s="14" t="s">
        <v>378</v>
      </c>
      <c r="F37" s="45" t="s">
        <v>624</v>
      </c>
      <c r="G37" s="27" t="s">
        <v>625</v>
      </c>
      <c r="H37" s="42" t="s">
        <v>436</v>
      </c>
    </row>
    <row r="38" spans="1:8" x14ac:dyDescent="0.3">
      <c r="A38" s="446"/>
      <c r="B38" s="18" t="s">
        <v>41</v>
      </c>
      <c r="C38" s="19">
        <v>470</v>
      </c>
      <c r="D38" s="20">
        <f>D37+D36+D35</f>
        <v>18.3</v>
      </c>
      <c r="E38" s="20">
        <f>E37+E36+E35</f>
        <v>15.1</v>
      </c>
      <c r="F38" s="20">
        <f>F37+F36+F35</f>
        <v>72.400000000000006</v>
      </c>
      <c r="G38" s="19">
        <f>G37+G36+G35</f>
        <v>499</v>
      </c>
      <c r="H38" s="53"/>
    </row>
    <row r="39" spans="1:8" x14ac:dyDescent="0.3">
      <c r="A39" s="440" t="s">
        <v>23</v>
      </c>
      <c r="B39" s="165" t="s">
        <v>42</v>
      </c>
      <c r="C39" s="9" t="s">
        <v>5</v>
      </c>
      <c r="D39" s="14">
        <v>1.44</v>
      </c>
      <c r="E39" s="15">
        <v>0.67</v>
      </c>
      <c r="F39" s="15">
        <v>15.43</v>
      </c>
      <c r="G39" s="22">
        <v>112</v>
      </c>
      <c r="H39" s="17" t="s">
        <v>623</v>
      </c>
    </row>
    <row r="40" spans="1:8" x14ac:dyDescent="0.3">
      <c r="A40" s="423"/>
      <c r="B40" s="23" t="s">
        <v>44</v>
      </c>
      <c r="C40" s="24">
        <v>200</v>
      </c>
      <c r="D40" s="20">
        <f>D39</f>
        <v>1.44</v>
      </c>
      <c r="E40" s="20">
        <f>E39</f>
        <v>0.67</v>
      </c>
      <c r="F40" s="20">
        <f>F39</f>
        <v>15.43</v>
      </c>
      <c r="G40" s="19">
        <v>112</v>
      </c>
      <c r="H40" s="53"/>
    </row>
    <row r="41" spans="1:8" x14ac:dyDescent="0.3">
      <c r="A41" s="456" t="s">
        <v>6</v>
      </c>
      <c r="B41" s="381" t="s">
        <v>839</v>
      </c>
      <c r="C41" s="298">
        <v>60</v>
      </c>
      <c r="D41" s="299">
        <v>0.7</v>
      </c>
      <c r="E41" s="299">
        <v>5.3</v>
      </c>
      <c r="F41" s="300">
        <v>5.9</v>
      </c>
      <c r="G41" s="301">
        <v>74</v>
      </c>
      <c r="H41" s="303" t="s">
        <v>840</v>
      </c>
    </row>
    <row r="42" spans="1:8" x14ac:dyDescent="0.3">
      <c r="A42" s="424"/>
      <c r="B42" s="222" t="s">
        <v>801</v>
      </c>
      <c r="C42" s="223">
        <v>250</v>
      </c>
      <c r="D42" s="225" t="s">
        <v>711</v>
      </c>
      <c r="E42" s="225" t="s">
        <v>178</v>
      </c>
      <c r="F42" s="225" t="s">
        <v>405</v>
      </c>
      <c r="G42" s="225" t="s">
        <v>712</v>
      </c>
      <c r="H42" s="288" t="s">
        <v>493</v>
      </c>
    </row>
    <row r="43" spans="1:8" x14ac:dyDescent="0.3">
      <c r="A43" s="424"/>
      <c r="B43" s="196" t="s">
        <v>204</v>
      </c>
      <c r="C43" s="13">
        <v>90</v>
      </c>
      <c r="D43" s="9" t="s">
        <v>666</v>
      </c>
      <c r="E43" s="9" t="s">
        <v>667</v>
      </c>
      <c r="F43" s="9" t="s">
        <v>71</v>
      </c>
      <c r="G43" s="27" t="s">
        <v>668</v>
      </c>
      <c r="H43" s="52" t="s">
        <v>488</v>
      </c>
    </row>
    <row r="44" spans="1:8" x14ac:dyDescent="0.3">
      <c r="A44" s="424"/>
      <c r="B44" s="142" t="s">
        <v>180</v>
      </c>
      <c r="C44" s="13">
        <v>150</v>
      </c>
      <c r="D44" s="9" t="s">
        <v>665</v>
      </c>
      <c r="E44" s="9" t="s">
        <v>48</v>
      </c>
      <c r="F44" s="9" t="s">
        <v>418</v>
      </c>
      <c r="G44" s="27" t="s">
        <v>339</v>
      </c>
      <c r="H44" s="52" t="s">
        <v>455</v>
      </c>
    </row>
    <row r="45" spans="1:8" x14ac:dyDescent="0.3">
      <c r="A45" s="424"/>
      <c r="B45" s="158" t="s">
        <v>50</v>
      </c>
      <c r="C45" s="13">
        <v>50</v>
      </c>
      <c r="D45" s="14" t="s">
        <v>51</v>
      </c>
      <c r="E45" s="14" t="s">
        <v>52</v>
      </c>
      <c r="F45" s="15" t="s">
        <v>53</v>
      </c>
      <c r="G45" s="64" t="s">
        <v>54</v>
      </c>
      <c r="H45" s="53"/>
    </row>
    <row r="46" spans="1:8" x14ac:dyDescent="0.3">
      <c r="A46" s="425"/>
      <c r="B46" s="142" t="s">
        <v>327</v>
      </c>
      <c r="C46" s="13">
        <v>200</v>
      </c>
      <c r="D46" s="9" t="s">
        <v>182</v>
      </c>
      <c r="E46" s="9" t="s">
        <v>31</v>
      </c>
      <c r="F46" s="40" t="s">
        <v>630</v>
      </c>
      <c r="G46" s="64" t="s">
        <v>631</v>
      </c>
      <c r="H46" s="56" t="s">
        <v>443</v>
      </c>
    </row>
    <row r="47" spans="1:8" x14ac:dyDescent="0.3">
      <c r="A47" s="423"/>
      <c r="B47" s="18" t="s">
        <v>80</v>
      </c>
      <c r="C47" s="57">
        <f>SUM(C41:C46)</f>
        <v>800</v>
      </c>
      <c r="D47" s="36">
        <f>D46+D45+D44+D43+D42+D41</f>
        <v>30.379999999999995</v>
      </c>
      <c r="E47" s="36">
        <f>E46+E45+E44+E43+E42+E41</f>
        <v>30.610000000000003</v>
      </c>
      <c r="F47" s="36">
        <f>F46+F45+F44+F43+F42+F41</f>
        <v>95.700000000000017</v>
      </c>
      <c r="G47" s="35">
        <f>G46+G45+G44+G43+G42+G41</f>
        <v>738.8</v>
      </c>
      <c r="H47" s="48"/>
    </row>
    <row r="48" spans="1:8" x14ac:dyDescent="0.3">
      <c r="A48" s="440" t="s">
        <v>59</v>
      </c>
      <c r="B48" s="165" t="s">
        <v>42</v>
      </c>
      <c r="C48" s="13">
        <v>200</v>
      </c>
      <c r="D48" s="9" t="s">
        <v>658</v>
      </c>
      <c r="E48" s="9" t="s">
        <v>659</v>
      </c>
      <c r="F48" s="40" t="s">
        <v>232</v>
      </c>
      <c r="G48" s="10" t="s">
        <v>629</v>
      </c>
      <c r="H48" s="43" t="s">
        <v>444</v>
      </c>
    </row>
    <row r="49" spans="1:8" x14ac:dyDescent="0.3">
      <c r="A49" s="423"/>
      <c r="B49" s="18" t="s">
        <v>81</v>
      </c>
      <c r="C49" s="41">
        <v>200</v>
      </c>
      <c r="D49" s="24" t="s">
        <v>658</v>
      </c>
      <c r="E49" s="24" t="s">
        <v>659</v>
      </c>
      <c r="F49" s="24" t="s">
        <v>232</v>
      </c>
      <c r="G49" s="19" t="s">
        <v>629</v>
      </c>
      <c r="H49" s="48"/>
    </row>
    <row r="50" spans="1:8" x14ac:dyDescent="0.3">
      <c r="A50" s="440" t="s">
        <v>8</v>
      </c>
      <c r="B50" s="146" t="s">
        <v>743</v>
      </c>
      <c r="C50" s="63">
        <v>180</v>
      </c>
      <c r="D50" s="77" t="s">
        <v>729</v>
      </c>
      <c r="E50" s="77" t="s">
        <v>598</v>
      </c>
      <c r="F50" s="77" t="s">
        <v>730</v>
      </c>
      <c r="G50" s="101">
        <v>446</v>
      </c>
      <c r="H50" s="43" t="s">
        <v>479</v>
      </c>
    </row>
    <row r="51" spans="1:8" x14ac:dyDescent="0.3">
      <c r="A51" s="425"/>
      <c r="B51" s="154" t="s">
        <v>194</v>
      </c>
      <c r="C51" s="6">
        <v>200</v>
      </c>
      <c r="D51" s="8" t="s">
        <v>46</v>
      </c>
      <c r="E51" s="8" t="s">
        <v>46</v>
      </c>
      <c r="F51" s="51" t="s">
        <v>621</v>
      </c>
      <c r="G51" s="8" t="s">
        <v>622</v>
      </c>
      <c r="H51" s="21" t="s">
        <v>439</v>
      </c>
    </row>
    <row r="52" spans="1:8" x14ac:dyDescent="0.3">
      <c r="A52" s="425"/>
      <c r="B52" s="158" t="s">
        <v>66</v>
      </c>
      <c r="C52" s="38">
        <v>50</v>
      </c>
      <c r="D52" s="30">
        <v>3.8</v>
      </c>
      <c r="E52" s="30">
        <v>0.4</v>
      </c>
      <c r="F52" s="30">
        <v>24.6</v>
      </c>
      <c r="G52" s="31">
        <v>117</v>
      </c>
      <c r="H52" s="44" t="s">
        <v>446</v>
      </c>
    </row>
    <row r="53" spans="1:8" x14ac:dyDescent="0.3">
      <c r="A53" s="425"/>
      <c r="B53" s="176" t="s">
        <v>131</v>
      </c>
      <c r="C53" s="32">
        <v>150</v>
      </c>
      <c r="D53" s="32">
        <v>0.4</v>
      </c>
      <c r="E53" s="32">
        <v>0.3</v>
      </c>
      <c r="F53" s="32">
        <v>10.3</v>
      </c>
      <c r="G53" s="32">
        <v>47</v>
      </c>
      <c r="H53" s="48"/>
    </row>
    <row r="54" spans="1:8" x14ac:dyDescent="0.3">
      <c r="A54" s="423"/>
      <c r="B54" s="18" t="s">
        <v>82</v>
      </c>
      <c r="C54" s="19">
        <f>SUM(C50:C53)</f>
        <v>580</v>
      </c>
      <c r="D54" s="20">
        <f>D50+D51+D52+D53</f>
        <v>29.9</v>
      </c>
      <c r="E54" s="20">
        <f>E50+E51+E52+E53</f>
        <v>28.599999999999998</v>
      </c>
      <c r="F54" s="20">
        <f>F50+F51+F52+F53</f>
        <v>80.7</v>
      </c>
      <c r="G54" s="19">
        <f>G50+G51+G52+G53</f>
        <v>703.3</v>
      </c>
      <c r="H54" s="48"/>
    </row>
    <row r="55" spans="1:8" x14ac:dyDescent="0.3">
      <c r="A55" s="442" t="s">
        <v>83</v>
      </c>
      <c r="B55" s="443"/>
      <c r="C55" s="47">
        <f>C54+C49+C47+C40+C38</f>
        <v>2250</v>
      </c>
      <c r="D55" s="47">
        <f>D38+D40+D47+D49+D54</f>
        <v>85.52</v>
      </c>
      <c r="E55" s="47">
        <f>E38+E40+E47+E49+E54</f>
        <v>81.180000000000007</v>
      </c>
      <c r="F55" s="47">
        <f>F38+F40+F47+F49+F54</f>
        <v>272.83000000000004</v>
      </c>
      <c r="G55" s="47">
        <f>G38+G40+G47+G49+G54</f>
        <v>2163.1</v>
      </c>
      <c r="H55" s="37"/>
    </row>
    <row r="56" spans="1:8" x14ac:dyDescent="0.3">
      <c r="A56" s="447" t="s">
        <v>24</v>
      </c>
      <c r="B56" s="447" t="s">
        <v>25</v>
      </c>
      <c r="C56" s="446" t="s">
        <v>26</v>
      </c>
      <c r="D56" s="446" t="s">
        <v>542</v>
      </c>
      <c r="E56" s="446"/>
      <c r="F56" s="446"/>
      <c r="G56" s="447" t="s">
        <v>38</v>
      </c>
      <c r="H56" s="447" t="s">
        <v>39</v>
      </c>
    </row>
    <row r="57" spans="1:8" x14ac:dyDescent="0.3">
      <c r="A57" s="448"/>
      <c r="B57" s="448"/>
      <c r="C57" s="440"/>
      <c r="D57" s="282" t="s">
        <v>4</v>
      </c>
      <c r="E57" s="282" t="s">
        <v>36</v>
      </c>
      <c r="F57" s="282" t="s">
        <v>30</v>
      </c>
      <c r="G57" s="448"/>
      <c r="H57" s="448"/>
    </row>
    <row r="58" spans="1:8" x14ac:dyDescent="0.3">
      <c r="A58" s="449" t="s">
        <v>332</v>
      </c>
      <c r="B58" s="450"/>
      <c r="C58" s="451"/>
      <c r="D58" s="451"/>
      <c r="E58" s="451"/>
      <c r="F58" s="451"/>
      <c r="G58" s="451"/>
      <c r="H58" s="452"/>
    </row>
    <row r="59" spans="1:8" x14ac:dyDescent="0.3">
      <c r="A59" s="446" t="s">
        <v>40</v>
      </c>
      <c r="B59" s="200" t="s">
        <v>744</v>
      </c>
      <c r="C59" s="6" t="s">
        <v>113</v>
      </c>
      <c r="D59" s="7">
        <v>6.3</v>
      </c>
      <c r="E59" s="8" t="s">
        <v>140</v>
      </c>
      <c r="F59" s="9" t="s">
        <v>330</v>
      </c>
      <c r="G59" s="10" t="s">
        <v>331</v>
      </c>
      <c r="H59" s="49" t="s">
        <v>447</v>
      </c>
    </row>
    <row r="60" spans="1:8" x14ac:dyDescent="0.3">
      <c r="A60" s="446"/>
      <c r="B60" s="142" t="s">
        <v>172</v>
      </c>
      <c r="C60" s="9" t="s">
        <v>647</v>
      </c>
      <c r="D60" s="8" t="s">
        <v>648</v>
      </c>
      <c r="E60" s="8" t="s">
        <v>48</v>
      </c>
      <c r="F60" s="51" t="s">
        <v>645</v>
      </c>
      <c r="G60" s="8" t="s">
        <v>649</v>
      </c>
      <c r="H60" s="28" t="s">
        <v>459</v>
      </c>
    </row>
    <row r="61" spans="1:8" x14ac:dyDescent="0.3">
      <c r="A61" s="446"/>
      <c r="B61" s="154" t="s">
        <v>194</v>
      </c>
      <c r="C61" s="6">
        <v>200</v>
      </c>
      <c r="D61" s="8" t="s">
        <v>46</v>
      </c>
      <c r="E61" s="8" t="s">
        <v>46</v>
      </c>
      <c r="F61" s="51" t="s">
        <v>621</v>
      </c>
      <c r="G61" s="8" t="s">
        <v>622</v>
      </c>
      <c r="H61" s="21" t="s">
        <v>439</v>
      </c>
    </row>
    <row r="62" spans="1:8" x14ac:dyDescent="0.3">
      <c r="A62" s="446"/>
      <c r="B62" s="18" t="s">
        <v>41</v>
      </c>
      <c r="C62" s="19">
        <v>465</v>
      </c>
      <c r="D62" s="20">
        <f>D61+D60+D59</f>
        <v>13</v>
      </c>
      <c r="E62" s="20">
        <f>E61+E60+E59</f>
        <v>15.399999999999999</v>
      </c>
      <c r="F62" s="20">
        <f>F61+F60+F59</f>
        <v>72.3</v>
      </c>
      <c r="G62" s="19">
        <f>G61+G60+G59</f>
        <v>481.3</v>
      </c>
      <c r="H62" s="53"/>
    </row>
    <row r="63" spans="1:8" x14ac:dyDescent="0.3">
      <c r="A63" s="440" t="s">
        <v>23</v>
      </c>
      <c r="B63" s="165" t="s">
        <v>190</v>
      </c>
      <c r="C63" s="9" t="s">
        <v>550</v>
      </c>
      <c r="D63" s="14">
        <v>0.4</v>
      </c>
      <c r="E63" s="15">
        <v>0.4</v>
      </c>
      <c r="F63" s="15">
        <v>9.8000000000000007</v>
      </c>
      <c r="G63" s="22">
        <v>47</v>
      </c>
      <c r="H63" s="53"/>
    </row>
    <row r="64" spans="1:8" x14ac:dyDescent="0.3">
      <c r="A64" s="423"/>
      <c r="B64" s="23" t="s">
        <v>44</v>
      </c>
      <c r="C64" s="24">
        <v>150</v>
      </c>
      <c r="D64" s="20">
        <f>D63</f>
        <v>0.4</v>
      </c>
      <c r="E64" s="20">
        <f>E63</f>
        <v>0.4</v>
      </c>
      <c r="F64" s="20">
        <f>F63</f>
        <v>9.8000000000000007</v>
      </c>
      <c r="G64" s="19">
        <f>G63</f>
        <v>47</v>
      </c>
      <c r="H64" s="53"/>
    </row>
    <row r="65" spans="1:8" x14ac:dyDescent="0.3">
      <c r="A65" s="456" t="s">
        <v>6</v>
      </c>
      <c r="B65" s="154" t="s">
        <v>555</v>
      </c>
      <c r="C65" s="13">
        <v>60</v>
      </c>
      <c r="D65" s="9" t="s">
        <v>52</v>
      </c>
      <c r="E65" s="9" t="s">
        <v>208</v>
      </c>
      <c r="F65" s="40" t="s">
        <v>62</v>
      </c>
      <c r="G65" s="8" t="s">
        <v>78</v>
      </c>
      <c r="H65" s="28" t="s">
        <v>556</v>
      </c>
    </row>
    <row r="66" spans="1:8" x14ac:dyDescent="0.3">
      <c r="A66" s="424"/>
      <c r="B66" s="158" t="s">
        <v>775</v>
      </c>
      <c r="C66" s="38" t="s">
        <v>672</v>
      </c>
      <c r="D66" s="38">
        <v>2.1</v>
      </c>
      <c r="E66" s="38">
        <v>5.3</v>
      </c>
      <c r="F66" s="38">
        <v>13.6</v>
      </c>
      <c r="G66" s="31">
        <v>112</v>
      </c>
      <c r="H66" s="43" t="s">
        <v>491</v>
      </c>
    </row>
    <row r="67" spans="1:8" x14ac:dyDescent="0.3">
      <c r="A67" s="424"/>
      <c r="B67" s="242" t="s">
        <v>806</v>
      </c>
      <c r="C67" s="243" t="s">
        <v>678</v>
      </c>
      <c r="D67" s="243">
        <v>14.1</v>
      </c>
      <c r="E67" s="243">
        <v>19.5</v>
      </c>
      <c r="F67" s="243">
        <v>14</v>
      </c>
      <c r="G67" s="244">
        <v>289</v>
      </c>
      <c r="H67" s="43" t="s">
        <v>602</v>
      </c>
    </row>
    <row r="68" spans="1:8" x14ac:dyDescent="0.3">
      <c r="A68" s="424"/>
      <c r="B68" s="28" t="s">
        <v>180</v>
      </c>
      <c r="C68" s="63">
        <v>150</v>
      </c>
      <c r="D68" s="77" t="s">
        <v>665</v>
      </c>
      <c r="E68" s="77" t="s">
        <v>48</v>
      </c>
      <c r="F68" s="77" t="s">
        <v>418</v>
      </c>
      <c r="G68" s="61" t="s">
        <v>339</v>
      </c>
      <c r="H68" s="116" t="s">
        <v>455</v>
      </c>
    </row>
    <row r="69" spans="1:8" x14ac:dyDescent="0.3">
      <c r="A69" s="424"/>
      <c r="B69" s="158" t="s">
        <v>50</v>
      </c>
      <c r="C69" s="13">
        <v>50</v>
      </c>
      <c r="D69" s="14" t="s">
        <v>51</v>
      </c>
      <c r="E69" s="14" t="s">
        <v>52</v>
      </c>
      <c r="F69" s="15" t="s">
        <v>53</v>
      </c>
      <c r="G69" s="10" t="s">
        <v>54</v>
      </c>
      <c r="H69" s="53"/>
    </row>
    <row r="70" spans="1:8" x14ac:dyDescent="0.3">
      <c r="A70" s="425"/>
      <c r="B70" s="146" t="s">
        <v>210</v>
      </c>
      <c r="C70" s="13">
        <v>200</v>
      </c>
      <c r="D70" s="9" t="s">
        <v>627</v>
      </c>
      <c r="E70" s="9" t="s">
        <v>628</v>
      </c>
      <c r="F70" s="40" t="s">
        <v>301</v>
      </c>
      <c r="G70" s="10" t="s">
        <v>629</v>
      </c>
      <c r="H70" s="43" t="s">
        <v>450</v>
      </c>
    </row>
    <row r="71" spans="1:8" x14ac:dyDescent="0.3">
      <c r="A71" s="423"/>
      <c r="B71" s="18" t="s">
        <v>80</v>
      </c>
      <c r="C71" s="65">
        <v>720</v>
      </c>
      <c r="D71" s="36">
        <f>D70+D69+D68+D66+D65</f>
        <v>11.1</v>
      </c>
      <c r="E71" s="36">
        <f>E70+E69+E68+E66+E65</f>
        <v>15.65</v>
      </c>
      <c r="F71" s="36">
        <f>F70+F69+F68+F66+F65</f>
        <v>103.49999999999999</v>
      </c>
      <c r="G71" s="35">
        <f>G70+G69+G68+G66+G65</f>
        <v>556</v>
      </c>
      <c r="H71" s="48"/>
    </row>
    <row r="72" spans="1:8" x14ac:dyDescent="0.3">
      <c r="A72" s="440" t="s">
        <v>59</v>
      </c>
      <c r="B72" s="165" t="s">
        <v>42</v>
      </c>
      <c r="C72" s="13">
        <v>200</v>
      </c>
      <c r="D72" s="9" t="s">
        <v>64</v>
      </c>
      <c r="E72" s="9" t="s">
        <v>192</v>
      </c>
      <c r="F72" s="40" t="s">
        <v>662</v>
      </c>
      <c r="G72" s="10" t="s">
        <v>663</v>
      </c>
      <c r="H72" s="28" t="s">
        <v>433</v>
      </c>
    </row>
    <row r="73" spans="1:8" x14ac:dyDescent="0.3">
      <c r="A73" s="423"/>
      <c r="B73" s="18" t="s">
        <v>81</v>
      </c>
      <c r="C73" s="41">
        <v>200</v>
      </c>
      <c r="D73" s="20" t="s">
        <v>64</v>
      </c>
      <c r="E73" s="20" t="s">
        <v>192</v>
      </c>
      <c r="F73" s="20" t="s">
        <v>662</v>
      </c>
      <c r="G73" s="19" t="s">
        <v>663</v>
      </c>
      <c r="H73" s="48"/>
    </row>
    <row r="74" spans="1:8" ht="40.5" x14ac:dyDescent="0.3">
      <c r="A74" s="440" t="s">
        <v>8</v>
      </c>
      <c r="B74" s="176" t="s">
        <v>834</v>
      </c>
      <c r="C74" s="63" t="s">
        <v>600</v>
      </c>
      <c r="D74" s="77" t="s">
        <v>156</v>
      </c>
      <c r="E74" s="77" t="s">
        <v>157</v>
      </c>
      <c r="F74" s="114" t="s">
        <v>158</v>
      </c>
      <c r="G74" s="101" t="s">
        <v>601</v>
      </c>
      <c r="H74" s="56" t="s">
        <v>465</v>
      </c>
    </row>
    <row r="75" spans="1:8" x14ac:dyDescent="0.3">
      <c r="A75" s="425"/>
      <c r="B75" s="142" t="s">
        <v>382</v>
      </c>
      <c r="C75" s="59">
        <v>150</v>
      </c>
      <c r="D75" s="77" t="s">
        <v>279</v>
      </c>
      <c r="E75" s="77" t="s">
        <v>383</v>
      </c>
      <c r="F75" s="77" t="s">
        <v>364</v>
      </c>
      <c r="G75" s="77" t="s">
        <v>236</v>
      </c>
      <c r="H75" s="116" t="s">
        <v>458</v>
      </c>
    </row>
    <row r="76" spans="1:8" x14ac:dyDescent="0.3">
      <c r="A76" s="425"/>
      <c r="B76" s="142" t="s">
        <v>559</v>
      </c>
      <c r="C76" s="13">
        <v>200</v>
      </c>
      <c r="D76" s="69" t="s">
        <v>76</v>
      </c>
      <c r="E76" s="69" t="s">
        <v>502</v>
      </c>
      <c r="F76" s="69" t="s">
        <v>341</v>
      </c>
      <c r="G76" s="99" t="s">
        <v>626</v>
      </c>
      <c r="H76" s="43" t="s">
        <v>446</v>
      </c>
    </row>
    <row r="77" spans="1:8" x14ac:dyDescent="0.3">
      <c r="A77" s="425"/>
      <c r="B77" s="158" t="s">
        <v>66</v>
      </c>
      <c r="C77" s="38">
        <v>50</v>
      </c>
      <c r="D77" s="30">
        <v>3.8</v>
      </c>
      <c r="E77" s="30">
        <v>0.4</v>
      </c>
      <c r="F77" s="30">
        <v>24.6</v>
      </c>
      <c r="G77" s="31">
        <v>117</v>
      </c>
      <c r="H77" s="11"/>
    </row>
    <row r="78" spans="1:8" x14ac:dyDescent="0.3">
      <c r="A78" s="425"/>
      <c r="B78" s="176" t="s">
        <v>125</v>
      </c>
      <c r="C78" s="117">
        <v>30</v>
      </c>
      <c r="D78" s="76">
        <v>1.7</v>
      </c>
      <c r="E78" s="76">
        <v>2.2000000000000002</v>
      </c>
      <c r="F78" s="118">
        <v>27.15</v>
      </c>
      <c r="G78" s="101">
        <v>135</v>
      </c>
      <c r="H78" s="37"/>
    </row>
    <row r="79" spans="1:8" x14ac:dyDescent="0.3">
      <c r="A79" s="423"/>
      <c r="B79" s="18" t="s">
        <v>82</v>
      </c>
      <c r="C79" s="19">
        <v>525</v>
      </c>
      <c r="D79" s="46">
        <f>D74+D75+D76+D77+D78</f>
        <v>23.5</v>
      </c>
      <c r="E79" s="46">
        <f>E74+E75+E76+E77+E78</f>
        <v>23.24</v>
      </c>
      <c r="F79" s="46">
        <f>F74+F75+F76+F77+F78</f>
        <v>86.65</v>
      </c>
      <c r="G79" s="47">
        <f>G74+G75+G76+G77+G78</f>
        <v>647.6</v>
      </c>
      <c r="H79" s="37"/>
    </row>
    <row r="80" spans="1:8" x14ac:dyDescent="0.3">
      <c r="A80" s="442" t="s">
        <v>83</v>
      </c>
      <c r="B80" s="443"/>
      <c r="C80" s="47">
        <f>C79+C73+C71+C64+C62</f>
        <v>2060</v>
      </c>
      <c r="D80" s="47">
        <f>D79+D73+D71+D64+D62</f>
        <v>53.6</v>
      </c>
      <c r="E80" s="47">
        <f>E79+E73+E71+E64+E62</f>
        <v>54.779999999999994</v>
      </c>
      <c r="F80" s="47">
        <f>F79+F73+F71+F64+F62</f>
        <v>279.56</v>
      </c>
      <c r="G80" s="47">
        <f>G79+G73+G71+G64+G62</f>
        <v>1782.1899999999998</v>
      </c>
      <c r="H80" s="37"/>
    </row>
    <row r="81" spans="1:8" x14ac:dyDescent="0.3">
      <c r="A81" s="447" t="s">
        <v>24</v>
      </c>
      <c r="B81" s="447" t="s">
        <v>25</v>
      </c>
      <c r="C81" s="446" t="s">
        <v>26</v>
      </c>
      <c r="D81" s="446" t="s">
        <v>542</v>
      </c>
      <c r="E81" s="446"/>
      <c r="F81" s="446"/>
      <c r="G81" s="447" t="s">
        <v>38</v>
      </c>
      <c r="H81" s="447" t="s">
        <v>39</v>
      </c>
    </row>
    <row r="82" spans="1:8" x14ac:dyDescent="0.3">
      <c r="A82" s="448"/>
      <c r="B82" s="448"/>
      <c r="C82" s="440"/>
      <c r="D82" s="282" t="s">
        <v>4</v>
      </c>
      <c r="E82" s="282" t="s">
        <v>36</v>
      </c>
      <c r="F82" s="282" t="s">
        <v>30</v>
      </c>
      <c r="G82" s="448"/>
      <c r="H82" s="448"/>
    </row>
    <row r="83" spans="1:8" x14ac:dyDescent="0.3">
      <c r="A83" s="449" t="s">
        <v>334</v>
      </c>
      <c r="B83" s="450"/>
      <c r="C83" s="451"/>
      <c r="D83" s="451"/>
      <c r="E83" s="451"/>
      <c r="F83" s="451"/>
      <c r="G83" s="451"/>
      <c r="H83" s="452"/>
    </row>
    <row r="84" spans="1:8" x14ac:dyDescent="0.3">
      <c r="A84" s="446" t="s">
        <v>40</v>
      </c>
      <c r="B84" s="154" t="s">
        <v>747</v>
      </c>
      <c r="C84" s="13" t="s">
        <v>113</v>
      </c>
      <c r="D84" s="14">
        <v>7.1</v>
      </c>
      <c r="E84" s="14">
        <v>7.6</v>
      </c>
      <c r="F84" s="14">
        <v>36.700000000000003</v>
      </c>
      <c r="G84" s="10">
        <v>245</v>
      </c>
      <c r="H84" s="28" t="s">
        <v>758</v>
      </c>
    </row>
    <row r="85" spans="1:8" x14ac:dyDescent="0.3">
      <c r="A85" s="446"/>
      <c r="B85" s="16" t="s">
        <v>141</v>
      </c>
      <c r="C85" s="6" t="s">
        <v>644</v>
      </c>
      <c r="D85" s="9" t="s">
        <v>212</v>
      </c>
      <c r="E85" s="9" t="s">
        <v>310</v>
      </c>
      <c r="F85" s="9" t="s">
        <v>645</v>
      </c>
      <c r="G85" s="10" t="s">
        <v>646</v>
      </c>
      <c r="H85" s="28" t="s">
        <v>451</v>
      </c>
    </row>
    <row r="86" spans="1:8" x14ac:dyDescent="0.3">
      <c r="A86" s="446"/>
      <c r="B86" s="154" t="s">
        <v>194</v>
      </c>
      <c r="C86" s="13">
        <v>200</v>
      </c>
      <c r="D86" s="9" t="s">
        <v>298</v>
      </c>
      <c r="E86" s="9" t="s">
        <v>95</v>
      </c>
      <c r="F86" s="40" t="s">
        <v>77</v>
      </c>
      <c r="G86" s="10" t="s">
        <v>721</v>
      </c>
      <c r="H86" s="49" t="s">
        <v>448</v>
      </c>
    </row>
    <row r="87" spans="1:8" x14ac:dyDescent="0.3">
      <c r="A87" s="446"/>
      <c r="B87" s="18" t="s">
        <v>41</v>
      </c>
      <c r="C87" s="19">
        <v>425</v>
      </c>
      <c r="D87" s="20">
        <f>D86+D85+D84</f>
        <v>18.200000000000003</v>
      </c>
      <c r="E87" s="20">
        <f>E86+E85+E84</f>
        <v>15.4</v>
      </c>
      <c r="F87" s="20">
        <f>F86+F85+F84</f>
        <v>74.400000000000006</v>
      </c>
      <c r="G87" s="19">
        <f>G86+G85+G84</f>
        <v>510</v>
      </c>
      <c r="H87" s="53"/>
    </row>
    <row r="88" spans="1:8" x14ac:dyDescent="0.3">
      <c r="A88" s="440" t="s">
        <v>23</v>
      </c>
      <c r="B88" s="154" t="s">
        <v>147</v>
      </c>
      <c r="C88" s="13">
        <v>200</v>
      </c>
      <c r="D88" s="9" t="s">
        <v>229</v>
      </c>
      <c r="E88" s="9" t="s">
        <v>657</v>
      </c>
      <c r="F88" s="71" t="s">
        <v>656</v>
      </c>
      <c r="G88" s="27">
        <v>222</v>
      </c>
      <c r="H88" s="43" t="s">
        <v>460</v>
      </c>
    </row>
    <row r="89" spans="1:8" x14ac:dyDescent="0.3">
      <c r="A89" s="423"/>
      <c r="B89" s="23" t="s">
        <v>44</v>
      </c>
      <c r="C89" s="24">
        <v>200</v>
      </c>
      <c r="D89" s="20">
        <v>1.2</v>
      </c>
      <c r="E89" s="20" t="str">
        <f>E88</f>
        <v>0,52</v>
      </c>
      <c r="F89" s="20" t="str">
        <f>F88</f>
        <v>53,6</v>
      </c>
      <c r="G89" s="19">
        <f>G88</f>
        <v>222</v>
      </c>
      <c r="H89" s="53"/>
    </row>
    <row r="90" spans="1:8" x14ac:dyDescent="0.3">
      <c r="A90" s="456" t="s">
        <v>6</v>
      </c>
      <c r="B90" s="176" t="s">
        <v>191</v>
      </c>
      <c r="C90" s="13">
        <v>60</v>
      </c>
      <c r="D90" s="54" t="s">
        <v>93</v>
      </c>
      <c r="E90" s="40" t="s">
        <v>192</v>
      </c>
      <c r="F90" s="40" t="s">
        <v>193</v>
      </c>
      <c r="G90" s="22" t="s">
        <v>313</v>
      </c>
      <c r="H90" s="49" t="s">
        <v>440</v>
      </c>
    </row>
    <row r="91" spans="1:8" ht="40.5" x14ac:dyDescent="0.3">
      <c r="A91" s="424"/>
      <c r="B91" s="154" t="s">
        <v>805</v>
      </c>
      <c r="C91" s="13" t="s">
        <v>672</v>
      </c>
      <c r="D91" s="14" t="s">
        <v>72</v>
      </c>
      <c r="E91" s="14" t="s">
        <v>92</v>
      </c>
      <c r="F91" s="14" t="s">
        <v>676</v>
      </c>
      <c r="G91" s="27" t="s">
        <v>677</v>
      </c>
      <c r="H91" s="28" t="s">
        <v>431</v>
      </c>
    </row>
    <row r="92" spans="1:8" x14ac:dyDescent="0.3">
      <c r="A92" s="424"/>
      <c r="B92" s="146" t="s">
        <v>603</v>
      </c>
      <c r="C92" s="29" t="s">
        <v>678</v>
      </c>
      <c r="D92" s="119">
        <v>14.1</v>
      </c>
      <c r="E92" s="119">
        <v>19.5</v>
      </c>
      <c r="F92" s="119">
        <v>14</v>
      </c>
      <c r="G92" s="115">
        <v>289</v>
      </c>
      <c r="H92" s="44" t="s">
        <v>602</v>
      </c>
    </row>
    <row r="93" spans="1:8" x14ac:dyDescent="0.3">
      <c r="A93" s="424"/>
      <c r="B93" s="154" t="s">
        <v>326</v>
      </c>
      <c r="C93" s="63">
        <v>150</v>
      </c>
      <c r="D93" s="77" t="s">
        <v>68</v>
      </c>
      <c r="E93" s="77" t="s">
        <v>208</v>
      </c>
      <c r="F93" s="114" t="s">
        <v>209</v>
      </c>
      <c r="G93" s="101" t="s">
        <v>679</v>
      </c>
      <c r="H93" s="116" t="s">
        <v>442</v>
      </c>
    </row>
    <row r="94" spans="1:8" x14ac:dyDescent="0.3">
      <c r="A94" s="424"/>
      <c r="B94" s="158" t="s">
        <v>50</v>
      </c>
      <c r="C94" s="13">
        <v>50</v>
      </c>
      <c r="D94" s="14" t="s">
        <v>51</v>
      </c>
      <c r="E94" s="14" t="s">
        <v>52</v>
      </c>
      <c r="F94" s="15" t="s">
        <v>53</v>
      </c>
      <c r="G94" s="10" t="s">
        <v>54</v>
      </c>
      <c r="H94" s="53"/>
    </row>
    <row r="95" spans="1:8" x14ac:dyDescent="0.3">
      <c r="A95" s="425"/>
      <c r="B95" s="142" t="s">
        <v>604</v>
      </c>
      <c r="C95" s="63">
        <v>200</v>
      </c>
      <c r="D95" s="77" t="s">
        <v>182</v>
      </c>
      <c r="E95" s="77" t="s">
        <v>31</v>
      </c>
      <c r="F95" s="114" t="s">
        <v>630</v>
      </c>
      <c r="G95" s="101" t="s">
        <v>631</v>
      </c>
      <c r="H95" s="56" t="s">
        <v>443</v>
      </c>
    </row>
    <row r="96" spans="1:8" x14ac:dyDescent="0.3">
      <c r="A96" s="423"/>
      <c r="B96" s="18" t="s">
        <v>80</v>
      </c>
      <c r="C96" s="57" t="s">
        <v>722</v>
      </c>
      <c r="D96" s="36">
        <f>D90+D91+D92+D93+D94+D95</f>
        <v>22.099999999999998</v>
      </c>
      <c r="E96" s="36">
        <f>E90+E91+E92+E93+E94+E95</f>
        <v>31.19</v>
      </c>
      <c r="F96" s="36">
        <f>F90+F91+F92+F93+F94+F95</f>
        <v>96.610000000000014</v>
      </c>
      <c r="G96" s="35">
        <f>G90+G91+G92+G93+G94+G95</f>
        <v>709</v>
      </c>
      <c r="H96" s="48"/>
    </row>
    <row r="97" spans="1:17" x14ac:dyDescent="0.3">
      <c r="A97" s="440" t="s">
        <v>59</v>
      </c>
      <c r="B97" s="165" t="s">
        <v>42</v>
      </c>
      <c r="C97" s="13">
        <v>200</v>
      </c>
      <c r="D97" s="9" t="s">
        <v>64</v>
      </c>
      <c r="E97" s="9" t="s">
        <v>192</v>
      </c>
      <c r="F97" s="40" t="s">
        <v>660</v>
      </c>
      <c r="G97" s="10" t="s">
        <v>661</v>
      </c>
      <c r="H97" s="28" t="s">
        <v>433</v>
      </c>
    </row>
    <row r="98" spans="1:17" x14ac:dyDescent="0.3">
      <c r="A98" s="423"/>
      <c r="B98" s="18" t="s">
        <v>81</v>
      </c>
      <c r="C98" s="24">
        <v>200</v>
      </c>
      <c r="D98" s="20" t="s">
        <v>64</v>
      </c>
      <c r="E98" s="20" t="s">
        <v>192</v>
      </c>
      <c r="F98" s="20" t="s">
        <v>660</v>
      </c>
      <c r="G98" s="19" t="s">
        <v>661</v>
      </c>
      <c r="H98" s="48"/>
    </row>
    <row r="99" spans="1:17" ht="24.95" customHeight="1" x14ac:dyDescent="0.3">
      <c r="A99" s="440" t="s">
        <v>8</v>
      </c>
      <c r="B99" s="146" t="s">
        <v>544</v>
      </c>
      <c r="C99" s="63" t="s">
        <v>545</v>
      </c>
      <c r="D99" s="77" t="s">
        <v>546</v>
      </c>
      <c r="E99" s="77" t="s">
        <v>120</v>
      </c>
      <c r="F99" s="77" t="s">
        <v>61</v>
      </c>
      <c r="G99" s="61" t="s">
        <v>241</v>
      </c>
      <c r="H99" s="56" t="s">
        <v>547</v>
      </c>
    </row>
    <row r="100" spans="1:17" ht="24.95" customHeight="1" x14ac:dyDescent="0.3">
      <c r="A100" s="425"/>
      <c r="B100" s="25" t="s">
        <v>270</v>
      </c>
      <c r="C100" s="59" t="s">
        <v>74</v>
      </c>
      <c r="D100" s="77" t="s">
        <v>187</v>
      </c>
      <c r="E100" s="77" t="s">
        <v>276</v>
      </c>
      <c r="F100" s="60" t="s">
        <v>277</v>
      </c>
      <c r="G100" s="61" t="s">
        <v>278</v>
      </c>
      <c r="H100" s="62" t="s">
        <v>435</v>
      </c>
      <c r="K100" s="74"/>
      <c r="L100" s="38"/>
      <c r="M100" s="38"/>
      <c r="N100" s="38"/>
      <c r="O100" s="38"/>
      <c r="P100" s="96"/>
      <c r="Q100" s="28"/>
    </row>
    <row r="101" spans="1:17" ht="24.95" customHeight="1" x14ac:dyDescent="0.3">
      <c r="A101" s="425"/>
      <c r="B101" s="154" t="s">
        <v>194</v>
      </c>
      <c r="C101" s="13">
        <v>200</v>
      </c>
      <c r="D101" s="9">
        <v>0.1</v>
      </c>
      <c r="E101" s="9" t="s">
        <v>32</v>
      </c>
      <c r="F101" s="40">
        <v>9.1</v>
      </c>
      <c r="G101" s="10">
        <v>24.4</v>
      </c>
      <c r="H101" s="52" t="s">
        <v>430</v>
      </c>
    </row>
    <row r="102" spans="1:17" ht="24.95" customHeight="1" x14ac:dyDescent="0.3">
      <c r="A102" s="425"/>
      <c r="B102" s="158" t="s">
        <v>66</v>
      </c>
      <c r="C102" s="55">
        <v>50</v>
      </c>
      <c r="D102" s="119">
        <v>3.8</v>
      </c>
      <c r="E102" s="119">
        <v>0.4</v>
      </c>
      <c r="F102" s="119">
        <v>24.6</v>
      </c>
      <c r="G102" s="115">
        <v>117</v>
      </c>
      <c r="H102" s="32"/>
    </row>
    <row r="103" spans="1:17" ht="24.95" customHeight="1" x14ac:dyDescent="0.3">
      <c r="A103" s="423"/>
      <c r="B103" s="18" t="s">
        <v>82</v>
      </c>
      <c r="C103" s="19">
        <v>510</v>
      </c>
      <c r="D103" s="46">
        <f>D99+D100+D101+D102</f>
        <v>29.000000000000004</v>
      </c>
      <c r="E103" s="46">
        <f>E99+E100+E101+E102</f>
        <v>17.73</v>
      </c>
      <c r="F103" s="46">
        <f>F99+F100+F101+F102</f>
        <v>70.2</v>
      </c>
      <c r="G103" s="47">
        <f>G99+G100+G101+G102</f>
        <v>547.4</v>
      </c>
      <c r="H103" s="37"/>
    </row>
    <row r="104" spans="1:17" ht="24.95" customHeight="1" x14ac:dyDescent="0.3">
      <c r="A104" s="442" t="s">
        <v>83</v>
      </c>
      <c r="B104" s="443"/>
      <c r="C104" s="47">
        <f>C103+C98+C96+C89+C87</f>
        <v>2152</v>
      </c>
      <c r="D104" s="46">
        <f>D103+D98+D96+D89+D87</f>
        <v>76.100000000000009</v>
      </c>
      <c r="E104" s="46">
        <f>E103+E98+E96+E89+E87</f>
        <v>64.930000000000007</v>
      </c>
      <c r="F104" s="46">
        <f>F103+F98+F96+F89+F87</f>
        <v>302.11</v>
      </c>
      <c r="G104" s="47">
        <f>G103+G98+G96+G89+G87</f>
        <v>2038.6799999999998</v>
      </c>
      <c r="H104" s="37"/>
    </row>
    <row r="105" spans="1:17" x14ac:dyDescent="0.3">
      <c r="A105" s="447" t="s">
        <v>24</v>
      </c>
      <c r="B105" s="447" t="s">
        <v>25</v>
      </c>
      <c r="C105" s="446" t="s">
        <v>26</v>
      </c>
      <c r="D105" s="446" t="s">
        <v>542</v>
      </c>
      <c r="E105" s="446"/>
      <c r="F105" s="446"/>
      <c r="G105" s="447" t="s">
        <v>38</v>
      </c>
      <c r="H105" s="447" t="s">
        <v>39</v>
      </c>
    </row>
    <row r="106" spans="1:17" x14ac:dyDescent="0.3">
      <c r="A106" s="448"/>
      <c r="B106" s="448"/>
      <c r="C106" s="440"/>
      <c r="D106" s="282" t="s">
        <v>4</v>
      </c>
      <c r="E106" s="282" t="s">
        <v>36</v>
      </c>
      <c r="F106" s="282" t="s">
        <v>30</v>
      </c>
      <c r="G106" s="448"/>
      <c r="H106" s="448"/>
    </row>
    <row r="107" spans="1:17" ht="24.95" customHeight="1" x14ac:dyDescent="0.3">
      <c r="A107" s="453" t="s">
        <v>497</v>
      </c>
      <c r="B107" s="454"/>
      <c r="C107" s="454"/>
      <c r="D107" s="454"/>
      <c r="E107" s="454"/>
      <c r="F107" s="454"/>
      <c r="G107" s="454"/>
      <c r="H107" s="455"/>
    </row>
    <row r="108" spans="1:17" ht="24.95" customHeight="1" x14ac:dyDescent="0.3">
      <c r="A108" s="449" t="s">
        <v>344</v>
      </c>
      <c r="B108" s="450"/>
      <c r="C108" s="451"/>
      <c r="D108" s="451"/>
      <c r="E108" s="451"/>
      <c r="F108" s="451"/>
      <c r="G108" s="451"/>
      <c r="H108" s="452"/>
    </row>
    <row r="109" spans="1:17" ht="24.95" customHeight="1" x14ac:dyDescent="0.3">
      <c r="A109" s="446" t="s">
        <v>40</v>
      </c>
      <c r="B109" s="154" t="s">
        <v>159</v>
      </c>
      <c r="C109" s="13" t="s">
        <v>113</v>
      </c>
      <c r="D109" s="91">
        <v>7.7</v>
      </c>
      <c r="E109" s="91">
        <v>10.1</v>
      </c>
      <c r="F109" s="91">
        <v>43.9</v>
      </c>
      <c r="G109" s="27">
        <v>297</v>
      </c>
      <c r="H109" s="28" t="s">
        <v>495</v>
      </c>
    </row>
    <row r="110" spans="1:17" ht="20.25" customHeight="1" x14ac:dyDescent="0.3">
      <c r="A110" s="446"/>
      <c r="B110" s="16" t="s">
        <v>104</v>
      </c>
      <c r="C110" s="6">
        <v>50</v>
      </c>
      <c r="D110" s="9">
        <v>3.2</v>
      </c>
      <c r="E110" s="9">
        <v>0.3</v>
      </c>
      <c r="F110" s="9">
        <v>15.3</v>
      </c>
      <c r="G110" s="10">
        <v>79</v>
      </c>
      <c r="H110" s="89" t="s">
        <v>459</v>
      </c>
    </row>
    <row r="111" spans="1:17" ht="24.95" customHeight="1" x14ac:dyDescent="0.3">
      <c r="A111" s="446"/>
      <c r="B111" s="154" t="s">
        <v>194</v>
      </c>
      <c r="C111" s="6">
        <v>200</v>
      </c>
      <c r="D111" s="8" t="s">
        <v>46</v>
      </c>
      <c r="E111" s="8" t="s">
        <v>46</v>
      </c>
      <c r="F111" s="51" t="s">
        <v>621</v>
      </c>
      <c r="G111" s="10" t="s">
        <v>622</v>
      </c>
      <c r="H111" s="52" t="s">
        <v>439</v>
      </c>
    </row>
    <row r="112" spans="1:17" ht="24.95" customHeight="1" x14ac:dyDescent="0.3">
      <c r="A112" s="446"/>
      <c r="B112" s="18" t="s">
        <v>41</v>
      </c>
      <c r="C112" s="19">
        <v>455</v>
      </c>
      <c r="D112" s="20">
        <f>D109+D110+D111</f>
        <v>13.600000000000001</v>
      </c>
      <c r="E112" s="20">
        <f>E109+E110+E111</f>
        <v>13.100000000000001</v>
      </c>
      <c r="F112" s="20">
        <f>F109+F110+F111</f>
        <v>73.8</v>
      </c>
      <c r="G112" s="19">
        <f>G109+G110+G111</f>
        <v>469.3</v>
      </c>
      <c r="H112" s="53"/>
    </row>
    <row r="113" spans="1:8" ht="21" customHeight="1" x14ac:dyDescent="0.3">
      <c r="A113" s="440" t="s">
        <v>23</v>
      </c>
      <c r="B113" s="165" t="s">
        <v>42</v>
      </c>
      <c r="C113" s="9" t="s">
        <v>5</v>
      </c>
      <c r="D113" s="14">
        <v>1.44</v>
      </c>
      <c r="E113" s="15">
        <v>0.67</v>
      </c>
      <c r="F113" s="15">
        <v>15.43</v>
      </c>
      <c r="G113" s="22">
        <v>112</v>
      </c>
      <c r="H113" s="53" t="s">
        <v>623</v>
      </c>
    </row>
    <row r="114" spans="1:8" ht="24.95" customHeight="1" x14ac:dyDescent="0.3">
      <c r="A114" s="423"/>
      <c r="B114" s="23" t="s">
        <v>44</v>
      </c>
      <c r="C114" s="24">
        <v>200</v>
      </c>
      <c r="D114" s="20">
        <v>1.44</v>
      </c>
      <c r="E114" s="20">
        <f>E113</f>
        <v>0.67</v>
      </c>
      <c r="F114" s="20">
        <f>F113</f>
        <v>15.43</v>
      </c>
      <c r="G114" s="19">
        <f>G113</f>
        <v>112</v>
      </c>
      <c r="H114" s="53"/>
    </row>
    <row r="115" spans="1:8" x14ac:dyDescent="0.3">
      <c r="A115" s="456" t="s">
        <v>6</v>
      </c>
      <c r="B115" s="142" t="s">
        <v>256</v>
      </c>
      <c r="C115" s="13">
        <v>60</v>
      </c>
      <c r="D115" s="9" t="s">
        <v>45</v>
      </c>
      <c r="E115" s="9" t="s">
        <v>46</v>
      </c>
      <c r="F115" s="9" t="s">
        <v>123</v>
      </c>
      <c r="G115" s="27" t="s">
        <v>257</v>
      </c>
      <c r="H115" s="56" t="s">
        <v>472</v>
      </c>
    </row>
    <row r="116" spans="1:8" ht="40.5" x14ac:dyDescent="0.3">
      <c r="A116" s="424"/>
      <c r="B116" s="154" t="s">
        <v>780</v>
      </c>
      <c r="C116" s="13" t="s">
        <v>672</v>
      </c>
      <c r="D116" s="54" t="s">
        <v>72</v>
      </c>
      <c r="E116" s="40" t="s">
        <v>92</v>
      </c>
      <c r="F116" s="40" t="s">
        <v>343</v>
      </c>
      <c r="G116" s="22" t="s">
        <v>680</v>
      </c>
      <c r="H116" s="56" t="s">
        <v>464</v>
      </c>
    </row>
    <row r="117" spans="1:8" x14ac:dyDescent="0.3">
      <c r="A117" s="424"/>
      <c r="B117" s="196" t="s">
        <v>567</v>
      </c>
      <c r="C117" s="13" t="s">
        <v>600</v>
      </c>
      <c r="D117" s="9" t="s">
        <v>218</v>
      </c>
      <c r="E117" s="9" t="s">
        <v>569</v>
      </c>
      <c r="F117" s="9" t="s">
        <v>551</v>
      </c>
      <c r="G117" s="27">
        <v>157</v>
      </c>
      <c r="H117" s="52" t="s">
        <v>570</v>
      </c>
    </row>
    <row r="118" spans="1:8" x14ac:dyDescent="0.3">
      <c r="A118" s="424"/>
      <c r="B118" s="70" t="s">
        <v>349</v>
      </c>
      <c r="C118" s="6" t="s">
        <v>74</v>
      </c>
      <c r="D118" s="14">
        <v>14.6</v>
      </c>
      <c r="E118" s="14">
        <v>5.0999999999999996</v>
      </c>
      <c r="F118" s="15">
        <v>33.1</v>
      </c>
      <c r="G118" s="10">
        <v>240</v>
      </c>
      <c r="H118" s="28" t="s">
        <v>466</v>
      </c>
    </row>
    <row r="119" spans="1:8" x14ac:dyDescent="0.3">
      <c r="A119" s="424"/>
      <c r="B119" s="158" t="s">
        <v>50</v>
      </c>
      <c r="C119" s="13">
        <v>50</v>
      </c>
      <c r="D119" s="14" t="s">
        <v>51</v>
      </c>
      <c r="E119" s="14" t="s">
        <v>52</v>
      </c>
      <c r="F119" s="15" t="s">
        <v>53</v>
      </c>
      <c r="G119" s="10" t="s">
        <v>54</v>
      </c>
      <c r="H119" s="53"/>
    </row>
    <row r="120" spans="1:8" x14ac:dyDescent="0.3">
      <c r="A120" s="425"/>
      <c r="B120" s="146" t="s">
        <v>340</v>
      </c>
      <c r="C120" s="63">
        <v>200</v>
      </c>
      <c r="D120" s="77" t="s">
        <v>627</v>
      </c>
      <c r="E120" s="77" t="s">
        <v>628</v>
      </c>
      <c r="F120" s="114" t="s">
        <v>632</v>
      </c>
      <c r="G120" s="101" t="s">
        <v>629</v>
      </c>
      <c r="H120" s="56" t="s">
        <v>450</v>
      </c>
    </row>
    <row r="121" spans="1:8" x14ac:dyDescent="0.3">
      <c r="A121" s="423"/>
      <c r="B121" s="18" t="s">
        <v>80</v>
      </c>
      <c r="C121" s="35">
        <v>760</v>
      </c>
      <c r="D121" s="36">
        <f>D115+D116+D117+D118+D119+D120</f>
        <v>31.5</v>
      </c>
      <c r="E121" s="36">
        <f>E115+E116+E117+E118+E119+E120</f>
        <v>25.050000000000004</v>
      </c>
      <c r="F121" s="36">
        <f>F115+F116+F117+F118+F119+F120</f>
        <v>114.14999999999999</v>
      </c>
      <c r="G121" s="35">
        <f>G115+G116+G117+G118+G119+G120</f>
        <v>766.5</v>
      </c>
      <c r="H121" s="48"/>
    </row>
    <row r="122" spans="1:8" x14ac:dyDescent="0.3">
      <c r="A122" s="440" t="s">
        <v>59</v>
      </c>
      <c r="B122" s="176" t="s">
        <v>60</v>
      </c>
      <c r="C122" s="32">
        <v>30</v>
      </c>
      <c r="D122" s="32">
        <v>2.04</v>
      </c>
      <c r="E122" s="32">
        <v>1.68</v>
      </c>
      <c r="F122" s="32">
        <v>18</v>
      </c>
      <c r="G122" s="98">
        <v>95</v>
      </c>
      <c r="H122" s="28"/>
    </row>
    <row r="123" spans="1:8" x14ac:dyDescent="0.3">
      <c r="A123" s="425"/>
      <c r="B123" s="165" t="s">
        <v>42</v>
      </c>
      <c r="C123" s="13">
        <v>200</v>
      </c>
      <c r="D123" s="9" t="s">
        <v>658</v>
      </c>
      <c r="E123" s="9" t="s">
        <v>659</v>
      </c>
      <c r="F123" s="40" t="s">
        <v>232</v>
      </c>
      <c r="G123" s="10" t="s">
        <v>629</v>
      </c>
      <c r="H123" s="43" t="s">
        <v>444</v>
      </c>
    </row>
    <row r="124" spans="1:8" x14ac:dyDescent="0.3">
      <c r="A124" s="423"/>
      <c r="B124" s="18" t="s">
        <v>81</v>
      </c>
      <c r="C124" s="41">
        <f>C123+C122</f>
        <v>230</v>
      </c>
      <c r="D124" s="36">
        <f>D123+D122</f>
        <v>7.54</v>
      </c>
      <c r="E124" s="36">
        <f>E123+E122</f>
        <v>7.88</v>
      </c>
      <c r="F124" s="36">
        <f>F123+F122</f>
        <v>26.6</v>
      </c>
      <c r="G124" s="35">
        <f>G123+G122</f>
        <v>205</v>
      </c>
      <c r="H124" s="48"/>
    </row>
    <row r="125" spans="1:8" x14ac:dyDescent="0.3">
      <c r="A125" s="440" t="s">
        <v>8</v>
      </c>
      <c r="B125" s="146" t="s">
        <v>65</v>
      </c>
      <c r="C125" s="6">
        <v>150</v>
      </c>
      <c r="D125" s="9" t="s">
        <v>571</v>
      </c>
      <c r="E125" s="9" t="s">
        <v>509</v>
      </c>
      <c r="F125" s="9" t="s">
        <v>572</v>
      </c>
      <c r="G125" s="27">
        <v>130</v>
      </c>
      <c r="H125" s="28" t="s">
        <v>457</v>
      </c>
    </row>
    <row r="126" spans="1:8" x14ac:dyDescent="0.3">
      <c r="A126" s="425"/>
      <c r="B126" s="158" t="s">
        <v>294</v>
      </c>
      <c r="C126" s="55">
        <v>100</v>
      </c>
      <c r="D126" s="119">
        <v>15.8</v>
      </c>
      <c r="E126" s="119">
        <v>12</v>
      </c>
      <c r="F126" s="119">
        <v>28.8</v>
      </c>
      <c r="G126" s="115">
        <v>288</v>
      </c>
      <c r="H126" s="89" t="s">
        <v>609</v>
      </c>
    </row>
    <row r="127" spans="1:8" x14ac:dyDescent="0.3">
      <c r="A127" s="425"/>
      <c r="B127" s="154" t="s">
        <v>194</v>
      </c>
      <c r="C127" s="13">
        <v>200</v>
      </c>
      <c r="D127" s="9" t="s">
        <v>378</v>
      </c>
      <c r="E127" s="9" t="s">
        <v>378</v>
      </c>
      <c r="F127" s="71" t="s">
        <v>624</v>
      </c>
      <c r="G127" s="97" t="s">
        <v>625</v>
      </c>
      <c r="H127" s="28" t="s">
        <v>436</v>
      </c>
    </row>
    <row r="128" spans="1:8" x14ac:dyDescent="0.3">
      <c r="A128" s="425"/>
      <c r="B128" s="176" t="s">
        <v>131</v>
      </c>
      <c r="C128" s="32">
        <v>150</v>
      </c>
      <c r="D128" s="32">
        <v>0.4</v>
      </c>
      <c r="E128" s="32">
        <v>0.3</v>
      </c>
      <c r="F128" s="32">
        <v>10.3</v>
      </c>
      <c r="G128" s="32">
        <v>47</v>
      </c>
      <c r="H128" s="28"/>
    </row>
    <row r="129" spans="1:8" x14ac:dyDescent="0.3">
      <c r="A129" s="423"/>
      <c r="B129" s="18" t="s">
        <v>82</v>
      </c>
      <c r="C129" s="19">
        <v>600</v>
      </c>
      <c r="D129" s="20">
        <f>D125+D126+D127+D128</f>
        <v>20.399999999999999</v>
      </c>
      <c r="E129" s="20">
        <f>E125+E126+E127+E128</f>
        <v>21.2</v>
      </c>
      <c r="F129" s="20">
        <f>F125+F126+F127+F128</f>
        <v>63.099999999999994</v>
      </c>
      <c r="G129" s="19">
        <f>G125+G126+G127+G128</f>
        <v>526</v>
      </c>
      <c r="H129" s="37"/>
    </row>
    <row r="130" spans="1:8" x14ac:dyDescent="0.3">
      <c r="A130" s="442" t="s">
        <v>83</v>
      </c>
      <c r="B130" s="443"/>
      <c r="C130" s="47">
        <f>C129+C124+C121+C114+C112</f>
        <v>2245</v>
      </c>
      <c r="D130" s="46">
        <f>D129+D124+D121+D114+D112</f>
        <v>74.47999999999999</v>
      </c>
      <c r="E130" s="46">
        <f>E129+E124+E121+E114+E112</f>
        <v>67.900000000000006</v>
      </c>
      <c r="F130" s="46">
        <f>F129+F124+F121+F114+F112</f>
        <v>293.08</v>
      </c>
      <c r="G130" s="47">
        <f>G112+G114+G121+G124+G129</f>
        <v>2078.8000000000002</v>
      </c>
      <c r="H130" s="37"/>
    </row>
    <row r="131" spans="1:8" x14ac:dyDescent="0.3">
      <c r="A131" s="447" t="s">
        <v>24</v>
      </c>
      <c r="B131" s="447" t="s">
        <v>25</v>
      </c>
      <c r="C131" s="446" t="s">
        <v>26</v>
      </c>
      <c r="D131" s="446" t="s">
        <v>542</v>
      </c>
      <c r="E131" s="446"/>
      <c r="F131" s="446"/>
      <c r="G131" s="447" t="s">
        <v>38</v>
      </c>
      <c r="H131" s="447" t="s">
        <v>39</v>
      </c>
    </row>
    <row r="132" spans="1:8" x14ac:dyDescent="0.3">
      <c r="A132" s="448"/>
      <c r="B132" s="448"/>
      <c r="C132" s="440"/>
      <c r="D132" s="282" t="s">
        <v>4</v>
      </c>
      <c r="E132" s="282" t="s">
        <v>36</v>
      </c>
      <c r="F132" s="282" t="s">
        <v>30</v>
      </c>
      <c r="G132" s="448"/>
      <c r="H132" s="448"/>
    </row>
    <row r="133" spans="1:8" x14ac:dyDescent="0.3">
      <c r="A133" s="453" t="s">
        <v>536</v>
      </c>
      <c r="B133" s="454"/>
      <c r="C133" s="454"/>
      <c r="D133" s="454"/>
      <c r="E133" s="454"/>
      <c r="F133" s="454"/>
      <c r="G133" s="454"/>
      <c r="H133" s="455"/>
    </row>
    <row r="134" spans="1:8" x14ac:dyDescent="0.3">
      <c r="A134" s="449" t="s">
        <v>345</v>
      </c>
      <c r="B134" s="450"/>
      <c r="C134" s="451"/>
      <c r="D134" s="451"/>
      <c r="E134" s="451"/>
      <c r="F134" s="451"/>
      <c r="G134" s="451"/>
      <c r="H134" s="452"/>
    </row>
    <row r="135" spans="1:8" x14ac:dyDescent="0.3">
      <c r="A135" s="446" t="s">
        <v>40</v>
      </c>
      <c r="B135" s="146" t="s">
        <v>270</v>
      </c>
      <c r="C135" s="6" t="s">
        <v>113</v>
      </c>
      <c r="D135" s="9" t="s">
        <v>200</v>
      </c>
      <c r="E135" s="9" t="s">
        <v>200</v>
      </c>
      <c r="F135" s="9" t="s">
        <v>201</v>
      </c>
      <c r="G135" s="27" t="s">
        <v>171</v>
      </c>
      <c r="H135" s="52" t="s">
        <v>463</v>
      </c>
    </row>
    <row r="136" spans="1:8" x14ac:dyDescent="0.3">
      <c r="A136" s="446"/>
      <c r="B136" s="16" t="s">
        <v>104</v>
      </c>
      <c r="C136" s="6">
        <v>50</v>
      </c>
      <c r="D136" s="9">
        <v>3.2</v>
      </c>
      <c r="E136" s="9">
        <v>0.3</v>
      </c>
      <c r="F136" s="9">
        <v>15.3</v>
      </c>
      <c r="G136" s="10">
        <v>79</v>
      </c>
      <c r="H136" s="28" t="s">
        <v>459</v>
      </c>
    </row>
    <row r="137" spans="1:8" x14ac:dyDescent="0.3">
      <c r="A137" s="446"/>
      <c r="B137" s="154" t="s">
        <v>194</v>
      </c>
      <c r="C137" s="6">
        <v>200</v>
      </c>
      <c r="D137" s="8" t="s">
        <v>46</v>
      </c>
      <c r="E137" s="8" t="s">
        <v>46</v>
      </c>
      <c r="F137" s="51" t="s">
        <v>621</v>
      </c>
      <c r="G137" s="10" t="s">
        <v>622</v>
      </c>
      <c r="H137" s="52" t="s">
        <v>439</v>
      </c>
    </row>
    <row r="138" spans="1:8" x14ac:dyDescent="0.3">
      <c r="A138" s="446"/>
      <c r="B138" s="18" t="s">
        <v>41</v>
      </c>
      <c r="C138" s="19">
        <v>455</v>
      </c>
      <c r="D138" s="20">
        <f>D137+D136+D135</f>
        <v>14.9</v>
      </c>
      <c r="E138" s="20">
        <f>E137+E136+E135</f>
        <v>12</v>
      </c>
      <c r="F138" s="20">
        <f>F137+F136+F135</f>
        <v>66.900000000000006</v>
      </c>
      <c r="G138" s="19">
        <f>G137+G136+G135</f>
        <v>438.3</v>
      </c>
      <c r="H138" s="53"/>
    </row>
    <row r="139" spans="1:8" x14ac:dyDescent="0.3">
      <c r="A139" s="440" t="s">
        <v>23</v>
      </c>
      <c r="B139" s="165" t="s">
        <v>42</v>
      </c>
      <c r="C139" s="9" t="s">
        <v>5</v>
      </c>
      <c r="D139" s="14">
        <v>1.44</v>
      </c>
      <c r="E139" s="15">
        <v>0.67</v>
      </c>
      <c r="F139" s="15">
        <v>15.43</v>
      </c>
      <c r="G139" s="22">
        <v>112</v>
      </c>
      <c r="H139" s="43" t="s">
        <v>623</v>
      </c>
    </row>
    <row r="140" spans="1:8" x14ac:dyDescent="0.3">
      <c r="A140" s="423"/>
      <c r="B140" s="23" t="s">
        <v>44</v>
      </c>
      <c r="C140" s="24">
        <v>200</v>
      </c>
      <c r="D140" s="20">
        <f>D139</f>
        <v>1.44</v>
      </c>
      <c r="E140" s="20">
        <f>E139</f>
        <v>0.67</v>
      </c>
      <c r="F140" s="20">
        <f>F139</f>
        <v>15.43</v>
      </c>
      <c r="G140" s="19">
        <f>G139</f>
        <v>112</v>
      </c>
      <c r="H140" s="53"/>
    </row>
    <row r="141" spans="1:8" x14ac:dyDescent="0.3">
      <c r="A141" s="424"/>
      <c r="B141" s="176" t="s">
        <v>191</v>
      </c>
      <c r="C141" s="13">
        <v>60</v>
      </c>
      <c r="D141" s="54" t="s">
        <v>93</v>
      </c>
      <c r="E141" s="40" t="s">
        <v>192</v>
      </c>
      <c r="F141" s="40" t="s">
        <v>193</v>
      </c>
      <c r="G141" s="22" t="s">
        <v>313</v>
      </c>
      <c r="H141" s="49" t="s">
        <v>440</v>
      </c>
    </row>
    <row r="142" spans="1:8" ht="40.5" x14ac:dyDescent="0.3">
      <c r="A142" s="424"/>
      <c r="B142" s="154" t="s">
        <v>808</v>
      </c>
      <c r="C142" s="13">
        <v>250</v>
      </c>
      <c r="D142" s="9" t="s">
        <v>311</v>
      </c>
      <c r="E142" s="9" t="s">
        <v>569</v>
      </c>
      <c r="F142" s="40" t="s">
        <v>569</v>
      </c>
      <c r="G142" s="10" t="s">
        <v>681</v>
      </c>
      <c r="H142" s="28" t="s">
        <v>467</v>
      </c>
    </row>
    <row r="143" spans="1:8" x14ac:dyDescent="0.3">
      <c r="A143" s="424"/>
      <c r="B143" s="176" t="s">
        <v>353</v>
      </c>
      <c r="C143" s="13" t="s">
        <v>417</v>
      </c>
      <c r="D143" s="9" t="s">
        <v>418</v>
      </c>
      <c r="E143" s="9" t="s">
        <v>419</v>
      </c>
      <c r="F143" s="40" t="s">
        <v>298</v>
      </c>
      <c r="G143" s="10" t="s">
        <v>420</v>
      </c>
      <c r="H143" s="28" t="s">
        <v>468</v>
      </c>
    </row>
    <row r="144" spans="1:8" x14ac:dyDescent="0.3">
      <c r="A144" s="424"/>
      <c r="B144" s="11" t="s">
        <v>747</v>
      </c>
      <c r="C144" s="63" t="s">
        <v>124</v>
      </c>
      <c r="D144" s="76">
        <v>5.6</v>
      </c>
      <c r="E144" s="77" t="s">
        <v>748</v>
      </c>
      <c r="F144" s="114" t="s">
        <v>749</v>
      </c>
      <c r="G144" s="101">
        <v>187</v>
      </c>
      <c r="H144" s="28" t="s">
        <v>758</v>
      </c>
    </row>
    <row r="145" spans="1:8" x14ac:dyDescent="0.3">
      <c r="A145" s="424"/>
      <c r="B145" s="158" t="s">
        <v>50</v>
      </c>
      <c r="C145" s="13">
        <v>50</v>
      </c>
      <c r="D145" s="14" t="s">
        <v>51</v>
      </c>
      <c r="E145" s="14" t="s">
        <v>52</v>
      </c>
      <c r="F145" s="15" t="s">
        <v>53</v>
      </c>
      <c r="G145" s="10" t="s">
        <v>54</v>
      </c>
      <c r="H145" s="56"/>
    </row>
    <row r="146" spans="1:8" x14ac:dyDescent="0.3">
      <c r="A146" s="425"/>
      <c r="B146" s="142" t="s">
        <v>610</v>
      </c>
      <c r="C146" s="63">
        <v>200</v>
      </c>
      <c r="D146" s="77" t="s">
        <v>182</v>
      </c>
      <c r="E146" s="77" t="s">
        <v>31</v>
      </c>
      <c r="F146" s="114" t="s">
        <v>630</v>
      </c>
      <c r="G146" s="101" t="s">
        <v>631</v>
      </c>
      <c r="H146" s="56" t="s">
        <v>443</v>
      </c>
    </row>
    <row r="147" spans="1:8" x14ac:dyDescent="0.3">
      <c r="A147" s="423"/>
      <c r="B147" s="18" t="s">
        <v>80</v>
      </c>
      <c r="C147" s="57" t="s">
        <v>723</v>
      </c>
      <c r="D147" s="36">
        <f>D141+D142+D143+D144+D145+D146</f>
        <v>37.100000000000009</v>
      </c>
      <c r="E147" s="36">
        <f>E141+E142+E143+E144+E145+E146</f>
        <v>38.69</v>
      </c>
      <c r="F147" s="36">
        <f>F141+F142+F143+F144+F145+F146</f>
        <v>98.509999999999991</v>
      </c>
      <c r="G147" s="35">
        <f>G141+G142+G143+G144+G145+G146</f>
        <v>857.9</v>
      </c>
      <c r="H147" s="48"/>
    </row>
    <row r="148" spans="1:8" x14ac:dyDescent="0.3">
      <c r="A148" s="440" t="s">
        <v>59</v>
      </c>
      <c r="B148" s="176" t="s">
        <v>60</v>
      </c>
      <c r="C148" s="32">
        <v>30</v>
      </c>
      <c r="D148" s="32">
        <v>1.7</v>
      </c>
      <c r="E148" s="32">
        <v>2.2000000000000002</v>
      </c>
      <c r="F148" s="32">
        <v>27.15</v>
      </c>
      <c r="G148" s="98">
        <v>135</v>
      </c>
      <c r="H148" s="28"/>
    </row>
    <row r="149" spans="1:8" x14ac:dyDescent="0.3">
      <c r="A149" s="425"/>
      <c r="B149" s="165" t="s">
        <v>42</v>
      </c>
      <c r="C149" s="13">
        <v>200</v>
      </c>
      <c r="D149" s="9" t="s">
        <v>658</v>
      </c>
      <c r="E149" s="9" t="s">
        <v>659</v>
      </c>
      <c r="F149" s="40" t="s">
        <v>232</v>
      </c>
      <c r="G149" s="10" t="s">
        <v>629</v>
      </c>
      <c r="H149" s="43" t="s">
        <v>444</v>
      </c>
    </row>
    <row r="150" spans="1:8" x14ac:dyDescent="0.3">
      <c r="A150" s="423"/>
      <c r="B150" s="18" t="s">
        <v>81</v>
      </c>
      <c r="C150" s="41">
        <v>230</v>
      </c>
      <c r="D150" s="36">
        <f>D148+D149</f>
        <v>7.2</v>
      </c>
      <c r="E150" s="36">
        <f>E148+E149</f>
        <v>8.4</v>
      </c>
      <c r="F150" s="36">
        <f>F148+F149</f>
        <v>35.75</v>
      </c>
      <c r="G150" s="35">
        <f>G148+G149</f>
        <v>245</v>
      </c>
      <c r="H150" s="48"/>
    </row>
    <row r="151" spans="1:8" x14ac:dyDescent="0.3">
      <c r="A151" s="440" t="s">
        <v>8</v>
      </c>
      <c r="B151" s="142" t="s">
        <v>336</v>
      </c>
      <c r="C151" s="13">
        <v>90</v>
      </c>
      <c r="D151" s="9" t="s">
        <v>693</v>
      </c>
      <c r="E151" s="9" t="s">
        <v>694</v>
      </c>
      <c r="F151" s="9" t="s">
        <v>695</v>
      </c>
      <c r="G151" s="27">
        <v>163.80000000000001</v>
      </c>
      <c r="H151" s="56" t="s">
        <v>454</v>
      </c>
    </row>
    <row r="152" spans="1:8" x14ac:dyDescent="0.3">
      <c r="A152" s="425"/>
      <c r="B152" s="142" t="s">
        <v>159</v>
      </c>
      <c r="C152" s="63" t="s">
        <v>74</v>
      </c>
      <c r="D152" s="77" t="s">
        <v>160</v>
      </c>
      <c r="E152" s="77" t="s">
        <v>696</v>
      </c>
      <c r="F152" s="60" t="s">
        <v>697</v>
      </c>
      <c r="G152" s="61" t="s">
        <v>698</v>
      </c>
      <c r="H152" s="56" t="s">
        <v>435</v>
      </c>
    </row>
    <row r="153" spans="1:8" x14ac:dyDescent="0.3">
      <c r="A153" s="425"/>
      <c r="B153" s="158" t="s">
        <v>66</v>
      </c>
      <c r="C153" s="38">
        <v>50</v>
      </c>
      <c r="D153" s="30">
        <v>3.8</v>
      </c>
      <c r="E153" s="30">
        <v>0.4</v>
      </c>
      <c r="F153" s="30">
        <v>24.6</v>
      </c>
      <c r="G153" s="31">
        <v>117</v>
      </c>
      <c r="H153" s="28"/>
    </row>
    <row r="154" spans="1:8" x14ac:dyDescent="0.3">
      <c r="A154" s="425"/>
      <c r="B154" s="12" t="s">
        <v>34</v>
      </c>
      <c r="C154" s="13">
        <v>200</v>
      </c>
      <c r="D154" s="14">
        <v>0.1</v>
      </c>
      <c r="E154" s="14" t="s">
        <v>32</v>
      </c>
      <c r="F154" s="15">
        <v>9.1</v>
      </c>
      <c r="G154" s="10">
        <v>24.4</v>
      </c>
      <c r="H154" s="28" t="s">
        <v>430</v>
      </c>
    </row>
    <row r="155" spans="1:8" x14ac:dyDescent="0.3">
      <c r="A155" s="423"/>
      <c r="B155" s="18" t="s">
        <v>82</v>
      </c>
      <c r="C155" s="19">
        <v>495</v>
      </c>
      <c r="D155" s="46">
        <f>D151+D152+D153+D154</f>
        <v>22.500000000000004</v>
      </c>
      <c r="E155" s="46">
        <f>E151+E152+E153+E154</f>
        <v>13.209999999999999</v>
      </c>
      <c r="F155" s="46">
        <f>F151+F152+F153+F154</f>
        <v>76.52</v>
      </c>
      <c r="G155" s="47">
        <f>G151+G152+G153+G154</f>
        <v>506.2</v>
      </c>
      <c r="H155" s="48"/>
    </row>
    <row r="156" spans="1:8" x14ac:dyDescent="0.3">
      <c r="A156" s="442" t="s">
        <v>83</v>
      </c>
      <c r="B156" s="443"/>
      <c r="C156" s="47">
        <f>C155+C150+C147+C140+C138</f>
        <v>2215</v>
      </c>
      <c r="D156" s="46">
        <f>D155+D150+D147+D140+D138</f>
        <v>83.140000000000015</v>
      </c>
      <c r="E156" s="46">
        <f>E155+E150+E147+E140+E138</f>
        <v>72.97</v>
      </c>
      <c r="F156" s="46">
        <f>F155+F150+F147+F140+F138</f>
        <v>293.11</v>
      </c>
      <c r="G156" s="47">
        <f>G155+G150+G147+G140+G138</f>
        <v>2159.4</v>
      </c>
      <c r="H156" s="37"/>
    </row>
    <row r="157" spans="1:8" x14ac:dyDescent="0.3">
      <c r="A157" s="447" t="s">
        <v>24</v>
      </c>
      <c r="B157" s="447" t="s">
        <v>25</v>
      </c>
      <c r="C157" s="446" t="s">
        <v>26</v>
      </c>
      <c r="D157" s="446" t="s">
        <v>542</v>
      </c>
      <c r="E157" s="446"/>
      <c r="F157" s="446"/>
      <c r="G157" s="447" t="s">
        <v>38</v>
      </c>
      <c r="H157" s="447" t="s">
        <v>39</v>
      </c>
    </row>
    <row r="158" spans="1:8" x14ac:dyDescent="0.3">
      <c r="A158" s="448"/>
      <c r="B158" s="448"/>
      <c r="C158" s="440"/>
      <c r="D158" s="282" t="s">
        <v>4</v>
      </c>
      <c r="E158" s="282" t="s">
        <v>36</v>
      </c>
      <c r="F158" s="282" t="s">
        <v>30</v>
      </c>
      <c r="G158" s="448"/>
      <c r="H158" s="448"/>
    </row>
    <row r="159" spans="1:8" x14ac:dyDescent="0.3">
      <c r="A159" s="449" t="s">
        <v>351</v>
      </c>
      <c r="B159" s="450"/>
      <c r="C159" s="451"/>
      <c r="D159" s="451"/>
      <c r="E159" s="451"/>
      <c r="F159" s="451"/>
      <c r="G159" s="451"/>
      <c r="H159" s="452"/>
    </row>
    <row r="160" spans="1:8" x14ac:dyDescent="0.3">
      <c r="A160" s="446" t="s">
        <v>40</v>
      </c>
      <c r="B160" s="146" t="s">
        <v>743</v>
      </c>
      <c r="C160" s="13" t="s">
        <v>113</v>
      </c>
      <c r="D160" s="9" t="s">
        <v>170</v>
      </c>
      <c r="E160" s="9" t="s">
        <v>170</v>
      </c>
      <c r="F160" s="40" t="s">
        <v>16</v>
      </c>
      <c r="G160" s="10" t="s">
        <v>303</v>
      </c>
      <c r="H160" s="28" t="s">
        <v>458</v>
      </c>
    </row>
    <row r="161" spans="1:8" x14ac:dyDescent="0.3">
      <c r="A161" s="446"/>
      <c r="B161" s="142" t="s">
        <v>172</v>
      </c>
      <c r="C161" s="9" t="s">
        <v>647</v>
      </c>
      <c r="D161" s="8" t="s">
        <v>648</v>
      </c>
      <c r="E161" s="8" t="s">
        <v>48</v>
      </c>
      <c r="F161" s="51" t="s">
        <v>645</v>
      </c>
      <c r="G161" s="10" t="s">
        <v>649</v>
      </c>
      <c r="H161" s="28" t="s">
        <v>459</v>
      </c>
    </row>
    <row r="162" spans="1:8" x14ac:dyDescent="0.3">
      <c r="A162" s="446"/>
      <c r="B162" s="12" t="s">
        <v>34</v>
      </c>
      <c r="C162" s="13">
        <v>200</v>
      </c>
      <c r="D162" s="9" t="s">
        <v>378</v>
      </c>
      <c r="E162" s="9" t="s">
        <v>378</v>
      </c>
      <c r="F162" s="71" t="s">
        <v>624</v>
      </c>
      <c r="G162" s="27" t="s">
        <v>625</v>
      </c>
      <c r="H162" s="28" t="s">
        <v>436</v>
      </c>
    </row>
    <row r="163" spans="1:8" x14ac:dyDescent="0.3">
      <c r="A163" s="446"/>
      <c r="B163" s="18" t="s">
        <v>41</v>
      </c>
      <c r="C163" s="19">
        <v>460</v>
      </c>
      <c r="D163" s="20">
        <f>D160+D161+D162</f>
        <v>14.4</v>
      </c>
      <c r="E163" s="20">
        <f>E160+E161+E162</f>
        <v>15</v>
      </c>
      <c r="F163" s="20">
        <f>F160+F161+F162</f>
        <v>72.400000000000006</v>
      </c>
      <c r="G163" s="19">
        <f>G160+G161+G162</f>
        <v>512</v>
      </c>
      <c r="H163" s="17"/>
    </row>
    <row r="164" spans="1:8" x14ac:dyDescent="0.3">
      <c r="A164" s="440" t="s">
        <v>23</v>
      </c>
      <c r="B164" s="146" t="s">
        <v>346</v>
      </c>
      <c r="C164" s="13">
        <v>200</v>
      </c>
      <c r="D164" s="9" t="s">
        <v>93</v>
      </c>
      <c r="E164" s="9" t="s">
        <v>650</v>
      </c>
      <c r="F164" s="71" t="s">
        <v>651</v>
      </c>
      <c r="G164" s="27" t="s">
        <v>652</v>
      </c>
      <c r="H164" s="53" t="s">
        <v>505</v>
      </c>
    </row>
    <row r="165" spans="1:8" x14ac:dyDescent="0.3">
      <c r="A165" s="423"/>
      <c r="B165" s="23" t="s">
        <v>44</v>
      </c>
      <c r="C165" s="24">
        <v>100</v>
      </c>
      <c r="D165" s="20" t="str">
        <f>D164</f>
        <v>0,6</v>
      </c>
      <c r="E165" s="20" t="str">
        <f>E164</f>
        <v>0,26</v>
      </c>
      <c r="F165" s="20" t="str">
        <f>F164</f>
        <v>26,8</v>
      </c>
      <c r="G165" s="19" t="str">
        <f>G164</f>
        <v>111</v>
      </c>
      <c r="H165" s="53"/>
    </row>
    <row r="166" spans="1:8" x14ac:dyDescent="0.3">
      <c r="A166" s="424" t="s">
        <v>6</v>
      </c>
      <c r="B166" s="381" t="s">
        <v>555</v>
      </c>
      <c r="C166" s="298">
        <v>60</v>
      </c>
      <c r="D166" s="305" t="s">
        <v>52</v>
      </c>
      <c r="E166" s="305" t="s">
        <v>208</v>
      </c>
      <c r="F166" s="306" t="s">
        <v>62</v>
      </c>
      <c r="G166" s="301" t="s">
        <v>78</v>
      </c>
      <c r="H166" s="302" t="s">
        <v>556</v>
      </c>
    </row>
    <row r="167" spans="1:8" x14ac:dyDescent="0.3">
      <c r="A167" s="424"/>
      <c r="B167" s="222" t="s">
        <v>801</v>
      </c>
      <c r="C167" s="223">
        <v>250</v>
      </c>
      <c r="D167" s="225" t="s">
        <v>711</v>
      </c>
      <c r="E167" s="225" t="s">
        <v>178</v>
      </c>
      <c r="F167" s="225" t="s">
        <v>405</v>
      </c>
      <c r="G167" s="225" t="s">
        <v>712</v>
      </c>
      <c r="H167" s="288" t="s">
        <v>493</v>
      </c>
    </row>
    <row r="168" spans="1:8" x14ac:dyDescent="0.3">
      <c r="A168" s="424"/>
      <c r="B168" s="154" t="s">
        <v>581</v>
      </c>
      <c r="C168" s="13" t="s">
        <v>135</v>
      </c>
      <c r="D168" s="14">
        <v>9.9</v>
      </c>
      <c r="E168" s="9" t="s">
        <v>33</v>
      </c>
      <c r="F168" s="40" t="s">
        <v>348</v>
      </c>
      <c r="G168" s="10">
        <v>148</v>
      </c>
      <c r="H168" s="28" t="s">
        <v>699</v>
      </c>
    </row>
    <row r="169" spans="1:8" x14ac:dyDescent="0.3">
      <c r="A169" s="424"/>
      <c r="B169" s="155" t="s">
        <v>360</v>
      </c>
      <c r="C169" s="38">
        <v>150</v>
      </c>
      <c r="D169" s="38">
        <v>4.4000000000000004</v>
      </c>
      <c r="E169" s="38">
        <v>9.1999999999999993</v>
      </c>
      <c r="F169" s="38">
        <v>11.2</v>
      </c>
      <c r="G169" s="31">
        <v>145</v>
      </c>
      <c r="H169" s="28" t="s">
        <v>507</v>
      </c>
    </row>
    <row r="170" spans="1:8" x14ac:dyDescent="0.3">
      <c r="A170" s="424"/>
      <c r="B170" s="158" t="s">
        <v>50</v>
      </c>
      <c r="C170" s="13">
        <v>50</v>
      </c>
      <c r="D170" s="14" t="s">
        <v>51</v>
      </c>
      <c r="E170" s="14" t="s">
        <v>52</v>
      </c>
      <c r="F170" s="15" t="s">
        <v>53</v>
      </c>
      <c r="G170" s="10" t="s">
        <v>54</v>
      </c>
      <c r="H170" s="56"/>
    </row>
    <row r="171" spans="1:8" x14ac:dyDescent="0.3">
      <c r="A171" s="425"/>
      <c r="B171" s="33" t="s">
        <v>55</v>
      </c>
      <c r="C171" s="38">
        <v>200</v>
      </c>
      <c r="D171" s="30" t="s">
        <v>56</v>
      </c>
      <c r="E171" s="30" t="s">
        <v>56</v>
      </c>
      <c r="F171" s="95">
        <v>15</v>
      </c>
      <c r="G171" s="96">
        <v>57</v>
      </c>
      <c r="H171" s="43" t="s">
        <v>432</v>
      </c>
    </row>
    <row r="172" spans="1:8" x14ac:dyDescent="0.3">
      <c r="A172" s="423"/>
      <c r="B172" s="18" t="s">
        <v>80</v>
      </c>
      <c r="C172" s="57" t="s">
        <v>720</v>
      </c>
      <c r="D172" s="36">
        <f>D166+D167+D168+D169+D170+D171</f>
        <v>21.08</v>
      </c>
      <c r="E172" s="36">
        <f>E166+E167+E168+E169+E170+E171</f>
        <v>25.7</v>
      </c>
      <c r="F172" s="36">
        <f>F166+F167+F168+F169+F170+F171</f>
        <v>89.7</v>
      </c>
      <c r="G172" s="35">
        <f>G166+G167+G168+G169+G170+G171</f>
        <v>630.29999999999995</v>
      </c>
      <c r="H172" s="48"/>
    </row>
    <row r="173" spans="1:8" x14ac:dyDescent="0.3">
      <c r="A173" s="440" t="s">
        <v>59</v>
      </c>
      <c r="B173" s="165" t="s">
        <v>42</v>
      </c>
      <c r="C173" s="13">
        <v>200</v>
      </c>
      <c r="D173" s="9" t="s">
        <v>64</v>
      </c>
      <c r="E173" s="9" t="s">
        <v>192</v>
      </c>
      <c r="F173" s="40" t="s">
        <v>660</v>
      </c>
      <c r="G173" s="10" t="s">
        <v>661</v>
      </c>
      <c r="H173" s="28" t="s">
        <v>433</v>
      </c>
    </row>
    <row r="174" spans="1:8" x14ac:dyDescent="0.3">
      <c r="A174" s="423"/>
      <c r="B174" s="18" t="s">
        <v>81</v>
      </c>
      <c r="C174" s="41">
        <v>200</v>
      </c>
      <c r="D174" s="20" t="s">
        <v>64</v>
      </c>
      <c r="E174" s="20" t="s">
        <v>192</v>
      </c>
      <c r="F174" s="20" t="s">
        <v>660</v>
      </c>
      <c r="G174" s="19" t="s">
        <v>661</v>
      </c>
      <c r="H174" s="48"/>
    </row>
    <row r="175" spans="1:8" x14ac:dyDescent="0.3">
      <c r="A175" s="440" t="s">
        <v>8</v>
      </c>
      <c r="B175" s="146" t="s">
        <v>65</v>
      </c>
      <c r="C175" s="169">
        <v>150</v>
      </c>
      <c r="D175" s="147" t="s">
        <v>571</v>
      </c>
      <c r="E175" s="147" t="s">
        <v>509</v>
      </c>
      <c r="F175" s="147" t="s">
        <v>572</v>
      </c>
      <c r="G175" s="149">
        <v>130</v>
      </c>
      <c r="H175" s="142" t="s">
        <v>457</v>
      </c>
    </row>
    <row r="176" spans="1:8" x14ac:dyDescent="0.3">
      <c r="A176" s="425"/>
      <c r="B176" s="158" t="s">
        <v>66</v>
      </c>
      <c r="C176" s="13">
        <v>200</v>
      </c>
      <c r="D176" s="9" t="s">
        <v>298</v>
      </c>
      <c r="E176" s="9" t="s">
        <v>95</v>
      </c>
      <c r="F176" s="40" t="s">
        <v>77</v>
      </c>
      <c r="G176" s="10" t="s">
        <v>721</v>
      </c>
      <c r="H176" s="43" t="s">
        <v>448</v>
      </c>
    </row>
    <row r="177" spans="1:8" x14ac:dyDescent="0.3">
      <c r="A177" s="425"/>
      <c r="B177" s="12" t="s">
        <v>34</v>
      </c>
      <c r="C177" s="9" t="s">
        <v>550</v>
      </c>
      <c r="D177" s="14">
        <v>0.4</v>
      </c>
      <c r="E177" s="15">
        <v>0.4</v>
      </c>
      <c r="F177" s="15">
        <v>9.8000000000000007</v>
      </c>
      <c r="G177" s="22">
        <v>47</v>
      </c>
      <c r="H177" s="37"/>
    </row>
    <row r="178" spans="1:8" x14ac:dyDescent="0.3">
      <c r="A178" s="423"/>
      <c r="B178" s="165" t="s">
        <v>190</v>
      </c>
      <c r="C178" s="19">
        <v>510</v>
      </c>
      <c r="D178" s="46">
        <f>D175+D176+D177</f>
        <v>6.4</v>
      </c>
      <c r="E178" s="46">
        <f>E175+E176+E177</f>
        <v>11</v>
      </c>
      <c r="F178" s="46">
        <f>F175+F176+F177</f>
        <v>36.1</v>
      </c>
      <c r="G178" s="47">
        <f>G175+G176+G177</f>
        <v>270</v>
      </c>
      <c r="H178" s="48"/>
    </row>
    <row r="179" spans="1:8" x14ac:dyDescent="0.3">
      <c r="A179" s="442" t="s">
        <v>83</v>
      </c>
      <c r="B179" s="443"/>
      <c r="C179" s="47">
        <f>C178+C174+C172+C165+C163</f>
        <v>2080</v>
      </c>
      <c r="D179" s="46">
        <f>D178+D174+D172+D165+D163</f>
        <v>48.08</v>
      </c>
      <c r="E179" s="46">
        <f>E178+E174+E172+E165+E163</f>
        <v>52.05</v>
      </c>
      <c r="F179" s="46">
        <f>F178+F174+F172+F165+F163</f>
        <v>232.3</v>
      </c>
      <c r="G179" s="47">
        <f>G178+G174+G172+G165+G163</f>
        <v>1573.58</v>
      </c>
      <c r="H179" s="37"/>
    </row>
    <row r="180" spans="1:8" x14ac:dyDescent="0.3">
      <c r="A180" s="447" t="s">
        <v>24</v>
      </c>
      <c r="B180" s="447" t="s">
        <v>25</v>
      </c>
      <c r="C180" s="446" t="s">
        <v>26</v>
      </c>
      <c r="D180" s="446" t="s">
        <v>542</v>
      </c>
      <c r="E180" s="446"/>
      <c r="F180" s="446"/>
      <c r="G180" s="447" t="s">
        <v>38</v>
      </c>
      <c r="H180" s="447" t="s">
        <v>39</v>
      </c>
    </row>
    <row r="181" spans="1:8" x14ac:dyDescent="0.3">
      <c r="A181" s="448"/>
      <c r="B181" s="448"/>
      <c r="C181" s="440"/>
      <c r="D181" s="282" t="s">
        <v>4</v>
      </c>
      <c r="E181" s="282" t="s">
        <v>36</v>
      </c>
      <c r="F181" s="282" t="s">
        <v>30</v>
      </c>
      <c r="G181" s="448"/>
      <c r="H181" s="448"/>
    </row>
    <row r="182" spans="1:8" x14ac:dyDescent="0.3">
      <c r="A182" s="449" t="s">
        <v>357</v>
      </c>
      <c r="B182" s="450"/>
      <c r="C182" s="451"/>
      <c r="D182" s="451"/>
      <c r="E182" s="451"/>
      <c r="F182" s="451"/>
      <c r="G182" s="451"/>
      <c r="H182" s="452"/>
    </row>
    <row r="183" spans="1:8" ht="22.5" customHeight="1" x14ac:dyDescent="0.3">
      <c r="A183" s="446" t="s">
        <v>40</v>
      </c>
      <c r="B183" s="146" t="s">
        <v>270</v>
      </c>
      <c r="C183" s="6" t="s">
        <v>113</v>
      </c>
      <c r="D183" s="9" t="s">
        <v>200</v>
      </c>
      <c r="E183" s="9" t="s">
        <v>200</v>
      </c>
      <c r="F183" s="9" t="s">
        <v>201</v>
      </c>
      <c r="G183" s="27" t="s">
        <v>171</v>
      </c>
      <c r="H183" s="52" t="s">
        <v>463</v>
      </c>
    </row>
    <row r="184" spans="1:8" x14ac:dyDescent="0.3">
      <c r="A184" s="446"/>
      <c r="B184" s="142" t="s">
        <v>141</v>
      </c>
      <c r="C184" s="9" t="s">
        <v>644</v>
      </c>
      <c r="D184" s="8" t="s">
        <v>212</v>
      </c>
      <c r="E184" s="8" t="s">
        <v>310</v>
      </c>
      <c r="F184" s="51" t="s">
        <v>645</v>
      </c>
      <c r="G184" s="10" t="s">
        <v>646</v>
      </c>
      <c r="H184" s="28" t="s">
        <v>451</v>
      </c>
    </row>
    <row r="185" spans="1:8" x14ac:dyDescent="0.3">
      <c r="A185" s="446"/>
      <c r="B185" s="12" t="s">
        <v>34</v>
      </c>
      <c r="C185" s="6">
        <v>200</v>
      </c>
      <c r="D185" s="8" t="s">
        <v>46</v>
      </c>
      <c r="E185" s="8" t="s">
        <v>46</v>
      </c>
      <c r="F185" s="51" t="s">
        <v>621</v>
      </c>
      <c r="G185" s="10" t="s">
        <v>622</v>
      </c>
      <c r="H185" s="52" t="s">
        <v>439</v>
      </c>
    </row>
    <row r="186" spans="1:8" x14ac:dyDescent="0.3">
      <c r="A186" s="446"/>
      <c r="B186" s="18" t="s">
        <v>41</v>
      </c>
      <c r="C186" s="19">
        <v>465</v>
      </c>
      <c r="D186" s="20">
        <f>D185+D184+D183</f>
        <v>19.600000000000001</v>
      </c>
      <c r="E186" s="20">
        <f>E185+E184+E183</f>
        <v>16.399999999999999</v>
      </c>
      <c r="F186" s="20">
        <f>F185+F184+F183</f>
        <v>75.8</v>
      </c>
      <c r="G186" s="19">
        <f>G185+G184+G183</f>
        <v>531.29999999999995</v>
      </c>
      <c r="H186" s="53"/>
    </row>
    <row r="187" spans="1:8" x14ac:dyDescent="0.3">
      <c r="A187" s="440" t="s">
        <v>23</v>
      </c>
      <c r="B187" s="165" t="s">
        <v>42</v>
      </c>
      <c r="C187" s="9" t="s">
        <v>5</v>
      </c>
      <c r="D187" s="14">
        <v>1.44</v>
      </c>
      <c r="E187" s="15">
        <v>0.67</v>
      </c>
      <c r="F187" s="15">
        <v>15.43</v>
      </c>
      <c r="G187" s="22">
        <v>112</v>
      </c>
      <c r="H187" s="43" t="s">
        <v>623</v>
      </c>
    </row>
    <row r="188" spans="1:8" x14ac:dyDescent="0.3">
      <c r="A188" s="423"/>
      <c r="B188" s="23" t="s">
        <v>44</v>
      </c>
      <c r="C188" s="24">
        <v>200</v>
      </c>
      <c r="D188" s="20">
        <f>D187</f>
        <v>1.44</v>
      </c>
      <c r="E188" s="20">
        <f>E187</f>
        <v>0.67</v>
      </c>
      <c r="F188" s="20">
        <f>F187</f>
        <v>15.43</v>
      </c>
      <c r="G188" s="19">
        <f>G187</f>
        <v>112</v>
      </c>
      <c r="H188" s="53"/>
    </row>
    <row r="189" spans="1:8" x14ac:dyDescent="0.3">
      <c r="A189" s="424" t="s">
        <v>6</v>
      </c>
      <c r="B189" s="382" t="s">
        <v>841</v>
      </c>
      <c r="C189" s="298">
        <v>60</v>
      </c>
      <c r="D189" s="305" t="s">
        <v>68</v>
      </c>
      <c r="E189" s="305" t="s">
        <v>295</v>
      </c>
      <c r="F189" s="305" t="s">
        <v>100</v>
      </c>
      <c r="G189" s="321">
        <v>68</v>
      </c>
      <c r="H189" s="325" t="s">
        <v>842</v>
      </c>
    </row>
    <row r="190" spans="1:8" x14ac:dyDescent="0.3">
      <c r="A190" s="424"/>
      <c r="B190" s="222" t="s">
        <v>801</v>
      </c>
      <c r="C190" s="223">
        <v>250</v>
      </c>
      <c r="D190" s="225" t="s">
        <v>711</v>
      </c>
      <c r="E190" s="225" t="s">
        <v>178</v>
      </c>
      <c r="F190" s="225" t="s">
        <v>405</v>
      </c>
      <c r="G190" s="225" t="s">
        <v>712</v>
      </c>
      <c r="H190" s="288" t="s">
        <v>493</v>
      </c>
    </row>
    <row r="191" spans="1:8" x14ac:dyDescent="0.3">
      <c r="A191" s="424"/>
      <c r="B191" s="146" t="s">
        <v>543</v>
      </c>
      <c r="C191" s="6">
        <v>220</v>
      </c>
      <c r="D191" s="8" t="s">
        <v>685</v>
      </c>
      <c r="E191" s="8" t="s">
        <v>503</v>
      </c>
      <c r="F191" s="8" t="s">
        <v>640</v>
      </c>
      <c r="G191" s="10" t="s">
        <v>686</v>
      </c>
      <c r="H191" s="25" t="s">
        <v>513</v>
      </c>
    </row>
    <row r="192" spans="1:8" x14ac:dyDescent="0.3">
      <c r="A192" s="424"/>
      <c r="B192" s="158" t="s">
        <v>50</v>
      </c>
      <c r="C192" s="13">
        <v>50</v>
      </c>
      <c r="D192" s="14" t="s">
        <v>51</v>
      </c>
      <c r="E192" s="14" t="s">
        <v>52</v>
      </c>
      <c r="F192" s="15" t="s">
        <v>53</v>
      </c>
      <c r="G192" s="10" t="s">
        <v>54</v>
      </c>
      <c r="H192" s="56"/>
    </row>
    <row r="193" spans="1:8" x14ac:dyDescent="0.3">
      <c r="A193" s="425"/>
      <c r="B193" s="146" t="s">
        <v>210</v>
      </c>
      <c r="C193" s="13">
        <v>200</v>
      </c>
      <c r="D193" s="9" t="s">
        <v>627</v>
      </c>
      <c r="E193" s="9" t="s">
        <v>628</v>
      </c>
      <c r="F193" s="40" t="s">
        <v>301</v>
      </c>
      <c r="G193" s="10" t="s">
        <v>629</v>
      </c>
      <c r="H193" s="43" t="s">
        <v>450</v>
      </c>
    </row>
    <row r="194" spans="1:8" x14ac:dyDescent="0.3">
      <c r="A194" s="423"/>
      <c r="B194" s="18" t="s">
        <v>80</v>
      </c>
      <c r="C194" s="19">
        <v>790</v>
      </c>
      <c r="D194" s="36">
        <f>D189+D190+D191+D192+D193</f>
        <v>28.18</v>
      </c>
      <c r="E194" s="36">
        <f>E189+E190+E191+E192+E193</f>
        <v>32.449999999999996</v>
      </c>
      <c r="F194" s="36">
        <f>F189+F190+F191+F192+F193</f>
        <v>122.8</v>
      </c>
      <c r="G194" s="35">
        <f>G189+G190+G191+G192+G193</f>
        <v>853.3</v>
      </c>
      <c r="H194" s="48"/>
    </row>
    <row r="195" spans="1:8" x14ac:dyDescent="0.3">
      <c r="A195" s="440" t="s">
        <v>59</v>
      </c>
      <c r="B195" s="176" t="s">
        <v>125</v>
      </c>
      <c r="C195" s="32">
        <v>30</v>
      </c>
      <c r="D195" s="32">
        <v>1.7</v>
      </c>
      <c r="E195" s="32">
        <v>2.2000000000000002</v>
      </c>
      <c r="F195" s="32">
        <v>27.15</v>
      </c>
      <c r="G195" s="98">
        <v>135</v>
      </c>
      <c r="H195" s="28"/>
    </row>
    <row r="196" spans="1:8" x14ac:dyDescent="0.3">
      <c r="A196" s="425"/>
      <c r="B196" s="165" t="s">
        <v>42</v>
      </c>
      <c r="C196" s="13">
        <v>200</v>
      </c>
      <c r="D196" s="9" t="s">
        <v>658</v>
      </c>
      <c r="E196" s="9" t="s">
        <v>659</v>
      </c>
      <c r="F196" s="40" t="s">
        <v>232</v>
      </c>
      <c r="G196" s="10" t="s">
        <v>629</v>
      </c>
      <c r="H196" s="43" t="s">
        <v>444</v>
      </c>
    </row>
    <row r="197" spans="1:8" x14ac:dyDescent="0.3">
      <c r="A197" s="423"/>
      <c r="B197" s="18" t="s">
        <v>81</v>
      </c>
      <c r="C197" s="41">
        <f>C196+C195</f>
        <v>230</v>
      </c>
      <c r="D197" s="41">
        <f>D196+D195</f>
        <v>7.2</v>
      </c>
      <c r="E197" s="41">
        <f>E196+E195</f>
        <v>8.4</v>
      </c>
      <c r="F197" s="41">
        <f>F196+F195</f>
        <v>35.75</v>
      </c>
      <c r="G197" s="35">
        <f>G196+G195</f>
        <v>245</v>
      </c>
      <c r="H197" s="48"/>
    </row>
    <row r="198" spans="1:8" x14ac:dyDescent="0.3">
      <c r="A198" s="440" t="s">
        <v>8</v>
      </c>
      <c r="B198" s="50" t="s">
        <v>587</v>
      </c>
      <c r="C198" s="13" t="s">
        <v>600</v>
      </c>
      <c r="D198" s="9">
        <v>14.52</v>
      </c>
      <c r="E198" s="9">
        <v>10.3</v>
      </c>
      <c r="F198" s="40">
        <v>12.3</v>
      </c>
      <c r="G198" s="10">
        <v>201.6</v>
      </c>
      <c r="H198" s="43" t="s">
        <v>475</v>
      </c>
    </row>
    <row r="199" spans="1:8" x14ac:dyDescent="0.3">
      <c r="A199" s="425"/>
      <c r="B199" s="70" t="s">
        <v>349</v>
      </c>
      <c r="C199" s="6" t="s">
        <v>74</v>
      </c>
      <c r="D199" s="14">
        <v>14.6</v>
      </c>
      <c r="E199" s="14">
        <v>5.0999999999999996</v>
      </c>
      <c r="F199" s="15">
        <v>33.1</v>
      </c>
      <c r="G199" s="10">
        <v>240</v>
      </c>
      <c r="H199" s="28" t="s">
        <v>466</v>
      </c>
    </row>
    <row r="200" spans="1:8" x14ac:dyDescent="0.3">
      <c r="A200" s="425"/>
      <c r="B200" s="12" t="s">
        <v>34</v>
      </c>
      <c r="C200" s="13">
        <v>200</v>
      </c>
      <c r="D200" s="14">
        <v>0.1</v>
      </c>
      <c r="E200" s="14" t="s">
        <v>32</v>
      </c>
      <c r="F200" s="15">
        <v>9.1</v>
      </c>
      <c r="G200" s="10">
        <v>24.4</v>
      </c>
      <c r="H200" s="28" t="s">
        <v>430</v>
      </c>
    </row>
    <row r="201" spans="1:8" x14ac:dyDescent="0.3">
      <c r="A201" s="425"/>
      <c r="B201" s="176" t="s">
        <v>162</v>
      </c>
      <c r="C201" s="6">
        <v>200</v>
      </c>
      <c r="D201" s="9" t="s">
        <v>76</v>
      </c>
      <c r="E201" s="9" t="s">
        <v>653</v>
      </c>
      <c r="F201" s="40" t="s">
        <v>178</v>
      </c>
      <c r="G201" s="10" t="s">
        <v>654</v>
      </c>
      <c r="H201" s="32" t="s">
        <v>446</v>
      </c>
    </row>
    <row r="202" spans="1:8" x14ac:dyDescent="0.3">
      <c r="A202" s="423"/>
      <c r="B202" s="18" t="s">
        <v>82</v>
      </c>
      <c r="C202" s="19">
        <f>SUM(C198:C201)</f>
        <v>400</v>
      </c>
      <c r="D202" s="20">
        <f>D198+D200+D201</f>
        <v>14.92</v>
      </c>
      <c r="E202" s="20">
        <f>E198+E200+E201</f>
        <v>30.53</v>
      </c>
      <c r="F202" s="20">
        <f>F198+F200+F201</f>
        <v>24</v>
      </c>
      <c r="G202" s="19">
        <f>G198+G200+G201</f>
        <v>315</v>
      </c>
      <c r="H202" s="37"/>
    </row>
    <row r="203" spans="1:8" x14ac:dyDescent="0.3">
      <c r="A203" s="442" t="s">
        <v>83</v>
      </c>
      <c r="B203" s="443"/>
      <c r="C203" s="47">
        <f>C202+C197+C194+C188+C186</f>
        <v>2085</v>
      </c>
      <c r="D203" s="46">
        <f>D202+D197+D194+D188+D186</f>
        <v>71.34</v>
      </c>
      <c r="E203" s="46">
        <f>E202+E197+E194+E188+E186</f>
        <v>88.449999999999989</v>
      </c>
      <c r="F203" s="46">
        <f>F202+F197+F194+F188+F186</f>
        <v>273.78000000000003</v>
      </c>
      <c r="G203" s="47">
        <f>G202+G197+G194+G188+G186</f>
        <v>2056.6</v>
      </c>
      <c r="H203" s="37"/>
    </row>
    <row r="204" spans="1:8" x14ac:dyDescent="0.3">
      <c r="A204" s="447" t="s">
        <v>24</v>
      </c>
      <c r="B204" s="447" t="s">
        <v>25</v>
      </c>
      <c r="C204" s="446" t="s">
        <v>26</v>
      </c>
      <c r="D204" s="446" t="s">
        <v>542</v>
      </c>
      <c r="E204" s="446"/>
      <c r="F204" s="446"/>
      <c r="G204" s="447" t="s">
        <v>38</v>
      </c>
      <c r="H204" s="447" t="s">
        <v>39</v>
      </c>
    </row>
    <row r="205" spans="1:8" x14ac:dyDescent="0.3">
      <c r="A205" s="448"/>
      <c r="B205" s="448"/>
      <c r="C205" s="440"/>
      <c r="D205" s="282" t="s">
        <v>4</v>
      </c>
      <c r="E205" s="282" t="s">
        <v>36</v>
      </c>
      <c r="F205" s="282" t="s">
        <v>30</v>
      </c>
      <c r="G205" s="448"/>
      <c r="H205" s="448"/>
    </row>
    <row r="206" spans="1:8" x14ac:dyDescent="0.3">
      <c r="A206" s="449" t="s">
        <v>358</v>
      </c>
      <c r="B206" s="450"/>
      <c r="C206" s="451"/>
      <c r="D206" s="451"/>
      <c r="E206" s="451"/>
      <c r="F206" s="451"/>
      <c r="G206" s="451"/>
      <c r="H206" s="452"/>
    </row>
    <row r="207" spans="1:8" x14ac:dyDescent="0.3">
      <c r="A207" s="446" t="s">
        <v>40</v>
      </c>
      <c r="B207" s="146" t="s">
        <v>747</v>
      </c>
      <c r="C207" s="6" t="s">
        <v>403</v>
      </c>
      <c r="D207" s="9" t="s">
        <v>317</v>
      </c>
      <c r="E207" s="9" t="s">
        <v>338</v>
      </c>
      <c r="F207" s="9" t="s">
        <v>633</v>
      </c>
      <c r="G207" s="27" t="s">
        <v>634</v>
      </c>
      <c r="H207" s="28" t="s">
        <v>462</v>
      </c>
    </row>
    <row r="208" spans="1:8" x14ac:dyDescent="0.3">
      <c r="A208" s="446"/>
      <c r="B208" s="16" t="s">
        <v>104</v>
      </c>
      <c r="C208" s="6">
        <v>50</v>
      </c>
      <c r="D208" s="9">
        <v>3.2</v>
      </c>
      <c r="E208" s="9">
        <v>0.3</v>
      </c>
      <c r="F208" s="9">
        <v>15.3</v>
      </c>
      <c r="G208" s="10">
        <v>79</v>
      </c>
      <c r="H208" s="89" t="s">
        <v>459</v>
      </c>
    </row>
    <row r="209" spans="1:8" x14ac:dyDescent="0.3">
      <c r="A209" s="446"/>
      <c r="B209" s="12" t="s">
        <v>34</v>
      </c>
      <c r="C209" s="13">
        <v>200</v>
      </c>
      <c r="D209" s="9" t="s">
        <v>298</v>
      </c>
      <c r="E209" s="9" t="s">
        <v>95</v>
      </c>
      <c r="F209" s="40" t="s">
        <v>77</v>
      </c>
      <c r="G209" s="10" t="s">
        <v>721</v>
      </c>
      <c r="H209" s="43" t="s">
        <v>448</v>
      </c>
    </row>
    <row r="210" spans="1:8" x14ac:dyDescent="0.3">
      <c r="A210" s="446"/>
      <c r="B210" s="18" t="s">
        <v>41</v>
      </c>
      <c r="C210" s="19">
        <v>420</v>
      </c>
      <c r="D210" s="20">
        <f>D209+D208+D207</f>
        <v>27</v>
      </c>
      <c r="E210" s="20">
        <f>E209+E208+E207</f>
        <v>15.8</v>
      </c>
      <c r="F210" s="20">
        <f>F209+F208+F207</f>
        <v>93.7</v>
      </c>
      <c r="G210" s="19">
        <f>G209+G208+G207</f>
        <v>622</v>
      </c>
      <c r="H210" s="53"/>
    </row>
    <row r="211" spans="1:8" x14ac:dyDescent="0.3">
      <c r="A211" s="440" t="s">
        <v>23</v>
      </c>
      <c r="B211" s="176" t="s">
        <v>131</v>
      </c>
      <c r="C211" s="32">
        <v>150</v>
      </c>
      <c r="D211" s="32">
        <v>0.4</v>
      </c>
      <c r="E211" s="32">
        <v>0.3</v>
      </c>
      <c r="F211" s="32">
        <v>10.3</v>
      </c>
      <c r="G211" s="32">
        <v>47</v>
      </c>
      <c r="H211" s="43"/>
    </row>
    <row r="212" spans="1:8" x14ac:dyDescent="0.3">
      <c r="A212" s="423"/>
      <c r="B212" s="23" t="s">
        <v>44</v>
      </c>
      <c r="C212" s="24">
        <v>150</v>
      </c>
      <c r="D212" s="20">
        <f>D211</f>
        <v>0.4</v>
      </c>
      <c r="E212" s="20">
        <f>E211</f>
        <v>0.3</v>
      </c>
      <c r="F212" s="20">
        <f>F211</f>
        <v>10.3</v>
      </c>
      <c r="G212" s="19">
        <f>G211</f>
        <v>47</v>
      </c>
      <c r="H212" s="53"/>
    </row>
    <row r="213" spans="1:8" x14ac:dyDescent="0.3">
      <c r="A213" s="424" t="s">
        <v>6</v>
      </c>
      <c r="B213" s="158" t="s">
        <v>202</v>
      </c>
      <c r="C213" s="38">
        <v>60</v>
      </c>
      <c r="D213" s="38">
        <v>0.8</v>
      </c>
      <c r="E213" s="38">
        <v>1.4</v>
      </c>
      <c r="F213" s="38">
        <v>4.3</v>
      </c>
      <c r="G213" s="31">
        <v>33</v>
      </c>
      <c r="H213" s="52" t="s">
        <v>452</v>
      </c>
    </row>
    <row r="214" spans="1:8" ht="40.5" x14ac:dyDescent="0.3">
      <c r="A214" s="424"/>
      <c r="B214" s="154" t="s">
        <v>780</v>
      </c>
      <c r="C214" s="13" t="s">
        <v>672</v>
      </c>
      <c r="D214" s="54" t="s">
        <v>72</v>
      </c>
      <c r="E214" s="40" t="s">
        <v>92</v>
      </c>
      <c r="F214" s="40" t="s">
        <v>343</v>
      </c>
      <c r="G214" s="22" t="s">
        <v>680</v>
      </c>
      <c r="H214" s="56" t="s">
        <v>464</v>
      </c>
    </row>
    <row r="215" spans="1:8" x14ac:dyDescent="0.3">
      <c r="A215" s="424"/>
      <c r="B215" s="146" t="s">
        <v>242</v>
      </c>
      <c r="C215" s="6" t="s">
        <v>246</v>
      </c>
      <c r="D215" s="9">
        <v>19.2</v>
      </c>
      <c r="E215" s="9">
        <v>14.3</v>
      </c>
      <c r="F215" s="9">
        <v>5.0999999999999996</v>
      </c>
      <c r="G215" s="27">
        <v>226</v>
      </c>
      <c r="H215" s="11" t="s">
        <v>434</v>
      </c>
    </row>
    <row r="216" spans="1:8" x14ac:dyDescent="0.3">
      <c r="A216" s="424"/>
      <c r="B216" s="146" t="s">
        <v>270</v>
      </c>
      <c r="C216" s="59" t="s">
        <v>74</v>
      </c>
      <c r="D216" s="77" t="s">
        <v>187</v>
      </c>
      <c r="E216" s="77" t="s">
        <v>276</v>
      </c>
      <c r="F216" s="60" t="s">
        <v>277</v>
      </c>
      <c r="G216" s="61" t="s">
        <v>278</v>
      </c>
      <c r="H216" s="62" t="s">
        <v>435</v>
      </c>
    </row>
    <row r="217" spans="1:8" x14ac:dyDescent="0.3">
      <c r="A217" s="424"/>
      <c r="B217" s="158" t="s">
        <v>50</v>
      </c>
      <c r="C217" s="13">
        <v>50</v>
      </c>
      <c r="D217" s="14" t="s">
        <v>51</v>
      </c>
      <c r="E217" s="14" t="s">
        <v>52</v>
      </c>
      <c r="F217" s="15" t="s">
        <v>53</v>
      </c>
      <c r="G217" s="10" t="s">
        <v>54</v>
      </c>
      <c r="H217" s="56"/>
    </row>
    <row r="218" spans="1:8" x14ac:dyDescent="0.3">
      <c r="A218" s="425"/>
      <c r="B218" s="146" t="s">
        <v>340</v>
      </c>
      <c r="C218" s="13">
        <v>200</v>
      </c>
      <c r="D218" s="9" t="s">
        <v>627</v>
      </c>
      <c r="E218" s="9" t="s">
        <v>628</v>
      </c>
      <c r="F218" s="40" t="s">
        <v>632</v>
      </c>
      <c r="G218" s="10" t="s">
        <v>629</v>
      </c>
      <c r="H218" s="43" t="s">
        <v>450</v>
      </c>
    </row>
    <row r="219" spans="1:8" x14ac:dyDescent="0.3">
      <c r="A219" s="423"/>
      <c r="B219" s="18" t="s">
        <v>80</v>
      </c>
      <c r="C219" s="57" t="s">
        <v>724</v>
      </c>
      <c r="D219" s="36">
        <f>D213+D214+D215+D216+D217+D218</f>
        <v>35.300000000000004</v>
      </c>
      <c r="E219" s="36">
        <f>E213+E214+E215+E216+E217+E218</f>
        <v>27.55</v>
      </c>
      <c r="F219" s="36">
        <f>F213+F214+F215+F216+F217+F218</f>
        <v>116.85000000000001</v>
      </c>
      <c r="G219" s="35">
        <f>G213+G214+G215+G216+G217+G218</f>
        <v>814.5</v>
      </c>
      <c r="H219" s="48"/>
    </row>
    <row r="220" spans="1:8" x14ac:dyDescent="0.3">
      <c r="A220" s="440" t="s">
        <v>59</v>
      </c>
      <c r="B220" s="165" t="s">
        <v>42</v>
      </c>
      <c r="C220" s="13">
        <v>200</v>
      </c>
      <c r="D220" s="9" t="s">
        <v>64</v>
      </c>
      <c r="E220" s="9" t="s">
        <v>192</v>
      </c>
      <c r="F220" s="40" t="s">
        <v>660</v>
      </c>
      <c r="G220" s="10" t="s">
        <v>661</v>
      </c>
      <c r="H220" s="28" t="s">
        <v>433</v>
      </c>
    </row>
    <row r="221" spans="1:8" x14ac:dyDescent="0.3">
      <c r="A221" s="423"/>
      <c r="B221" s="18" t="s">
        <v>81</v>
      </c>
      <c r="C221" s="24">
        <v>200</v>
      </c>
      <c r="D221" s="20" t="s">
        <v>64</v>
      </c>
      <c r="E221" s="20" t="s">
        <v>192</v>
      </c>
      <c r="F221" s="20" t="s">
        <v>660</v>
      </c>
      <c r="G221" s="19" t="s">
        <v>661</v>
      </c>
      <c r="H221" s="48"/>
    </row>
    <row r="222" spans="1:8" x14ac:dyDescent="0.3">
      <c r="A222" s="440" t="s">
        <v>8</v>
      </c>
      <c r="B222" s="146" t="s">
        <v>49</v>
      </c>
      <c r="C222" s="29" t="s">
        <v>113</v>
      </c>
      <c r="D222" s="30">
        <v>12.8</v>
      </c>
      <c r="E222" s="30">
        <v>9.18</v>
      </c>
      <c r="F222" s="30">
        <v>21.41</v>
      </c>
      <c r="G222" s="31">
        <v>212</v>
      </c>
      <c r="H222" s="28" t="s">
        <v>501</v>
      </c>
    </row>
    <row r="223" spans="1:8" x14ac:dyDescent="0.3">
      <c r="A223" s="425"/>
      <c r="B223" s="146" t="s">
        <v>34</v>
      </c>
      <c r="C223" s="13">
        <v>200</v>
      </c>
      <c r="D223" s="9" t="s">
        <v>378</v>
      </c>
      <c r="E223" s="9" t="s">
        <v>378</v>
      </c>
      <c r="F223" s="71" t="s">
        <v>624</v>
      </c>
      <c r="G223" s="27" t="s">
        <v>625</v>
      </c>
      <c r="H223" s="56" t="s">
        <v>436</v>
      </c>
    </row>
    <row r="224" spans="1:8" x14ac:dyDescent="0.3">
      <c r="A224" s="425"/>
      <c r="B224" s="158" t="s">
        <v>66</v>
      </c>
      <c r="C224" s="38">
        <v>50</v>
      </c>
      <c r="D224" s="30">
        <v>3.8</v>
      </c>
      <c r="E224" s="30">
        <v>0.4</v>
      </c>
      <c r="F224" s="30">
        <v>24.6</v>
      </c>
      <c r="G224" s="31">
        <v>117</v>
      </c>
      <c r="H224" s="56" t="s">
        <v>432</v>
      </c>
    </row>
    <row r="225" spans="1:8" x14ac:dyDescent="0.3">
      <c r="A225" s="425"/>
      <c r="B225" s="176" t="s">
        <v>355</v>
      </c>
      <c r="C225" s="117">
        <v>100</v>
      </c>
      <c r="D225" s="76">
        <v>9.1999999999999993</v>
      </c>
      <c r="E225" s="76">
        <v>8.4</v>
      </c>
      <c r="F225" s="118">
        <v>49.8</v>
      </c>
      <c r="G225" s="120">
        <v>312</v>
      </c>
      <c r="H225" s="28" t="s">
        <v>474</v>
      </c>
    </row>
    <row r="226" spans="1:8" x14ac:dyDescent="0.3">
      <c r="A226" s="423"/>
      <c r="B226" s="18" t="s">
        <v>82</v>
      </c>
      <c r="C226" s="19">
        <v>555</v>
      </c>
      <c r="D226" s="46">
        <f>D222+D223+D224+D225</f>
        <v>27.2</v>
      </c>
      <c r="E226" s="46">
        <f>E222+E223+E224+E225</f>
        <v>19.380000000000003</v>
      </c>
      <c r="F226" s="46">
        <f>F222+F223+F224+F225</f>
        <v>107.00999999999999</v>
      </c>
      <c r="G226" s="47">
        <f>G222+G223+G224+G225</f>
        <v>702</v>
      </c>
      <c r="H226" s="37"/>
    </row>
    <row r="227" spans="1:8" x14ac:dyDescent="0.3">
      <c r="A227" s="442" t="s">
        <v>83</v>
      </c>
      <c r="B227" s="443"/>
      <c r="C227" s="47">
        <f>C226+C221+C219+C212+C210</f>
        <v>2155</v>
      </c>
      <c r="D227" s="47">
        <f>D226+D221+D219+D212+D210</f>
        <v>95.5</v>
      </c>
      <c r="E227" s="47">
        <f>E226+E221+E219+E212+E210</f>
        <v>63.120000000000005</v>
      </c>
      <c r="F227" s="47">
        <f>F226+F221+F219+F212+F210</f>
        <v>335.16</v>
      </c>
      <c r="G227" s="47">
        <f>G226+G221+G219+G212+G210</f>
        <v>2235.7799999999997</v>
      </c>
      <c r="H227" s="37"/>
    </row>
    <row r="228" spans="1:8" x14ac:dyDescent="0.3">
      <c r="A228" s="447" t="s">
        <v>24</v>
      </c>
      <c r="B228" s="447" t="s">
        <v>25</v>
      </c>
      <c r="C228" s="446" t="s">
        <v>26</v>
      </c>
      <c r="D228" s="446" t="s">
        <v>542</v>
      </c>
      <c r="E228" s="446"/>
      <c r="F228" s="446"/>
      <c r="G228" s="447" t="s">
        <v>38</v>
      </c>
      <c r="H228" s="447" t="s">
        <v>39</v>
      </c>
    </row>
    <row r="229" spans="1:8" x14ac:dyDescent="0.3">
      <c r="A229" s="448"/>
      <c r="B229" s="448"/>
      <c r="C229" s="440"/>
      <c r="D229" s="282" t="s">
        <v>4</v>
      </c>
      <c r="E229" s="282" t="s">
        <v>36</v>
      </c>
      <c r="F229" s="282" t="s">
        <v>30</v>
      </c>
      <c r="G229" s="448"/>
      <c r="H229" s="448"/>
    </row>
    <row r="230" spans="1:8" x14ac:dyDescent="0.3">
      <c r="A230" s="449" t="s">
        <v>359</v>
      </c>
      <c r="B230" s="450"/>
      <c r="C230" s="451"/>
      <c r="D230" s="451"/>
      <c r="E230" s="451"/>
      <c r="F230" s="451"/>
      <c r="G230" s="451"/>
      <c r="H230" s="452"/>
    </row>
    <row r="231" spans="1:8" x14ac:dyDescent="0.3">
      <c r="A231" s="446" t="s">
        <v>40</v>
      </c>
      <c r="B231" s="154" t="s">
        <v>159</v>
      </c>
      <c r="C231" s="13" t="s">
        <v>113</v>
      </c>
      <c r="D231" s="91">
        <v>7.7</v>
      </c>
      <c r="E231" s="91">
        <v>10.1</v>
      </c>
      <c r="F231" s="91">
        <v>43.9</v>
      </c>
      <c r="G231" s="27">
        <v>297</v>
      </c>
      <c r="H231" s="28" t="s">
        <v>495</v>
      </c>
    </row>
    <row r="232" spans="1:8" x14ac:dyDescent="0.3">
      <c r="A232" s="446"/>
      <c r="B232" s="146" t="s">
        <v>34</v>
      </c>
      <c r="C232" s="9" t="s">
        <v>644</v>
      </c>
      <c r="D232" s="8" t="s">
        <v>212</v>
      </c>
      <c r="E232" s="8" t="s">
        <v>310</v>
      </c>
      <c r="F232" s="51" t="s">
        <v>645</v>
      </c>
      <c r="G232" s="10" t="s">
        <v>646</v>
      </c>
      <c r="H232" s="44" t="s">
        <v>451</v>
      </c>
    </row>
    <row r="233" spans="1:8" x14ac:dyDescent="0.3">
      <c r="A233" s="446"/>
      <c r="B233" s="176" t="s">
        <v>89</v>
      </c>
      <c r="C233" s="6">
        <v>200</v>
      </c>
      <c r="D233" s="8" t="s">
        <v>46</v>
      </c>
      <c r="E233" s="8" t="s">
        <v>46</v>
      </c>
      <c r="F233" s="51" t="s">
        <v>621</v>
      </c>
      <c r="G233" s="10" t="s">
        <v>622</v>
      </c>
      <c r="H233" s="56" t="s">
        <v>439</v>
      </c>
    </row>
    <row r="234" spans="1:8" x14ac:dyDescent="0.3">
      <c r="A234" s="446"/>
      <c r="B234" s="18" t="s">
        <v>41</v>
      </c>
      <c r="C234" s="19">
        <v>470</v>
      </c>
      <c r="D234" s="20">
        <f>D233+D232+D231</f>
        <v>18.3</v>
      </c>
      <c r="E234" s="20">
        <f>E233+E232+E231</f>
        <v>17.5</v>
      </c>
      <c r="F234" s="20">
        <f>F233+F232+F231</f>
        <v>82.699999999999989</v>
      </c>
      <c r="G234" s="19">
        <f>G233+G232+G231</f>
        <v>562.29999999999995</v>
      </c>
      <c r="H234" s="53"/>
    </row>
    <row r="235" spans="1:8" x14ac:dyDescent="0.3">
      <c r="A235" s="440" t="s">
        <v>23</v>
      </c>
      <c r="B235" s="165" t="s">
        <v>42</v>
      </c>
      <c r="C235" s="9" t="s">
        <v>5</v>
      </c>
      <c r="D235" s="14">
        <v>1.44</v>
      </c>
      <c r="E235" s="15">
        <v>0.67</v>
      </c>
      <c r="F235" s="15">
        <v>15.43</v>
      </c>
      <c r="G235" s="22">
        <v>112</v>
      </c>
      <c r="H235" s="43" t="s">
        <v>623</v>
      </c>
    </row>
    <row r="236" spans="1:8" x14ac:dyDescent="0.3">
      <c r="A236" s="423"/>
      <c r="B236" s="23" t="s">
        <v>44</v>
      </c>
      <c r="C236" s="24">
        <v>200</v>
      </c>
      <c r="D236" s="20">
        <f>D235</f>
        <v>1.44</v>
      </c>
      <c r="E236" s="20">
        <f>E235</f>
        <v>0.67</v>
      </c>
      <c r="F236" s="20">
        <f>F235</f>
        <v>15.43</v>
      </c>
      <c r="G236" s="19">
        <f>G235</f>
        <v>112</v>
      </c>
      <c r="H236" s="53"/>
    </row>
    <row r="237" spans="1:8" ht="40.5" x14ac:dyDescent="0.3">
      <c r="A237" s="424" t="s">
        <v>6</v>
      </c>
      <c r="B237" s="382" t="s">
        <v>843</v>
      </c>
      <c r="C237" s="298">
        <v>60</v>
      </c>
      <c r="D237" s="327" t="s">
        <v>45</v>
      </c>
      <c r="E237" s="306" t="s">
        <v>46</v>
      </c>
      <c r="F237" s="306" t="s">
        <v>46</v>
      </c>
      <c r="G237" s="324">
        <v>38</v>
      </c>
      <c r="H237" s="302" t="s">
        <v>844</v>
      </c>
    </row>
    <row r="238" spans="1:8" x14ac:dyDescent="0.3">
      <c r="A238" s="424"/>
      <c r="B238" s="146" t="s">
        <v>807</v>
      </c>
      <c r="C238" s="13">
        <v>260</v>
      </c>
      <c r="D238" s="9" t="s">
        <v>690</v>
      </c>
      <c r="E238" s="9" t="s">
        <v>235</v>
      </c>
      <c r="F238" s="40" t="s">
        <v>691</v>
      </c>
      <c r="G238" s="10" t="s">
        <v>692</v>
      </c>
      <c r="H238" s="28" t="s">
        <v>480</v>
      </c>
    </row>
    <row r="239" spans="1:8" x14ac:dyDescent="0.3">
      <c r="A239" s="424"/>
      <c r="B239" s="176" t="s">
        <v>523</v>
      </c>
      <c r="C239" s="13">
        <v>90</v>
      </c>
      <c r="D239" s="9" t="s">
        <v>687</v>
      </c>
      <c r="E239" s="9" t="s">
        <v>233</v>
      </c>
      <c r="F239" s="40" t="s">
        <v>688</v>
      </c>
      <c r="G239" s="10" t="s">
        <v>689</v>
      </c>
      <c r="H239" s="28" t="s">
        <v>475</v>
      </c>
    </row>
    <row r="240" spans="1:8" x14ac:dyDescent="0.3">
      <c r="A240" s="424"/>
      <c r="B240" s="142" t="s">
        <v>180</v>
      </c>
      <c r="C240" s="63">
        <v>150</v>
      </c>
      <c r="D240" s="77" t="s">
        <v>665</v>
      </c>
      <c r="E240" s="77" t="s">
        <v>48</v>
      </c>
      <c r="F240" s="77" t="s">
        <v>418</v>
      </c>
      <c r="G240" s="61" t="s">
        <v>339</v>
      </c>
      <c r="H240" s="116" t="s">
        <v>455</v>
      </c>
    </row>
    <row r="241" spans="1:8" x14ac:dyDescent="0.3">
      <c r="A241" s="424"/>
      <c r="B241" s="158" t="s">
        <v>50</v>
      </c>
      <c r="C241" s="13">
        <v>50</v>
      </c>
      <c r="D241" s="14" t="s">
        <v>51</v>
      </c>
      <c r="E241" s="14" t="s">
        <v>52</v>
      </c>
      <c r="F241" s="15" t="s">
        <v>53</v>
      </c>
      <c r="G241" s="10" t="s">
        <v>54</v>
      </c>
      <c r="H241" s="56"/>
    </row>
    <row r="242" spans="1:8" x14ac:dyDescent="0.3">
      <c r="A242" s="425"/>
      <c r="B242" s="142" t="s">
        <v>101</v>
      </c>
      <c r="C242" s="13">
        <v>200</v>
      </c>
      <c r="D242" s="9" t="s">
        <v>182</v>
      </c>
      <c r="E242" s="9" t="s">
        <v>31</v>
      </c>
      <c r="F242" s="40" t="s">
        <v>630</v>
      </c>
      <c r="G242" s="10" t="s">
        <v>631</v>
      </c>
      <c r="H242" s="56" t="s">
        <v>443</v>
      </c>
    </row>
    <row r="243" spans="1:8" x14ac:dyDescent="0.3">
      <c r="A243" s="423"/>
      <c r="B243" s="18" t="s">
        <v>80</v>
      </c>
      <c r="C243" s="35">
        <f>C237+C238+C239+C240+C241+C242</f>
        <v>810</v>
      </c>
      <c r="D243" s="36">
        <f>D237+D238+D239+D240+D241+D242</f>
        <v>24.52</v>
      </c>
      <c r="E243" s="36">
        <f>E237+E238+E239+E240+E241+E242</f>
        <v>23.600000000000005</v>
      </c>
      <c r="F243" s="36">
        <f>F237+F238+F239+F240+F241+F242</f>
        <v>106.5</v>
      </c>
      <c r="G243" s="35">
        <f>G237+G238+G239+G240+G241+G242</f>
        <v>697</v>
      </c>
      <c r="H243" s="48"/>
    </row>
    <row r="244" spans="1:8" x14ac:dyDescent="0.3">
      <c r="A244" s="440" t="s">
        <v>59</v>
      </c>
      <c r="B244" s="165" t="s">
        <v>42</v>
      </c>
      <c r="C244" s="13">
        <v>200</v>
      </c>
      <c r="D244" s="9" t="s">
        <v>64</v>
      </c>
      <c r="E244" s="9" t="s">
        <v>192</v>
      </c>
      <c r="F244" s="40" t="s">
        <v>662</v>
      </c>
      <c r="G244" s="10" t="s">
        <v>663</v>
      </c>
      <c r="H244" s="28" t="s">
        <v>433</v>
      </c>
    </row>
    <row r="245" spans="1:8" x14ac:dyDescent="0.3">
      <c r="A245" s="423"/>
      <c r="B245" s="18" t="s">
        <v>81</v>
      </c>
      <c r="C245" s="24">
        <v>200</v>
      </c>
      <c r="D245" s="20" t="s">
        <v>64</v>
      </c>
      <c r="E245" s="20" t="s">
        <v>192</v>
      </c>
      <c r="F245" s="20" t="s">
        <v>662</v>
      </c>
      <c r="G245" s="19" t="s">
        <v>663</v>
      </c>
      <c r="H245" s="48"/>
    </row>
    <row r="246" spans="1:8" x14ac:dyDescent="0.3">
      <c r="A246" s="440" t="s">
        <v>8</v>
      </c>
      <c r="B246" s="142" t="s">
        <v>804</v>
      </c>
      <c r="C246" s="88" t="s">
        <v>517</v>
      </c>
      <c r="D246" s="38" t="s">
        <v>639</v>
      </c>
      <c r="E246" s="82" t="s">
        <v>640</v>
      </c>
      <c r="F246" s="38" t="s">
        <v>641</v>
      </c>
      <c r="G246" s="31" t="s">
        <v>642</v>
      </c>
      <c r="H246" s="21" t="s">
        <v>643</v>
      </c>
    </row>
    <row r="247" spans="1:8" x14ac:dyDescent="0.3">
      <c r="A247" s="425"/>
      <c r="B247" s="158" t="s">
        <v>66</v>
      </c>
      <c r="C247" s="38">
        <v>50</v>
      </c>
      <c r="D247" s="30">
        <v>3.8</v>
      </c>
      <c r="E247" s="30">
        <v>0.4</v>
      </c>
      <c r="F247" s="30">
        <v>24.6</v>
      </c>
      <c r="G247" s="31">
        <v>117</v>
      </c>
      <c r="H247" s="56" t="s">
        <v>432</v>
      </c>
    </row>
    <row r="248" spans="1:8" x14ac:dyDescent="0.3">
      <c r="A248" s="425"/>
      <c r="B248" s="12" t="s">
        <v>34</v>
      </c>
      <c r="C248" s="13">
        <v>200</v>
      </c>
      <c r="D248" s="14">
        <v>0.1</v>
      </c>
      <c r="E248" s="14" t="s">
        <v>32</v>
      </c>
      <c r="F248" s="15">
        <v>9.1</v>
      </c>
      <c r="G248" s="10">
        <v>24.4</v>
      </c>
      <c r="H248" s="28" t="s">
        <v>430</v>
      </c>
    </row>
    <row r="249" spans="1:8" x14ac:dyDescent="0.3">
      <c r="A249" s="425"/>
      <c r="B249" s="176" t="s">
        <v>558</v>
      </c>
      <c r="C249" s="66">
        <v>150</v>
      </c>
      <c r="D249" s="14">
        <v>1.8</v>
      </c>
      <c r="E249" s="14">
        <v>0.4</v>
      </c>
      <c r="F249" s="67">
        <v>16.2</v>
      </c>
      <c r="G249" s="10">
        <v>86</v>
      </c>
      <c r="H249" s="28"/>
    </row>
    <row r="250" spans="1:8" x14ac:dyDescent="0.3">
      <c r="A250" s="423"/>
      <c r="B250" s="18" t="s">
        <v>82</v>
      </c>
      <c r="C250" s="19">
        <v>547</v>
      </c>
      <c r="D250" s="20">
        <f>D246+D247+D248+D249</f>
        <v>24.000000000000004</v>
      </c>
      <c r="E250" s="20">
        <f>E246+E247+E248+E249</f>
        <v>39.83</v>
      </c>
      <c r="F250" s="20">
        <f>F246+F247+F248+F249</f>
        <v>65.900000000000006</v>
      </c>
      <c r="G250" s="19">
        <f>G246+G247+G248+G249</f>
        <v>553.4</v>
      </c>
      <c r="H250" s="48"/>
    </row>
    <row r="251" spans="1:8" x14ac:dyDescent="0.3">
      <c r="A251" s="442" t="s">
        <v>83</v>
      </c>
      <c r="B251" s="443"/>
      <c r="C251" s="47">
        <f>C250+C245+C243+C236+C234</f>
        <v>2227</v>
      </c>
      <c r="D251" s="46">
        <f>D250+D245+D243+D236+D234</f>
        <v>73.86</v>
      </c>
      <c r="E251" s="46">
        <f>E250+E245+E243+E236+E234</f>
        <v>81.690000000000012</v>
      </c>
      <c r="F251" s="46">
        <f>F250+F245+F243+F236+F234</f>
        <v>277.84000000000003</v>
      </c>
      <c r="G251" s="47">
        <f>G250+G245+G243+G236+G234</f>
        <v>1974.99</v>
      </c>
      <c r="H251" s="37"/>
    </row>
    <row r="252" spans="1:8" x14ac:dyDescent="0.3">
      <c r="A252" s="447" t="s">
        <v>24</v>
      </c>
      <c r="B252" s="447" t="s">
        <v>25</v>
      </c>
      <c r="C252" s="446" t="s">
        <v>26</v>
      </c>
      <c r="D252" s="446" t="s">
        <v>542</v>
      </c>
      <c r="E252" s="446"/>
      <c r="F252" s="446"/>
      <c r="G252" s="447" t="s">
        <v>38</v>
      </c>
      <c r="H252" s="447" t="s">
        <v>39</v>
      </c>
    </row>
    <row r="253" spans="1:8" x14ac:dyDescent="0.3">
      <c r="A253" s="448"/>
      <c r="B253" s="448"/>
      <c r="C253" s="440"/>
      <c r="D253" s="282" t="s">
        <v>4</v>
      </c>
      <c r="E253" s="282" t="s">
        <v>36</v>
      </c>
      <c r="F253" s="282" t="s">
        <v>30</v>
      </c>
      <c r="G253" s="448"/>
      <c r="H253" s="448"/>
    </row>
    <row r="254" spans="1:8" x14ac:dyDescent="0.3">
      <c r="A254" s="453" t="s">
        <v>537</v>
      </c>
      <c r="B254" s="454"/>
      <c r="C254" s="454"/>
      <c r="D254" s="454"/>
      <c r="E254" s="454"/>
      <c r="F254" s="454"/>
      <c r="G254" s="454"/>
      <c r="H254" s="455"/>
    </row>
    <row r="255" spans="1:8" x14ac:dyDescent="0.3">
      <c r="A255" s="449" t="s">
        <v>361</v>
      </c>
      <c r="B255" s="450"/>
      <c r="C255" s="451"/>
      <c r="D255" s="451"/>
      <c r="E255" s="451"/>
      <c r="F255" s="451"/>
      <c r="G255" s="451"/>
      <c r="H255" s="452"/>
    </row>
    <row r="256" spans="1:8" x14ac:dyDescent="0.3">
      <c r="A256" s="446" t="s">
        <v>40</v>
      </c>
      <c r="B256" s="154" t="s">
        <v>747</v>
      </c>
      <c r="C256" s="13" t="s">
        <v>113</v>
      </c>
      <c r="D256" s="14">
        <v>7.1</v>
      </c>
      <c r="E256" s="14">
        <v>7.6</v>
      </c>
      <c r="F256" s="14">
        <v>36.700000000000003</v>
      </c>
      <c r="G256" s="10">
        <v>245</v>
      </c>
      <c r="H256" s="28" t="s">
        <v>758</v>
      </c>
    </row>
    <row r="257" spans="1:8" x14ac:dyDescent="0.3">
      <c r="A257" s="446"/>
      <c r="B257" s="16" t="s">
        <v>104</v>
      </c>
      <c r="C257" s="6">
        <v>50</v>
      </c>
      <c r="D257" s="9">
        <v>3.2</v>
      </c>
      <c r="E257" s="9">
        <v>0.3</v>
      </c>
      <c r="F257" s="9">
        <v>15.3</v>
      </c>
      <c r="G257" s="10">
        <v>79</v>
      </c>
      <c r="H257" s="28" t="s">
        <v>459</v>
      </c>
    </row>
    <row r="258" spans="1:8" x14ac:dyDescent="0.3">
      <c r="A258" s="446"/>
      <c r="B258" s="12" t="s">
        <v>34</v>
      </c>
      <c r="C258" s="6">
        <v>200</v>
      </c>
      <c r="D258" s="8" t="s">
        <v>46</v>
      </c>
      <c r="E258" s="8" t="s">
        <v>46</v>
      </c>
      <c r="F258" s="51" t="s">
        <v>621</v>
      </c>
      <c r="G258" s="10" t="s">
        <v>622</v>
      </c>
      <c r="H258" s="52" t="s">
        <v>439</v>
      </c>
    </row>
    <row r="259" spans="1:8" x14ac:dyDescent="0.3">
      <c r="A259" s="446"/>
      <c r="B259" s="18" t="s">
        <v>41</v>
      </c>
      <c r="C259" s="19">
        <v>415</v>
      </c>
      <c r="D259" s="20">
        <f>D256+D257+D258</f>
        <v>13</v>
      </c>
      <c r="E259" s="20">
        <f>E256+E257+E258</f>
        <v>10.6</v>
      </c>
      <c r="F259" s="20">
        <f>F256+F257+F258</f>
        <v>66.599999999999994</v>
      </c>
      <c r="G259" s="19">
        <f>G256+G257+G258</f>
        <v>417.3</v>
      </c>
      <c r="H259" s="53"/>
    </row>
    <row r="260" spans="1:8" x14ac:dyDescent="0.3">
      <c r="A260" s="440" t="s">
        <v>23</v>
      </c>
      <c r="B260" s="165" t="s">
        <v>42</v>
      </c>
      <c r="C260" s="9" t="s">
        <v>5</v>
      </c>
      <c r="D260" s="14">
        <v>1.44</v>
      </c>
      <c r="E260" s="15">
        <v>0.67</v>
      </c>
      <c r="F260" s="15">
        <v>15.43</v>
      </c>
      <c r="G260" s="22">
        <v>112</v>
      </c>
      <c r="H260" s="43" t="s">
        <v>623</v>
      </c>
    </row>
    <row r="261" spans="1:8" x14ac:dyDescent="0.3">
      <c r="A261" s="423"/>
      <c r="B261" s="23" t="s">
        <v>44</v>
      </c>
      <c r="C261" s="24">
        <v>200</v>
      </c>
      <c r="D261" s="20">
        <f>D260</f>
        <v>1.44</v>
      </c>
      <c r="E261" s="20">
        <f>E260</f>
        <v>0.67</v>
      </c>
      <c r="F261" s="20">
        <f>F260</f>
        <v>15.43</v>
      </c>
      <c r="G261" s="19">
        <f>G260</f>
        <v>112</v>
      </c>
      <c r="H261" s="53"/>
    </row>
    <row r="262" spans="1:8" x14ac:dyDescent="0.3">
      <c r="A262" s="424" t="s">
        <v>6</v>
      </c>
      <c r="B262" s="381" t="s">
        <v>837</v>
      </c>
      <c r="C262" s="298">
        <v>60</v>
      </c>
      <c r="D262" s="299">
        <v>0.6</v>
      </c>
      <c r="E262" s="299">
        <v>2.7</v>
      </c>
      <c r="F262" s="300">
        <v>6.4</v>
      </c>
      <c r="G262" s="301">
        <v>35</v>
      </c>
      <c r="H262" s="319" t="s">
        <v>838</v>
      </c>
    </row>
    <row r="263" spans="1:8" x14ac:dyDescent="0.3">
      <c r="A263" s="424"/>
      <c r="B263" s="222" t="s">
        <v>801</v>
      </c>
      <c r="C263" s="223">
        <v>250</v>
      </c>
      <c r="D263" s="225" t="s">
        <v>711</v>
      </c>
      <c r="E263" s="225" t="s">
        <v>178</v>
      </c>
      <c r="F263" s="225" t="s">
        <v>405</v>
      </c>
      <c r="G263" s="225" t="s">
        <v>712</v>
      </c>
      <c r="H263" s="288" t="s">
        <v>493</v>
      </c>
    </row>
    <row r="264" spans="1:8" x14ac:dyDescent="0.3">
      <c r="A264" s="424"/>
      <c r="B264" s="158" t="s">
        <v>282</v>
      </c>
      <c r="C264" s="32">
        <v>220</v>
      </c>
      <c r="D264" s="32">
        <v>18</v>
      </c>
      <c r="E264" s="32">
        <v>19.5</v>
      </c>
      <c r="F264" s="32">
        <v>38.6</v>
      </c>
      <c r="G264" s="98">
        <v>409</v>
      </c>
      <c r="H264" s="44" t="s">
        <v>473</v>
      </c>
    </row>
    <row r="265" spans="1:8" x14ac:dyDescent="0.3">
      <c r="A265" s="424"/>
      <c r="B265" s="158" t="s">
        <v>50</v>
      </c>
      <c r="C265" s="13">
        <v>50</v>
      </c>
      <c r="D265" s="14" t="s">
        <v>51</v>
      </c>
      <c r="E265" s="14" t="s">
        <v>52</v>
      </c>
      <c r="F265" s="15" t="s">
        <v>53</v>
      </c>
      <c r="G265" s="10" t="s">
        <v>54</v>
      </c>
      <c r="H265" s="56"/>
    </row>
    <row r="266" spans="1:8" x14ac:dyDescent="0.3">
      <c r="A266" s="425"/>
      <c r="B266" s="142" t="s">
        <v>183</v>
      </c>
      <c r="C266" s="63">
        <v>200</v>
      </c>
      <c r="D266" s="121" t="s">
        <v>76</v>
      </c>
      <c r="E266" s="121" t="s">
        <v>502</v>
      </c>
      <c r="F266" s="121" t="s">
        <v>341</v>
      </c>
      <c r="G266" s="122" t="s">
        <v>626</v>
      </c>
      <c r="H266" s="116" t="s">
        <v>446</v>
      </c>
    </row>
    <row r="267" spans="1:8" x14ac:dyDescent="0.3">
      <c r="A267" s="423"/>
      <c r="B267" s="18" t="s">
        <v>80</v>
      </c>
      <c r="C267" s="57" t="s">
        <v>508</v>
      </c>
      <c r="D267" s="36">
        <f>D262+D263+D264+D265+D266</f>
        <v>24.88</v>
      </c>
      <c r="E267" s="36">
        <f>E262+E263+E264+E265+E266</f>
        <v>25.64</v>
      </c>
      <c r="F267" s="36">
        <f>F262+F263+F264+F265+F266</f>
        <v>104.5</v>
      </c>
      <c r="G267" s="35">
        <f>G262+G263+G264+G265+G266</f>
        <v>693.9</v>
      </c>
      <c r="H267" s="48"/>
    </row>
    <row r="268" spans="1:8" x14ac:dyDescent="0.3">
      <c r="A268" s="440" t="s">
        <v>59</v>
      </c>
      <c r="B268" s="165" t="s">
        <v>42</v>
      </c>
      <c r="C268" s="13">
        <v>200</v>
      </c>
      <c r="D268" s="9" t="s">
        <v>64</v>
      </c>
      <c r="E268" s="9" t="s">
        <v>192</v>
      </c>
      <c r="F268" s="40" t="s">
        <v>660</v>
      </c>
      <c r="G268" s="10" t="s">
        <v>661</v>
      </c>
      <c r="H268" s="28" t="s">
        <v>433</v>
      </c>
    </row>
    <row r="269" spans="1:8" x14ac:dyDescent="0.3">
      <c r="A269" s="423"/>
      <c r="B269" s="18" t="s">
        <v>81</v>
      </c>
      <c r="C269" s="13">
        <v>200</v>
      </c>
      <c r="D269" s="9" t="s">
        <v>64</v>
      </c>
      <c r="E269" s="9" t="s">
        <v>192</v>
      </c>
      <c r="F269" s="40" t="s">
        <v>660</v>
      </c>
      <c r="G269" s="10" t="s">
        <v>661</v>
      </c>
      <c r="H269" s="78"/>
    </row>
    <row r="270" spans="1:8" x14ac:dyDescent="0.3">
      <c r="A270" s="440" t="s">
        <v>8</v>
      </c>
      <c r="B270" s="70" t="s">
        <v>349</v>
      </c>
      <c r="C270" s="6">
        <v>155</v>
      </c>
      <c r="D270" s="14">
        <v>14.6</v>
      </c>
      <c r="E270" s="14">
        <v>5.0999999999999996</v>
      </c>
      <c r="F270" s="15">
        <v>33.1</v>
      </c>
      <c r="G270" s="10">
        <v>240</v>
      </c>
      <c r="H270" s="28" t="s">
        <v>466</v>
      </c>
    </row>
    <row r="271" spans="1:8" x14ac:dyDescent="0.3">
      <c r="A271" s="425"/>
      <c r="B271" s="158" t="s">
        <v>66</v>
      </c>
      <c r="C271" s="38">
        <v>50</v>
      </c>
      <c r="D271" s="30">
        <v>3.8</v>
      </c>
      <c r="E271" s="30">
        <v>0.4</v>
      </c>
      <c r="F271" s="30">
        <v>24.6</v>
      </c>
      <c r="G271" s="31">
        <v>117</v>
      </c>
      <c r="H271" s="56" t="s">
        <v>432</v>
      </c>
    </row>
    <row r="272" spans="1:8" x14ac:dyDescent="0.3">
      <c r="A272" s="425"/>
      <c r="B272" s="12" t="s">
        <v>34</v>
      </c>
      <c r="C272" s="13">
        <v>200</v>
      </c>
      <c r="D272" s="9" t="s">
        <v>378</v>
      </c>
      <c r="E272" s="9" t="s">
        <v>378</v>
      </c>
      <c r="F272" s="71" t="s">
        <v>624</v>
      </c>
      <c r="G272" s="27" t="s">
        <v>625</v>
      </c>
      <c r="H272" s="56" t="s">
        <v>436</v>
      </c>
    </row>
    <row r="273" spans="1:8" x14ac:dyDescent="0.3">
      <c r="A273" s="425"/>
      <c r="B273" s="176" t="s">
        <v>131</v>
      </c>
      <c r="C273" s="32">
        <v>150</v>
      </c>
      <c r="D273" s="32">
        <v>0.4</v>
      </c>
      <c r="E273" s="32">
        <v>0.3</v>
      </c>
      <c r="F273" s="32">
        <v>10.3</v>
      </c>
      <c r="G273" s="32">
        <v>47</v>
      </c>
      <c r="H273" s="28"/>
    </row>
    <row r="274" spans="1:8" x14ac:dyDescent="0.3">
      <c r="A274" s="423"/>
      <c r="B274" s="18" t="s">
        <v>82</v>
      </c>
      <c r="C274" s="19">
        <f>C270+C271+C272+C273</f>
        <v>555</v>
      </c>
      <c r="D274" s="19">
        <f>D270+D271+D272+D273</f>
        <v>20.199999999999996</v>
      </c>
      <c r="E274" s="19">
        <f>E270+E271+E272+E273</f>
        <v>7.2</v>
      </c>
      <c r="F274" s="19">
        <f>F270+F271+F272+F273</f>
        <v>79.2</v>
      </c>
      <c r="G274" s="19">
        <f>G270+G271+G272+G273</f>
        <v>465</v>
      </c>
      <c r="H274" s="48"/>
    </row>
    <row r="275" spans="1:8" x14ac:dyDescent="0.3">
      <c r="A275" s="442" t="s">
        <v>83</v>
      </c>
      <c r="B275" s="443"/>
      <c r="C275" s="47">
        <f>C274+C269+C267+C261+C259</f>
        <v>2068</v>
      </c>
      <c r="D275" s="46">
        <f>D274+D269+D267+D261+D259</f>
        <v>65.11999999999999</v>
      </c>
      <c r="E275" s="46">
        <f>E274+E269+E267+E261+E259</f>
        <v>44.2</v>
      </c>
      <c r="F275" s="46">
        <f>F274+F269+F267+F261+F259</f>
        <v>273.02999999999997</v>
      </c>
      <c r="G275" s="47">
        <f>G274+G269+G267+G261+G259</f>
        <v>1738.4799999999998</v>
      </c>
      <c r="H275" s="37"/>
    </row>
    <row r="276" spans="1:8" x14ac:dyDescent="0.3">
      <c r="A276" s="447" t="s">
        <v>24</v>
      </c>
      <c r="B276" s="447" t="s">
        <v>25</v>
      </c>
      <c r="C276" s="446" t="s">
        <v>26</v>
      </c>
      <c r="D276" s="446" t="s">
        <v>542</v>
      </c>
      <c r="E276" s="446"/>
      <c r="F276" s="446"/>
      <c r="G276" s="447" t="s">
        <v>38</v>
      </c>
      <c r="H276" s="447" t="s">
        <v>39</v>
      </c>
    </row>
    <row r="277" spans="1:8" x14ac:dyDescent="0.3">
      <c r="A277" s="448"/>
      <c r="B277" s="448"/>
      <c r="C277" s="440"/>
      <c r="D277" s="282" t="s">
        <v>4</v>
      </c>
      <c r="E277" s="282" t="s">
        <v>36</v>
      </c>
      <c r="F277" s="282" t="s">
        <v>30</v>
      </c>
      <c r="G277" s="448"/>
      <c r="H277" s="448"/>
    </row>
    <row r="278" spans="1:8" x14ac:dyDescent="0.3">
      <c r="A278" s="449" t="s">
        <v>367</v>
      </c>
      <c r="B278" s="450"/>
      <c r="C278" s="451"/>
      <c r="D278" s="451"/>
      <c r="E278" s="451"/>
      <c r="F278" s="451"/>
      <c r="G278" s="451"/>
      <c r="H278" s="452"/>
    </row>
    <row r="279" spans="1:8" x14ac:dyDescent="0.3">
      <c r="A279" s="446" t="s">
        <v>40</v>
      </c>
      <c r="B279" s="146" t="s">
        <v>270</v>
      </c>
      <c r="C279" s="6" t="s">
        <v>113</v>
      </c>
      <c r="D279" s="9" t="s">
        <v>200</v>
      </c>
      <c r="E279" s="9" t="s">
        <v>200</v>
      </c>
      <c r="F279" s="9" t="s">
        <v>201</v>
      </c>
      <c r="G279" s="27" t="s">
        <v>171</v>
      </c>
      <c r="H279" s="52" t="s">
        <v>463</v>
      </c>
    </row>
    <row r="280" spans="1:8" x14ac:dyDescent="0.3">
      <c r="A280" s="446"/>
      <c r="B280" s="142" t="s">
        <v>172</v>
      </c>
      <c r="C280" s="9" t="s">
        <v>647</v>
      </c>
      <c r="D280" s="8" t="s">
        <v>648</v>
      </c>
      <c r="E280" s="8" t="s">
        <v>48</v>
      </c>
      <c r="F280" s="51" t="s">
        <v>645</v>
      </c>
      <c r="G280" s="10" t="s">
        <v>649</v>
      </c>
      <c r="H280" s="56" t="s">
        <v>459</v>
      </c>
    </row>
    <row r="281" spans="1:8" x14ac:dyDescent="0.3">
      <c r="A281" s="446"/>
      <c r="B281" s="12" t="s">
        <v>34</v>
      </c>
      <c r="C281" s="13">
        <v>200</v>
      </c>
      <c r="D281" s="9" t="s">
        <v>298</v>
      </c>
      <c r="E281" s="9" t="s">
        <v>95</v>
      </c>
      <c r="F281" s="40" t="s">
        <v>77</v>
      </c>
      <c r="G281" s="10" t="s">
        <v>721</v>
      </c>
      <c r="H281" s="43" t="s">
        <v>448</v>
      </c>
    </row>
    <row r="282" spans="1:8" x14ac:dyDescent="0.3">
      <c r="A282" s="446"/>
      <c r="B282" s="18" t="s">
        <v>41</v>
      </c>
      <c r="C282" s="19">
        <v>420</v>
      </c>
      <c r="D282" s="20">
        <f>D281+D280+D279</f>
        <v>16.2</v>
      </c>
      <c r="E282" s="20">
        <f>E281+E280+E279</f>
        <v>16.7</v>
      </c>
      <c r="F282" s="20">
        <f>F281+F280+F279</f>
        <v>74.7</v>
      </c>
      <c r="G282" s="19">
        <f>G281+G280+G279</f>
        <v>515</v>
      </c>
      <c r="H282" s="53"/>
    </row>
    <row r="283" spans="1:8" x14ac:dyDescent="0.3">
      <c r="A283" s="440" t="s">
        <v>23</v>
      </c>
      <c r="B283" s="154" t="s">
        <v>240</v>
      </c>
      <c r="C283" s="13">
        <v>200</v>
      </c>
      <c r="D283" s="9" t="s">
        <v>229</v>
      </c>
      <c r="E283" s="9" t="s">
        <v>655</v>
      </c>
      <c r="F283" s="40" t="s">
        <v>656</v>
      </c>
      <c r="G283" s="10">
        <v>222</v>
      </c>
      <c r="H283" s="53" t="s">
        <v>505</v>
      </c>
    </row>
    <row r="284" spans="1:8" x14ac:dyDescent="0.3">
      <c r="A284" s="423"/>
      <c r="B284" s="23" t="s">
        <v>44</v>
      </c>
      <c r="C284" s="24">
        <v>200</v>
      </c>
      <c r="D284" s="20" t="str">
        <f>D283</f>
        <v>1,2</v>
      </c>
      <c r="E284" s="20" t="str">
        <f>E283</f>
        <v>0,56</v>
      </c>
      <c r="F284" s="20" t="str">
        <f>F283</f>
        <v>53,6</v>
      </c>
      <c r="G284" s="19">
        <f>G283</f>
        <v>222</v>
      </c>
      <c r="H284" s="53"/>
    </row>
    <row r="285" spans="1:8" x14ac:dyDescent="0.3">
      <c r="A285" s="424" t="s">
        <v>6</v>
      </c>
      <c r="B285" s="142" t="s">
        <v>256</v>
      </c>
      <c r="C285" s="13">
        <v>60</v>
      </c>
      <c r="D285" s="9" t="s">
        <v>45</v>
      </c>
      <c r="E285" s="9" t="s">
        <v>46</v>
      </c>
      <c r="F285" s="9" t="s">
        <v>123</v>
      </c>
      <c r="G285" s="27" t="s">
        <v>257</v>
      </c>
      <c r="H285" s="56" t="s">
        <v>472</v>
      </c>
    </row>
    <row r="286" spans="1:8" x14ac:dyDescent="0.3">
      <c r="A286" s="424"/>
      <c r="B286" s="158" t="s">
        <v>325</v>
      </c>
      <c r="C286" s="38" t="s">
        <v>669</v>
      </c>
      <c r="D286" s="38">
        <v>8.5</v>
      </c>
      <c r="E286" s="38">
        <v>4.4000000000000004</v>
      </c>
      <c r="F286" s="38">
        <v>13.3</v>
      </c>
      <c r="G286" s="31">
        <v>128</v>
      </c>
      <c r="H286" s="44" t="s">
        <v>441</v>
      </c>
    </row>
    <row r="287" spans="1:8" x14ac:dyDescent="0.3">
      <c r="A287" s="424"/>
      <c r="B287" s="176" t="s">
        <v>375</v>
      </c>
      <c r="C287" s="13" t="s">
        <v>702</v>
      </c>
      <c r="D287" s="9" t="s">
        <v>564</v>
      </c>
      <c r="E287" s="9" t="s">
        <v>156</v>
      </c>
      <c r="F287" s="40" t="s">
        <v>703</v>
      </c>
      <c r="G287" s="10" t="s">
        <v>704</v>
      </c>
      <c r="H287" s="28" t="s">
        <v>487</v>
      </c>
    </row>
    <row r="288" spans="1:8" x14ac:dyDescent="0.3">
      <c r="A288" s="424"/>
      <c r="B288" s="158" t="s">
        <v>50</v>
      </c>
      <c r="C288" s="13">
        <v>50</v>
      </c>
      <c r="D288" s="14" t="s">
        <v>51</v>
      </c>
      <c r="E288" s="14" t="s">
        <v>52</v>
      </c>
      <c r="F288" s="15" t="s">
        <v>53</v>
      </c>
      <c r="G288" s="10" t="s">
        <v>54</v>
      </c>
      <c r="H288" s="56"/>
    </row>
    <row r="289" spans="1:8" x14ac:dyDescent="0.3">
      <c r="A289" s="425"/>
      <c r="B289" s="12" t="s">
        <v>34</v>
      </c>
      <c r="C289" s="13">
        <v>200</v>
      </c>
      <c r="D289" s="14">
        <v>0.1</v>
      </c>
      <c r="E289" s="14" t="s">
        <v>32</v>
      </c>
      <c r="F289" s="15">
        <v>9.1</v>
      </c>
      <c r="G289" s="10">
        <v>24.4</v>
      </c>
      <c r="H289" s="28" t="s">
        <v>430</v>
      </c>
    </row>
    <row r="290" spans="1:8" x14ac:dyDescent="0.3">
      <c r="A290" s="423"/>
      <c r="B290" s="18" t="s">
        <v>80</v>
      </c>
      <c r="C290" s="57" t="s">
        <v>588</v>
      </c>
      <c r="D290" s="36">
        <f>D285+D286+D287+D288+D289</f>
        <v>31.200000000000003</v>
      </c>
      <c r="E290" s="36">
        <f>E285+E286+E287+E288+E289</f>
        <v>22.330000000000002</v>
      </c>
      <c r="F290" s="36">
        <f>F285+F286+F287+F288+F289</f>
        <v>77.399999999999991</v>
      </c>
      <c r="G290" s="35">
        <f>G285+G286+G287+G288+G289</f>
        <v>581.4</v>
      </c>
      <c r="H290" s="48"/>
    </row>
    <row r="291" spans="1:8" x14ac:dyDescent="0.3">
      <c r="A291" s="440" t="s">
        <v>59</v>
      </c>
      <c r="B291" s="176" t="s">
        <v>60</v>
      </c>
      <c r="C291" s="32">
        <v>20</v>
      </c>
      <c r="D291" s="32">
        <v>2.04</v>
      </c>
      <c r="E291" s="32">
        <v>1.68</v>
      </c>
      <c r="F291" s="32">
        <v>18</v>
      </c>
      <c r="G291" s="98">
        <v>95</v>
      </c>
      <c r="H291" s="28"/>
    </row>
    <row r="292" spans="1:8" x14ac:dyDescent="0.3">
      <c r="A292" s="425"/>
      <c r="B292" s="165" t="s">
        <v>42</v>
      </c>
      <c r="C292" s="13">
        <v>200</v>
      </c>
      <c r="D292" s="9" t="s">
        <v>658</v>
      </c>
      <c r="E292" s="9" t="s">
        <v>659</v>
      </c>
      <c r="F292" s="40" t="s">
        <v>232</v>
      </c>
      <c r="G292" s="10" t="s">
        <v>629</v>
      </c>
      <c r="H292" s="43" t="s">
        <v>444</v>
      </c>
    </row>
    <row r="293" spans="1:8" x14ac:dyDescent="0.3">
      <c r="A293" s="423"/>
      <c r="B293" s="18" t="s">
        <v>81</v>
      </c>
      <c r="C293" s="41">
        <v>220</v>
      </c>
      <c r="D293" s="36">
        <f>D292+D291</f>
        <v>7.54</v>
      </c>
      <c r="E293" s="36">
        <f>E292+E291</f>
        <v>7.88</v>
      </c>
      <c r="F293" s="36">
        <f>F292+F291</f>
        <v>26.6</v>
      </c>
      <c r="G293" s="35">
        <f>G292+G291</f>
        <v>205</v>
      </c>
      <c r="H293" s="78"/>
    </row>
    <row r="294" spans="1:8" x14ac:dyDescent="0.3">
      <c r="A294" s="440" t="s">
        <v>8</v>
      </c>
      <c r="B294" s="142" t="s">
        <v>589</v>
      </c>
      <c r="C294" s="138">
        <v>90</v>
      </c>
      <c r="D294" s="147">
        <v>13.5</v>
      </c>
      <c r="E294" s="147">
        <v>19.149999999999999</v>
      </c>
      <c r="F294" s="147">
        <v>13.6</v>
      </c>
      <c r="G294" s="149">
        <v>282</v>
      </c>
      <c r="H294" s="179" t="s">
        <v>612</v>
      </c>
    </row>
    <row r="295" spans="1:8" x14ac:dyDescent="0.3">
      <c r="A295" s="425"/>
      <c r="B295" s="188" t="s">
        <v>180</v>
      </c>
      <c r="C295" s="29">
        <v>150</v>
      </c>
      <c r="D295" s="159" t="s">
        <v>46</v>
      </c>
      <c r="E295" s="159" t="s">
        <v>143</v>
      </c>
      <c r="F295" s="159" t="s">
        <v>185</v>
      </c>
      <c r="G295" s="157" t="s">
        <v>186</v>
      </c>
      <c r="H295" s="44" t="s">
        <v>612</v>
      </c>
    </row>
    <row r="296" spans="1:8" x14ac:dyDescent="0.3">
      <c r="A296" s="425"/>
      <c r="B296" s="12" t="s">
        <v>34</v>
      </c>
      <c r="C296" s="13">
        <v>200</v>
      </c>
      <c r="D296" s="9">
        <v>0.1</v>
      </c>
      <c r="E296" s="9" t="s">
        <v>32</v>
      </c>
      <c r="F296" s="71">
        <v>9.1</v>
      </c>
      <c r="G296" s="27">
        <v>24.4</v>
      </c>
      <c r="H296" s="56" t="s">
        <v>436</v>
      </c>
    </row>
    <row r="297" spans="1:8" x14ac:dyDescent="0.3">
      <c r="A297" s="425"/>
      <c r="B297" s="165" t="s">
        <v>162</v>
      </c>
      <c r="C297" s="9">
        <v>200</v>
      </c>
      <c r="D297" s="14" t="s">
        <v>76</v>
      </c>
      <c r="E297" s="15" t="s">
        <v>653</v>
      </c>
      <c r="F297" s="15" t="s">
        <v>178</v>
      </c>
      <c r="G297" s="22" t="s">
        <v>654</v>
      </c>
      <c r="H297" s="56" t="s">
        <v>432</v>
      </c>
    </row>
    <row r="298" spans="1:8" x14ac:dyDescent="0.3">
      <c r="A298" s="423"/>
      <c r="B298" s="18" t="s">
        <v>82</v>
      </c>
      <c r="C298" s="19">
        <v>460</v>
      </c>
      <c r="D298" s="46">
        <f>D294+D295+D296+D297</f>
        <v>16.600000000000001</v>
      </c>
      <c r="E298" s="46">
        <f>E294+E295+E296+E297</f>
        <v>42.379999999999995</v>
      </c>
      <c r="F298" s="46">
        <f>F294+F295+F296+F297</f>
        <v>42.7</v>
      </c>
      <c r="G298" s="47">
        <f>G294+G295+G296+G297</f>
        <v>518.4</v>
      </c>
      <c r="H298" s="48"/>
    </row>
    <row r="299" spans="1:8" x14ac:dyDescent="0.3">
      <c r="A299" s="442" t="s">
        <v>83</v>
      </c>
      <c r="B299" s="443"/>
      <c r="C299" s="47">
        <f>C298+C293+C290+C284+C282</f>
        <v>1990</v>
      </c>
      <c r="D299" s="46">
        <f>D298+D293+D290+D284+D282</f>
        <v>72.740000000000009</v>
      </c>
      <c r="E299" s="46">
        <f>E298+E293+E290+E284+E282</f>
        <v>89.850000000000009</v>
      </c>
      <c r="F299" s="46">
        <f>F298+F293+F290+F284+F282</f>
        <v>275</v>
      </c>
      <c r="G299" s="47">
        <f>G298+G293+G290+G284+G282</f>
        <v>2041.8</v>
      </c>
      <c r="H299" s="37"/>
    </row>
    <row r="300" spans="1:8" x14ac:dyDescent="0.3">
      <c r="A300" s="447" t="s">
        <v>24</v>
      </c>
      <c r="B300" s="447" t="s">
        <v>25</v>
      </c>
      <c r="C300" s="446" t="s">
        <v>26</v>
      </c>
      <c r="D300" s="446" t="s">
        <v>542</v>
      </c>
      <c r="E300" s="446"/>
      <c r="F300" s="446"/>
      <c r="G300" s="447" t="s">
        <v>38</v>
      </c>
      <c r="H300" s="447" t="s">
        <v>39</v>
      </c>
    </row>
    <row r="301" spans="1:8" x14ac:dyDescent="0.3">
      <c r="A301" s="448"/>
      <c r="B301" s="448"/>
      <c r="C301" s="440"/>
      <c r="D301" s="282" t="s">
        <v>4</v>
      </c>
      <c r="E301" s="282" t="s">
        <v>36</v>
      </c>
      <c r="F301" s="282" t="s">
        <v>30</v>
      </c>
      <c r="G301" s="448"/>
      <c r="H301" s="448"/>
    </row>
    <row r="302" spans="1:8" x14ac:dyDescent="0.3">
      <c r="A302" s="449" t="s">
        <v>374</v>
      </c>
      <c r="B302" s="450"/>
      <c r="C302" s="451"/>
      <c r="D302" s="451"/>
      <c r="E302" s="451"/>
      <c r="F302" s="451"/>
      <c r="G302" s="451"/>
      <c r="H302" s="452"/>
    </row>
    <row r="303" spans="1:8" x14ac:dyDescent="0.3">
      <c r="A303" s="446" t="s">
        <v>40</v>
      </c>
      <c r="B303" s="146" t="s">
        <v>743</v>
      </c>
      <c r="C303" s="13" t="s">
        <v>113</v>
      </c>
      <c r="D303" s="9" t="s">
        <v>170</v>
      </c>
      <c r="E303" s="9" t="s">
        <v>170</v>
      </c>
      <c r="F303" s="40" t="s">
        <v>16</v>
      </c>
      <c r="G303" s="10" t="s">
        <v>303</v>
      </c>
      <c r="H303" s="28" t="s">
        <v>458</v>
      </c>
    </row>
    <row r="304" spans="1:8" x14ac:dyDescent="0.3">
      <c r="A304" s="446"/>
      <c r="B304" s="16" t="s">
        <v>104</v>
      </c>
      <c r="C304" s="6">
        <v>50</v>
      </c>
      <c r="D304" s="9">
        <v>3.2</v>
      </c>
      <c r="E304" s="9">
        <v>0.3</v>
      </c>
      <c r="F304" s="9">
        <v>15.3</v>
      </c>
      <c r="G304" s="10">
        <v>79</v>
      </c>
      <c r="H304" s="89" t="s">
        <v>459</v>
      </c>
    </row>
    <row r="305" spans="1:8" x14ac:dyDescent="0.3">
      <c r="A305" s="446"/>
      <c r="B305" s="12" t="s">
        <v>34</v>
      </c>
      <c r="C305" s="6">
        <v>200</v>
      </c>
      <c r="D305" s="8" t="s">
        <v>46</v>
      </c>
      <c r="E305" s="8" t="s">
        <v>46</v>
      </c>
      <c r="F305" s="51" t="s">
        <v>621</v>
      </c>
      <c r="G305" s="10" t="s">
        <v>622</v>
      </c>
      <c r="H305" s="52" t="s">
        <v>439</v>
      </c>
    </row>
    <row r="306" spans="1:8" x14ac:dyDescent="0.3">
      <c r="A306" s="446"/>
      <c r="B306" s="18" t="s">
        <v>41</v>
      </c>
      <c r="C306" s="19">
        <v>455</v>
      </c>
      <c r="D306" s="20">
        <f>D305+D304+D303</f>
        <v>14.9</v>
      </c>
      <c r="E306" s="20">
        <f>E305+E304+E303</f>
        <v>12</v>
      </c>
      <c r="F306" s="20">
        <f>F305+F304+F303</f>
        <v>66.900000000000006</v>
      </c>
      <c r="G306" s="19">
        <f>G305+G304+G303</f>
        <v>467.3</v>
      </c>
      <c r="H306" s="53"/>
    </row>
    <row r="307" spans="1:8" x14ac:dyDescent="0.3">
      <c r="A307" s="440" t="s">
        <v>23</v>
      </c>
      <c r="B307" s="165" t="s">
        <v>42</v>
      </c>
      <c r="C307" s="9" t="s">
        <v>5</v>
      </c>
      <c r="D307" s="14">
        <v>1.44</v>
      </c>
      <c r="E307" s="15">
        <v>0.67</v>
      </c>
      <c r="F307" s="15">
        <v>15.43</v>
      </c>
      <c r="G307" s="22">
        <v>112</v>
      </c>
      <c r="H307" s="43" t="s">
        <v>623</v>
      </c>
    </row>
    <row r="308" spans="1:8" x14ac:dyDescent="0.3">
      <c r="A308" s="423"/>
      <c r="B308" s="23" t="s">
        <v>44</v>
      </c>
      <c r="C308" s="24">
        <v>200</v>
      </c>
      <c r="D308" s="20">
        <f>D307</f>
        <v>1.44</v>
      </c>
      <c r="E308" s="20">
        <f>E307</f>
        <v>0.67</v>
      </c>
      <c r="F308" s="20">
        <f>F307</f>
        <v>15.43</v>
      </c>
      <c r="G308" s="19">
        <f>G307</f>
        <v>112</v>
      </c>
      <c r="H308" s="53"/>
    </row>
    <row r="309" spans="1:8" x14ac:dyDescent="0.3">
      <c r="A309" s="424" t="s">
        <v>6</v>
      </c>
      <c r="B309" s="382" t="s">
        <v>845</v>
      </c>
      <c r="C309" s="298">
        <v>60</v>
      </c>
      <c r="D309" s="305" t="s">
        <v>846</v>
      </c>
      <c r="E309" s="305" t="s">
        <v>847</v>
      </c>
      <c r="F309" s="305" t="s">
        <v>848</v>
      </c>
      <c r="G309" s="321">
        <v>14.4</v>
      </c>
      <c r="H309" s="336" t="s">
        <v>849</v>
      </c>
    </row>
    <row r="310" spans="1:8" ht="40.5" x14ac:dyDescent="0.3">
      <c r="A310" s="424"/>
      <c r="B310" s="154" t="s">
        <v>809</v>
      </c>
      <c r="C310" s="13">
        <v>250</v>
      </c>
      <c r="D310" s="9" t="s">
        <v>551</v>
      </c>
      <c r="E310" s="9" t="s">
        <v>87</v>
      </c>
      <c r="F310" s="40" t="s">
        <v>705</v>
      </c>
      <c r="G310" s="10" t="s">
        <v>706</v>
      </c>
      <c r="H310" s="28" t="s">
        <v>467</v>
      </c>
    </row>
    <row r="311" spans="1:8" x14ac:dyDescent="0.3">
      <c r="A311" s="424"/>
      <c r="B311" s="176" t="s">
        <v>368</v>
      </c>
      <c r="C311" s="6">
        <v>120</v>
      </c>
      <c r="D311" s="8" t="s">
        <v>426</v>
      </c>
      <c r="E311" s="8" t="s">
        <v>427</v>
      </c>
      <c r="F311" s="51" t="s">
        <v>428</v>
      </c>
      <c r="G311" s="10" t="s">
        <v>429</v>
      </c>
      <c r="H311" s="79" t="s">
        <v>485</v>
      </c>
    </row>
    <row r="312" spans="1:8" x14ac:dyDescent="0.3">
      <c r="A312" s="424"/>
      <c r="B312" s="146" t="s">
        <v>326</v>
      </c>
      <c r="C312" s="63">
        <v>150</v>
      </c>
      <c r="D312" s="77" t="s">
        <v>68</v>
      </c>
      <c r="E312" s="77" t="s">
        <v>208</v>
      </c>
      <c r="F312" s="114" t="s">
        <v>209</v>
      </c>
      <c r="G312" s="60" t="s">
        <v>679</v>
      </c>
      <c r="H312" s="116" t="s">
        <v>707</v>
      </c>
    </row>
    <row r="313" spans="1:8" x14ac:dyDescent="0.3">
      <c r="A313" s="424"/>
      <c r="B313" s="158" t="s">
        <v>50</v>
      </c>
      <c r="C313" s="13">
        <v>50</v>
      </c>
      <c r="D313" s="14" t="s">
        <v>51</v>
      </c>
      <c r="E313" s="14" t="s">
        <v>52</v>
      </c>
      <c r="F313" s="15" t="s">
        <v>53</v>
      </c>
      <c r="G313" s="10" t="s">
        <v>54</v>
      </c>
      <c r="H313" s="56"/>
    </row>
    <row r="314" spans="1:8" x14ac:dyDescent="0.3">
      <c r="A314" s="425"/>
      <c r="B314" s="146" t="s">
        <v>340</v>
      </c>
      <c r="C314" s="13">
        <v>200</v>
      </c>
      <c r="D314" s="9" t="s">
        <v>627</v>
      </c>
      <c r="E314" s="9" t="s">
        <v>628</v>
      </c>
      <c r="F314" s="40" t="s">
        <v>632</v>
      </c>
      <c r="G314" s="10" t="s">
        <v>629</v>
      </c>
      <c r="H314" s="43" t="s">
        <v>450</v>
      </c>
    </row>
    <row r="315" spans="1:8" x14ac:dyDescent="0.3">
      <c r="A315" s="423"/>
      <c r="B315" s="18" t="s">
        <v>80</v>
      </c>
      <c r="C315" s="35">
        <f>C309+C310+C311+C312+C313+C314</f>
        <v>830</v>
      </c>
      <c r="D315" s="36">
        <f>D309+D310+D311+D312+D313+D314</f>
        <v>28.549999999999997</v>
      </c>
      <c r="E315" s="36">
        <f>E309+E310+E311+E312+E313+E314</f>
        <v>36.249999999999993</v>
      </c>
      <c r="F315" s="36">
        <f>F309+F310+F311+F312+F313+F314</f>
        <v>114.1</v>
      </c>
      <c r="G315" s="35">
        <f>G309+G310+G311+G312+G313+G314</f>
        <v>851.4</v>
      </c>
      <c r="H315" s="48"/>
    </row>
    <row r="316" spans="1:8" x14ac:dyDescent="0.3">
      <c r="A316" s="440" t="s">
        <v>59</v>
      </c>
      <c r="B316" s="165" t="s">
        <v>42</v>
      </c>
      <c r="C316" s="13">
        <v>200</v>
      </c>
      <c r="D316" s="9" t="s">
        <v>64</v>
      </c>
      <c r="E316" s="9" t="s">
        <v>192</v>
      </c>
      <c r="F316" s="40" t="s">
        <v>662</v>
      </c>
      <c r="G316" s="10" t="s">
        <v>663</v>
      </c>
      <c r="H316" s="28" t="s">
        <v>433</v>
      </c>
    </row>
    <row r="317" spans="1:8" x14ac:dyDescent="0.3">
      <c r="A317" s="423"/>
      <c r="B317" s="18" t="s">
        <v>81</v>
      </c>
      <c r="C317" s="41">
        <v>175</v>
      </c>
      <c r="D317" s="36">
        <v>4.7</v>
      </c>
      <c r="E317" s="36">
        <v>4.0999999999999996</v>
      </c>
      <c r="F317" s="36">
        <v>6.5</v>
      </c>
      <c r="G317" s="35">
        <v>87.5</v>
      </c>
      <c r="H317" s="78"/>
    </row>
    <row r="318" spans="1:8" x14ac:dyDescent="0.3">
      <c r="A318" s="440" t="s">
        <v>8</v>
      </c>
      <c r="B318" s="176" t="s">
        <v>180</v>
      </c>
      <c r="C318" s="6">
        <v>150</v>
      </c>
      <c r="D318" s="32" t="s">
        <v>46</v>
      </c>
      <c r="E318" s="32" t="s">
        <v>143</v>
      </c>
      <c r="F318" s="32" t="s">
        <v>185</v>
      </c>
      <c r="G318" s="98" t="s">
        <v>186</v>
      </c>
      <c r="H318" s="52" t="s">
        <v>455</v>
      </c>
    </row>
    <row r="319" spans="1:8" x14ac:dyDescent="0.3">
      <c r="A319" s="425"/>
      <c r="B319" s="142" t="s">
        <v>603</v>
      </c>
      <c r="C319" s="138" t="s">
        <v>678</v>
      </c>
      <c r="D319" s="147">
        <v>11</v>
      </c>
      <c r="E319" s="147">
        <v>15.2</v>
      </c>
      <c r="F319" s="147">
        <v>10.9</v>
      </c>
      <c r="G319" s="149">
        <v>225</v>
      </c>
      <c r="H319" s="179" t="s">
        <v>602</v>
      </c>
    </row>
    <row r="320" spans="1:8" x14ac:dyDescent="0.3">
      <c r="A320" s="425"/>
      <c r="B320" s="12" t="s">
        <v>34</v>
      </c>
      <c r="C320" s="13">
        <v>200</v>
      </c>
      <c r="D320" s="14" t="s">
        <v>378</v>
      </c>
      <c r="E320" s="14" t="s">
        <v>378</v>
      </c>
      <c r="F320" s="15" t="s">
        <v>624</v>
      </c>
      <c r="G320" s="10" t="s">
        <v>625</v>
      </c>
      <c r="H320" s="28" t="s">
        <v>436</v>
      </c>
    </row>
    <row r="321" spans="1:8" x14ac:dyDescent="0.3">
      <c r="A321" s="425"/>
      <c r="B321" s="176" t="s">
        <v>190</v>
      </c>
      <c r="C321" s="6" t="s">
        <v>550</v>
      </c>
      <c r="D321" s="9">
        <v>0.4</v>
      </c>
      <c r="E321" s="9">
        <v>0.4</v>
      </c>
      <c r="F321" s="40">
        <v>9.8000000000000007</v>
      </c>
      <c r="G321" s="10">
        <v>47</v>
      </c>
      <c r="H321" s="32" t="s">
        <v>432</v>
      </c>
    </row>
    <row r="322" spans="1:8" x14ac:dyDescent="0.3">
      <c r="A322" s="423"/>
      <c r="B322" s="18" t="s">
        <v>82</v>
      </c>
      <c r="C322" s="19">
        <f>C318+C320+C321</f>
        <v>500</v>
      </c>
      <c r="D322" s="132">
        <f>D318+D320+D321</f>
        <v>4.5</v>
      </c>
      <c r="E322" s="132">
        <f>E318+E320+E321</f>
        <v>4.8000000000000007</v>
      </c>
      <c r="F322" s="132">
        <f>F318+F320+F321</f>
        <v>38.4</v>
      </c>
      <c r="G322" s="132">
        <f>G318+G320+G321</f>
        <v>231</v>
      </c>
      <c r="H322" s="37"/>
    </row>
    <row r="323" spans="1:8" x14ac:dyDescent="0.3">
      <c r="A323" s="442" t="s">
        <v>83</v>
      </c>
      <c r="B323" s="443"/>
      <c r="C323" s="47">
        <f>C322+C317+C315+C308+C306</f>
        <v>2160</v>
      </c>
      <c r="D323" s="46">
        <f>D322+D317+D315+D308+D306</f>
        <v>54.089999999999996</v>
      </c>
      <c r="E323" s="46">
        <f>E322+E317+E315+E308+E306</f>
        <v>57.819999999999993</v>
      </c>
      <c r="F323" s="46">
        <f>F322+F317+F315+F308+F306</f>
        <v>241.33</v>
      </c>
      <c r="G323" s="131">
        <f>G322+G317+G315+G308+G306</f>
        <v>1749.2</v>
      </c>
      <c r="H323" s="37"/>
    </row>
    <row r="324" spans="1:8" x14ac:dyDescent="0.3">
      <c r="A324" s="447" t="s">
        <v>24</v>
      </c>
      <c r="B324" s="447" t="s">
        <v>25</v>
      </c>
      <c r="C324" s="446" t="s">
        <v>26</v>
      </c>
      <c r="D324" s="446" t="s">
        <v>542</v>
      </c>
      <c r="E324" s="446"/>
      <c r="F324" s="446"/>
      <c r="G324" s="447" t="s">
        <v>38</v>
      </c>
      <c r="H324" s="447" t="s">
        <v>39</v>
      </c>
    </row>
    <row r="325" spans="1:8" x14ac:dyDescent="0.3">
      <c r="A325" s="448"/>
      <c r="B325" s="448"/>
      <c r="C325" s="440"/>
      <c r="D325" s="282" t="s">
        <v>4</v>
      </c>
      <c r="E325" s="282" t="s">
        <v>36</v>
      </c>
      <c r="F325" s="282" t="s">
        <v>30</v>
      </c>
      <c r="G325" s="448"/>
      <c r="H325" s="448"/>
    </row>
    <row r="326" spans="1:8" x14ac:dyDescent="0.3">
      <c r="A326" s="449" t="s">
        <v>377</v>
      </c>
      <c r="B326" s="450"/>
      <c r="C326" s="451"/>
      <c r="D326" s="451"/>
      <c r="E326" s="451"/>
      <c r="F326" s="451"/>
      <c r="G326" s="451"/>
      <c r="H326" s="452"/>
    </row>
    <row r="327" spans="1:8" x14ac:dyDescent="0.3">
      <c r="A327" s="446" t="s">
        <v>40</v>
      </c>
      <c r="B327" s="146" t="s">
        <v>270</v>
      </c>
      <c r="C327" s="88" t="s">
        <v>113</v>
      </c>
      <c r="D327" s="38" t="s">
        <v>639</v>
      </c>
      <c r="E327" s="82" t="s">
        <v>640</v>
      </c>
      <c r="F327" s="38" t="s">
        <v>641</v>
      </c>
      <c r="G327" s="31" t="s">
        <v>642</v>
      </c>
      <c r="H327" s="21" t="s">
        <v>643</v>
      </c>
    </row>
    <row r="328" spans="1:8" x14ac:dyDescent="0.3">
      <c r="A328" s="446"/>
      <c r="B328" s="16" t="s">
        <v>104</v>
      </c>
      <c r="C328" s="6">
        <v>50</v>
      </c>
      <c r="D328" s="9">
        <v>3.2</v>
      </c>
      <c r="E328" s="9">
        <v>0.3</v>
      </c>
      <c r="F328" s="9">
        <v>15.3</v>
      </c>
      <c r="G328" s="10">
        <v>79</v>
      </c>
      <c r="H328" s="89" t="s">
        <v>459</v>
      </c>
    </row>
    <row r="329" spans="1:8" x14ac:dyDescent="0.3">
      <c r="A329" s="446"/>
      <c r="B329" s="12" t="s">
        <v>34</v>
      </c>
      <c r="C329" s="13">
        <v>200</v>
      </c>
      <c r="D329" s="9" t="s">
        <v>378</v>
      </c>
      <c r="E329" s="9" t="s">
        <v>378</v>
      </c>
      <c r="F329" s="71" t="s">
        <v>624</v>
      </c>
      <c r="G329" s="27" t="s">
        <v>625</v>
      </c>
      <c r="H329" s="28" t="s">
        <v>436</v>
      </c>
    </row>
    <row r="330" spans="1:8" x14ac:dyDescent="0.3">
      <c r="A330" s="446"/>
      <c r="B330" s="18" t="s">
        <v>41</v>
      </c>
      <c r="C330" s="19">
        <v>375</v>
      </c>
      <c r="D330" s="20">
        <f>D327+D328+D329</f>
        <v>22.9</v>
      </c>
      <c r="E330" s="20">
        <f>E329+E328+E327</f>
        <v>40.700000000000003</v>
      </c>
      <c r="F330" s="20">
        <f>F329+F328+F327</f>
        <v>42.5</v>
      </c>
      <c r="G330" s="19">
        <f>G329+G328+G327</f>
        <v>466</v>
      </c>
      <c r="H330" s="53"/>
    </row>
    <row r="331" spans="1:8" x14ac:dyDescent="0.3">
      <c r="A331" s="440" t="s">
        <v>23</v>
      </c>
      <c r="B331" s="165" t="s">
        <v>42</v>
      </c>
      <c r="C331" s="9" t="s">
        <v>5</v>
      </c>
      <c r="D331" s="14">
        <v>1.44</v>
      </c>
      <c r="E331" s="15">
        <v>0.67</v>
      </c>
      <c r="F331" s="15">
        <v>15.43</v>
      </c>
      <c r="G331" s="22">
        <v>112</v>
      </c>
      <c r="H331" s="43" t="s">
        <v>623</v>
      </c>
    </row>
    <row r="332" spans="1:8" x14ac:dyDescent="0.3">
      <c r="A332" s="423"/>
      <c r="B332" s="23" t="s">
        <v>44</v>
      </c>
      <c r="C332" s="24">
        <v>200</v>
      </c>
      <c r="D332" s="20">
        <f>D331</f>
        <v>1.44</v>
      </c>
      <c r="E332" s="20">
        <f>E331</f>
        <v>0.67</v>
      </c>
      <c r="F332" s="20">
        <f>F331</f>
        <v>15.43</v>
      </c>
      <c r="G332" s="19">
        <f>G331</f>
        <v>112</v>
      </c>
      <c r="H332" s="53"/>
    </row>
    <row r="333" spans="1:8" x14ac:dyDescent="0.3">
      <c r="A333" s="424" t="s">
        <v>6</v>
      </c>
      <c r="B333" s="50" t="s">
        <v>191</v>
      </c>
      <c r="C333" s="13">
        <v>60</v>
      </c>
      <c r="D333" s="14">
        <v>0.8</v>
      </c>
      <c r="E333" s="14">
        <v>0.06</v>
      </c>
      <c r="F333" s="15">
        <v>4.0999999999999996</v>
      </c>
      <c r="G333" s="10">
        <v>20</v>
      </c>
      <c r="H333" s="25" t="s">
        <v>597</v>
      </c>
    </row>
    <row r="334" spans="1:8" ht="40.5" x14ac:dyDescent="0.3">
      <c r="A334" s="424"/>
      <c r="B334" s="154" t="s">
        <v>805</v>
      </c>
      <c r="C334" s="13" t="s">
        <v>672</v>
      </c>
      <c r="D334" s="14" t="s">
        <v>72</v>
      </c>
      <c r="E334" s="14" t="s">
        <v>92</v>
      </c>
      <c r="F334" s="14" t="s">
        <v>676</v>
      </c>
      <c r="G334" s="27" t="s">
        <v>677</v>
      </c>
      <c r="H334" s="28" t="s">
        <v>431</v>
      </c>
    </row>
    <row r="335" spans="1:8" x14ac:dyDescent="0.3">
      <c r="A335" s="424"/>
      <c r="B335" s="26" t="s">
        <v>132</v>
      </c>
      <c r="C335" s="13" t="s">
        <v>135</v>
      </c>
      <c r="D335" s="9" t="s">
        <v>281</v>
      </c>
      <c r="E335" s="9" t="s">
        <v>136</v>
      </c>
      <c r="F335" s="9" t="s">
        <v>46</v>
      </c>
      <c r="G335" s="27" t="s">
        <v>19</v>
      </c>
      <c r="H335" s="28" t="s">
        <v>489</v>
      </c>
    </row>
    <row r="336" spans="1:8" x14ac:dyDescent="0.3">
      <c r="A336" s="424"/>
      <c r="B336" s="11" t="s">
        <v>747</v>
      </c>
      <c r="C336" s="63" t="s">
        <v>124</v>
      </c>
      <c r="D336" s="76">
        <v>5.6</v>
      </c>
      <c r="E336" s="77" t="s">
        <v>748</v>
      </c>
      <c r="F336" s="114" t="s">
        <v>749</v>
      </c>
      <c r="G336" s="101">
        <v>187</v>
      </c>
      <c r="H336" s="28" t="s">
        <v>758</v>
      </c>
    </row>
    <row r="337" spans="1:8" x14ac:dyDescent="0.3">
      <c r="A337" s="424"/>
      <c r="B337" s="158" t="s">
        <v>50</v>
      </c>
      <c r="C337" s="13">
        <v>50</v>
      </c>
      <c r="D337" s="14" t="s">
        <v>51</v>
      </c>
      <c r="E337" s="14" t="s">
        <v>52</v>
      </c>
      <c r="F337" s="15" t="s">
        <v>53</v>
      </c>
      <c r="G337" s="10" t="s">
        <v>54</v>
      </c>
      <c r="H337" s="56"/>
    </row>
    <row r="338" spans="1:8" x14ac:dyDescent="0.3">
      <c r="A338" s="425"/>
      <c r="B338" s="142" t="s">
        <v>327</v>
      </c>
      <c r="C338" s="63">
        <v>200</v>
      </c>
      <c r="D338" s="77" t="s">
        <v>182</v>
      </c>
      <c r="E338" s="77" t="s">
        <v>31</v>
      </c>
      <c r="F338" s="114" t="s">
        <v>630</v>
      </c>
      <c r="G338" s="101" t="s">
        <v>631</v>
      </c>
      <c r="H338" s="56" t="s">
        <v>443</v>
      </c>
    </row>
    <row r="339" spans="1:8" x14ac:dyDescent="0.3">
      <c r="A339" s="423"/>
      <c r="B339" s="18" t="s">
        <v>80</v>
      </c>
      <c r="C339" s="57" t="s">
        <v>734</v>
      </c>
      <c r="D339" s="36">
        <f>D333+D334+D335+D336+D337+D338</f>
        <v>32.500000000000007</v>
      </c>
      <c r="E339" s="36">
        <f>E333+E334+E335+E336+E337+E338</f>
        <v>37.159999999999997</v>
      </c>
      <c r="F339" s="36">
        <f>F333+F334+F335+F336+F337+F338</f>
        <v>102.30000000000001</v>
      </c>
      <c r="G339" s="35">
        <f>G333+G334+G335+G336+G337+G338</f>
        <v>826</v>
      </c>
      <c r="H339" s="48"/>
    </row>
    <row r="340" spans="1:8" x14ac:dyDescent="0.3">
      <c r="A340" s="440" t="s">
        <v>59</v>
      </c>
      <c r="B340" s="165" t="s">
        <v>42</v>
      </c>
      <c r="C340" s="13">
        <v>200</v>
      </c>
      <c r="D340" s="9" t="s">
        <v>64</v>
      </c>
      <c r="E340" s="9" t="s">
        <v>192</v>
      </c>
      <c r="F340" s="40" t="s">
        <v>660</v>
      </c>
      <c r="G340" s="10" t="s">
        <v>661</v>
      </c>
      <c r="H340" s="28" t="s">
        <v>433</v>
      </c>
    </row>
    <row r="341" spans="1:8" x14ac:dyDescent="0.3">
      <c r="A341" s="423"/>
      <c r="B341" s="18" t="s">
        <v>81</v>
      </c>
      <c r="C341" s="41">
        <v>200</v>
      </c>
      <c r="D341" s="36">
        <v>5.6</v>
      </c>
      <c r="E341" s="36">
        <v>0.09</v>
      </c>
      <c r="F341" s="36">
        <v>7.3</v>
      </c>
      <c r="G341" s="35">
        <v>50.28</v>
      </c>
      <c r="H341" s="78"/>
    </row>
    <row r="342" spans="1:8" x14ac:dyDescent="0.3">
      <c r="A342" s="440" t="s">
        <v>8</v>
      </c>
      <c r="B342" s="50" t="s">
        <v>587</v>
      </c>
      <c r="C342" s="13" t="s">
        <v>600</v>
      </c>
      <c r="D342" s="9">
        <v>14.52</v>
      </c>
      <c r="E342" s="9">
        <v>10.3</v>
      </c>
      <c r="F342" s="40">
        <v>12.3</v>
      </c>
      <c r="G342" s="10">
        <v>201.6</v>
      </c>
      <c r="H342" s="43" t="s">
        <v>475</v>
      </c>
    </row>
    <row r="343" spans="1:8" x14ac:dyDescent="0.3">
      <c r="A343" s="425"/>
      <c r="B343" s="28" t="s">
        <v>180</v>
      </c>
      <c r="C343" s="63">
        <v>150</v>
      </c>
      <c r="D343" s="77" t="s">
        <v>708</v>
      </c>
      <c r="E343" s="77" t="s">
        <v>48</v>
      </c>
      <c r="F343" s="77" t="s">
        <v>418</v>
      </c>
      <c r="G343" s="61" t="s">
        <v>339</v>
      </c>
      <c r="H343" s="116" t="s">
        <v>455</v>
      </c>
    </row>
    <row r="344" spans="1:8" x14ac:dyDescent="0.3">
      <c r="A344" s="425"/>
      <c r="B344" s="158" t="s">
        <v>66</v>
      </c>
      <c r="C344" s="38">
        <v>50</v>
      </c>
      <c r="D344" s="30">
        <v>3.8</v>
      </c>
      <c r="E344" s="30">
        <v>0.4</v>
      </c>
      <c r="F344" s="30">
        <v>24.6</v>
      </c>
      <c r="G344" s="31">
        <v>117</v>
      </c>
      <c r="H344" s="56" t="s">
        <v>432</v>
      </c>
    </row>
    <row r="345" spans="1:8" x14ac:dyDescent="0.3">
      <c r="A345" s="425"/>
      <c r="B345" s="12" t="s">
        <v>34</v>
      </c>
      <c r="C345" s="13">
        <v>180</v>
      </c>
      <c r="D345" s="9" t="s">
        <v>118</v>
      </c>
      <c r="E345" s="9" t="s">
        <v>119</v>
      </c>
      <c r="F345" s="40" t="s">
        <v>120</v>
      </c>
      <c r="G345" s="10" t="s">
        <v>121</v>
      </c>
      <c r="H345" s="43" t="s">
        <v>448</v>
      </c>
    </row>
    <row r="346" spans="1:8" x14ac:dyDescent="0.3">
      <c r="A346" s="423"/>
      <c r="B346" s="18" t="s">
        <v>82</v>
      </c>
      <c r="C346" s="19">
        <v>464</v>
      </c>
      <c r="D346" s="46">
        <f>D342+D343+D344+D345</f>
        <v>24.31</v>
      </c>
      <c r="E346" s="46">
        <f>E342+E343+E344+E345</f>
        <v>18.09</v>
      </c>
      <c r="F346" s="46">
        <f>F342+F343+F344+F345</f>
        <v>69.100000000000009</v>
      </c>
      <c r="G346" s="46">
        <f>G342+G343+G344+G345</f>
        <v>539.6</v>
      </c>
      <c r="H346" s="48"/>
    </row>
    <row r="347" spans="1:8" x14ac:dyDescent="0.3">
      <c r="A347" s="442" t="s">
        <v>83</v>
      </c>
      <c r="B347" s="443"/>
      <c r="C347" s="47">
        <f>C346+C341+C339+C332+C330</f>
        <v>2043</v>
      </c>
      <c r="D347" s="46">
        <f>D330+D332+D339+D341+D346</f>
        <v>86.75</v>
      </c>
      <c r="E347" s="46">
        <f>E330+E332+E339+E341+E346</f>
        <v>96.710000000000008</v>
      </c>
      <c r="F347" s="46">
        <f>F330+F332+F339+F341+F346</f>
        <v>236.63000000000005</v>
      </c>
      <c r="G347" s="47">
        <f>G330+G332+G339+G341+G346</f>
        <v>1993.88</v>
      </c>
      <c r="H347" s="37"/>
    </row>
    <row r="348" spans="1:8" x14ac:dyDescent="0.3">
      <c r="A348" s="447" t="s">
        <v>24</v>
      </c>
      <c r="B348" s="447" t="s">
        <v>25</v>
      </c>
      <c r="C348" s="446" t="s">
        <v>26</v>
      </c>
      <c r="D348" s="446" t="s">
        <v>542</v>
      </c>
      <c r="E348" s="446"/>
      <c r="F348" s="446"/>
      <c r="G348" s="447" t="s">
        <v>38</v>
      </c>
      <c r="H348" s="447" t="s">
        <v>39</v>
      </c>
    </row>
    <row r="349" spans="1:8" x14ac:dyDescent="0.3">
      <c r="A349" s="448"/>
      <c r="B349" s="448"/>
      <c r="C349" s="440"/>
      <c r="D349" s="282" t="s">
        <v>4</v>
      </c>
      <c r="E349" s="282" t="s">
        <v>36</v>
      </c>
      <c r="F349" s="282" t="s">
        <v>30</v>
      </c>
      <c r="G349" s="448"/>
      <c r="H349" s="448"/>
    </row>
    <row r="350" spans="1:8" x14ac:dyDescent="0.3">
      <c r="A350" s="449" t="s">
        <v>381</v>
      </c>
      <c r="B350" s="450"/>
      <c r="C350" s="451"/>
      <c r="D350" s="451"/>
      <c r="E350" s="451"/>
      <c r="F350" s="451"/>
      <c r="G350" s="451"/>
      <c r="H350" s="452"/>
    </row>
    <row r="351" spans="1:8" x14ac:dyDescent="0.3">
      <c r="A351" s="446" t="s">
        <v>40</v>
      </c>
      <c r="B351" s="154" t="s">
        <v>159</v>
      </c>
      <c r="C351" s="6" t="s">
        <v>403</v>
      </c>
      <c r="D351" s="9" t="s">
        <v>317</v>
      </c>
      <c r="E351" s="9" t="s">
        <v>338</v>
      </c>
      <c r="F351" s="9" t="s">
        <v>633</v>
      </c>
      <c r="G351" s="27" t="s">
        <v>634</v>
      </c>
      <c r="H351" s="28" t="s">
        <v>470</v>
      </c>
    </row>
    <row r="352" spans="1:8" x14ac:dyDescent="0.3">
      <c r="A352" s="446"/>
      <c r="B352" s="142" t="s">
        <v>141</v>
      </c>
      <c r="C352" s="9" t="s">
        <v>644</v>
      </c>
      <c r="D352" s="8" t="s">
        <v>212</v>
      </c>
      <c r="E352" s="8" t="s">
        <v>310</v>
      </c>
      <c r="F352" s="51" t="s">
        <v>645</v>
      </c>
      <c r="G352" s="10" t="s">
        <v>646</v>
      </c>
      <c r="H352" s="43" t="s">
        <v>451</v>
      </c>
    </row>
    <row r="353" spans="1:12" x14ac:dyDescent="0.3">
      <c r="A353" s="446"/>
      <c r="B353" s="12" t="s">
        <v>34</v>
      </c>
      <c r="C353" s="6">
        <v>200</v>
      </c>
      <c r="D353" s="8" t="s">
        <v>46</v>
      </c>
      <c r="E353" s="8" t="s">
        <v>46</v>
      </c>
      <c r="F353" s="51" t="s">
        <v>621</v>
      </c>
      <c r="G353" s="10" t="s">
        <v>622</v>
      </c>
      <c r="H353" s="52" t="s">
        <v>439</v>
      </c>
    </row>
    <row r="354" spans="1:12" x14ac:dyDescent="0.3">
      <c r="A354" s="446"/>
      <c r="B354" s="18" t="s">
        <v>41</v>
      </c>
      <c r="C354" s="19">
        <v>390</v>
      </c>
      <c r="D354" s="20">
        <f>D353+D352+D351</f>
        <v>31.200000000000003</v>
      </c>
      <c r="E354" s="20">
        <f>E353+E352+E351</f>
        <v>19.8</v>
      </c>
      <c r="F354" s="20">
        <f>F353+F352+F351</f>
        <v>103.7</v>
      </c>
      <c r="G354" s="19">
        <f>G353+G352+G351</f>
        <v>715.3</v>
      </c>
      <c r="H354" s="53"/>
      <c r="K354" s="103"/>
      <c r="L354" s="103"/>
    </row>
    <row r="355" spans="1:12" x14ac:dyDescent="0.3">
      <c r="A355" s="440" t="s">
        <v>23</v>
      </c>
      <c r="B355" s="176" t="s">
        <v>558</v>
      </c>
      <c r="C355" s="66">
        <v>150</v>
      </c>
      <c r="D355" s="14">
        <v>1.8</v>
      </c>
      <c r="E355" s="14">
        <v>0.4</v>
      </c>
      <c r="F355" s="67">
        <v>16.2</v>
      </c>
      <c r="G355" s="10">
        <v>86</v>
      </c>
      <c r="H355" s="43"/>
      <c r="K355" s="103"/>
      <c r="L355" s="103"/>
    </row>
    <row r="356" spans="1:12" x14ac:dyDescent="0.3">
      <c r="A356" s="423"/>
      <c r="B356" s="23" t="s">
        <v>44</v>
      </c>
      <c r="C356" s="24">
        <v>150</v>
      </c>
      <c r="D356" s="20">
        <f>D355</f>
        <v>1.8</v>
      </c>
      <c r="E356" s="20">
        <f>E355</f>
        <v>0.4</v>
      </c>
      <c r="F356" s="20">
        <f>F355</f>
        <v>16.2</v>
      </c>
      <c r="G356" s="19">
        <v>43</v>
      </c>
      <c r="H356" s="53"/>
      <c r="K356" s="103"/>
      <c r="L356" s="103"/>
    </row>
    <row r="357" spans="1:12" x14ac:dyDescent="0.3">
      <c r="A357" s="424" t="s">
        <v>6</v>
      </c>
      <c r="B357" s="158" t="s">
        <v>202</v>
      </c>
      <c r="C357" s="38">
        <v>60</v>
      </c>
      <c r="D357" s="38">
        <v>0.8</v>
      </c>
      <c r="E357" s="38">
        <v>1.4</v>
      </c>
      <c r="F357" s="38">
        <v>4.3</v>
      </c>
      <c r="G357" s="31">
        <v>33</v>
      </c>
      <c r="H357" s="52" t="s">
        <v>452</v>
      </c>
      <c r="K357" s="103"/>
      <c r="L357" s="103"/>
    </row>
    <row r="358" spans="1:12" x14ac:dyDescent="0.3">
      <c r="A358" s="424"/>
      <c r="B358" s="222" t="s">
        <v>801</v>
      </c>
      <c r="C358" s="223">
        <v>250</v>
      </c>
      <c r="D358" s="225" t="s">
        <v>711</v>
      </c>
      <c r="E358" s="225" t="s">
        <v>178</v>
      </c>
      <c r="F358" s="225" t="s">
        <v>405</v>
      </c>
      <c r="G358" s="225" t="s">
        <v>712</v>
      </c>
      <c r="H358" s="288" t="s">
        <v>493</v>
      </c>
      <c r="K358" s="104"/>
      <c r="L358" s="105"/>
    </row>
    <row r="359" spans="1:12" x14ac:dyDescent="0.3">
      <c r="A359" s="424"/>
      <c r="B359" s="176" t="s">
        <v>589</v>
      </c>
      <c r="C359" s="6" t="s">
        <v>600</v>
      </c>
      <c r="D359" s="32">
        <v>13.5</v>
      </c>
      <c r="E359" s="32">
        <v>19.149999999999999</v>
      </c>
      <c r="F359" s="32">
        <v>13.6</v>
      </c>
      <c r="G359" s="98">
        <v>282</v>
      </c>
      <c r="H359" s="52" t="s">
        <v>590</v>
      </c>
      <c r="K359" s="103"/>
      <c r="L359" s="103"/>
    </row>
    <row r="360" spans="1:12" x14ac:dyDescent="0.3">
      <c r="A360" s="424"/>
      <c r="B360" s="70" t="s">
        <v>349</v>
      </c>
      <c r="C360" s="6" t="s">
        <v>74</v>
      </c>
      <c r="D360" s="14">
        <v>14.6</v>
      </c>
      <c r="E360" s="14">
        <v>5.0999999999999996</v>
      </c>
      <c r="F360" s="15">
        <v>33.1</v>
      </c>
      <c r="G360" s="10">
        <v>240</v>
      </c>
      <c r="H360" s="28" t="s">
        <v>466</v>
      </c>
      <c r="K360" s="103"/>
      <c r="L360" s="103"/>
    </row>
    <row r="361" spans="1:12" x14ac:dyDescent="0.3">
      <c r="A361" s="424"/>
      <c r="B361" s="154" t="s">
        <v>562</v>
      </c>
      <c r="C361" s="13">
        <v>30</v>
      </c>
      <c r="D361" s="14">
        <v>0.2</v>
      </c>
      <c r="E361" s="9" t="s">
        <v>43</v>
      </c>
      <c r="F361" s="114" t="s">
        <v>378</v>
      </c>
      <c r="G361" s="10">
        <v>16</v>
      </c>
      <c r="H361" s="28" t="s">
        <v>477</v>
      </c>
      <c r="K361" s="103"/>
      <c r="L361" s="103"/>
    </row>
    <row r="362" spans="1:12" x14ac:dyDescent="0.3">
      <c r="A362" s="424"/>
      <c r="B362" s="158" t="s">
        <v>50</v>
      </c>
      <c r="C362" s="13">
        <v>50</v>
      </c>
      <c r="D362" s="14" t="s">
        <v>51</v>
      </c>
      <c r="E362" s="14" t="s">
        <v>52</v>
      </c>
      <c r="F362" s="15" t="s">
        <v>53</v>
      </c>
      <c r="G362" s="10" t="s">
        <v>54</v>
      </c>
      <c r="H362" s="56"/>
    </row>
    <row r="363" spans="1:12" x14ac:dyDescent="0.3">
      <c r="A363" s="425"/>
      <c r="B363" s="146" t="s">
        <v>210</v>
      </c>
      <c r="C363" s="13">
        <v>200</v>
      </c>
      <c r="D363" s="9" t="s">
        <v>627</v>
      </c>
      <c r="E363" s="9" t="s">
        <v>628</v>
      </c>
      <c r="F363" s="40" t="s">
        <v>301</v>
      </c>
      <c r="G363" s="10" t="s">
        <v>629</v>
      </c>
      <c r="H363" s="43" t="s">
        <v>450</v>
      </c>
    </row>
    <row r="364" spans="1:12" x14ac:dyDescent="0.3">
      <c r="A364" s="423"/>
      <c r="B364" s="18" t="s">
        <v>80</v>
      </c>
      <c r="C364" s="57" t="s">
        <v>733</v>
      </c>
      <c r="D364" s="36">
        <f>D363+D362+D359+D358+D357</f>
        <v>21.28</v>
      </c>
      <c r="E364" s="36">
        <f>E363+E362+E359+E358+E357</f>
        <v>24</v>
      </c>
      <c r="F364" s="36">
        <f>F363+F362+F359+F358+F357</f>
        <v>95.6</v>
      </c>
      <c r="G364" s="35">
        <f>G363+G362+G359+G358+G357</f>
        <v>639.29999999999995</v>
      </c>
      <c r="H364" s="48"/>
    </row>
    <row r="365" spans="1:12" x14ac:dyDescent="0.3">
      <c r="A365" s="440" t="s">
        <v>59</v>
      </c>
      <c r="B365" s="165" t="s">
        <v>42</v>
      </c>
      <c r="C365" s="13">
        <v>200</v>
      </c>
      <c r="D365" s="9" t="s">
        <v>658</v>
      </c>
      <c r="E365" s="9" t="s">
        <v>659</v>
      </c>
      <c r="F365" s="40" t="s">
        <v>232</v>
      </c>
      <c r="G365" s="10" t="s">
        <v>629</v>
      </c>
      <c r="H365" s="43" t="s">
        <v>444</v>
      </c>
    </row>
    <row r="366" spans="1:12" x14ac:dyDescent="0.3">
      <c r="A366" s="423"/>
      <c r="B366" s="18" t="s">
        <v>81</v>
      </c>
      <c r="C366" s="13">
        <v>200</v>
      </c>
      <c r="D366" s="9" t="s">
        <v>658</v>
      </c>
      <c r="E366" s="9" t="s">
        <v>659</v>
      </c>
      <c r="F366" s="40" t="s">
        <v>232</v>
      </c>
      <c r="G366" s="10" t="s">
        <v>629</v>
      </c>
      <c r="H366" s="73"/>
    </row>
    <row r="367" spans="1:12" x14ac:dyDescent="0.3">
      <c r="A367" s="440" t="s">
        <v>8</v>
      </c>
      <c r="B367" s="12" t="s">
        <v>65</v>
      </c>
      <c r="C367" s="13">
        <v>150</v>
      </c>
      <c r="D367" s="14">
        <v>2.8</v>
      </c>
      <c r="E367" s="14">
        <v>7.5</v>
      </c>
      <c r="F367" s="15">
        <v>12.8</v>
      </c>
      <c r="G367" s="10">
        <v>130</v>
      </c>
      <c r="H367" s="28" t="s">
        <v>457</v>
      </c>
    </row>
    <row r="368" spans="1:12" x14ac:dyDescent="0.3">
      <c r="A368" s="425"/>
      <c r="B368" s="158" t="s">
        <v>66</v>
      </c>
      <c r="C368" s="38">
        <v>50</v>
      </c>
      <c r="D368" s="30">
        <v>3.8</v>
      </c>
      <c r="E368" s="30">
        <v>0.4</v>
      </c>
      <c r="F368" s="30">
        <v>24.6</v>
      </c>
      <c r="G368" s="31">
        <v>117</v>
      </c>
      <c r="H368" s="56"/>
    </row>
    <row r="369" spans="1:8" x14ac:dyDescent="0.3">
      <c r="A369" s="425"/>
      <c r="B369" s="12" t="s">
        <v>34</v>
      </c>
      <c r="C369" s="13">
        <v>200</v>
      </c>
      <c r="D369" s="14">
        <v>0.1</v>
      </c>
      <c r="E369" s="14" t="s">
        <v>32</v>
      </c>
      <c r="F369" s="15">
        <v>9.1</v>
      </c>
      <c r="G369" s="10">
        <v>24.4</v>
      </c>
      <c r="H369" s="28" t="s">
        <v>430</v>
      </c>
    </row>
    <row r="370" spans="1:8" x14ac:dyDescent="0.3">
      <c r="A370" s="425"/>
      <c r="B370" s="176" t="s">
        <v>379</v>
      </c>
      <c r="C370" s="55" t="s">
        <v>710</v>
      </c>
      <c r="D370" s="55">
        <v>7.5</v>
      </c>
      <c r="E370" s="55">
        <v>14</v>
      </c>
      <c r="F370" s="55">
        <v>33</v>
      </c>
      <c r="G370" s="55">
        <v>289</v>
      </c>
      <c r="H370" s="28" t="s">
        <v>456</v>
      </c>
    </row>
    <row r="371" spans="1:8" x14ac:dyDescent="0.3">
      <c r="A371" s="423"/>
      <c r="B371" s="18" t="s">
        <v>82</v>
      </c>
      <c r="C371" s="19">
        <v>433</v>
      </c>
      <c r="D371" s="20">
        <f>D367+D368+D369+D370</f>
        <v>14.2</v>
      </c>
      <c r="E371" s="20">
        <f>E367+E368+E369+E370</f>
        <v>21.93</v>
      </c>
      <c r="F371" s="20">
        <f>F367+F368+F369+F370</f>
        <v>79.5</v>
      </c>
      <c r="G371" s="19">
        <f>G367+G368+G369+G370</f>
        <v>560.4</v>
      </c>
      <c r="H371" s="48"/>
    </row>
    <row r="372" spans="1:8" x14ac:dyDescent="0.3">
      <c r="A372" s="442" t="s">
        <v>83</v>
      </c>
      <c r="B372" s="443"/>
      <c r="C372" s="47">
        <f>C371+C366+C364+C356+C354</f>
        <v>1882</v>
      </c>
      <c r="D372" s="46">
        <f>D371+D366+D364+D356+D354</f>
        <v>73.98</v>
      </c>
      <c r="E372" s="46">
        <f>E371+E366+E364+E356+E354</f>
        <v>72.33</v>
      </c>
      <c r="F372" s="46">
        <f>F371+F366+F364+F356+F354</f>
        <v>303.59999999999997</v>
      </c>
      <c r="G372" s="47">
        <f>G354+G356+G364+G366+G371</f>
        <v>2068</v>
      </c>
      <c r="H372" s="48"/>
    </row>
    <row r="373" spans="1:8" x14ac:dyDescent="0.3">
      <c r="A373" s="447" t="s">
        <v>24</v>
      </c>
      <c r="B373" s="447" t="s">
        <v>25</v>
      </c>
      <c r="C373" s="446" t="s">
        <v>26</v>
      </c>
      <c r="D373" s="446" t="s">
        <v>542</v>
      </c>
      <c r="E373" s="446"/>
      <c r="F373" s="446"/>
      <c r="G373" s="447" t="s">
        <v>38</v>
      </c>
      <c r="H373" s="447" t="s">
        <v>39</v>
      </c>
    </row>
    <row r="374" spans="1:8" x14ac:dyDescent="0.3">
      <c r="A374" s="448"/>
      <c r="B374" s="448"/>
      <c r="C374" s="440"/>
      <c r="D374" s="282" t="s">
        <v>4</v>
      </c>
      <c r="E374" s="282" t="s">
        <v>36</v>
      </c>
      <c r="F374" s="282" t="s">
        <v>30</v>
      </c>
      <c r="G374" s="448"/>
      <c r="H374" s="448"/>
    </row>
    <row r="375" spans="1:8" x14ac:dyDescent="0.3">
      <c r="A375" s="453" t="s">
        <v>541</v>
      </c>
      <c r="B375" s="454"/>
      <c r="C375" s="454"/>
      <c r="D375" s="454"/>
      <c r="E375" s="454"/>
      <c r="F375" s="454"/>
      <c r="G375" s="454"/>
      <c r="H375" s="455"/>
    </row>
    <row r="376" spans="1:8" x14ac:dyDescent="0.3">
      <c r="A376" s="449" t="s">
        <v>385</v>
      </c>
      <c r="B376" s="450"/>
      <c r="C376" s="451"/>
      <c r="D376" s="451"/>
      <c r="E376" s="451"/>
      <c r="F376" s="451"/>
      <c r="G376" s="451"/>
      <c r="H376" s="452"/>
    </row>
    <row r="377" spans="1:8" x14ac:dyDescent="0.3">
      <c r="A377" s="446" t="s">
        <v>40</v>
      </c>
      <c r="B377" s="146" t="s">
        <v>270</v>
      </c>
      <c r="C377" s="6" t="s">
        <v>113</v>
      </c>
      <c r="D377" s="9" t="s">
        <v>200</v>
      </c>
      <c r="E377" s="9" t="s">
        <v>200</v>
      </c>
      <c r="F377" s="9" t="s">
        <v>201</v>
      </c>
      <c r="G377" s="27" t="s">
        <v>171</v>
      </c>
      <c r="H377" s="52" t="s">
        <v>463</v>
      </c>
    </row>
    <row r="378" spans="1:8" x14ac:dyDescent="0.3">
      <c r="A378" s="446"/>
      <c r="B378" s="142" t="s">
        <v>172</v>
      </c>
      <c r="C378" s="9" t="s">
        <v>647</v>
      </c>
      <c r="D378" s="8" t="s">
        <v>648</v>
      </c>
      <c r="E378" s="8" t="s">
        <v>48</v>
      </c>
      <c r="F378" s="51" t="s">
        <v>645</v>
      </c>
      <c r="G378" s="10" t="s">
        <v>649</v>
      </c>
      <c r="H378" s="56" t="s">
        <v>459</v>
      </c>
    </row>
    <row r="379" spans="1:8" x14ac:dyDescent="0.3">
      <c r="A379" s="446"/>
      <c r="B379" s="12" t="s">
        <v>34</v>
      </c>
      <c r="C379" s="6">
        <v>200</v>
      </c>
      <c r="D379" s="8" t="s">
        <v>46</v>
      </c>
      <c r="E379" s="8" t="s">
        <v>46</v>
      </c>
      <c r="F379" s="51" t="s">
        <v>621</v>
      </c>
      <c r="G379" s="10" t="s">
        <v>622</v>
      </c>
      <c r="H379" s="52" t="s">
        <v>439</v>
      </c>
    </row>
    <row r="380" spans="1:8" x14ac:dyDescent="0.3">
      <c r="A380" s="446"/>
      <c r="B380" s="18" t="s">
        <v>41</v>
      </c>
      <c r="C380" s="19">
        <v>465</v>
      </c>
      <c r="D380" s="20">
        <f>D377+D378+D379</f>
        <v>15.7</v>
      </c>
      <c r="E380" s="20">
        <f>E377+E378+E379</f>
        <v>16.3</v>
      </c>
      <c r="F380" s="20">
        <f>F377+F378+F379</f>
        <v>75.8</v>
      </c>
      <c r="G380" s="19">
        <f>G377+G378+G379</f>
        <v>515.29999999999995</v>
      </c>
      <c r="H380" s="53"/>
    </row>
    <row r="381" spans="1:8" x14ac:dyDescent="0.3">
      <c r="A381" s="440" t="s">
        <v>23</v>
      </c>
      <c r="B381" s="165" t="s">
        <v>42</v>
      </c>
      <c r="C381" s="9" t="s">
        <v>5</v>
      </c>
      <c r="D381" s="14">
        <v>1.44</v>
      </c>
      <c r="E381" s="15">
        <v>0.67</v>
      </c>
      <c r="F381" s="15">
        <v>15.43</v>
      </c>
      <c r="G381" s="22">
        <v>112</v>
      </c>
      <c r="H381" s="43" t="s">
        <v>623</v>
      </c>
    </row>
    <row r="382" spans="1:8" x14ac:dyDescent="0.3">
      <c r="A382" s="423"/>
      <c r="B382" s="23" t="s">
        <v>44</v>
      </c>
      <c r="C382" s="24">
        <v>200</v>
      </c>
      <c r="D382" s="20">
        <f>D381</f>
        <v>1.44</v>
      </c>
      <c r="E382" s="20">
        <f>E381</f>
        <v>0.67</v>
      </c>
      <c r="F382" s="20">
        <f>F381</f>
        <v>15.43</v>
      </c>
      <c r="G382" s="19">
        <v>112</v>
      </c>
      <c r="H382" s="53"/>
    </row>
    <row r="383" spans="1:8" x14ac:dyDescent="0.3">
      <c r="A383" s="424" t="s">
        <v>6</v>
      </c>
      <c r="B383" s="382" t="s">
        <v>841</v>
      </c>
      <c r="C383" s="298">
        <v>60</v>
      </c>
      <c r="D383" s="305" t="s">
        <v>68</v>
      </c>
      <c r="E383" s="305" t="s">
        <v>295</v>
      </c>
      <c r="F383" s="305" t="s">
        <v>100</v>
      </c>
      <c r="G383" s="321">
        <v>68</v>
      </c>
      <c r="H383" s="325" t="s">
        <v>842</v>
      </c>
    </row>
    <row r="384" spans="1:8" x14ac:dyDescent="0.3">
      <c r="A384" s="424"/>
      <c r="B384" s="146" t="s">
        <v>807</v>
      </c>
      <c r="C384" s="13">
        <v>260</v>
      </c>
      <c r="D384" s="9" t="s">
        <v>690</v>
      </c>
      <c r="E384" s="9" t="s">
        <v>235</v>
      </c>
      <c r="F384" s="40" t="s">
        <v>691</v>
      </c>
      <c r="G384" s="10" t="s">
        <v>692</v>
      </c>
      <c r="H384" s="28" t="s">
        <v>480</v>
      </c>
    </row>
    <row r="385" spans="1:8" x14ac:dyDescent="0.3">
      <c r="A385" s="424"/>
      <c r="B385" s="50" t="s">
        <v>587</v>
      </c>
      <c r="C385" s="13">
        <v>90</v>
      </c>
      <c r="D385" s="9">
        <v>14.52</v>
      </c>
      <c r="E385" s="9">
        <v>10.3</v>
      </c>
      <c r="F385" s="40">
        <v>12.3</v>
      </c>
      <c r="G385" s="10">
        <v>201.6</v>
      </c>
      <c r="H385" s="43" t="s">
        <v>475</v>
      </c>
    </row>
    <row r="386" spans="1:8" x14ac:dyDescent="0.3">
      <c r="A386" s="424"/>
      <c r="B386" s="70" t="s">
        <v>180</v>
      </c>
      <c r="C386" s="6">
        <v>150</v>
      </c>
      <c r="D386" s="14">
        <v>14.6</v>
      </c>
      <c r="E386" s="14">
        <v>5.0999999999999996</v>
      </c>
      <c r="F386" s="15">
        <v>33.1</v>
      </c>
      <c r="G386" s="10">
        <v>240</v>
      </c>
      <c r="H386" s="28" t="s">
        <v>466</v>
      </c>
    </row>
    <row r="387" spans="1:8" x14ac:dyDescent="0.3">
      <c r="A387" s="424"/>
      <c r="B387" s="158" t="s">
        <v>50</v>
      </c>
      <c r="C387" s="13">
        <v>50</v>
      </c>
      <c r="D387" s="14" t="s">
        <v>51</v>
      </c>
      <c r="E387" s="14" t="s">
        <v>52</v>
      </c>
      <c r="F387" s="15" t="s">
        <v>53</v>
      </c>
      <c r="G387" s="10" t="s">
        <v>54</v>
      </c>
      <c r="H387" s="56"/>
    </row>
    <row r="388" spans="1:8" x14ac:dyDescent="0.3">
      <c r="A388" s="425"/>
      <c r="B388" s="142" t="s">
        <v>101</v>
      </c>
      <c r="C388" s="63">
        <v>200</v>
      </c>
      <c r="D388" s="77" t="s">
        <v>182</v>
      </c>
      <c r="E388" s="77" t="s">
        <v>31</v>
      </c>
      <c r="F388" s="114" t="s">
        <v>630</v>
      </c>
      <c r="G388" s="101" t="s">
        <v>631</v>
      </c>
      <c r="H388" s="56" t="s">
        <v>443</v>
      </c>
    </row>
    <row r="389" spans="1:8" x14ac:dyDescent="0.3">
      <c r="A389" s="423"/>
      <c r="B389" s="18" t="s">
        <v>80</v>
      </c>
      <c r="C389" s="35">
        <f>C383+C384+C385+C387+C388</f>
        <v>660</v>
      </c>
      <c r="D389" s="36">
        <f>D383+D384+D385+D387+D388</f>
        <v>22.220000000000002</v>
      </c>
      <c r="E389" s="36">
        <f>E383+E384+E385+E387+E388</f>
        <v>20.6</v>
      </c>
      <c r="F389" s="36">
        <f>F383+F384+F385+F387+F388</f>
        <v>89.800000000000011</v>
      </c>
      <c r="G389" s="35">
        <f>G383+G384+G385+G387+G388</f>
        <v>590</v>
      </c>
      <c r="H389" s="48"/>
    </row>
    <row r="390" spans="1:8" x14ac:dyDescent="0.3">
      <c r="A390" s="440" t="s">
        <v>59</v>
      </c>
      <c r="B390" s="165" t="s">
        <v>42</v>
      </c>
      <c r="C390" s="13">
        <v>200</v>
      </c>
      <c r="D390" s="9" t="s">
        <v>64</v>
      </c>
      <c r="E390" s="9" t="s">
        <v>192</v>
      </c>
      <c r="F390" s="40" t="s">
        <v>662</v>
      </c>
      <c r="G390" s="10" t="s">
        <v>663</v>
      </c>
      <c r="H390" s="28" t="s">
        <v>433</v>
      </c>
    </row>
    <row r="391" spans="1:8" x14ac:dyDescent="0.3">
      <c r="A391" s="423"/>
      <c r="B391" s="18" t="s">
        <v>81</v>
      </c>
      <c r="C391" s="41">
        <v>200</v>
      </c>
      <c r="D391" s="20" t="s">
        <v>64</v>
      </c>
      <c r="E391" s="20" t="s">
        <v>192</v>
      </c>
      <c r="F391" s="20" t="s">
        <v>662</v>
      </c>
      <c r="G391" s="19" t="s">
        <v>663</v>
      </c>
      <c r="H391" s="78"/>
    </row>
    <row r="392" spans="1:8" x14ac:dyDescent="0.3">
      <c r="A392" s="440" t="s">
        <v>8</v>
      </c>
      <c r="B392" s="146" t="s">
        <v>613</v>
      </c>
      <c r="C392" s="29" t="s">
        <v>678</v>
      </c>
      <c r="D392" s="119">
        <v>14.1</v>
      </c>
      <c r="E392" s="119">
        <v>19.5</v>
      </c>
      <c r="F392" s="119">
        <v>14</v>
      </c>
      <c r="G392" s="115">
        <v>289</v>
      </c>
      <c r="H392" s="44" t="s">
        <v>602</v>
      </c>
    </row>
    <row r="393" spans="1:8" x14ac:dyDescent="0.3">
      <c r="A393" s="425"/>
      <c r="B393" s="70" t="s">
        <v>349</v>
      </c>
      <c r="C393" s="6" t="s">
        <v>74</v>
      </c>
      <c r="D393" s="14">
        <v>14.6</v>
      </c>
      <c r="E393" s="14">
        <v>5.0999999999999996</v>
      </c>
      <c r="F393" s="15">
        <v>33.1</v>
      </c>
      <c r="G393" s="10">
        <v>240</v>
      </c>
      <c r="H393" s="28" t="s">
        <v>466</v>
      </c>
    </row>
    <row r="394" spans="1:8" x14ac:dyDescent="0.3">
      <c r="A394" s="425"/>
      <c r="B394" s="158" t="s">
        <v>618</v>
      </c>
      <c r="C394" s="127">
        <v>30</v>
      </c>
      <c r="D394" s="127">
        <v>0.4</v>
      </c>
      <c r="E394" s="127">
        <v>1.2</v>
      </c>
      <c r="F394" s="127">
        <v>1.4</v>
      </c>
      <c r="G394" s="128">
        <v>19</v>
      </c>
      <c r="H394" s="44" t="s">
        <v>445</v>
      </c>
    </row>
    <row r="395" spans="1:8" x14ac:dyDescent="0.3">
      <c r="A395" s="425"/>
      <c r="B395" s="12" t="s">
        <v>34</v>
      </c>
      <c r="C395" s="13">
        <v>200</v>
      </c>
      <c r="D395" s="14">
        <v>0.1</v>
      </c>
      <c r="E395" s="14" t="s">
        <v>32</v>
      </c>
      <c r="F395" s="15">
        <v>9.1</v>
      </c>
      <c r="G395" s="10">
        <v>24.4</v>
      </c>
      <c r="H395" s="28" t="s">
        <v>430</v>
      </c>
    </row>
    <row r="396" spans="1:8" x14ac:dyDescent="0.3">
      <c r="A396" s="425"/>
      <c r="B396" s="165" t="s">
        <v>190</v>
      </c>
      <c r="C396" s="9" t="s">
        <v>550</v>
      </c>
      <c r="D396" s="14">
        <v>0.4</v>
      </c>
      <c r="E396" s="15">
        <v>0.4</v>
      </c>
      <c r="F396" s="15">
        <v>9.8000000000000007</v>
      </c>
      <c r="G396" s="22">
        <v>47</v>
      </c>
      <c r="H396" s="81"/>
    </row>
    <row r="397" spans="1:8" x14ac:dyDescent="0.3">
      <c r="A397" s="423"/>
      <c r="B397" s="18" t="s">
        <v>82</v>
      </c>
      <c r="C397" s="19">
        <v>632</v>
      </c>
      <c r="D397" s="46">
        <f>D392+D393+D395+D396</f>
        <v>29.2</v>
      </c>
      <c r="E397" s="46">
        <f>E392+E393+E395+E396</f>
        <v>25.03</v>
      </c>
      <c r="F397" s="46">
        <f>F392+F393+F395+F396</f>
        <v>66</v>
      </c>
      <c r="G397" s="46">
        <f>G392+G393+G395+G396</f>
        <v>600.4</v>
      </c>
      <c r="H397" s="48"/>
    </row>
    <row r="398" spans="1:8" x14ac:dyDescent="0.3">
      <c r="A398" s="442" t="s">
        <v>83</v>
      </c>
      <c r="B398" s="443"/>
      <c r="C398" s="47">
        <f>C397+C391+C389+C382+C380</f>
        <v>2157</v>
      </c>
      <c r="D398" s="46">
        <f>D397+D391+D389+D382+D380</f>
        <v>74.16</v>
      </c>
      <c r="E398" s="46">
        <f>E397+E391+E389+E382+E380</f>
        <v>62.69</v>
      </c>
      <c r="F398" s="46">
        <f>F397+F391+F389+F382+F380</f>
        <v>254.34000000000003</v>
      </c>
      <c r="G398" s="47">
        <f>G397+G391+G389+G382+G380</f>
        <v>1867.99</v>
      </c>
      <c r="H398" s="48"/>
    </row>
    <row r="399" spans="1:8" x14ac:dyDescent="0.3">
      <c r="A399" s="447" t="s">
        <v>24</v>
      </c>
      <c r="B399" s="447" t="s">
        <v>25</v>
      </c>
      <c r="C399" s="446" t="s">
        <v>26</v>
      </c>
      <c r="D399" s="446" t="s">
        <v>542</v>
      </c>
      <c r="E399" s="446"/>
      <c r="F399" s="446"/>
      <c r="G399" s="447" t="s">
        <v>38</v>
      </c>
      <c r="H399" s="447" t="s">
        <v>39</v>
      </c>
    </row>
    <row r="400" spans="1:8" x14ac:dyDescent="0.3">
      <c r="A400" s="448"/>
      <c r="B400" s="448"/>
      <c r="C400" s="440"/>
      <c r="D400" s="282" t="s">
        <v>4</v>
      </c>
      <c r="E400" s="282" t="s">
        <v>36</v>
      </c>
      <c r="F400" s="282" t="s">
        <v>30</v>
      </c>
      <c r="G400" s="448"/>
      <c r="H400" s="448"/>
    </row>
    <row r="401" spans="1:16" x14ac:dyDescent="0.3">
      <c r="A401" s="449" t="s">
        <v>389</v>
      </c>
      <c r="B401" s="450"/>
      <c r="C401" s="451"/>
      <c r="D401" s="451"/>
      <c r="E401" s="451"/>
      <c r="F401" s="451"/>
      <c r="G401" s="451"/>
      <c r="H401" s="452"/>
    </row>
    <row r="402" spans="1:16" x14ac:dyDescent="0.3">
      <c r="A402" s="446" t="s">
        <v>40</v>
      </c>
      <c r="B402" s="154" t="s">
        <v>159</v>
      </c>
      <c r="C402" s="13" t="s">
        <v>113</v>
      </c>
      <c r="D402" s="91">
        <v>7.7</v>
      </c>
      <c r="E402" s="91">
        <v>10.1</v>
      </c>
      <c r="F402" s="91">
        <v>43.9</v>
      </c>
      <c r="G402" s="27">
        <v>297</v>
      </c>
      <c r="H402" s="28" t="s">
        <v>495</v>
      </c>
    </row>
    <row r="403" spans="1:16" ht="23.25" customHeight="1" x14ac:dyDescent="0.3">
      <c r="A403" s="446"/>
      <c r="B403" s="16" t="s">
        <v>104</v>
      </c>
      <c r="C403" s="6">
        <v>50</v>
      </c>
      <c r="D403" s="9">
        <v>3.2</v>
      </c>
      <c r="E403" s="9">
        <v>0.3</v>
      </c>
      <c r="F403" s="9">
        <v>15.3</v>
      </c>
      <c r="G403" s="10">
        <v>79</v>
      </c>
      <c r="H403" s="89" t="s">
        <v>459</v>
      </c>
      <c r="J403" s="12" t="s">
        <v>34</v>
      </c>
      <c r="K403" s="13">
        <v>180</v>
      </c>
      <c r="L403" s="14" t="s">
        <v>31</v>
      </c>
      <c r="M403" s="14" t="s">
        <v>32</v>
      </c>
      <c r="N403" s="15" t="s">
        <v>33</v>
      </c>
      <c r="O403" s="10" t="s">
        <v>35</v>
      </c>
      <c r="P403" s="28" t="s">
        <v>430</v>
      </c>
    </row>
    <row r="404" spans="1:16" x14ac:dyDescent="0.3">
      <c r="A404" s="446"/>
      <c r="B404" s="12" t="s">
        <v>34</v>
      </c>
      <c r="C404" s="13">
        <v>200</v>
      </c>
      <c r="D404" s="14">
        <v>0.1</v>
      </c>
      <c r="E404" s="14" t="s">
        <v>32</v>
      </c>
      <c r="F404" s="15">
        <v>9.1</v>
      </c>
      <c r="G404" s="10">
        <v>24.4</v>
      </c>
      <c r="H404" s="28" t="s">
        <v>430</v>
      </c>
    </row>
    <row r="405" spans="1:16" x14ac:dyDescent="0.3">
      <c r="A405" s="446"/>
      <c r="B405" s="18" t="s">
        <v>41</v>
      </c>
      <c r="C405" s="19">
        <v>455</v>
      </c>
      <c r="D405" s="20">
        <f>D402+D403+D404</f>
        <v>11</v>
      </c>
      <c r="E405" s="20">
        <f>E402+E403+E404</f>
        <v>10.43</v>
      </c>
      <c r="F405" s="20">
        <f>F402+F403+F404</f>
        <v>68.3</v>
      </c>
      <c r="G405" s="19">
        <f>G402+G403+G404</f>
        <v>400.4</v>
      </c>
      <c r="H405" s="17"/>
    </row>
    <row r="406" spans="1:16" x14ac:dyDescent="0.3">
      <c r="A406" s="440" t="s">
        <v>23</v>
      </c>
      <c r="B406" s="165" t="s">
        <v>42</v>
      </c>
      <c r="C406" s="9" t="s">
        <v>5</v>
      </c>
      <c r="D406" s="14">
        <v>1.44</v>
      </c>
      <c r="E406" s="15">
        <v>0.67</v>
      </c>
      <c r="F406" s="15">
        <v>15.43</v>
      </c>
      <c r="G406" s="22">
        <v>112</v>
      </c>
      <c r="H406" s="43" t="s">
        <v>623</v>
      </c>
    </row>
    <row r="407" spans="1:16" x14ac:dyDescent="0.3">
      <c r="A407" s="423"/>
      <c r="B407" s="23" t="s">
        <v>44</v>
      </c>
      <c r="C407" s="24">
        <v>200</v>
      </c>
      <c r="D407" s="20">
        <f>D406</f>
        <v>1.44</v>
      </c>
      <c r="E407" s="20">
        <f>E406</f>
        <v>0.67</v>
      </c>
      <c r="F407" s="20">
        <f>F406</f>
        <v>15.43</v>
      </c>
      <c r="G407" s="19">
        <f>G406</f>
        <v>112</v>
      </c>
      <c r="H407" s="17"/>
    </row>
    <row r="408" spans="1:16" x14ac:dyDescent="0.3">
      <c r="A408" s="424" t="s">
        <v>6</v>
      </c>
      <c r="B408" s="176" t="s">
        <v>191</v>
      </c>
      <c r="C408" s="13">
        <v>60</v>
      </c>
      <c r="D408" s="54" t="s">
        <v>93</v>
      </c>
      <c r="E408" s="40" t="s">
        <v>192</v>
      </c>
      <c r="F408" s="40" t="s">
        <v>193</v>
      </c>
      <c r="G408" s="22">
        <v>11</v>
      </c>
      <c r="H408" s="28" t="s">
        <v>482</v>
      </c>
    </row>
    <row r="409" spans="1:16" x14ac:dyDescent="0.3">
      <c r="A409" s="424"/>
      <c r="B409" s="222" t="s">
        <v>801</v>
      </c>
      <c r="C409" s="223">
        <v>250</v>
      </c>
      <c r="D409" s="225" t="s">
        <v>711</v>
      </c>
      <c r="E409" s="225" t="s">
        <v>178</v>
      </c>
      <c r="F409" s="225" t="s">
        <v>405</v>
      </c>
      <c r="G409" s="225" t="s">
        <v>712</v>
      </c>
      <c r="H409" s="288" t="s">
        <v>493</v>
      </c>
    </row>
    <row r="410" spans="1:16" x14ac:dyDescent="0.3">
      <c r="A410" s="424"/>
      <c r="B410" s="155" t="s">
        <v>589</v>
      </c>
      <c r="C410" s="38">
        <v>90</v>
      </c>
      <c r="D410" s="38">
        <v>13.5</v>
      </c>
      <c r="E410" s="38">
        <v>19.149999999999999</v>
      </c>
      <c r="F410" s="38">
        <v>13.6</v>
      </c>
      <c r="G410" s="31">
        <v>282</v>
      </c>
      <c r="H410" s="62" t="s">
        <v>590</v>
      </c>
    </row>
    <row r="411" spans="1:16" x14ac:dyDescent="0.3">
      <c r="A411" s="424"/>
      <c r="B411" s="155" t="s">
        <v>360</v>
      </c>
      <c r="C411" s="38">
        <v>150</v>
      </c>
      <c r="D411" s="38">
        <v>4.4000000000000004</v>
      </c>
      <c r="E411" s="38">
        <v>9.1999999999999993</v>
      </c>
      <c r="F411" s="38">
        <v>11.2</v>
      </c>
      <c r="G411" s="31">
        <v>145</v>
      </c>
      <c r="H411" s="28" t="s">
        <v>507</v>
      </c>
    </row>
    <row r="412" spans="1:16" x14ac:dyDescent="0.3">
      <c r="A412" s="424"/>
      <c r="B412" s="158" t="s">
        <v>50</v>
      </c>
      <c r="C412" s="13">
        <v>50</v>
      </c>
      <c r="D412" s="14" t="s">
        <v>51</v>
      </c>
      <c r="E412" s="14" t="s">
        <v>52</v>
      </c>
      <c r="F412" s="15" t="s">
        <v>53</v>
      </c>
      <c r="G412" s="10" t="s">
        <v>54</v>
      </c>
      <c r="H412" s="89"/>
    </row>
    <row r="413" spans="1:16" x14ac:dyDescent="0.3">
      <c r="A413" s="425"/>
      <c r="B413" s="179" t="s">
        <v>55</v>
      </c>
      <c r="C413" s="38">
        <v>200</v>
      </c>
      <c r="D413" s="30" t="s">
        <v>56</v>
      </c>
      <c r="E413" s="30" t="s">
        <v>56</v>
      </c>
      <c r="F413" s="95">
        <v>15</v>
      </c>
      <c r="G413" s="96">
        <v>57</v>
      </c>
      <c r="H413" s="89" t="s">
        <v>432</v>
      </c>
    </row>
    <row r="414" spans="1:16" x14ac:dyDescent="0.3">
      <c r="A414" s="423"/>
      <c r="B414" s="18" t="s">
        <v>80</v>
      </c>
      <c r="C414" s="57" t="s">
        <v>725</v>
      </c>
      <c r="D414" s="36">
        <f>D408+D409+D410+D411+D412+D413</f>
        <v>24.480000000000004</v>
      </c>
      <c r="E414" s="36">
        <f>E408+E409+E410+E411+E412+E413</f>
        <v>31.84</v>
      </c>
      <c r="F414" s="36">
        <f>F408+F409+F410+F411+F412+F413</f>
        <v>91.71</v>
      </c>
      <c r="G414" s="35">
        <f>G408+G409+G410+G411+G412+G413</f>
        <v>709.3</v>
      </c>
      <c r="H414" s="37"/>
    </row>
    <row r="415" spans="1:16" x14ac:dyDescent="0.3">
      <c r="A415" s="440" t="s">
        <v>59</v>
      </c>
      <c r="B415" s="165" t="s">
        <v>42</v>
      </c>
      <c r="C415" s="13">
        <v>200</v>
      </c>
      <c r="D415" s="9" t="s">
        <v>64</v>
      </c>
      <c r="E415" s="9" t="s">
        <v>192</v>
      </c>
      <c r="F415" s="40" t="s">
        <v>660</v>
      </c>
      <c r="G415" s="10" t="s">
        <v>661</v>
      </c>
      <c r="H415" s="28" t="s">
        <v>433</v>
      </c>
    </row>
    <row r="416" spans="1:16" x14ac:dyDescent="0.3">
      <c r="A416" s="423"/>
      <c r="B416" s="18" t="s">
        <v>81</v>
      </c>
      <c r="C416" s="41">
        <v>200</v>
      </c>
      <c r="D416" s="36">
        <v>5.6</v>
      </c>
      <c r="E416" s="36">
        <v>0.09</v>
      </c>
      <c r="F416" s="36">
        <v>7.3</v>
      </c>
      <c r="G416" s="36">
        <v>50.28</v>
      </c>
      <c r="H416" s="90"/>
    </row>
    <row r="417" spans="1:8" x14ac:dyDescent="0.3">
      <c r="A417" s="440" t="s">
        <v>8</v>
      </c>
      <c r="B417" s="146" t="s">
        <v>755</v>
      </c>
      <c r="C417" s="13" t="s">
        <v>91</v>
      </c>
      <c r="D417" s="9" t="s">
        <v>412</v>
      </c>
      <c r="E417" s="9" t="s">
        <v>413</v>
      </c>
      <c r="F417" s="9" t="s">
        <v>415</v>
      </c>
      <c r="G417" s="27" t="s">
        <v>414</v>
      </c>
      <c r="H417" s="56" t="s">
        <v>478</v>
      </c>
    </row>
    <row r="418" spans="1:8" x14ac:dyDescent="0.3">
      <c r="A418" s="425"/>
      <c r="B418" s="188" t="s">
        <v>603</v>
      </c>
      <c r="C418" s="13">
        <v>90</v>
      </c>
      <c r="D418" s="9" t="s">
        <v>298</v>
      </c>
      <c r="E418" s="9" t="s">
        <v>95</v>
      </c>
      <c r="F418" s="40" t="s">
        <v>77</v>
      </c>
      <c r="G418" s="10" t="s">
        <v>721</v>
      </c>
      <c r="H418" s="43" t="s">
        <v>448</v>
      </c>
    </row>
    <row r="419" spans="1:8" x14ac:dyDescent="0.3">
      <c r="A419" s="425"/>
      <c r="B419" s="12" t="s">
        <v>34</v>
      </c>
      <c r="C419" s="6">
        <v>200</v>
      </c>
      <c r="D419" s="9" t="s">
        <v>76</v>
      </c>
      <c r="E419" s="9" t="s">
        <v>653</v>
      </c>
      <c r="F419" s="40" t="s">
        <v>178</v>
      </c>
      <c r="G419" s="10" t="s">
        <v>654</v>
      </c>
      <c r="H419" s="32" t="s">
        <v>446</v>
      </c>
    </row>
    <row r="420" spans="1:8" x14ac:dyDescent="0.3">
      <c r="A420" s="423"/>
      <c r="B420" s="176" t="s">
        <v>162</v>
      </c>
      <c r="C420" s="19">
        <v>560</v>
      </c>
      <c r="D420" s="46">
        <f>D417+D418+D419</f>
        <v>29.3</v>
      </c>
      <c r="E420" s="46">
        <f>E417+E418+E419</f>
        <v>39.6</v>
      </c>
      <c r="F420" s="46">
        <f>F417+F418+F419</f>
        <v>56.1</v>
      </c>
      <c r="G420" s="47">
        <f>G417+G418+G419</f>
        <v>593</v>
      </c>
      <c r="H420" s="37"/>
    </row>
    <row r="421" spans="1:8" x14ac:dyDescent="0.3">
      <c r="A421" s="442" t="s">
        <v>83</v>
      </c>
      <c r="B421" s="443"/>
      <c r="C421" s="47">
        <f>C420+C416+C414+C407+C405</f>
        <v>2222</v>
      </c>
      <c r="D421" s="46">
        <f>D420+D416+D414+D407+D405</f>
        <v>71.819999999999993</v>
      </c>
      <c r="E421" s="46">
        <f>E420+E416+E414+E407+E405</f>
        <v>82.63</v>
      </c>
      <c r="F421" s="46">
        <f>F420+F416+F414+F407+F405</f>
        <v>238.83999999999997</v>
      </c>
      <c r="G421" s="47">
        <f>G420+G416+G414+G407+G405</f>
        <v>1864.98</v>
      </c>
      <c r="H421" s="37"/>
    </row>
    <row r="422" spans="1:8" x14ac:dyDescent="0.3">
      <c r="A422" s="447" t="s">
        <v>24</v>
      </c>
      <c r="B422" s="447" t="s">
        <v>25</v>
      </c>
      <c r="C422" s="446" t="s">
        <v>26</v>
      </c>
      <c r="D422" s="446" t="s">
        <v>542</v>
      </c>
      <c r="E422" s="446"/>
      <c r="F422" s="446"/>
      <c r="G422" s="447" t="s">
        <v>38</v>
      </c>
      <c r="H422" s="447" t="s">
        <v>39</v>
      </c>
    </row>
    <row r="423" spans="1:8" x14ac:dyDescent="0.3">
      <c r="A423" s="448"/>
      <c r="B423" s="448"/>
      <c r="C423" s="440"/>
      <c r="D423" s="282" t="s">
        <v>4</v>
      </c>
      <c r="E423" s="282" t="s">
        <v>36</v>
      </c>
      <c r="F423" s="282" t="s">
        <v>30</v>
      </c>
      <c r="G423" s="448"/>
      <c r="H423" s="448"/>
    </row>
    <row r="424" spans="1:8" x14ac:dyDescent="0.3">
      <c r="A424" s="449" t="s">
        <v>390</v>
      </c>
      <c r="B424" s="450"/>
      <c r="C424" s="451"/>
      <c r="D424" s="451"/>
      <c r="E424" s="451"/>
      <c r="F424" s="451"/>
      <c r="G424" s="451"/>
      <c r="H424" s="452"/>
    </row>
    <row r="425" spans="1:8" x14ac:dyDescent="0.3">
      <c r="A425" s="446" t="s">
        <v>40</v>
      </c>
      <c r="B425" s="146" t="s">
        <v>743</v>
      </c>
      <c r="C425" s="63">
        <v>180</v>
      </c>
      <c r="D425" s="77" t="s">
        <v>265</v>
      </c>
      <c r="E425" s="77" t="s">
        <v>265</v>
      </c>
      <c r="F425" s="77">
        <v>2.02</v>
      </c>
      <c r="G425" s="101" t="s">
        <v>17</v>
      </c>
      <c r="H425" s="43" t="s">
        <v>479</v>
      </c>
    </row>
    <row r="426" spans="1:8" x14ac:dyDescent="0.3">
      <c r="A426" s="446"/>
      <c r="B426" s="142" t="s">
        <v>141</v>
      </c>
      <c r="C426" s="9" t="s">
        <v>644</v>
      </c>
      <c r="D426" s="8" t="s">
        <v>212</v>
      </c>
      <c r="E426" s="8" t="s">
        <v>310</v>
      </c>
      <c r="F426" s="51" t="s">
        <v>645</v>
      </c>
      <c r="G426" s="10" t="s">
        <v>646</v>
      </c>
      <c r="H426" s="43" t="s">
        <v>451</v>
      </c>
    </row>
    <row r="427" spans="1:8" x14ac:dyDescent="0.3">
      <c r="A427" s="446"/>
      <c r="B427" s="12" t="s">
        <v>34</v>
      </c>
      <c r="C427" s="6">
        <v>200</v>
      </c>
      <c r="D427" s="8" t="s">
        <v>46</v>
      </c>
      <c r="E427" s="8" t="s">
        <v>46</v>
      </c>
      <c r="F427" s="51" t="s">
        <v>621</v>
      </c>
      <c r="G427" s="10" t="s">
        <v>622</v>
      </c>
      <c r="H427" s="52" t="s">
        <v>439</v>
      </c>
    </row>
    <row r="428" spans="1:8" x14ac:dyDescent="0.3">
      <c r="A428" s="446"/>
      <c r="B428" s="18" t="s">
        <v>41</v>
      </c>
      <c r="C428" s="19">
        <v>445</v>
      </c>
      <c r="D428" s="20">
        <f>D427+D426+D490</f>
        <v>22.8</v>
      </c>
      <c r="E428" s="20">
        <f>E427+E426+E490</f>
        <v>25.4</v>
      </c>
      <c r="F428" s="20">
        <f>F427+F426+F490</f>
        <v>40.82</v>
      </c>
      <c r="G428" s="19">
        <f>G427+G426+G490</f>
        <v>484.3</v>
      </c>
      <c r="H428" s="53"/>
    </row>
    <row r="429" spans="1:8" x14ac:dyDescent="0.3">
      <c r="A429" s="440" t="s">
        <v>23</v>
      </c>
      <c r="B429" s="154" t="s">
        <v>147</v>
      </c>
      <c r="C429" s="13">
        <v>200</v>
      </c>
      <c r="D429" s="9" t="s">
        <v>93</v>
      </c>
      <c r="E429" s="9" t="s">
        <v>650</v>
      </c>
      <c r="F429" s="71" t="s">
        <v>651</v>
      </c>
      <c r="G429" s="27" t="s">
        <v>652</v>
      </c>
      <c r="H429" s="43" t="s">
        <v>460</v>
      </c>
    </row>
    <row r="430" spans="1:8" x14ac:dyDescent="0.3">
      <c r="A430" s="423"/>
      <c r="B430" s="23" t="s">
        <v>44</v>
      </c>
      <c r="C430" s="24">
        <v>200</v>
      </c>
      <c r="D430" s="20" t="str">
        <f>D429</f>
        <v>0,6</v>
      </c>
      <c r="E430" s="20" t="str">
        <f>E429</f>
        <v>0,26</v>
      </c>
      <c r="F430" s="20" t="str">
        <f>F429</f>
        <v>26,8</v>
      </c>
      <c r="G430" s="19" t="str">
        <f>G429</f>
        <v>111</v>
      </c>
      <c r="H430" s="53"/>
    </row>
    <row r="431" spans="1:8" ht="30.75" customHeight="1" x14ac:dyDescent="0.3">
      <c r="A431" s="424" t="s">
        <v>6</v>
      </c>
      <c r="B431" s="176" t="s">
        <v>373</v>
      </c>
      <c r="C431" s="13">
        <v>60</v>
      </c>
      <c r="D431" s="54" t="s">
        <v>45</v>
      </c>
      <c r="E431" s="40" t="s">
        <v>46</v>
      </c>
      <c r="F431" s="40" t="s">
        <v>46</v>
      </c>
      <c r="G431" s="22">
        <v>38</v>
      </c>
      <c r="H431" s="28" t="s">
        <v>516</v>
      </c>
    </row>
    <row r="432" spans="1:8" x14ac:dyDescent="0.3">
      <c r="A432" s="424"/>
      <c r="B432" s="158" t="s">
        <v>775</v>
      </c>
      <c r="C432" s="38" t="s">
        <v>672</v>
      </c>
      <c r="D432" s="38">
        <v>2.1</v>
      </c>
      <c r="E432" s="38">
        <v>5.3</v>
      </c>
      <c r="F432" s="38">
        <v>13.6</v>
      </c>
      <c r="G432" s="31">
        <v>112</v>
      </c>
      <c r="H432" s="43" t="s">
        <v>491</v>
      </c>
    </row>
    <row r="433" spans="1:16" x14ac:dyDescent="0.3">
      <c r="A433" s="424"/>
      <c r="B433" s="196" t="s">
        <v>386</v>
      </c>
      <c r="C433" s="13" t="s">
        <v>135</v>
      </c>
      <c r="D433" s="9" t="s">
        <v>209</v>
      </c>
      <c r="E433" s="9" t="s">
        <v>387</v>
      </c>
      <c r="F433" s="71" t="s">
        <v>88</v>
      </c>
      <c r="G433" s="27">
        <v>191</v>
      </c>
      <c r="H433" s="52" t="s">
        <v>732</v>
      </c>
    </row>
    <row r="434" spans="1:16" x14ac:dyDescent="0.3">
      <c r="A434" s="424"/>
      <c r="B434" s="142" t="s">
        <v>159</v>
      </c>
      <c r="C434" s="13" t="s">
        <v>74</v>
      </c>
      <c r="D434" s="9" t="s">
        <v>160</v>
      </c>
      <c r="E434" s="9" t="s">
        <v>696</v>
      </c>
      <c r="F434" s="8" t="s">
        <v>697</v>
      </c>
      <c r="G434" s="27" t="s">
        <v>698</v>
      </c>
      <c r="H434" s="43" t="s">
        <v>435</v>
      </c>
    </row>
    <row r="435" spans="1:16" x14ac:dyDescent="0.3">
      <c r="A435" s="424"/>
      <c r="B435" s="158" t="s">
        <v>50</v>
      </c>
      <c r="C435" s="13">
        <v>50</v>
      </c>
      <c r="D435" s="14" t="s">
        <v>51</v>
      </c>
      <c r="E435" s="14" t="s">
        <v>52</v>
      </c>
      <c r="F435" s="15" t="s">
        <v>53</v>
      </c>
      <c r="G435" s="10" t="s">
        <v>54</v>
      </c>
      <c r="H435" s="56"/>
    </row>
    <row r="436" spans="1:16" x14ac:dyDescent="0.3">
      <c r="A436" s="425"/>
      <c r="B436" s="142" t="s">
        <v>183</v>
      </c>
      <c r="C436" s="13">
        <v>200</v>
      </c>
      <c r="D436" s="69" t="s">
        <v>76</v>
      </c>
      <c r="E436" s="69" t="s">
        <v>502</v>
      </c>
      <c r="F436" s="69" t="s">
        <v>341</v>
      </c>
      <c r="G436" s="99" t="s">
        <v>626</v>
      </c>
      <c r="H436" s="52" t="s">
        <v>446</v>
      </c>
    </row>
    <row r="437" spans="1:16" x14ac:dyDescent="0.3">
      <c r="A437" s="423"/>
      <c r="B437" s="18" t="s">
        <v>80</v>
      </c>
      <c r="C437" s="57" t="s">
        <v>726</v>
      </c>
      <c r="D437" s="36">
        <f>D436+D435+D433+D432+D431</f>
        <v>18.8</v>
      </c>
      <c r="E437" s="36">
        <f>E436+E435+E433+E432+E431</f>
        <v>18.84</v>
      </c>
      <c r="F437" s="36">
        <f>F436+F435+F433+F432+F431</f>
        <v>76.3</v>
      </c>
      <c r="G437" s="35">
        <f>G431+G432+G433+G435+G436</f>
        <v>507.6</v>
      </c>
      <c r="H437" s="48"/>
    </row>
    <row r="438" spans="1:16" x14ac:dyDescent="0.3">
      <c r="A438" s="440" t="s">
        <v>59</v>
      </c>
      <c r="B438" s="176" t="s">
        <v>125</v>
      </c>
      <c r="C438" s="66">
        <v>30</v>
      </c>
      <c r="D438" s="14">
        <v>1.7</v>
      </c>
      <c r="E438" s="14">
        <v>2.2000000000000002</v>
      </c>
      <c r="F438" s="67">
        <v>27.15</v>
      </c>
      <c r="G438" s="10">
        <v>135</v>
      </c>
      <c r="H438" s="28"/>
    </row>
    <row r="439" spans="1:16" x14ac:dyDescent="0.3">
      <c r="A439" s="425"/>
      <c r="B439" s="165" t="s">
        <v>42</v>
      </c>
      <c r="C439" s="13">
        <v>200</v>
      </c>
      <c r="D439" s="9" t="s">
        <v>658</v>
      </c>
      <c r="E439" s="9" t="s">
        <v>659</v>
      </c>
      <c r="F439" s="40" t="s">
        <v>232</v>
      </c>
      <c r="G439" s="10" t="s">
        <v>629</v>
      </c>
      <c r="H439" s="43" t="s">
        <v>444</v>
      </c>
    </row>
    <row r="440" spans="1:16" x14ac:dyDescent="0.3">
      <c r="A440" s="423"/>
      <c r="B440" s="18" t="s">
        <v>81</v>
      </c>
      <c r="C440" s="41">
        <v>230</v>
      </c>
      <c r="D440" s="36">
        <f>D439+D438</f>
        <v>7.2</v>
      </c>
      <c r="E440" s="36">
        <f>E439+E438</f>
        <v>8.4</v>
      </c>
      <c r="F440" s="36">
        <f>F439+F438</f>
        <v>35.75</v>
      </c>
      <c r="G440" s="35">
        <f>G439+G438</f>
        <v>245</v>
      </c>
      <c r="H440" s="78"/>
    </row>
    <row r="441" spans="1:16" x14ac:dyDescent="0.3">
      <c r="A441" s="441" t="s">
        <v>8</v>
      </c>
      <c r="B441" s="70" t="s">
        <v>180</v>
      </c>
      <c r="C441" s="6">
        <v>150</v>
      </c>
      <c r="D441" s="14">
        <v>14.6</v>
      </c>
      <c r="E441" s="14">
        <v>5.0999999999999996</v>
      </c>
      <c r="F441" s="15">
        <v>33.1</v>
      </c>
      <c r="G441" s="10">
        <v>240</v>
      </c>
      <c r="H441" s="28" t="s">
        <v>455</v>
      </c>
    </row>
    <row r="442" spans="1:16" x14ac:dyDescent="0.3">
      <c r="A442" s="425"/>
      <c r="B442" s="188" t="s">
        <v>811</v>
      </c>
      <c r="C442" s="13">
        <v>90</v>
      </c>
      <c r="D442" s="9" t="s">
        <v>298</v>
      </c>
      <c r="E442" s="9" t="s">
        <v>95</v>
      </c>
      <c r="F442" s="40" t="s">
        <v>77</v>
      </c>
      <c r="G442" s="10" t="s">
        <v>721</v>
      </c>
      <c r="H442" s="43" t="s">
        <v>448</v>
      </c>
    </row>
    <row r="443" spans="1:16" x14ac:dyDescent="0.3">
      <c r="A443" s="425"/>
      <c r="B443" s="12" t="s">
        <v>34</v>
      </c>
      <c r="C443" s="13">
        <v>200</v>
      </c>
      <c r="D443" s="14">
        <v>0.1</v>
      </c>
      <c r="E443" s="14" t="s">
        <v>32</v>
      </c>
      <c r="F443" s="15">
        <v>9.1</v>
      </c>
      <c r="G443" s="10">
        <v>24.4</v>
      </c>
      <c r="H443" s="28" t="s">
        <v>430</v>
      </c>
    </row>
    <row r="444" spans="1:16" x14ac:dyDescent="0.3">
      <c r="A444" s="425"/>
      <c r="B444" s="176" t="s">
        <v>131</v>
      </c>
      <c r="C444" s="32">
        <v>150</v>
      </c>
      <c r="D444" s="32">
        <v>0.4</v>
      </c>
      <c r="E444" s="32">
        <v>0.3</v>
      </c>
      <c r="F444" s="32">
        <v>10.3</v>
      </c>
      <c r="G444" s="32">
        <v>47</v>
      </c>
      <c r="H444" s="81"/>
      <c r="J444" s="83"/>
      <c r="K444" s="85"/>
      <c r="L444" s="85"/>
      <c r="M444" s="85"/>
      <c r="N444" s="85"/>
      <c r="O444" s="108"/>
      <c r="P444" s="87"/>
    </row>
    <row r="445" spans="1:16" x14ac:dyDescent="0.3">
      <c r="A445" s="423"/>
      <c r="B445" s="18" t="s">
        <v>82</v>
      </c>
      <c r="C445" s="19">
        <v>500</v>
      </c>
      <c r="D445" s="20">
        <f>D441+D443+D444</f>
        <v>15.1</v>
      </c>
      <c r="E445" s="20">
        <f>E441+E443+E444</f>
        <v>5.43</v>
      </c>
      <c r="F445" s="20">
        <f>F441+F443+F444</f>
        <v>52.5</v>
      </c>
      <c r="G445" s="19">
        <f>G441+G443+G444</f>
        <v>311.39999999999998</v>
      </c>
      <c r="H445" s="48"/>
    </row>
    <row r="446" spans="1:16" x14ac:dyDescent="0.3">
      <c r="A446" s="442" t="s">
        <v>83</v>
      </c>
      <c r="B446" s="443"/>
      <c r="C446" s="47">
        <f>C445+C440+C437+C430+C428</f>
        <v>2200</v>
      </c>
      <c r="D446" s="46">
        <f>D445+D440+D437+D430+D428</f>
        <v>64.5</v>
      </c>
      <c r="E446" s="46">
        <f>E445+E440+E437+E430+E428</f>
        <v>58.33</v>
      </c>
      <c r="F446" s="46">
        <f>F445+F440+F437+F430+F428</f>
        <v>232.17000000000002</v>
      </c>
      <c r="G446" s="47">
        <f>G445+G440+G437+G430+G428</f>
        <v>1659.3</v>
      </c>
      <c r="H446" s="48"/>
    </row>
    <row r="447" spans="1:16" x14ac:dyDescent="0.3">
      <c r="A447" s="447" t="s">
        <v>24</v>
      </c>
      <c r="B447" s="447" t="s">
        <v>25</v>
      </c>
      <c r="C447" s="446" t="s">
        <v>26</v>
      </c>
      <c r="D447" s="446" t="s">
        <v>542</v>
      </c>
      <c r="E447" s="446"/>
      <c r="F447" s="446"/>
      <c r="G447" s="447" t="s">
        <v>38</v>
      </c>
      <c r="H447" s="447" t="s">
        <v>39</v>
      </c>
    </row>
    <row r="448" spans="1:16" x14ac:dyDescent="0.3">
      <c r="A448" s="448"/>
      <c r="B448" s="448"/>
      <c r="C448" s="440"/>
      <c r="D448" s="282" t="s">
        <v>4</v>
      </c>
      <c r="E448" s="282" t="s">
        <v>36</v>
      </c>
      <c r="F448" s="282" t="s">
        <v>30</v>
      </c>
      <c r="G448" s="448"/>
      <c r="H448" s="448"/>
    </row>
    <row r="449" spans="1:8" x14ac:dyDescent="0.3">
      <c r="A449" s="449" t="s">
        <v>392</v>
      </c>
      <c r="B449" s="450"/>
      <c r="C449" s="451"/>
      <c r="D449" s="451"/>
      <c r="E449" s="451"/>
      <c r="F449" s="451"/>
      <c r="G449" s="451"/>
      <c r="H449" s="452"/>
    </row>
    <row r="450" spans="1:8" x14ac:dyDescent="0.3">
      <c r="A450" s="446" t="s">
        <v>40</v>
      </c>
      <c r="B450" s="154" t="s">
        <v>747</v>
      </c>
      <c r="C450" s="13" t="s">
        <v>113</v>
      </c>
      <c r="D450" s="14">
        <v>7.1</v>
      </c>
      <c r="E450" s="14">
        <v>7.6</v>
      </c>
      <c r="F450" s="14">
        <v>36.700000000000003</v>
      </c>
      <c r="G450" s="10">
        <v>245</v>
      </c>
      <c r="H450" s="28" t="s">
        <v>758</v>
      </c>
    </row>
    <row r="451" spans="1:8" x14ac:dyDescent="0.3">
      <c r="A451" s="446"/>
      <c r="B451" s="16" t="s">
        <v>104</v>
      </c>
      <c r="C451" s="6">
        <v>50</v>
      </c>
      <c r="D451" s="9">
        <v>3.2</v>
      </c>
      <c r="E451" s="9">
        <v>0.3</v>
      </c>
      <c r="F451" s="9">
        <v>15.3</v>
      </c>
      <c r="G451" s="10">
        <v>79</v>
      </c>
      <c r="H451" s="89" t="s">
        <v>459</v>
      </c>
    </row>
    <row r="452" spans="1:8" x14ac:dyDescent="0.3">
      <c r="A452" s="446"/>
      <c r="B452" s="12" t="s">
        <v>34</v>
      </c>
      <c r="C452" s="13">
        <v>200</v>
      </c>
      <c r="D452" s="9" t="s">
        <v>298</v>
      </c>
      <c r="E452" s="9" t="s">
        <v>95</v>
      </c>
      <c r="F452" s="40" t="s">
        <v>77</v>
      </c>
      <c r="G452" s="10" t="s">
        <v>721</v>
      </c>
      <c r="H452" s="43" t="s">
        <v>448</v>
      </c>
    </row>
    <row r="453" spans="1:8" x14ac:dyDescent="0.3">
      <c r="A453" s="446"/>
      <c r="B453" s="176" t="s">
        <v>60</v>
      </c>
      <c r="C453" s="32">
        <v>3</v>
      </c>
      <c r="D453" s="32">
        <v>2.72</v>
      </c>
      <c r="E453" s="32">
        <v>2.2400000000000002</v>
      </c>
      <c r="F453" s="32">
        <v>27</v>
      </c>
      <c r="G453" s="98">
        <v>127</v>
      </c>
      <c r="H453" s="43"/>
    </row>
    <row r="454" spans="1:8" x14ac:dyDescent="0.3">
      <c r="A454" s="446"/>
      <c r="B454" s="18" t="s">
        <v>41</v>
      </c>
      <c r="C454" s="19">
        <v>495</v>
      </c>
      <c r="D454" s="20">
        <f>D450+D451+D452+D453</f>
        <v>16.22</v>
      </c>
      <c r="E454" s="20">
        <f>E450+E451+E452+E453</f>
        <v>13.24</v>
      </c>
      <c r="F454" s="20">
        <f>F450+F451+F452+F453</f>
        <v>92.5</v>
      </c>
      <c r="G454" s="19">
        <f>G450+G451+G452+G453</f>
        <v>544</v>
      </c>
      <c r="H454" s="53"/>
    </row>
    <row r="455" spans="1:8" x14ac:dyDescent="0.3">
      <c r="A455" s="440" t="s">
        <v>23</v>
      </c>
      <c r="B455" s="165" t="s">
        <v>42</v>
      </c>
      <c r="C455" s="9" t="s">
        <v>5</v>
      </c>
      <c r="D455" s="14">
        <v>1.44</v>
      </c>
      <c r="E455" s="15">
        <v>0.67</v>
      </c>
      <c r="F455" s="15">
        <v>15.43</v>
      </c>
      <c r="G455" s="22">
        <v>112</v>
      </c>
      <c r="H455" s="80" t="s">
        <v>623</v>
      </c>
    </row>
    <row r="456" spans="1:8" x14ac:dyDescent="0.3">
      <c r="A456" s="423"/>
      <c r="B456" s="23" t="s">
        <v>44</v>
      </c>
      <c r="C456" s="24">
        <v>200</v>
      </c>
      <c r="D456" s="20">
        <f>D455</f>
        <v>1.44</v>
      </c>
      <c r="E456" s="20">
        <f>E455</f>
        <v>0.67</v>
      </c>
      <c r="F456" s="20">
        <f>F455</f>
        <v>15.43</v>
      </c>
      <c r="G456" s="19">
        <f>G455</f>
        <v>112</v>
      </c>
      <c r="H456" s="53"/>
    </row>
    <row r="457" spans="1:8" x14ac:dyDescent="0.3">
      <c r="A457" s="424" t="s">
        <v>6</v>
      </c>
      <c r="B457" s="154" t="s">
        <v>555</v>
      </c>
      <c r="C457" s="13">
        <v>60</v>
      </c>
      <c r="D457" s="9" t="s">
        <v>52</v>
      </c>
      <c r="E457" s="9" t="s">
        <v>208</v>
      </c>
      <c r="F457" s="40" t="s">
        <v>62</v>
      </c>
      <c r="G457" s="10" t="s">
        <v>78</v>
      </c>
      <c r="H457" s="28" t="s">
        <v>556</v>
      </c>
    </row>
    <row r="458" spans="1:8" ht="40.5" x14ac:dyDescent="0.3">
      <c r="A458" s="424"/>
      <c r="B458" s="154" t="s">
        <v>780</v>
      </c>
      <c r="C458" s="13" t="s">
        <v>287</v>
      </c>
      <c r="D458" s="54" t="s">
        <v>68</v>
      </c>
      <c r="E458" s="40" t="s">
        <v>321</v>
      </c>
      <c r="F458" s="40" t="s">
        <v>114</v>
      </c>
      <c r="G458" s="22" t="s">
        <v>322</v>
      </c>
      <c r="H458" s="56" t="s">
        <v>464</v>
      </c>
    </row>
    <row r="459" spans="1:8" x14ac:dyDescent="0.3">
      <c r="A459" s="424"/>
      <c r="B459" s="196" t="s">
        <v>567</v>
      </c>
      <c r="C459" s="13" t="s">
        <v>600</v>
      </c>
      <c r="D459" s="9" t="s">
        <v>218</v>
      </c>
      <c r="E459" s="9" t="s">
        <v>569</v>
      </c>
      <c r="F459" s="9" t="s">
        <v>551</v>
      </c>
      <c r="G459" s="27">
        <v>157</v>
      </c>
      <c r="H459" s="52" t="s">
        <v>570</v>
      </c>
    </row>
    <row r="460" spans="1:8" x14ac:dyDescent="0.3">
      <c r="A460" s="424"/>
      <c r="B460" s="176" t="s">
        <v>382</v>
      </c>
      <c r="C460" s="6">
        <v>150</v>
      </c>
      <c r="D460" s="9" t="s">
        <v>279</v>
      </c>
      <c r="E460" s="9" t="s">
        <v>383</v>
      </c>
      <c r="F460" s="9" t="s">
        <v>364</v>
      </c>
      <c r="G460" s="27" t="s">
        <v>236</v>
      </c>
      <c r="H460" s="52" t="s">
        <v>458</v>
      </c>
    </row>
    <row r="461" spans="1:8" x14ac:dyDescent="0.3">
      <c r="A461" s="424"/>
      <c r="B461" s="158" t="s">
        <v>50</v>
      </c>
      <c r="C461" s="13">
        <v>50</v>
      </c>
      <c r="D461" s="14" t="s">
        <v>51</v>
      </c>
      <c r="E461" s="14" t="s">
        <v>52</v>
      </c>
      <c r="F461" s="15" t="s">
        <v>53</v>
      </c>
      <c r="G461" s="10" t="s">
        <v>54</v>
      </c>
      <c r="H461" s="56"/>
    </row>
    <row r="462" spans="1:8" x14ac:dyDescent="0.3">
      <c r="A462" s="425"/>
      <c r="B462" s="142" t="s">
        <v>327</v>
      </c>
      <c r="C462" s="13">
        <v>200</v>
      </c>
      <c r="D462" s="9" t="s">
        <v>182</v>
      </c>
      <c r="E462" s="9" t="s">
        <v>31</v>
      </c>
      <c r="F462" s="40" t="s">
        <v>630</v>
      </c>
      <c r="G462" s="10" t="s">
        <v>631</v>
      </c>
      <c r="H462" s="56" t="s">
        <v>443</v>
      </c>
    </row>
    <row r="463" spans="1:8" x14ac:dyDescent="0.3">
      <c r="A463" s="423"/>
      <c r="B463" s="18" t="s">
        <v>80</v>
      </c>
      <c r="C463" s="57" t="s">
        <v>727</v>
      </c>
      <c r="D463" s="36">
        <f>D457+D458+D459+D460+D461+D462</f>
        <v>19.2</v>
      </c>
      <c r="E463" s="36">
        <f>E457+E458+E459+E460+E461+E462</f>
        <v>29.800000000000004</v>
      </c>
      <c r="F463" s="36">
        <f>F457+F458+F459+F460+F461+F462</f>
        <v>96</v>
      </c>
      <c r="G463" s="35">
        <f>G457+G458+G459+G460+G461+G462</f>
        <v>685.1</v>
      </c>
      <c r="H463" s="48"/>
    </row>
    <row r="464" spans="1:8" x14ac:dyDescent="0.3">
      <c r="A464" s="440" t="s">
        <v>59</v>
      </c>
      <c r="B464" s="165" t="s">
        <v>42</v>
      </c>
      <c r="C464" s="13">
        <v>200</v>
      </c>
      <c r="D464" s="9" t="s">
        <v>64</v>
      </c>
      <c r="E464" s="9" t="s">
        <v>192</v>
      </c>
      <c r="F464" s="40" t="s">
        <v>660</v>
      </c>
      <c r="G464" s="10" t="s">
        <v>661</v>
      </c>
      <c r="H464" s="11" t="s">
        <v>433</v>
      </c>
    </row>
    <row r="465" spans="1:8" x14ac:dyDescent="0.3">
      <c r="A465" s="423"/>
      <c r="B465" s="18" t="s">
        <v>81</v>
      </c>
      <c r="C465" s="41">
        <v>200</v>
      </c>
      <c r="D465" s="9" t="s">
        <v>64</v>
      </c>
      <c r="E465" s="9" t="s">
        <v>192</v>
      </c>
      <c r="F465" s="40" t="s">
        <v>660</v>
      </c>
      <c r="G465" s="10" t="s">
        <v>661</v>
      </c>
      <c r="H465" s="78"/>
    </row>
    <row r="466" spans="1:8" x14ac:dyDescent="0.3">
      <c r="A466" s="441" t="s">
        <v>8</v>
      </c>
      <c r="B466" s="146" t="s">
        <v>242</v>
      </c>
      <c r="C466" s="6" t="s">
        <v>246</v>
      </c>
      <c r="D466" s="9">
        <v>19.2</v>
      </c>
      <c r="E466" s="9">
        <v>14.3</v>
      </c>
      <c r="F466" s="9">
        <v>5.0999999999999996</v>
      </c>
      <c r="G466" s="27">
        <v>226</v>
      </c>
      <c r="H466" s="11" t="s">
        <v>434</v>
      </c>
    </row>
    <row r="467" spans="1:8" x14ac:dyDescent="0.3">
      <c r="A467" s="425"/>
      <c r="B467" s="158" t="s">
        <v>270</v>
      </c>
      <c r="C467" s="38" t="s">
        <v>74</v>
      </c>
      <c r="D467" s="30">
        <v>4.5999999999999996</v>
      </c>
      <c r="E467" s="30">
        <v>3.6</v>
      </c>
      <c r="F467" s="30">
        <v>31.7</v>
      </c>
      <c r="G467" s="31">
        <v>180</v>
      </c>
      <c r="H467" s="28" t="s">
        <v>578</v>
      </c>
    </row>
    <row r="468" spans="1:8" x14ac:dyDescent="0.3">
      <c r="A468" s="425"/>
      <c r="B468" s="158" t="s">
        <v>294</v>
      </c>
      <c r="C468" s="6">
        <v>100</v>
      </c>
      <c r="D468" s="8" t="s">
        <v>28</v>
      </c>
      <c r="E468" s="8" t="s">
        <v>232</v>
      </c>
      <c r="F468" s="8" t="s">
        <v>713</v>
      </c>
      <c r="G468" s="10" t="s">
        <v>714</v>
      </c>
      <c r="H468" s="28" t="s">
        <v>481</v>
      </c>
    </row>
    <row r="469" spans="1:8" x14ac:dyDescent="0.3">
      <c r="A469" s="425"/>
      <c r="B469" s="12" t="s">
        <v>34</v>
      </c>
      <c r="C469" s="13">
        <v>200</v>
      </c>
      <c r="D469" s="9" t="s">
        <v>378</v>
      </c>
      <c r="E469" s="9" t="s">
        <v>378</v>
      </c>
      <c r="F469" s="71" t="s">
        <v>624</v>
      </c>
      <c r="G469" s="27" t="s">
        <v>625</v>
      </c>
      <c r="H469" s="56" t="s">
        <v>436</v>
      </c>
    </row>
    <row r="470" spans="1:8" x14ac:dyDescent="0.3">
      <c r="A470" s="423"/>
      <c r="B470" s="18" t="s">
        <v>82</v>
      </c>
      <c r="C470" s="19">
        <v>560</v>
      </c>
      <c r="D470" s="46">
        <f>D466+D467+D468+D469</f>
        <v>33</v>
      </c>
      <c r="E470" s="46">
        <f>E466+E467+E468+E469</f>
        <v>27.9</v>
      </c>
      <c r="F470" s="46">
        <f>F466+F467+F468+F469</f>
        <v>100</v>
      </c>
      <c r="G470" s="47">
        <f>G466+G467+G468+G469</f>
        <v>785</v>
      </c>
      <c r="H470" s="48"/>
    </row>
    <row r="471" spans="1:8" x14ac:dyDescent="0.3">
      <c r="A471" s="442" t="s">
        <v>83</v>
      </c>
      <c r="B471" s="443"/>
      <c r="C471" s="47">
        <f>C470+C465+C463+C456+C454</f>
        <v>2198</v>
      </c>
      <c r="D471" s="47">
        <f>D470+D465+D463+D456+D454</f>
        <v>75.459999999999994</v>
      </c>
      <c r="E471" s="47">
        <f>E470+E465+E463+E456+E454</f>
        <v>71.7</v>
      </c>
      <c r="F471" s="47">
        <f>F470+F465+F463+F456+F454</f>
        <v>311.23</v>
      </c>
      <c r="G471" s="47">
        <f>G470+G465+G463+G456+G454</f>
        <v>2176.38</v>
      </c>
      <c r="H471" s="37"/>
    </row>
    <row r="472" spans="1:8" x14ac:dyDescent="0.3">
      <c r="A472" s="447" t="s">
        <v>24</v>
      </c>
      <c r="B472" s="447" t="s">
        <v>25</v>
      </c>
      <c r="C472" s="446" t="s">
        <v>26</v>
      </c>
      <c r="D472" s="446" t="s">
        <v>542</v>
      </c>
      <c r="E472" s="446"/>
      <c r="F472" s="446"/>
      <c r="G472" s="447" t="s">
        <v>38</v>
      </c>
      <c r="H472" s="447" t="s">
        <v>39</v>
      </c>
    </row>
    <row r="473" spans="1:8" x14ac:dyDescent="0.3">
      <c r="A473" s="448"/>
      <c r="B473" s="448"/>
      <c r="C473" s="440"/>
      <c r="D473" s="282" t="s">
        <v>4</v>
      </c>
      <c r="E473" s="282" t="s">
        <v>36</v>
      </c>
      <c r="F473" s="282" t="s">
        <v>30</v>
      </c>
      <c r="G473" s="448"/>
      <c r="H473" s="448"/>
    </row>
    <row r="474" spans="1:8" x14ac:dyDescent="0.3">
      <c r="A474" s="449" t="s">
        <v>395</v>
      </c>
      <c r="B474" s="450"/>
      <c r="C474" s="451"/>
      <c r="D474" s="451"/>
      <c r="E474" s="451"/>
      <c r="F474" s="451"/>
      <c r="G474" s="451"/>
      <c r="H474" s="452"/>
    </row>
    <row r="475" spans="1:8" x14ac:dyDescent="0.3">
      <c r="A475" s="446" t="s">
        <v>40</v>
      </c>
      <c r="B475" s="154" t="s">
        <v>159</v>
      </c>
      <c r="C475" s="13" t="s">
        <v>113</v>
      </c>
      <c r="D475" s="91">
        <v>7.7</v>
      </c>
      <c r="E475" s="91">
        <v>10.1</v>
      </c>
      <c r="F475" s="91">
        <v>43.9</v>
      </c>
      <c r="G475" s="27">
        <v>297</v>
      </c>
      <c r="H475" s="28" t="s">
        <v>495</v>
      </c>
    </row>
    <row r="476" spans="1:8" x14ac:dyDescent="0.3">
      <c r="A476" s="446"/>
      <c r="B476" s="12" t="s">
        <v>34</v>
      </c>
      <c r="C476" s="6">
        <v>200</v>
      </c>
      <c r="D476" s="8" t="s">
        <v>46</v>
      </c>
      <c r="E476" s="8" t="s">
        <v>46</v>
      </c>
      <c r="F476" s="51" t="s">
        <v>621</v>
      </c>
      <c r="G476" s="10" t="s">
        <v>622</v>
      </c>
      <c r="H476" s="56" t="s">
        <v>439</v>
      </c>
    </row>
    <row r="477" spans="1:8" x14ac:dyDescent="0.3">
      <c r="A477" s="446"/>
      <c r="B477" s="142" t="s">
        <v>172</v>
      </c>
      <c r="C477" s="9" t="s">
        <v>647</v>
      </c>
      <c r="D477" s="8" t="s">
        <v>648</v>
      </c>
      <c r="E477" s="8" t="s">
        <v>48</v>
      </c>
      <c r="F477" s="51" t="s">
        <v>645</v>
      </c>
      <c r="G477" s="10" t="s">
        <v>649</v>
      </c>
      <c r="H477" s="56" t="s">
        <v>459</v>
      </c>
    </row>
    <row r="478" spans="1:8" x14ac:dyDescent="0.3">
      <c r="A478" s="446"/>
      <c r="B478" s="18" t="s">
        <v>41</v>
      </c>
      <c r="C478" s="19">
        <v>465</v>
      </c>
      <c r="D478" s="20">
        <f>D477+D476+D475</f>
        <v>14.4</v>
      </c>
      <c r="E478" s="20">
        <f>E477+E476+E475</f>
        <v>17.399999999999999</v>
      </c>
      <c r="F478" s="20">
        <f>F477+F476+F475</f>
        <v>82.699999999999989</v>
      </c>
      <c r="G478" s="19">
        <f>G477+G476+G475</f>
        <v>546.29999999999995</v>
      </c>
      <c r="H478" s="53"/>
    </row>
    <row r="479" spans="1:8" x14ac:dyDescent="0.3">
      <c r="A479" s="440" t="s">
        <v>23</v>
      </c>
      <c r="B479" s="165" t="s">
        <v>42</v>
      </c>
      <c r="C479" s="9" t="s">
        <v>5</v>
      </c>
      <c r="D479" s="14">
        <v>1.44</v>
      </c>
      <c r="E479" s="15">
        <v>0.67</v>
      </c>
      <c r="F479" s="15">
        <v>15.43</v>
      </c>
      <c r="G479" s="22">
        <v>112</v>
      </c>
      <c r="H479" s="80" t="s">
        <v>623</v>
      </c>
    </row>
    <row r="480" spans="1:8" x14ac:dyDescent="0.3">
      <c r="A480" s="423"/>
      <c r="B480" s="23" t="s">
        <v>44</v>
      </c>
      <c r="C480" s="24">
        <v>200</v>
      </c>
      <c r="D480" s="20">
        <f>D479</f>
        <v>1.44</v>
      </c>
      <c r="E480" s="20">
        <f>E479</f>
        <v>0.67</v>
      </c>
      <c r="F480" s="20">
        <f>F479</f>
        <v>15.43</v>
      </c>
      <c r="G480" s="19">
        <f>G479</f>
        <v>112</v>
      </c>
      <c r="H480" s="53"/>
    </row>
    <row r="481" spans="1:8" x14ac:dyDescent="0.3">
      <c r="A481" s="424" t="s">
        <v>6</v>
      </c>
      <c r="B481" s="382" t="s">
        <v>256</v>
      </c>
      <c r="C481" s="298">
        <v>60</v>
      </c>
      <c r="D481" s="305" t="s">
        <v>45</v>
      </c>
      <c r="E481" s="305" t="s">
        <v>46</v>
      </c>
      <c r="F481" s="305" t="s">
        <v>123</v>
      </c>
      <c r="G481" s="321" t="s">
        <v>257</v>
      </c>
      <c r="H481" s="325" t="s">
        <v>472</v>
      </c>
    </row>
    <row r="482" spans="1:8" ht="40.5" x14ac:dyDescent="0.3">
      <c r="A482" s="424"/>
      <c r="B482" s="154" t="s">
        <v>812</v>
      </c>
      <c r="C482" s="13" t="s">
        <v>715</v>
      </c>
      <c r="D482" s="9" t="s">
        <v>716</v>
      </c>
      <c r="E482" s="9" t="s">
        <v>238</v>
      </c>
      <c r="F482" s="9" t="s">
        <v>717</v>
      </c>
      <c r="G482" s="27" t="s">
        <v>134</v>
      </c>
      <c r="H482" s="28" t="s">
        <v>718</v>
      </c>
    </row>
    <row r="483" spans="1:8" x14ac:dyDescent="0.3">
      <c r="A483" s="424"/>
      <c r="B483" s="25" t="s">
        <v>49</v>
      </c>
      <c r="C483" s="29" t="s">
        <v>113</v>
      </c>
      <c r="D483" s="30">
        <v>12.8</v>
      </c>
      <c r="E483" s="30">
        <v>9.18</v>
      </c>
      <c r="F483" s="30">
        <v>21.41</v>
      </c>
      <c r="G483" s="31">
        <v>212</v>
      </c>
      <c r="H483" s="28" t="s">
        <v>501</v>
      </c>
    </row>
    <row r="484" spans="1:8" x14ac:dyDescent="0.3">
      <c r="A484" s="424"/>
      <c r="B484" s="158" t="s">
        <v>50</v>
      </c>
      <c r="C484" s="13">
        <v>50</v>
      </c>
      <c r="D484" s="14" t="s">
        <v>51</v>
      </c>
      <c r="E484" s="14" t="s">
        <v>52</v>
      </c>
      <c r="F484" s="15" t="s">
        <v>53</v>
      </c>
      <c r="G484" s="10" t="s">
        <v>54</v>
      </c>
      <c r="H484" s="56"/>
    </row>
    <row r="485" spans="1:8" x14ac:dyDescent="0.3">
      <c r="A485" s="425"/>
      <c r="B485" s="146" t="s">
        <v>210</v>
      </c>
      <c r="C485" s="63">
        <v>200</v>
      </c>
      <c r="D485" s="77" t="s">
        <v>627</v>
      </c>
      <c r="E485" s="77" t="s">
        <v>628</v>
      </c>
      <c r="F485" s="114" t="s">
        <v>301</v>
      </c>
      <c r="G485" s="101" t="s">
        <v>629</v>
      </c>
      <c r="H485" s="56" t="s">
        <v>450</v>
      </c>
    </row>
    <row r="486" spans="1:8" x14ac:dyDescent="0.3">
      <c r="A486" s="423"/>
      <c r="B486" s="18" t="s">
        <v>80</v>
      </c>
      <c r="C486" s="57" t="s">
        <v>728</v>
      </c>
      <c r="D486" s="36">
        <f>D481+D482+D483+D484+D485</f>
        <v>26.4</v>
      </c>
      <c r="E486" s="36">
        <f>E481+E482+E483+E484+E485</f>
        <v>17.130000000000003</v>
      </c>
      <c r="F486" s="36">
        <f>F481+F482+F483+F484+F485</f>
        <v>120.51</v>
      </c>
      <c r="G486" s="35">
        <f>G481+G482+G483+G484+G485</f>
        <v>691</v>
      </c>
      <c r="H486" s="48"/>
    </row>
    <row r="487" spans="1:8" x14ac:dyDescent="0.3">
      <c r="A487" s="440" t="s">
        <v>59</v>
      </c>
      <c r="B487" s="176" t="s">
        <v>125</v>
      </c>
      <c r="C487" s="66">
        <v>30</v>
      </c>
      <c r="D487" s="14">
        <v>1.7</v>
      </c>
      <c r="E487" s="14">
        <v>2.2000000000000002</v>
      </c>
      <c r="F487" s="67">
        <v>27.15</v>
      </c>
      <c r="G487" s="10">
        <v>135</v>
      </c>
      <c r="H487" s="48"/>
    </row>
    <row r="488" spans="1:8" x14ac:dyDescent="0.3">
      <c r="A488" s="425"/>
      <c r="B488" s="165" t="s">
        <v>42</v>
      </c>
      <c r="C488" s="13">
        <v>200</v>
      </c>
      <c r="D488" s="9" t="s">
        <v>658</v>
      </c>
      <c r="E488" s="9" t="s">
        <v>659</v>
      </c>
      <c r="F488" s="40" t="s">
        <v>232</v>
      </c>
      <c r="G488" s="10" t="s">
        <v>629</v>
      </c>
      <c r="H488" s="43" t="s">
        <v>444</v>
      </c>
    </row>
    <row r="489" spans="1:8" x14ac:dyDescent="0.3">
      <c r="A489" s="423"/>
      <c r="B489" s="18" t="s">
        <v>81</v>
      </c>
      <c r="C489" s="41">
        <v>230</v>
      </c>
      <c r="D489" s="36">
        <f>D488+D487</f>
        <v>7.2</v>
      </c>
      <c r="E489" s="36">
        <f>E488+E487</f>
        <v>8.4</v>
      </c>
      <c r="F489" s="36">
        <f>F488+F487</f>
        <v>35.75</v>
      </c>
      <c r="G489" s="35">
        <f>G488+G487</f>
        <v>245</v>
      </c>
      <c r="H489" s="78"/>
    </row>
    <row r="490" spans="1:8" x14ac:dyDescent="0.3">
      <c r="A490" s="441" t="s">
        <v>8</v>
      </c>
      <c r="B490" s="146" t="s">
        <v>270</v>
      </c>
      <c r="C490" s="6" t="s">
        <v>106</v>
      </c>
      <c r="D490" s="7">
        <v>12.2</v>
      </c>
      <c r="E490" s="8" t="s">
        <v>57</v>
      </c>
      <c r="F490" s="9" t="s">
        <v>107</v>
      </c>
      <c r="G490" s="10" t="s">
        <v>17</v>
      </c>
      <c r="H490" s="49" t="s">
        <v>437</v>
      </c>
    </row>
    <row r="491" spans="1:8" x14ac:dyDescent="0.3">
      <c r="A491" s="425"/>
      <c r="B491" s="154" t="s">
        <v>194</v>
      </c>
      <c r="C491" s="13">
        <v>200</v>
      </c>
      <c r="D491" s="9">
        <v>0.1</v>
      </c>
      <c r="E491" s="9" t="s">
        <v>32</v>
      </c>
      <c r="F491" s="40">
        <v>9.1</v>
      </c>
      <c r="G491" s="10">
        <v>24.4</v>
      </c>
      <c r="H491" s="52" t="s">
        <v>430</v>
      </c>
    </row>
    <row r="492" spans="1:8" x14ac:dyDescent="0.3">
      <c r="A492" s="425"/>
      <c r="B492" s="158" t="s">
        <v>66</v>
      </c>
      <c r="C492" s="38">
        <v>50</v>
      </c>
      <c r="D492" s="30">
        <v>3.8</v>
      </c>
      <c r="E492" s="30">
        <v>0.4</v>
      </c>
      <c r="F492" s="30">
        <v>24.6</v>
      </c>
      <c r="G492" s="31">
        <v>117</v>
      </c>
      <c r="H492" s="56" t="s">
        <v>432</v>
      </c>
    </row>
    <row r="493" spans="1:8" x14ac:dyDescent="0.3">
      <c r="A493" s="425"/>
      <c r="B493" s="165" t="s">
        <v>190</v>
      </c>
      <c r="C493" s="9" t="s">
        <v>550</v>
      </c>
      <c r="D493" s="14">
        <v>0.4</v>
      </c>
      <c r="E493" s="15">
        <v>0.4</v>
      </c>
      <c r="F493" s="15">
        <v>9.8000000000000007</v>
      </c>
      <c r="G493" s="22">
        <v>47</v>
      </c>
      <c r="H493" s="44"/>
    </row>
    <row r="494" spans="1:8" x14ac:dyDescent="0.3">
      <c r="A494" s="423"/>
      <c r="B494" s="18" t="s">
        <v>82</v>
      </c>
      <c r="C494" s="19">
        <v>547</v>
      </c>
      <c r="D494" s="46">
        <f>D425+D491+D492+D493</f>
        <v>16.299999999999997</v>
      </c>
      <c r="E494" s="46">
        <f>E425+E491+E492+E493</f>
        <v>12.83</v>
      </c>
      <c r="F494" s="46">
        <f>F425+F491+F492+F493</f>
        <v>45.519999999999996</v>
      </c>
      <c r="G494" s="47">
        <f>G425+G491+G492+G493</f>
        <v>407.4</v>
      </c>
      <c r="H494" s="48"/>
    </row>
    <row r="495" spans="1:8" x14ac:dyDescent="0.3">
      <c r="A495" s="442" t="s">
        <v>83</v>
      </c>
      <c r="B495" s="443"/>
      <c r="C495" s="47">
        <f>C494+C489+C486+C480+C478</f>
        <v>2242</v>
      </c>
      <c r="D495" s="46">
        <f>D494+D489+D486+D480+D478</f>
        <v>65.739999999999995</v>
      </c>
      <c r="E495" s="46">
        <f>E494+E489+E486+E480+E478</f>
        <v>56.43</v>
      </c>
      <c r="F495" s="46">
        <f>F494+F489+F486+F480+F478</f>
        <v>299.90999999999997</v>
      </c>
      <c r="G495" s="47">
        <f>G494+G489+G486+G480+G478</f>
        <v>2001.7</v>
      </c>
      <c r="H495" s="48"/>
    </row>
    <row r="496" spans="1:8" x14ac:dyDescent="0.3">
      <c r="A496" s="444" t="s">
        <v>498</v>
      </c>
      <c r="B496" s="445"/>
      <c r="C496" s="92">
        <f>C497/20</f>
        <v>2059.8000000000002</v>
      </c>
      <c r="D496" s="46">
        <f>D497/20</f>
        <v>69.100000000000009</v>
      </c>
      <c r="E496" s="46">
        <f>E497/20</f>
        <v>66.659000000000006</v>
      </c>
      <c r="F496" s="46">
        <f>F497/20</f>
        <v>262.9425</v>
      </c>
      <c r="G496" s="47">
        <f>G497/20</f>
        <v>1871.9304999999999</v>
      </c>
    </row>
    <row r="497" spans="3:7" x14ac:dyDescent="0.3">
      <c r="C497" s="93">
        <f>C495+C471+C446+C421+C398+C372+C347+C323+C299+C275+C251+C227+C203+C179+C156+C130+C104+C80+C54+C31</f>
        <v>41196</v>
      </c>
      <c r="D497" s="93">
        <f>D495+D471+D446+D421+D398+D372+D347+D323+D299+D275+D251+D227+D203+D179+D156+D130+D104+D80+D54+D31</f>
        <v>1382.0000000000002</v>
      </c>
      <c r="E497" s="93">
        <f>E495+E471+E446+E421+E398+E372+E347+E323+E299+E275+E251+E227+E203+E179+E156+E130+E104+E80+E54+E31</f>
        <v>1333.18</v>
      </c>
      <c r="F497" s="93">
        <f>F495+F471+F446+F421+F398+F372+F347+F323+F299+F275+F251+F227+F203+F179+F156+F130+F104+F80+F54+F31</f>
        <v>5258.85</v>
      </c>
      <c r="G497" s="93">
        <f>G495+G471+G446+G421+G398+G372+G347+G323+G299+G275+G251+G227+G203+G179+G156+G130+G104+G80+G54+G31</f>
        <v>37438.61</v>
      </c>
    </row>
  </sheetData>
  <mergeCells count="269">
    <mergeCell ref="A10:H10"/>
    <mergeCell ref="A11:H11"/>
    <mergeCell ref="A12:A15"/>
    <mergeCell ref="A16:A17"/>
    <mergeCell ref="A18:A23"/>
    <mergeCell ref="A24:A25"/>
    <mergeCell ref="A1:B1"/>
    <mergeCell ref="A5:H5"/>
    <mergeCell ref="A6:H6"/>
    <mergeCell ref="A8:A9"/>
    <mergeCell ref="B8:B9"/>
    <mergeCell ref="C8:C9"/>
    <mergeCell ref="D8:F8"/>
    <mergeCell ref="G8:G9"/>
    <mergeCell ref="H8:H9"/>
    <mergeCell ref="G32:G33"/>
    <mergeCell ref="H32:H33"/>
    <mergeCell ref="A34:H34"/>
    <mergeCell ref="A35:A38"/>
    <mergeCell ref="A39:A40"/>
    <mergeCell ref="A41:A47"/>
    <mergeCell ref="A26:A30"/>
    <mergeCell ref="A31:B31"/>
    <mergeCell ref="A32:A33"/>
    <mergeCell ref="B32:B33"/>
    <mergeCell ref="C32:C33"/>
    <mergeCell ref="D32:F32"/>
    <mergeCell ref="D56:F56"/>
    <mergeCell ref="G56:G57"/>
    <mergeCell ref="H56:H57"/>
    <mergeCell ref="A58:H58"/>
    <mergeCell ref="A59:A62"/>
    <mergeCell ref="A63:A64"/>
    <mergeCell ref="A48:A49"/>
    <mergeCell ref="A50:A54"/>
    <mergeCell ref="A55:B55"/>
    <mergeCell ref="A56:A57"/>
    <mergeCell ref="B56:B57"/>
    <mergeCell ref="C56:C57"/>
    <mergeCell ref="C81:C82"/>
    <mergeCell ref="D81:F81"/>
    <mergeCell ref="G81:G82"/>
    <mergeCell ref="H81:H82"/>
    <mergeCell ref="A83:H83"/>
    <mergeCell ref="A84:A87"/>
    <mergeCell ref="A65:A71"/>
    <mergeCell ref="A72:A73"/>
    <mergeCell ref="A74:A79"/>
    <mergeCell ref="A80:B80"/>
    <mergeCell ref="A81:A82"/>
    <mergeCell ref="B81:B82"/>
    <mergeCell ref="H105:H106"/>
    <mergeCell ref="A107:H107"/>
    <mergeCell ref="A108:H108"/>
    <mergeCell ref="A88:A89"/>
    <mergeCell ref="A90:A96"/>
    <mergeCell ref="A97:A98"/>
    <mergeCell ref="A99:A103"/>
    <mergeCell ref="A104:B104"/>
    <mergeCell ref="A105:A106"/>
    <mergeCell ref="B105:B106"/>
    <mergeCell ref="A109:A112"/>
    <mergeCell ref="A113:A114"/>
    <mergeCell ref="A115:A121"/>
    <mergeCell ref="A122:A124"/>
    <mergeCell ref="A125:A129"/>
    <mergeCell ref="A130:B130"/>
    <mergeCell ref="C105:C106"/>
    <mergeCell ref="D105:F105"/>
    <mergeCell ref="G105:G106"/>
    <mergeCell ref="A133:H133"/>
    <mergeCell ref="A134:H134"/>
    <mergeCell ref="A135:A138"/>
    <mergeCell ref="A139:A140"/>
    <mergeCell ref="A141:A147"/>
    <mergeCell ref="A148:A150"/>
    <mergeCell ref="A131:A132"/>
    <mergeCell ref="B131:B132"/>
    <mergeCell ref="C131:C132"/>
    <mergeCell ref="D131:F131"/>
    <mergeCell ref="G131:G132"/>
    <mergeCell ref="H131:H132"/>
    <mergeCell ref="G157:G158"/>
    <mergeCell ref="H157:H158"/>
    <mergeCell ref="A159:H159"/>
    <mergeCell ref="A160:A163"/>
    <mergeCell ref="A164:A165"/>
    <mergeCell ref="A166:A172"/>
    <mergeCell ref="A151:A155"/>
    <mergeCell ref="A156:B156"/>
    <mergeCell ref="A157:A158"/>
    <mergeCell ref="B157:B158"/>
    <mergeCell ref="C157:C158"/>
    <mergeCell ref="D157:F157"/>
    <mergeCell ref="D180:F180"/>
    <mergeCell ref="G180:G181"/>
    <mergeCell ref="H180:H181"/>
    <mergeCell ref="A182:H182"/>
    <mergeCell ref="A183:A186"/>
    <mergeCell ref="A187:A188"/>
    <mergeCell ref="A173:A174"/>
    <mergeCell ref="A175:A178"/>
    <mergeCell ref="A179:B179"/>
    <mergeCell ref="A180:A181"/>
    <mergeCell ref="B180:B181"/>
    <mergeCell ref="C180:C181"/>
    <mergeCell ref="C204:C205"/>
    <mergeCell ref="D204:F204"/>
    <mergeCell ref="G204:G205"/>
    <mergeCell ref="H204:H205"/>
    <mergeCell ref="A206:H206"/>
    <mergeCell ref="A207:A210"/>
    <mergeCell ref="A189:A194"/>
    <mergeCell ref="A195:A197"/>
    <mergeCell ref="A198:A202"/>
    <mergeCell ref="A203:B203"/>
    <mergeCell ref="A204:A205"/>
    <mergeCell ref="B204:B205"/>
    <mergeCell ref="C228:C229"/>
    <mergeCell ref="D228:F228"/>
    <mergeCell ref="G228:G229"/>
    <mergeCell ref="H228:H229"/>
    <mergeCell ref="A230:H230"/>
    <mergeCell ref="A231:A234"/>
    <mergeCell ref="A211:A212"/>
    <mergeCell ref="A213:A219"/>
    <mergeCell ref="A220:A221"/>
    <mergeCell ref="A222:A226"/>
    <mergeCell ref="A227:B227"/>
    <mergeCell ref="A228:A229"/>
    <mergeCell ref="B228:B229"/>
    <mergeCell ref="H252:H253"/>
    <mergeCell ref="A254:H254"/>
    <mergeCell ref="A255:H255"/>
    <mergeCell ref="A235:A236"/>
    <mergeCell ref="A237:A243"/>
    <mergeCell ref="A244:A245"/>
    <mergeCell ref="A246:A250"/>
    <mergeCell ref="A251:B251"/>
    <mergeCell ref="A252:A253"/>
    <mergeCell ref="B252:B253"/>
    <mergeCell ref="A256:A259"/>
    <mergeCell ref="A260:A261"/>
    <mergeCell ref="A262:A267"/>
    <mergeCell ref="A268:A269"/>
    <mergeCell ref="A270:A274"/>
    <mergeCell ref="A275:B275"/>
    <mergeCell ref="C252:C253"/>
    <mergeCell ref="D252:F252"/>
    <mergeCell ref="G252:G253"/>
    <mergeCell ref="A278:H278"/>
    <mergeCell ref="A279:A282"/>
    <mergeCell ref="A283:A284"/>
    <mergeCell ref="A285:A290"/>
    <mergeCell ref="A291:A293"/>
    <mergeCell ref="A294:A298"/>
    <mergeCell ref="A276:A277"/>
    <mergeCell ref="B276:B277"/>
    <mergeCell ref="C276:C277"/>
    <mergeCell ref="D276:F276"/>
    <mergeCell ref="G276:G277"/>
    <mergeCell ref="H276:H277"/>
    <mergeCell ref="H300:H301"/>
    <mergeCell ref="A302:H302"/>
    <mergeCell ref="A303:A306"/>
    <mergeCell ref="A307:A308"/>
    <mergeCell ref="A309:A315"/>
    <mergeCell ref="A316:A317"/>
    <mergeCell ref="A299:B299"/>
    <mergeCell ref="A300:A301"/>
    <mergeCell ref="B300:B301"/>
    <mergeCell ref="C300:C301"/>
    <mergeCell ref="D300:F300"/>
    <mergeCell ref="G300:G301"/>
    <mergeCell ref="G324:G325"/>
    <mergeCell ref="H324:H325"/>
    <mergeCell ref="A326:H326"/>
    <mergeCell ref="A327:A330"/>
    <mergeCell ref="A331:A332"/>
    <mergeCell ref="A333:A339"/>
    <mergeCell ref="A318:A322"/>
    <mergeCell ref="A323:B323"/>
    <mergeCell ref="A324:A325"/>
    <mergeCell ref="B324:B325"/>
    <mergeCell ref="C324:C325"/>
    <mergeCell ref="D324:F324"/>
    <mergeCell ref="D348:F348"/>
    <mergeCell ref="G348:G349"/>
    <mergeCell ref="H348:H349"/>
    <mergeCell ref="A350:H350"/>
    <mergeCell ref="A351:A354"/>
    <mergeCell ref="A355:A356"/>
    <mergeCell ref="A340:A341"/>
    <mergeCell ref="A342:A346"/>
    <mergeCell ref="A347:B347"/>
    <mergeCell ref="A348:A349"/>
    <mergeCell ref="B348:B349"/>
    <mergeCell ref="C348:C349"/>
    <mergeCell ref="C373:C374"/>
    <mergeCell ref="D373:F373"/>
    <mergeCell ref="G373:G374"/>
    <mergeCell ref="H373:H374"/>
    <mergeCell ref="A375:H375"/>
    <mergeCell ref="A376:H376"/>
    <mergeCell ref="A357:A364"/>
    <mergeCell ref="A365:A366"/>
    <mergeCell ref="A367:A371"/>
    <mergeCell ref="A372:B372"/>
    <mergeCell ref="A373:A374"/>
    <mergeCell ref="B373:B374"/>
    <mergeCell ref="A399:A400"/>
    <mergeCell ref="B399:B400"/>
    <mergeCell ref="C399:C400"/>
    <mergeCell ref="D399:F399"/>
    <mergeCell ref="G399:G400"/>
    <mergeCell ref="H399:H400"/>
    <mergeCell ref="A377:A380"/>
    <mergeCell ref="A381:A382"/>
    <mergeCell ref="A383:A389"/>
    <mergeCell ref="A390:A391"/>
    <mergeCell ref="A392:A397"/>
    <mergeCell ref="A398:B398"/>
    <mergeCell ref="A421:B421"/>
    <mergeCell ref="A422:A423"/>
    <mergeCell ref="B422:B423"/>
    <mergeCell ref="C422:C423"/>
    <mergeCell ref="D422:F422"/>
    <mergeCell ref="G422:G423"/>
    <mergeCell ref="A401:H401"/>
    <mergeCell ref="A402:A405"/>
    <mergeCell ref="A406:A407"/>
    <mergeCell ref="A408:A414"/>
    <mergeCell ref="A415:A416"/>
    <mergeCell ref="A417:A420"/>
    <mergeCell ref="A441:A445"/>
    <mergeCell ref="A446:B446"/>
    <mergeCell ref="A447:A448"/>
    <mergeCell ref="B447:B448"/>
    <mergeCell ref="C447:C448"/>
    <mergeCell ref="D447:F447"/>
    <mergeCell ref="H422:H423"/>
    <mergeCell ref="A424:H424"/>
    <mergeCell ref="A425:A428"/>
    <mergeCell ref="A429:A430"/>
    <mergeCell ref="A431:A437"/>
    <mergeCell ref="A438:A440"/>
    <mergeCell ref="A464:A465"/>
    <mergeCell ref="A466:A470"/>
    <mergeCell ref="A471:B471"/>
    <mergeCell ref="A472:A473"/>
    <mergeCell ref="B472:B473"/>
    <mergeCell ref="C472:C473"/>
    <mergeCell ref="G447:G448"/>
    <mergeCell ref="H447:H448"/>
    <mergeCell ref="A449:H449"/>
    <mergeCell ref="A450:A454"/>
    <mergeCell ref="A455:A456"/>
    <mergeCell ref="A457:A463"/>
    <mergeCell ref="A481:A486"/>
    <mergeCell ref="A487:A489"/>
    <mergeCell ref="A490:A494"/>
    <mergeCell ref="A495:B495"/>
    <mergeCell ref="A496:B496"/>
    <mergeCell ref="D472:F472"/>
    <mergeCell ref="G472:G473"/>
    <mergeCell ref="H472:H473"/>
    <mergeCell ref="A474:H474"/>
    <mergeCell ref="A475:A478"/>
    <mergeCell ref="A479:A480"/>
  </mergeCells>
  <pageMargins left="0.7" right="0.7" top="0.75" bottom="0.75" header="0.3" footer="0.3"/>
  <pageSetup paperSize="9" scale="51" orientation="landscape" r:id="rId1"/>
  <rowBreaks count="19" manualBreakCount="19">
    <brk id="31" max="7" man="1"/>
    <brk id="55" max="7" man="1"/>
    <brk id="80" max="7" man="1"/>
    <brk id="104" max="7" man="1"/>
    <brk id="130" max="7" man="1"/>
    <brk id="156" max="7" man="1"/>
    <brk id="179" max="7" man="1"/>
    <brk id="203" max="7" man="1"/>
    <brk id="227" max="7" man="1"/>
    <brk id="251" max="7" man="1"/>
    <brk id="275" max="7" man="1"/>
    <brk id="299" max="7" man="1"/>
    <brk id="323" max="7" man="1"/>
    <brk id="347" max="7" man="1"/>
    <brk id="372" max="7" man="1"/>
    <brk id="398" max="7" man="1"/>
    <brk id="421" max="7" man="1"/>
    <brk id="446" max="7" man="1"/>
    <brk id="471" max="7" man="1"/>
  </rowBreaks>
  <colBreaks count="1" manualBreakCount="1">
    <brk id="8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7"/>
  <sheetViews>
    <sheetView view="pageBreakPreview" topLeftCell="A19" zoomScale="77" zoomScaleNormal="70" zoomScaleSheetLayoutView="77" workbookViewId="0">
      <selection activeCell="A28" sqref="A28:B32"/>
    </sheetView>
  </sheetViews>
  <sheetFormatPr defaultColWidth="9.140625" defaultRowHeight="20.25" x14ac:dyDescent="0.3"/>
  <cols>
    <col min="1" max="1" width="14.42578125" style="2" customWidth="1"/>
    <col min="2" max="2" width="63.140625" style="2" customWidth="1"/>
    <col min="3" max="4" width="17.5703125" style="2" customWidth="1"/>
    <col min="5" max="6" width="15.7109375" style="2" customWidth="1"/>
    <col min="7" max="7" width="22" style="2" customWidth="1"/>
    <col min="8" max="8" width="74.7109375" style="2" customWidth="1"/>
    <col min="9" max="10" width="9.140625" style="2"/>
    <col min="11" max="11" width="28.28515625" style="2" customWidth="1"/>
    <col min="12" max="16384" width="9.140625" style="2"/>
  </cols>
  <sheetData>
    <row r="1" spans="1:11" ht="48.75" customHeight="1" x14ac:dyDescent="0.3">
      <c r="A1" s="434" t="s">
        <v>540</v>
      </c>
      <c r="B1" s="434"/>
      <c r="C1" s="434"/>
      <c r="D1" s="434"/>
      <c r="E1" s="434"/>
      <c r="F1" s="434"/>
      <c r="G1" s="434"/>
      <c r="H1" s="434"/>
    </row>
    <row r="2" spans="1:11" x14ac:dyDescent="0.3">
      <c r="A2" s="435" t="s">
        <v>869</v>
      </c>
      <c r="B2" s="435"/>
      <c r="C2" s="435"/>
      <c r="D2" s="435"/>
      <c r="E2" s="435"/>
      <c r="F2" s="435"/>
      <c r="G2" s="435"/>
      <c r="H2" s="435"/>
    </row>
    <row r="4" spans="1:11" ht="21" customHeight="1" x14ac:dyDescent="0.3">
      <c r="A4" s="419" t="s">
        <v>24</v>
      </c>
      <c r="B4" s="419" t="s">
        <v>25</v>
      </c>
      <c r="C4" s="421" t="s">
        <v>26</v>
      </c>
      <c r="D4" s="421" t="s">
        <v>542</v>
      </c>
      <c r="E4" s="421"/>
      <c r="F4" s="421"/>
      <c r="G4" s="419" t="s">
        <v>38</v>
      </c>
      <c r="H4" s="419" t="s">
        <v>39</v>
      </c>
    </row>
    <row r="5" spans="1:11" x14ac:dyDescent="0.3">
      <c r="A5" s="420"/>
      <c r="B5" s="420"/>
      <c r="C5" s="422"/>
      <c r="D5" s="402" t="s">
        <v>4</v>
      </c>
      <c r="E5" s="402" t="s">
        <v>36</v>
      </c>
      <c r="F5" s="402" t="s">
        <v>30</v>
      </c>
      <c r="G5" s="420"/>
      <c r="H5" s="420"/>
      <c r="J5" s="83"/>
      <c r="K5" s="83"/>
    </row>
    <row r="6" spans="1:11" ht="24.95" customHeight="1" x14ac:dyDescent="0.3">
      <c r="A6" s="416" t="s">
        <v>395</v>
      </c>
      <c r="B6" s="428"/>
      <c r="C6" s="417"/>
      <c r="D6" s="417"/>
      <c r="E6" s="417"/>
      <c r="F6" s="417"/>
      <c r="G6" s="417"/>
      <c r="H6" s="418"/>
    </row>
    <row r="7" spans="1:11" ht="21" customHeight="1" x14ac:dyDescent="0.3">
      <c r="A7" s="421" t="s">
        <v>40</v>
      </c>
      <c r="B7" s="328" t="s">
        <v>575</v>
      </c>
      <c r="C7" s="304" t="s">
        <v>113</v>
      </c>
      <c r="D7" s="305" t="s">
        <v>140</v>
      </c>
      <c r="E7" s="305" t="s">
        <v>560</v>
      </c>
      <c r="F7" s="305" t="s">
        <v>579</v>
      </c>
      <c r="G7" s="321" t="s">
        <v>580</v>
      </c>
      <c r="H7" s="336" t="s">
        <v>578</v>
      </c>
    </row>
    <row r="8" spans="1:11" x14ac:dyDescent="0.3">
      <c r="A8" s="421"/>
      <c r="B8" s="303" t="s">
        <v>89</v>
      </c>
      <c r="C8" s="304">
        <v>180</v>
      </c>
      <c r="D8" s="337">
        <v>2.5</v>
      </c>
      <c r="E8" s="337">
        <v>2.5</v>
      </c>
      <c r="F8" s="338">
        <v>13.2</v>
      </c>
      <c r="G8" s="301">
        <v>84</v>
      </c>
      <c r="H8" s="325" t="s">
        <v>439</v>
      </c>
    </row>
    <row r="9" spans="1:11" ht="24.95" customHeight="1" x14ac:dyDescent="0.3">
      <c r="A9" s="421"/>
      <c r="B9" s="302" t="s">
        <v>172</v>
      </c>
      <c r="C9" s="305" t="s">
        <v>173</v>
      </c>
      <c r="D9" s="337">
        <v>2.4</v>
      </c>
      <c r="E9" s="337">
        <v>2.4</v>
      </c>
      <c r="F9" s="338">
        <v>14.5</v>
      </c>
      <c r="G9" s="301">
        <v>109</v>
      </c>
      <c r="H9" s="325" t="s">
        <v>459</v>
      </c>
    </row>
    <row r="10" spans="1:11" ht="24.95" customHeight="1" x14ac:dyDescent="0.3">
      <c r="A10" s="421"/>
      <c r="B10" s="18" t="s">
        <v>41</v>
      </c>
      <c r="C10" s="308">
        <v>420</v>
      </c>
      <c r="D10" s="322">
        <f>D9+D8+D7</f>
        <v>13</v>
      </c>
      <c r="E10" s="322">
        <f>E9+E8+E7</f>
        <v>15.1</v>
      </c>
      <c r="F10" s="322">
        <f>F9+F8+F7</f>
        <v>61.5</v>
      </c>
      <c r="G10" s="308">
        <f>G9+G8+G7</f>
        <v>452</v>
      </c>
      <c r="H10" s="323"/>
    </row>
    <row r="11" spans="1:11" ht="24.95" customHeight="1" x14ac:dyDescent="0.3">
      <c r="A11" s="422" t="s">
        <v>23</v>
      </c>
      <c r="B11" s="317" t="s">
        <v>42</v>
      </c>
      <c r="C11" s="305" t="s">
        <v>550</v>
      </c>
      <c r="D11" s="299">
        <v>0.75</v>
      </c>
      <c r="E11" s="300">
        <v>0.3</v>
      </c>
      <c r="F11" s="300">
        <v>15.15</v>
      </c>
      <c r="G11" s="324">
        <v>69</v>
      </c>
      <c r="H11" s="335"/>
    </row>
    <row r="12" spans="1:11" ht="24.95" customHeight="1" x14ac:dyDescent="0.3">
      <c r="A12" s="423"/>
      <c r="B12" s="23" t="s">
        <v>44</v>
      </c>
      <c r="C12" s="326">
        <v>150</v>
      </c>
      <c r="D12" s="322">
        <f>D11</f>
        <v>0.75</v>
      </c>
      <c r="E12" s="322">
        <f>E11</f>
        <v>0.3</v>
      </c>
      <c r="F12" s="322">
        <f>F11</f>
        <v>15.15</v>
      </c>
      <c r="G12" s="308">
        <f>G11</f>
        <v>69</v>
      </c>
      <c r="H12" s="323"/>
    </row>
    <row r="13" spans="1:11" ht="24.95" customHeight="1" x14ac:dyDescent="0.3">
      <c r="A13" s="424" t="s">
        <v>6</v>
      </c>
      <c r="B13" s="404" t="s">
        <v>280</v>
      </c>
      <c r="C13" s="307">
        <v>60</v>
      </c>
      <c r="D13" s="307">
        <v>0.9</v>
      </c>
      <c r="E13" s="307">
        <v>2.7</v>
      </c>
      <c r="F13" s="307">
        <v>6.6</v>
      </c>
      <c r="G13" s="341">
        <v>54</v>
      </c>
      <c r="H13" s="44" t="s">
        <v>456</v>
      </c>
    </row>
    <row r="14" spans="1:11" ht="31.9" customHeight="1" x14ac:dyDescent="0.3">
      <c r="A14" s="424"/>
      <c r="B14" s="328" t="s">
        <v>593</v>
      </c>
      <c r="C14" s="298" t="s">
        <v>304</v>
      </c>
      <c r="D14" s="305" t="s">
        <v>305</v>
      </c>
      <c r="E14" s="305" t="s">
        <v>306</v>
      </c>
      <c r="F14" s="305" t="s">
        <v>307</v>
      </c>
      <c r="G14" s="321">
        <v>177</v>
      </c>
      <c r="H14" s="302" t="s">
        <v>760</v>
      </c>
    </row>
    <row r="15" spans="1:11" ht="24.95" customHeight="1" x14ac:dyDescent="0.3">
      <c r="A15" s="424"/>
      <c r="B15" s="319" t="s">
        <v>49</v>
      </c>
      <c r="C15" s="259">
        <v>180</v>
      </c>
      <c r="D15" s="329">
        <v>11.52</v>
      </c>
      <c r="E15" s="329">
        <v>10.32</v>
      </c>
      <c r="F15" s="329">
        <v>30.6</v>
      </c>
      <c r="G15" s="316">
        <v>196</v>
      </c>
      <c r="H15" s="302" t="s">
        <v>501</v>
      </c>
    </row>
    <row r="16" spans="1:11" ht="24.95" customHeight="1" x14ac:dyDescent="0.3">
      <c r="A16" s="424"/>
      <c r="B16" s="404" t="s">
        <v>66</v>
      </c>
      <c r="C16" s="314">
        <v>50</v>
      </c>
      <c r="D16" s="329">
        <v>3.8</v>
      </c>
      <c r="E16" s="329">
        <v>0.4</v>
      </c>
      <c r="F16" s="329">
        <v>24.6</v>
      </c>
      <c r="G16" s="316">
        <v>117</v>
      </c>
      <c r="H16" s="325" t="s">
        <v>432</v>
      </c>
    </row>
    <row r="17" spans="1:8" ht="40.5" customHeight="1" x14ac:dyDescent="0.3">
      <c r="A17" s="425"/>
      <c r="B17" s="319" t="s">
        <v>210</v>
      </c>
      <c r="C17" s="298">
        <v>180</v>
      </c>
      <c r="D17" s="305" t="s">
        <v>380</v>
      </c>
      <c r="E17" s="305" t="s">
        <v>502</v>
      </c>
      <c r="F17" s="306" t="s">
        <v>503</v>
      </c>
      <c r="G17" s="301">
        <v>99</v>
      </c>
      <c r="H17" s="325" t="s">
        <v>450</v>
      </c>
    </row>
    <row r="18" spans="1:8" ht="24.95" customHeight="1" x14ac:dyDescent="0.3">
      <c r="A18" s="423"/>
      <c r="B18" s="18" t="s">
        <v>80</v>
      </c>
      <c r="C18" s="331" t="s">
        <v>767</v>
      </c>
      <c r="D18" s="332">
        <f>D13+D14+D15+D16+D17</f>
        <v>22.88</v>
      </c>
      <c r="E18" s="332">
        <f>E13+E14+E15+E16+E17</f>
        <v>16.63</v>
      </c>
      <c r="F18" s="332">
        <f>F13+F14+F15+F16+F17</f>
        <v>109.36</v>
      </c>
      <c r="G18" s="333">
        <f>G13+G14+G15+G16+G17</f>
        <v>643</v>
      </c>
      <c r="H18" s="323"/>
    </row>
    <row r="19" spans="1:8" ht="24.95" customHeight="1" x14ac:dyDescent="0.3">
      <c r="A19" s="422" t="s">
        <v>59</v>
      </c>
      <c r="B19" s="303" t="s">
        <v>125</v>
      </c>
      <c r="C19" s="339">
        <v>40</v>
      </c>
      <c r="D19" s="299">
        <v>2.27</v>
      </c>
      <c r="E19" s="299">
        <v>2.93</v>
      </c>
      <c r="F19" s="340">
        <v>36.200000000000003</v>
      </c>
      <c r="G19" s="301">
        <v>180.36</v>
      </c>
      <c r="H19" s="323"/>
    </row>
    <row r="20" spans="1:8" ht="24.95" customHeight="1" x14ac:dyDescent="0.3">
      <c r="A20" s="425"/>
      <c r="B20" s="328" t="s">
        <v>126</v>
      </c>
      <c r="C20" s="298">
        <v>180</v>
      </c>
      <c r="D20" s="305" t="s">
        <v>128</v>
      </c>
      <c r="E20" s="305" t="s">
        <v>129</v>
      </c>
      <c r="F20" s="306" t="s">
        <v>130</v>
      </c>
      <c r="G20" s="301" t="s">
        <v>96</v>
      </c>
      <c r="H20" s="325" t="s">
        <v>444</v>
      </c>
    </row>
    <row r="21" spans="1:8" ht="24.95" customHeight="1" x14ac:dyDescent="0.3">
      <c r="A21" s="423"/>
      <c r="B21" s="18" t="s">
        <v>81</v>
      </c>
      <c r="C21" s="334">
        <v>220</v>
      </c>
      <c r="D21" s="332">
        <f>D20+D19</f>
        <v>7.2200000000000006</v>
      </c>
      <c r="E21" s="332">
        <f>E20+E19</f>
        <v>8.51</v>
      </c>
      <c r="F21" s="332">
        <f>F20+F19</f>
        <v>43.940000000000005</v>
      </c>
      <c r="G21" s="333">
        <f>G20+G19</f>
        <v>279.36</v>
      </c>
      <c r="H21" s="335"/>
    </row>
    <row r="22" spans="1:8" ht="24.95" customHeight="1" x14ac:dyDescent="0.3">
      <c r="A22" s="422" t="s">
        <v>8</v>
      </c>
      <c r="B22" s="350" t="s">
        <v>84</v>
      </c>
      <c r="C22" s="304" t="s">
        <v>85</v>
      </c>
      <c r="D22" s="351">
        <v>12.2</v>
      </c>
      <c r="E22" s="337" t="s">
        <v>57</v>
      </c>
      <c r="F22" s="305" t="s">
        <v>107</v>
      </c>
      <c r="G22" s="301" t="s">
        <v>17</v>
      </c>
      <c r="H22" s="303" t="s">
        <v>437</v>
      </c>
    </row>
    <row r="23" spans="1:8" ht="24.95" customHeight="1" x14ac:dyDescent="0.3">
      <c r="A23" s="425"/>
      <c r="B23" s="328" t="s">
        <v>194</v>
      </c>
      <c r="C23" s="298">
        <v>180</v>
      </c>
      <c r="D23" s="305" t="s">
        <v>31</v>
      </c>
      <c r="E23" s="305" t="s">
        <v>32</v>
      </c>
      <c r="F23" s="306" t="s">
        <v>33</v>
      </c>
      <c r="G23" s="301" t="s">
        <v>35</v>
      </c>
      <c r="H23" s="336" t="s">
        <v>430</v>
      </c>
    </row>
    <row r="24" spans="1:8" ht="24.95" customHeight="1" x14ac:dyDescent="0.3">
      <c r="A24" s="425"/>
      <c r="B24" s="307" t="s">
        <v>294</v>
      </c>
      <c r="C24" s="304">
        <v>50</v>
      </c>
      <c r="D24" s="337" t="s">
        <v>217</v>
      </c>
      <c r="E24" s="337" t="s">
        <v>295</v>
      </c>
      <c r="F24" s="337" t="s">
        <v>296</v>
      </c>
      <c r="G24" s="301" t="s">
        <v>297</v>
      </c>
      <c r="H24" s="302" t="s">
        <v>481</v>
      </c>
    </row>
    <row r="25" spans="1:8" ht="24.95" customHeight="1" x14ac:dyDescent="0.3">
      <c r="A25" s="425"/>
      <c r="B25" s="317" t="s">
        <v>190</v>
      </c>
      <c r="C25" s="305" t="s">
        <v>599</v>
      </c>
      <c r="D25" s="299">
        <v>0.4</v>
      </c>
      <c r="E25" s="300">
        <v>0.4</v>
      </c>
      <c r="F25" s="300">
        <v>9.8000000000000007</v>
      </c>
      <c r="G25" s="324">
        <v>47</v>
      </c>
      <c r="H25" s="44"/>
    </row>
    <row r="26" spans="1:8" ht="24.95" customHeight="1" x14ac:dyDescent="0.3">
      <c r="A26" s="423"/>
      <c r="B26" s="18" t="s">
        <v>82</v>
      </c>
      <c r="C26" s="308">
        <v>456</v>
      </c>
      <c r="D26" s="311">
        <f>D22+D23+D24+D25</f>
        <v>16.599999999999998</v>
      </c>
      <c r="E26" s="311">
        <f t="shared" ref="E26:G26" si="0">E22+E23+E24+E25</f>
        <v>22.73</v>
      </c>
      <c r="F26" s="311">
        <f t="shared" si="0"/>
        <v>46.319999999999993</v>
      </c>
      <c r="G26" s="310">
        <f t="shared" si="0"/>
        <v>447</v>
      </c>
      <c r="H26" s="323"/>
    </row>
    <row r="27" spans="1:8" ht="24.95" customHeight="1" x14ac:dyDescent="0.3">
      <c r="A27" s="426" t="s">
        <v>83</v>
      </c>
      <c r="B27" s="427"/>
      <c r="C27" s="310">
        <f>C26+C21+C18+C12+C10</f>
        <v>1906</v>
      </c>
      <c r="D27" s="311">
        <f>D26+D21+D18+D12+D10</f>
        <v>60.45</v>
      </c>
      <c r="E27" s="311">
        <f>E26+E21+E18+E12+E10</f>
        <v>63.27</v>
      </c>
      <c r="F27" s="311">
        <f>F26+F21+F18+F12+F10</f>
        <v>276.27</v>
      </c>
      <c r="G27" s="310">
        <f>G26+G21+G18+G12+G10</f>
        <v>1890.3600000000001</v>
      </c>
      <c r="H27" s="323"/>
    </row>
  </sheetData>
  <mergeCells count="15">
    <mergeCell ref="A1:H1"/>
    <mergeCell ref="A4:A5"/>
    <mergeCell ref="B4:B5"/>
    <mergeCell ref="C4:C5"/>
    <mergeCell ref="D4:F4"/>
    <mergeCell ref="G4:G5"/>
    <mergeCell ref="H4:H5"/>
    <mergeCell ref="A2:H2"/>
    <mergeCell ref="A6:H6"/>
    <mergeCell ref="A7:A10"/>
    <mergeCell ref="A11:A12"/>
    <mergeCell ref="A13:A18"/>
    <mergeCell ref="A19:A21"/>
    <mergeCell ref="A22:A26"/>
    <mergeCell ref="A27:B27"/>
  </mergeCells>
  <pageMargins left="0.51181102362204722" right="0.11811023622047245" top="0.74803149606299213" bottom="0.74803149606299213" header="0.31496062992125984" footer="0.31496062992125984"/>
  <pageSetup paperSize="9" scale="58" orientation="landscape" r:id="rId1"/>
  <rowBreaks count="1" manualBreakCount="1">
    <brk id="6" max="7" man="1"/>
  </rowBreaks>
  <colBreaks count="1" manualBreakCount="1">
    <brk id="8" max="1048575" man="1"/>
  </col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7"/>
  <sheetViews>
    <sheetView tabSelected="1" view="pageBreakPreview" topLeftCell="A13" zoomScale="65" zoomScaleNormal="79" zoomScaleSheetLayoutView="65" workbookViewId="0">
      <selection activeCell="F33" sqref="F33"/>
    </sheetView>
  </sheetViews>
  <sheetFormatPr defaultColWidth="9.140625" defaultRowHeight="20.25" x14ac:dyDescent="0.3"/>
  <cols>
    <col min="1" max="1" width="14.42578125" style="2" customWidth="1"/>
    <col min="2" max="2" width="63.140625" style="2" customWidth="1"/>
    <col min="3" max="4" width="17.5703125" style="2" customWidth="1"/>
    <col min="5" max="6" width="15.7109375" style="2" customWidth="1"/>
    <col min="7" max="7" width="22" style="2" customWidth="1"/>
    <col min="8" max="8" width="74.7109375" style="2" customWidth="1"/>
    <col min="9" max="10" width="9.140625" style="2"/>
    <col min="11" max="11" width="28.28515625" style="2" customWidth="1"/>
    <col min="12" max="16384" width="9.140625" style="2"/>
  </cols>
  <sheetData>
    <row r="1" spans="1:11" ht="45.75" customHeight="1" x14ac:dyDescent="0.3">
      <c r="A1" s="434" t="s">
        <v>619</v>
      </c>
      <c r="B1" s="434"/>
      <c r="C1" s="434"/>
      <c r="D1" s="434"/>
      <c r="E1" s="434"/>
      <c r="F1" s="434"/>
      <c r="G1" s="434"/>
      <c r="H1" s="434"/>
    </row>
    <row r="2" spans="1:11" x14ac:dyDescent="0.3">
      <c r="A2" s="435" t="s">
        <v>875</v>
      </c>
      <c r="B2" s="435"/>
      <c r="C2" s="435"/>
      <c r="D2" s="435"/>
      <c r="E2" s="435"/>
      <c r="F2" s="435"/>
      <c r="G2" s="435"/>
      <c r="H2" s="435"/>
    </row>
    <row r="4" spans="1:11" x14ac:dyDescent="0.3">
      <c r="A4" s="447" t="s">
        <v>24</v>
      </c>
      <c r="B4" s="447" t="s">
        <v>25</v>
      </c>
      <c r="C4" s="446" t="s">
        <v>26</v>
      </c>
      <c r="D4" s="446" t="s">
        <v>542</v>
      </c>
      <c r="E4" s="446"/>
      <c r="F4" s="446"/>
      <c r="G4" s="447" t="s">
        <v>38</v>
      </c>
      <c r="H4" s="447" t="s">
        <v>39</v>
      </c>
    </row>
    <row r="5" spans="1:11" x14ac:dyDescent="0.3">
      <c r="A5" s="448"/>
      <c r="B5" s="448"/>
      <c r="C5" s="440"/>
      <c r="D5" s="125" t="s">
        <v>4</v>
      </c>
      <c r="E5" s="125" t="s">
        <v>36</v>
      </c>
      <c r="F5" s="125" t="s">
        <v>30</v>
      </c>
      <c r="G5" s="448"/>
      <c r="H5" s="448"/>
      <c r="J5" s="83"/>
      <c r="K5" s="83"/>
    </row>
    <row r="6" spans="1:11" x14ac:dyDescent="0.3">
      <c r="A6" s="449" t="s">
        <v>395</v>
      </c>
      <c r="B6" s="450"/>
      <c r="C6" s="451"/>
      <c r="D6" s="451"/>
      <c r="E6" s="451"/>
      <c r="F6" s="451"/>
      <c r="G6" s="451"/>
      <c r="H6" s="452"/>
    </row>
    <row r="7" spans="1:11" x14ac:dyDescent="0.3">
      <c r="A7" s="446" t="s">
        <v>40</v>
      </c>
      <c r="B7" s="26" t="s">
        <v>575</v>
      </c>
      <c r="C7" s="6" t="s">
        <v>113</v>
      </c>
      <c r="D7" s="9" t="s">
        <v>140</v>
      </c>
      <c r="E7" s="9" t="s">
        <v>560</v>
      </c>
      <c r="F7" s="9" t="s">
        <v>579</v>
      </c>
      <c r="G7" s="27" t="s">
        <v>580</v>
      </c>
      <c r="H7" s="52" t="s">
        <v>578</v>
      </c>
    </row>
    <row r="8" spans="1:11" x14ac:dyDescent="0.3">
      <c r="A8" s="446"/>
      <c r="B8" s="50" t="s">
        <v>89</v>
      </c>
      <c r="C8" s="6">
        <v>200</v>
      </c>
      <c r="D8" s="8" t="s">
        <v>46</v>
      </c>
      <c r="E8" s="8" t="s">
        <v>46</v>
      </c>
      <c r="F8" s="51" t="s">
        <v>621</v>
      </c>
      <c r="G8" s="10" t="s">
        <v>622</v>
      </c>
      <c r="H8" s="56" t="s">
        <v>439</v>
      </c>
    </row>
    <row r="9" spans="1:11" x14ac:dyDescent="0.3">
      <c r="A9" s="446"/>
      <c r="B9" s="39" t="s">
        <v>172</v>
      </c>
      <c r="C9" s="9" t="s">
        <v>647</v>
      </c>
      <c r="D9" s="8" t="s">
        <v>648</v>
      </c>
      <c r="E9" s="8" t="s">
        <v>48</v>
      </c>
      <c r="F9" s="51" t="s">
        <v>645</v>
      </c>
      <c r="G9" s="10" t="s">
        <v>649</v>
      </c>
      <c r="H9" s="56" t="s">
        <v>459</v>
      </c>
    </row>
    <row r="10" spans="1:11" x14ac:dyDescent="0.3">
      <c r="A10" s="446"/>
      <c r="B10" s="18" t="s">
        <v>41</v>
      </c>
      <c r="C10" s="19">
        <v>465</v>
      </c>
      <c r="D10" s="20">
        <f>D9+D8+D7</f>
        <v>14.8</v>
      </c>
      <c r="E10" s="20">
        <f>E9+E8+E7</f>
        <v>17.5</v>
      </c>
      <c r="F10" s="20">
        <f>F9+F8+F7</f>
        <v>72.599999999999994</v>
      </c>
      <c r="G10" s="19">
        <f>G9+G8+G7</f>
        <v>508.3</v>
      </c>
      <c r="H10" s="53"/>
    </row>
    <row r="11" spans="1:11" x14ac:dyDescent="0.3">
      <c r="A11" s="440" t="s">
        <v>23</v>
      </c>
      <c r="B11" s="21" t="s">
        <v>42</v>
      </c>
      <c r="C11" s="9" t="s">
        <v>5</v>
      </c>
      <c r="D11" s="14">
        <v>1.44</v>
      </c>
      <c r="E11" s="15">
        <v>0.67</v>
      </c>
      <c r="F11" s="15">
        <v>15.43</v>
      </c>
      <c r="G11" s="22">
        <v>112</v>
      </c>
      <c r="H11" s="80" t="s">
        <v>623</v>
      </c>
    </row>
    <row r="12" spans="1:11" x14ac:dyDescent="0.3">
      <c r="A12" s="423"/>
      <c r="B12" s="23" t="s">
        <v>44</v>
      </c>
      <c r="C12" s="24">
        <v>200</v>
      </c>
      <c r="D12" s="20">
        <f>D11</f>
        <v>1.44</v>
      </c>
      <c r="E12" s="20">
        <f>E11</f>
        <v>0.67</v>
      </c>
      <c r="F12" s="20">
        <f>F11</f>
        <v>15.43</v>
      </c>
      <c r="G12" s="19">
        <f>G11</f>
        <v>112</v>
      </c>
      <c r="H12" s="53"/>
    </row>
    <row r="13" spans="1:11" x14ac:dyDescent="0.3">
      <c r="A13" s="424" t="s">
        <v>6</v>
      </c>
      <c r="B13" s="404" t="s">
        <v>280</v>
      </c>
      <c r="C13" s="307">
        <v>60</v>
      </c>
      <c r="D13" s="307">
        <v>0.9</v>
      </c>
      <c r="E13" s="307">
        <v>2.7</v>
      </c>
      <c r="F13" s="307">
        <v>6.6</v>
      </c>
      <c r="G13" s="341">
        <v>54</v>
      </c>
      <c r="H13" s="44" t="s">
        <v>456</v>
      </c>
    </row>
    <row r="14" spans="1:11" x14ac:dyDescent="0.3">
      <c r="A14" s="424"/>
      <c r="B14" s="26" t="s">
        <v>719</v>
      </c>
      <c r="C14" s="13" t="s">
        <v>715</v>
      </c>
      <c r="D14" s="9" t="s">
        <v>716</v>
      </c>
      <c r="E14" s="9" t="s">
        <v>238</v>
      </c>
      <c r="F14" s="9" t="s">
        <v>717</v>
      </c>
      <c r="G14" s="27" t="s">
        <v>134</v>
      </c>
      <c r="H14" s="28" t="s">
        <v>718</v>
      </c>
    </row>
    <row r="15" spans="1:11" x14ac:dyDescent="0.3">
      <c r="A15" s="424"/>
      <c r="B15" s="25" t="s">
        <v>49</v>
      </c>
      <c r="C15" s="29" t="s">
        <v>113</v>
      </c>
      <c r="D15" s="30">
        <v>12.8</v>
      </c>
      <c r="E15" s="30">
        <v>9.18</v>
      </c>
      <c r="F15" s="30">
        <v>21.41</v>
      </c>
      <c r="G15" s="31">
        <v>212</v>
      </c>
      <c r="H15" s="28" t="s">
        <v>501</v>
      </c>
    </row>
    <row r="16" spans="1:11" x14ac:dyDescent="0.3">
      <c r="A16" s="424"/>
      <c r="B16" s="404" t="s">
        <v>66</v>
      </c>
      <c r="C16" s="314">
        <v>50</v>
      </c>
      <c r="D16" s="329">
        <v>3.8</v>
      </c>
      <c r="E16" s="329">
        <v>0.4</v>
      </c>
      <c r="F16" s="329">
        <v>24.6</v>
      </c>
      <c r="G16" s="316">
        <v>117</v>
      </c>
      <c r="H16" s="325" t="s">
        <v>432</v>
      </c>
    </row>
    <row r="17" spans="1:8" x14ac:dyDescent="0.3">
      <c r="A17" s="425"/>
      <c r="B17" s="25" t="s">
        <v>210</v>
      </c>
      <c r="C17" s="63">
        <v>200</v>
      </c>
      <c r="D17" s="77" t="s">
        <v>627</v>
      </c>
      <c r="E17" s="77" t="s">
        <v>628</v>
      </c>
      <c r="F17" s="114" t="s">
        <v>301</v>
      </c>
      <c r="G17" s="101" t="s">
        <v>629</v>
      </c>
      <c r="H17" s="56" t="s">
        <v>450</v>
      </c>
    </row>
    <row r="18" spans="1:8" x14ac:dyDescent="0.3">
      <c r="A18" s="423"/>
      <c r="B18" s="18" t="s">
        <v>80</v>
      </c>
      <c r="C18" s="57" t="s">
        <v>859</v>
      </c>
      <c r="D18" s="36">
        <f>D13+D14+D15+D16+D17</f>
        <v>26.500000000000004</v>
      </c>
      <c r="E18" s="36">
        <f>E13+E14+E15+E16+E17</f>
        <v>16.73</v>
      </c>
      <c r="F18" s="36">
        <f>F13+F14+F15+F16+F17</f>
        <v>111.91</v>
      </c>
      <c r="G18" s="35">
        <f>G13+G14+G15+G16+G17</f>
        <v>695</v>
      </c>
      <c r="H18" s="48"/>
    </row>
    <row r="19" spans="1:8" x14ac:dyDescent="0.3">
      <c r="A19" s="440" t="s">
        <v>59</v>
      </c>
      <c r="B19" s="50" t="s">
        <v>125</v>
      </c>
      <c r="C19" s="66">
        <v>30</v>
      </c>
      <c r="D19" s="14">
        <v>1.7</v>
      </c>
      <c r="E19" s="14">
        <v>2.2000000000000002</v>
      </c>
      <c r="F19" s="67">
        <v>27.15</v>
      </c>
      <c r="G19" s="10">
        <v>135</v>
      </c>
      <c r="H19" s="48"/>
    </row>
    <row r="20" spans="1:8" x14ac:dyDescent="0.3">
      <c r="A20" s="425"/>
      <c r="B20" s="26" t="s">
        <v>126</v>
      </c>
      <c r="C20" s="13">
        <v>200</v>
      </c>
      <c r="D20" s="9" t="s">
        <v>658</v>
      </c>
      <c r="E20" s="9" t="s">
        <v>659</v>
      </c>
      <c r="F20" s="40" t="s">
        <v>232</v>
      </c>
      <c r="G20" s="10" t="s">
        <v>629</v>
      </c>
      <c r="H20" s="43" t="s">
        <v>444</v>
      </c>
    </row>
    <row r="21" spans="1:8" x14ac:dyDescent="0.3">
      <c r="A21" s="423"/>
      <c r="B21" s="18" t="s">
        <v>81</v>
      </c>
      <c r="C21" s="41">
        <v>230</v>
      </c>
      <c r="D21" s="36">
        <f>D20+D19</f>
        <v>7.2</v>
      </c>
      <c r="E21" s="36">
        <f>E20+E19</f>
        <v>8.4</v>
      </c>
      <c r="F21" s="36">
        <f>F20+F19</f>
        <v>35.75</v>
      </c>
      <c r="G21" s="35">
        <f>G20+G19</f>
        <v>245</v>
      </c>
      <c r="H21" s="78"/>
    </row>
    <row r="22" spans="1:8" x14ac:dyDescent="0.3">
      <c r="A22" s="441" t="s">
        <v>8</v>
      </c>
      <c r="B22" s="5" t="s">
        <v>84</v>
      </c>
      <c r="C22" s="6" t="s">
        <v>860</v>
      </c>
      <c r="D22" s="7">
        <v>12.2</v>
      </c>
      <c r="E22" s="8" t="s">
        <v>57</v>
      </c>
      <c r="F22" s="9" t="s">
        <v>107</v>
      </c>
      <c r="G22" s="10" t="s">
        <v>17</v>
      </c>
      <c r="H22" s="49" t="s">
        <v>437</v>
      </c>
    </row>
    <row r="23" spans="1:8" x14ac:dyDescent="0.3">
      <c r="A23" s="425"/>
      <c r="B23" s="26" t="s">
        <v>194</v>
      </c>
      <c r="C23" s="13">
        <v>200</v>
      </c>
      <c r="D23" s="9">
        <v>0.1</v>
      </c>
      <c r="E23" s="9" t="s">
        <v>32</v>
      </c>
      <c r="F23" s="40">
        <v>9.1</v>
      </c>
      <c r="G23" s="10">
        <v>24.4</v>
      </c>
      <c r="H23" s="52" t="s">
        <v>430</v>
      </c>
    </row>
    <row r="24" spans="1:8" x14ac:dyDescent="0.3">
      <c r="A24" s="425"/>
      <c r="B24" s="32" t="s">
        <v>294</v>
      </c>
      <c r="C24" s="6">
        <v>100</v>
      </c>
      <c r="D24" s="8" t="s">
        <v>28</v>
      </c>
      <c r="E24" s="8" t="s">
        <v>232</v>
      </c>
      <c r="F24" s="8" t="s">
        <v>713</v>
      </c>
      <c r="G24" s="10" t="s">
        <v>714</v>
      </c>
      <c r="H24" s="28" t="s">
        <v>481</v>
      </c>
    </row>
    <row r="25" spans="1:8" x14ac:dyDescent="0.3">
      <c r="A25" s="425"/>
      <c r="B25" s="21" t="s">
        <v>190</v>
      </c>
      <c r="C25" s="9" t="s">
        <v>550</v>
      </c>
      <c r="D25" s="14">
        <v>0.4</v>
      </c>
      <c r="E25" s="15">
        <v>0.4</v>
      </c>
      <c r="F25" s="15">
        <v>9.8000000000000007</v>
      </c>
      <c r="G25" s="22">
        <v>47</v>
      </c>
      <c r="H25" s="44"/>
    </row>
    <row r="26" spans="1:8" x14ac:dyDescent="0.3">
      <c r="A26" s="423"/>
      <c r="B26" s="18" t="s">
        <v>82</v>
      </c>
      <c r="C26" s="19">
        <v>607</v>
      </c>
      <c r="D26" s="46" t="e">
        <f>#REF!+D23+D24+D25</f>
        <v>#REF!</v>
      </c>
      <c r="E26" s="46" t="e">
        <f>#REF!+E23+E24+E25</f>
        <v>#REF!</v>
      </c>
      <c r="F26" s="46" t="e">
        <f>#REF!+F23+F24+F25</f>
        <v>#REF!</v>
      </c>
      <c r="G26" s="47" t="e">
        <f>#REF!+G23+G24+G25</f>
        <v>#REF!</v>
      </c>
      <c r="H26" s="48"/>
    </row>
    <row r="27" spans="1:8" x14ac:dyDescent="0.3">
      <c r="C27" s="93" t="e">
        <f>#REF!+#REF!+#REF!+#REF!+#REF!+#REF!+#REF!+#REF!+#REF!+#REF!+#REF!+#REF!+#REF!+#REF!+#REF!+#REF!+#REF!+#REF!+#REF!+#REF!</f>
        <v>#REF!</v>
      </c>
      <c r="D27" s="93" t="e">
        <f>#REF!+#REF!+#REF!+#REF!+#REF!+#REF!+#REF!+#REF!+#REF!+#REF!+#REF!+#REF!+#REF!+#REF!+#REF!+#REF!+#REF!+#REF!+#REF!+#REF!</f>
        <v>#REF!</v>
      </c>
      <c r="E27" s="93" t="e">
        <f>#REF!+#REF!+#REF!+#REF!+#REF!+#REF!+#REF!+#REF!+#REF!+#REF!+#REF!+#REF!+#REF!+#REF!+#REF!+#REF!+#REF!+#REF!+#REF!+#REF!</f>
        <v>#REF!</v>
      </c>
      <c r="F27" s="93" t="e">
        <f>#REF!+#REF!+#REF!+#REF!+#REF!+#REF!+#REF!+#REF!+#REF!+#REF!+#REF!+#REF!+#REF!+#REF!+#REF!+#REF!+#REF!+#REF!+#REF!+#REF!</f>
        <v>#REF!</v>
      </c>
      <c r="G27" s="93" t="e">
        <f>#REF!+#REF!+#REF!+#REF!+#REF!+#REF!+#REF!+#REF!+#REF!+#REF!+#REF!+#REF!+#REF!+#REF!+#REF!+#REF!+#REF!+#REF!+#REF!+#REF!</f>
        <v>#REF!</v>
      </c>
    </row>
  </sheetData>
  <mergeCells count="14">
    <mergeCell ref="A1:H1"/>
    <mergeCell ref="A2:H2"/>
    <mergeCell ref="A4:A5"/>
    <mergeCell ref="B4:B5"/>
    <mergeCell ref="C4:C5"/>
    <mergeCell ref="D4:F4"/>
    <mergeCell ref="G4:G5"/>
    <mergeCell ref="H4:H5"/>
    <mergeCell ref="A13:A18"/>
    <mergeCell ref="A19:A21"/>
    <mergeCell ref="A22:A26"/>
    <mergeCell ref="A6:H6"/>
    <mergeCell ref="A7:A10"/>
    <mergeCell ref="A11:A12"/>
  </mergeCells>
  <pageMargins left="0.59055118110236227" right="0.11811023622047245" top="0.98425196850393704" bottom="0.15748031496062992" header="0.31496062992125984" footer="0.31496062992125984"/>
  <pageSetup paperSize="9" scale="55" orientation="landscape" r:id="rId1"/>
  <colBreaks count="1" manualBreakCount="1">
    <brk id="8" max="1048575" man="1"/>
  </col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498"/>
  <sheetViews>
    <sheetView view="pageBreakPreview" zoomScale="60" zoomScaleNormal="62" workbookViewId="0">
      <selection activeCell="A6" sqref="A6:H6"/>
    </sheetView>
  </sheetViews>
  <sheetFormatPr defaultColWidth="9.140625" defaultRowHeight="20.25" x14ac:dyDescent="0.3"/>
  <cols>
    <col min="1" max="1" width="13.28515625" style="2" customWidth="1"/>
    <col min="2" max="2" width="63.85546875" style="2" customWidth="1"/>
    <col min="3" max="3" width="17.85546875" style="2" customWidth="1"/>
    <col min="4" max="6" width="15.7109375" style="2" customWidth="1"/>
    <col min="7" max="7" width="22.5703125" style="2" customWidth="1"/>
    <col min="8" max="8" width="71.7109375" style="2" customWidth="1"/>
    <col min="9" max="16384" width="9.140625" style="2"/>
  </cols>
  <sheetData>
    <row r="1" spans="1:12" x14ac:dyDescent="0.3">
      <c r="A1" s="433" t="s">
        <v>549</v>
      </c>
      <c r="B1" s="433"/>
      <c r="C1" s="1"/>
      <c r="D1" s="106"/>
      <c r="E1" s="4"/>
      <c r="F1" s="4"/>
      <c r="H1" s="107" t="s">
        <v>0</v>
      </c>
    </row>
    <row r="2" spans="1:12" x14ac:dyDescent="0.3">
      <c r="A2" s="2" t="s">
        <v>2</v>
      </c>
      <c r="C2" s="4"/>
      <c r="D2" s="106"/>
      <c r="E2" s="4"/>
      <c r="F2" s="106"/>
      <c r="G2" s="4"/>
      <c r="H2" s="106" t="s">
        <v>1</v>
      </c>
      <c r="J2" s="3"/>
      <c r="K2" s="4"/>
      <c r="L2" s="2" t="s">
        <v>548</v>
      </c>
    </row>
    <row r="3" spans="1:12" x14ac:dyDescent="0.3">
      <c r="A3" s="130" t="s">
        <v>3</v>
      </c>
      <c r="B3" s="1"/>
      <c r="C3" s="1"/>
      <c r="F3" s="106"/>
      <c r="G3" s="106"/>
      <c r="H3" s="107" t="s">
        <v>862</v>
      </c>
      <c r="I3" s="1"/>
      <c r="L3" s="106"/>
    </row>
    <row r="4" spans="1:12" x14ac:dyDescent="0.3">
      <c r="A4" s="130" t="s">
        <v>835</v>
      </c>
      <c r="B4" s="1"/>
      <c r="C4" s="1"/>
      <c r="H4" s="106" t="s">
        <v>835</v>
      </c>
    </row>
    <row r="5" spans="1:12" ht="42" customHeight="1" x14ac:dyDescent="0.3">
      <c r="A5" s="434" t="s">
        <v>731</v>
      </c>
      <c r="B5" s="434"/>
      <c r="C5" s="434"/>
      <c r="D5" s="434"/>
      <c r="E5" s="434"/>
      <c r="F5" s="434"/>
      <c r="G5" s="434"/>
      <c r="H5" s="434"/>
    </row>
    <row r="6" spans="1:12" x14ac:dyDescent="0.3">
      <c r="A6" s="462" t="s">
        <v>877</v>
      </c>
      <c r="B6" s="462"/>
      <c r="C6" s="462"/>
      <c r="D6" s="462"/>
      <c r="E6" s="462"/>
      <c r="F6" s="462"/>
      <c r="G6" s="462"/>
      <c r="H6" s="462"/>
    </row>
    <row r="8" spans="1:12" x14ac:dyDescent="0.3">
      <c r="A8" s="447" t="s">
        <v>24</v>
      </c>
      <c r="B8" s="447" t="s">
        <v>25</v>
      </c>
      <c r="C8" s="446" t="s">
        <v>26</v>
      </c>
      <c r="D8" s="446" t="s">
        <v>542</v>
      </c>
      <c r="E8" s="446"/>
      <c r="F8" s="446"/>
      <c r="G8" s="447" t="s">
        <v>38</v>
      </c>
      <c r="H8" s="447" t="s">
        <v>39</v>
      </c>
    </row>
    <row r="9" spans="1:12" x14ac:dyDescent="0.3">
      <c r="A9" s="448"/>
      <c r="B9" s="448"/>
      <c r="C9" s="440"/>
      <c r="D9" s="129" t="s">
        <v>4</v>
      </c>
      <c r="E9" s="129" t="s">
        <v>36</v>
      </c>
      <c r="F9" s="129" t="s">
        <v>30</v>
      </c>
      <c r="G9" s="448"/>
      <c r="H9" s="448"/>
    </row>
    <row r="10" spans="1:12" x14ac:dyDescent="0.3">
      <c r="A10" s="453" t="s">
        <v>535</v>
      </c>
      <c r="B10" s="454"/>
      <c r="C10" s="454"/>
      <c r="D10" s="454"/>
      <c r="E10" s="454"/>
      <c r="F10" s="454"/>
      <c r="G10" s="454"/>
      <c r="H10" s="455"/>
    </row>
    <row r="11" spans="1:12" x14ac:dyDescent="0.3">
      <c r="A11" s="449" t="s">
        <v>496</v>
      </c>
      <c r="B11" s="451"/>
      <c r="C11" s="451"/>
      <c r="D11" s="451"/>
      <c r="E11" s="451"/>
      <c r="F11" s="451"/>
      <c r="G11" s="451"/>
      <c r="H11" s="452"/>
    </row>
    <row r="12" spans="1:12" ht="28.5" customHeight="1" x14ac:dyDescent="0.3">
      <c r="A12" s="446" t="s">
        <v>40</v>
      </c>
      <c r="B12" s="26" t="s">
        <v>239</v>
      </c>
      <c r="C12" s="13" t="s">
        <v>124</v>
      </c>
      <c r="D12" s="9">
        <v>5.3</v>
      </c>
      <c r="E12" s="9" t="s">
        <v>230</v>
      </c>
      <c r="F12" s="9" t="s">
        <v>167</v>
      </c>
      <c r="G12" s="9" t="s">
        <v>241</v>
      </c>
      <c r="H12" s="28" t="s">
        <v>476</v>
      </c>
    </row>
    <row r="13" spans="1:12" ht="32.25" customHeight="1" x14ac:dyDescent="0.3">
      <c r="A13" s="446"/>
      <c r="B13" s="50" t="s">
        <v>89</v>
      </c>
      <c r="C13" s="13">
        <v>150</v>
      </c>
      <c r="D13" s="14">
        <v>2.1</v>
      </c>
      <c r="E13" s="14">
        <v>2.1</v>
      </c>
      <c r="F13" s="15">
        <v>11</v>
      </c>
      <c r="G13" s="10">
        <v>70</v>
      </c>
      <c r="H13" s="21" t="s">
        <v>439</v>
      </c>
    </row>
    <row r="14" spans="1:12" x14ac:dyDescent="0.3">
      <c r="A14" s="446"/>
      <c r="B14" s="16" t="s">
        <v>104</v>
      </c>
      <c r="C14" s="6">
        <v>30</v>
      </c>
      <c r="D14" s="9">
        <v>3.2</v>
      </c>
      <c r="E14" s="9">
        <v>0.3</v>
      </c>
      <c r="F14" s="9">
        <v>15.3</v>
      </c>
      <c r="G14" s="10">
        <v>79</v>
      </c>
      <c r="H14" s="11"/>
    </row>
    <row r="15" spans="1:12" x14ac:dyDescent="0.3">
      <c r="A15" s="446"/>
      <c r="B15" s="18" t="s">
        <v>41</v>
      </c>
      <c r="C15" s="19">
        <v>334</v>
      </c>
      <c r="D15" s="20">
        <f>D12+D13+D14</f>
        <v>10.600000000000001</v>
      </c>
      <c r="E15" s="20">
        <f>E12+E13+E14</f>
        <v>8.1000000000000014</v>
      </c>
      <c r="F15" s="20">
        <f>F12+F13+F14</f>
        <v>53.900000000000006</v>
      </c>
      <c r="G15" s="19">
        <v>333</v>
      </c>
      <c r="H15" s="17"/>
    </row>
    <row r="16" spans="1:12" x14ac:dyDescent="0.3">
      <c r="A16" s="440" t="s">
        <v>23</v>
      </c>
      <c r="B16" s="21" t="s">
        <v>42</v>
      </c>
      <c r="C16" s="9" t="s">
        <v>550</v>
      </c>
      <c r="D16" s="14">
        <v>1.08</v>
      </c>
      <c r="E16" s="15">
        <v>0.5</v>
      </c>
      <c r="F16" s="15">
        <v>11.6</v>
      </c>
      <c r="G16" s="22">
        <v>55.16</v>
      </c>
      <c r="H16" s="17"/>
    </row>
    <row r="17" spans="1:8" x14ac:dyDescent="0.3">
      <c r="A17" s="423"/>
      <c r="B17" s="23" t="s">
        <v>44</v>
      </c>
      <c r="C17" s="24">
        <v>150</v>
      </c>
      <c r="D17" s="20">
        <f>D16</f>
        <v>1.08</v>
      </c>
      <c r="E17" s="20">
        <f>E16</f>
        <v>0.5</v>
      </c>
      <c r="F17" s="20">
        <f>F16</f>
        <v>11.6</v>
      </c>
      <c r="G17" s="19">
        <f>G16</f>
        <v>55.16</v>
      </c>
      <c r="H17" s="17"/>
    </row>
    <row r="18" spans="1:8" ht="26.45" customHeight="1" x14ac:dyDescent="0.3">
      <c r="A18" s="456" t="s">
        <v>6</v>
      </c>
      <c r="B18" s="11" t="s">
        <v>596</v>
      </c>
      <c r="C18" s="13">
        <v>40</v>
      </c>
      <c r="D18" s="14">
        <v>0.5</v>
      </c>
      <c r="E18" s="14">
        <v>0.04</v>
      </c>
      <c r="F18" s="15">
        <v>2.8</v>
      </c>
      <c r="G18" s="10">
        <v>13</v>
      </c>
      <c r="H18" s="25" t="s">
        <v>597</v>
      </c>
    </row>
    <row r="19" spans="1:8" ht="30.6" customHeight="1" x14ac:dyDescent="0.3">
      <c r="A19" s="424"/>
      <c r="B19" s="32" t="s">
        <v>325</v>
      </c>
      <c r="C19" s="55" t="s">
        <v>91</v>
      </c>
      <c r="D19" s="55">
        <v>3.4</v>
      </c>
      <c r="E19" s="55">
        <v>2.1</v>
      </c>
      <c r="F19" s="55">
        <v>8.3000000000000007</v>
      </c>
      <c r="G19" s="55">
        <v>66</v>
      </c>
      <c r="H19" s="44" t="s">
        <v>441</v>
      </c>
    </row>
    <row r="20" spans="1:8" ht="27.6" customHeight="1" x14ac:dyDescent="0.3">
      <c r="A20" s="424"/>
      <c r="B20" s="50" t="s">
        <v>830</v>
      </c>
      <c r="C20" s="13" t="s">
        <v>275</v>
      </c>
      <c r="D20" s="9">
        <v>6.8</v>
      </c>
      <c r="E20" s="9">
        <v>10.8</v>
      </c>
      <c r="F20" s="40">
        <v>8.3000000000000007</v>
      </c>
      <c r="G20" s="8">
        <v>163</v>
      </c>
      <c r="H20" s="28" t="s">
        <v>602</v>
      </c>
    </row>
    <row r="21" spans="1:8" ht="30.6" customHeight="1" x14ac:dyDescent="0.3">
      <c r="A21" s="424"/>
      <c r="B21" s="303" t="s">
        <v>382</v>
      </c>
      <c r="C21" s="298">
        <v>120</v>
      </c>
      <c r="D21" s="305" t="s">
        <v>408</v>
      </c>
      <c r="E21" s="305" t="s">
        <v>409</v>
      </c>
      <c r="F21" s="306" t="s">
        <v>410</v>
      </c>
      <c r="G21" s="337" t="s">
        <v>411</v>
      </c>
      <c r="H21" s="302" t="s">
        <v>458</v>
      </c>
    </row>
    <row r="22" spans="1:8" x14ac:dyDescent="0.3">
      <c r="A22" s="424"/>
      <c r="B22" s="32" t="s">
        <v>50</v>
      </c>
      <c r="C22" s="13">
        <v>40</v>
      </c>
      <c r="D22" s="9" t="s">
        <v>75</v>
      </c>
      <c r="E22" s="9" t="s">
        <v>76</v>
      </c>
      <c r="F22" s="9" t="s">
        <v>77</v>
      </c>
      <c r="G22" s="27" t="s">
        <v>78</v>
      </c>
      <c r="H22" s="17"/>
    </row>
    <row r="23" spans="1:8" ht="26.25" customHeight="1" x14ac:dyDescent="0.3">
      <c r="A23" s="425"/>
      <c r="B23" s="33" t="s">
        <v>55</v>
      </c>
      <c r="C23" s="13">
        <v>150</v>
      </c>
      <c r="D23" s="9" t="s">
        <v>56</v>
      </c>
      <c r="E23" s="9" t="s">
        <v>56</v>
      </c>
      <c r="F23" s="8" t="s">
        <v>79</v>
      </c>
      <c r="G23" s="10">
        <v>57</v>
      </c>
      <c r="H23" s="34" t="s">
        <v>432</v>
      </c>
    </row>
    <row r="24" spans="1:8" x14ac:dyDescent="0.3">
      <c r="A24" s="423"/>
      <c r="B24" s="18" t="s">
        <v>80</v>
      </c>
      <c r="C24" s="35">
        <v>565</v>
      </c>
      <c r="D24" s="36">
        <f>SUM(D18:D23)</f>
        <v>10.7</v>
      </c>
      <c r="E24" s="36">
        <f>SUM(E18:E23)</f>
        <v>12.940000000000001</v>
      </c>
      <c r="F24" s="36">
        <f>SUM(F18:F23)</f>
        <v>19.400000000000002</v>
      </c>
      <c r="G24" s="35">
        <f>G18+G19+G20+G22+G23</f>
        <v>365</v>
      </c>
      <c r="H24" s="37"/>
    </row>
    <row r="25" spans="1:8" ht="29.25" customHeight="1" x14ac:dyDescent="0.3">
      <c r="A25" s="440" t="s">
        <v>59</v>
      </c>
      <c r="B25" s="382" t="s">
        <v>863</v>
      </c>
      <c r="C25" s="298">
        <v>160</v>
      </c>
      <c r="D25" s="305" t="s">
        <v>235</v>
      </c>
      <c r="E25" s="305" t="s">
        <v>64</v>
      </c>
      <c r="F25" s="306" t="s">
        <v>864</v>
      </c>
      <c r="G25" s="337" t="s">
        <v>96</v>
      </c>
      <c r="H25" s="302" t="s">
        <v>433</v>
      </c>
    </row>
    <row r="26" spans="1:8" x14ac:dyDescent="0.3">
      <c r="A26" s="423"/>
      <c r="B26" s="18" t="s">
        <v>81</v>
      </c>
      <c r="C26" s="298">
        <v>160</v>
      </c>
      <c r="D26" s="305" t="s">
        <v>235</v>
      </c>
      <c r="E26" s="305" t="s">
        <v>64</v>
      </c>
      <c r="F26" s="306" t="s">
        <v>864</v>
      </c>
      <c r="G26" s="337" t="s">
        <v>96</v>
      </c>
      <c r="H26" s="37"/>
    </row>
    <row r="27" spans="1:8" ht="27" customHeight="1" x14ac:dyDescent="0.3">
      <c r="A27" s="440" t="s">
        <v>8</v>
      </c>
      <c r="B27" s="42" t="s">
        <v>163</v>
      </c>
      <c r="C27" s="6" t="s">
        <v>164</v>
      </c>
      <c r="D27" s="9" t="s">
        <v>165</v>
      </c>
      <c r="E27" s="9" t="s">
        <v>166</v>
      </c>
      <c r="F27" s="9" t="s">
        <v>167</v>
      </c>
      <c r="G27" s="9" t="s">
        <v>168</v>
      </c>
      <c r="H27" s="28" t="s">
        <v>462</v>
      </c>
    </row>
    <row r="28" spans="1:8" ht="28.5" customHeight="1" x14ac:dyDescent="0.3">
      <c r="A28" s="425"/>
      <c r="B28" s="39" t="s">
        <v>67</v>
      </c>
      <c r="C28" s="13">
        <v>150</v>
      </c>
      <c r="D28" s="14">
        <v>1.1000000000000001</v>
      </c>
      <c r="E28" s="14">
        <v>1.1000000000000001</v>
      </c>
      <c r="F28" s="45">
        <v>6.2</v>
      </c>
      <c r="G28" s="27">
        <v>38</v>
      </c>
      <c r="H28" s="42" t="s">
        <v>436</v>
      </c>
    </row>
    <row r="29" spans="1:8" x14ac:dyDescent="0.3">
      <c r="A29" s="425"/>
      <c r="B29" s="50" t="s">
        <v>162</v>
      </c>
      <c r="C29" s="6">
        <v>120</v>
      </c>
      <c r="D29" s="9" t="s">
        <v>72</v>
      </c>
      <c r="E29" s="9" t="s">
        <v>93</v>
      </c>
      <c r="F29" s="40" t="s">
        <v>598</v>
      </c>
      <c r="G29" s="10">
        <v>115</v>
      </c>
      <c r="H29" s="81"/>
    </row>
    <row r="30" spans="1:8" x14ac:dyDescent="0.3">
      <c r="A30" s="423"/>
      <c r="B30" s="18" t="s">
        <v>82</v>
      </c>
      <c r="C30" s="19">
        <v>405</v>
      </c>
      <c r="D30" s="46">
        <f>D27+D28+D29</f>
        <v>24.8</v>
      </c>
      <c r="E30" s="46">
        <f>E27+E28+E29</f>
        <v>17.500000000000004</v>
      </c>
      <c r="F30" s="46">
        <f>F27+F28+F29</f>
        <v>59</v>
      </c>
      <c r="G30" s="47">
        <f>G27+G28+G29</f>
        <v>494</v>
      </c>
      <c r="H30" s="48"/>
    </row>
    <row r="31" spans="1:8" x14ac:dyDescent="0.3">
      <c r="A31" s="442" t="s">
        <v>83</v>
      </c>
      <c r="B31" s="443"/>
      <c r="C31" s="47">
        <f>C30+C26+C24+C17+C15</f>
        <v>1614</v>
      </c>
      <c r="D31" s="46">
        <f>D30+D26+D24+D17+D15</f>
        <v>52.279999999999994</v>
      </c>
      <c r="E31" s="46">
        <f>E30+E26+E24+E17+E15</f>
        <v>44.640000000000008</v>
      </c>
      <c r="F31" s="46">
        <f>F30+F26+F24+F17+F15</f>
        <v>150.9</v>
      </c>
      <c r="G31" s="47">
        <f>G30+G26+G24+G17+G15</f>
        <v>1346.1599999999999</v>
      </c>
      <c r="H31" s="48"/>
    </row>
    <row r="32" spans="1:8" x14ac:dyDescent="0.3">
      <c r="A32" s="447" t="s">
        <v>24</v>
      </c>
      <c r="B32" s="447" t="s">
        <v>25</v>
      </c>
      <c r="C32" s="446" t="s">
        <v>26</v>
      </c>
      <c r="D32" s="446" t="s">
        <v>37</v>
      </c>
      <c r="E32" s="446"/>
      <c r="F32" s="446"/>
      <c r="G32" s="447" t="s">
        <v>38</v>
      </c>
      <c r="H32" s="447" t="s">
        <v>39</v>
      </c>
    </row>
    <row r="33" spans="1:8" x14ac:dyDescent="0.3">
      <c r="A33" s="448"/>
      <c r="B33" s="448"/>
      <c r="C33" s="440"/>
      <c r="D33" s="129" t="s">
        <v>4</v>
      </c>
      <c r="E33" s="129" t="s">
        <v>36</v>
      </c>
      <c r="F33" s="129" t="s">
        <v>30</v>
      </c>
      <c r="G33" s="448"/>
      <c r="H33" s="448"/>
    </row>
    <row r="34" spans="1:8" x14ac:dyDescent="0.3">
      <c r="A34" s="449" t="s">
        <v>333</v>
      </c>
      <c r="B34" s="451"/>
      <c r="C34" s="451"/>
      <c r="D34" s="451"/>
      <c r="E34" s="451"/>
      <c r="F34" s="451"/>
      <c r="G34" s="451"/>
      <c r="H34" s="452"/>
    </row>
    <row r="35" spans="1:8" ht="27" customHeight="1" x14ac:dyDescent="0.3">
      <c r="A35" s="446" t="s">
        <v>40</v>
      </c>
      <c r="B35" s="26" t="s">
        <v>199</v>
      </c>
      <c r="C35" s="6" t="s">
        <v>124</v>
      </c>
      <c r="D35" s="9" t="s">
        <v>174</v>
      </c>
      <c r="E35" s="9" t="s">
        <v>86</v>
      </c>
      <c r="F35" s="9" t="s">
        <v>175</v>
      </c>
      <c r="G35" s="9" t="s">
        <v>5</v>
      </c>
      <c r="H35" s="52" t="s">
        <v>463</v>
      </c>
    </row>
    <row r="36" spans="1:8" x14ac:dyDescent="0.3">
      <c r="A36" s="446"/>
      <c r="B36" s="16" t="s">
        <v>141</v>
      </c>
      <c r="C36" s="6" t="s">
        <v>142</v>
      </c>
      <c r="D36" s="9" t="s">
        <v>105</v>
      </c>
      <c r="E36" s="9" t="s">
        <v>143</v>
      </c>
      <c r="F36" s="9" t="s">
        <v>144</v>
      </c>
      <c r="G36" s="8" t="s">
        <v>145</v>
      </c>
      <c r="H36" s="28" t="s">
        <v>451</v>
      </c>
    </row>
    <row r="37" spans="1:8" ht="27" customHeight="1" x14ac:dyDescent="0.3">
      <c r="A37" s="446"/>
      <c r="B37" s="39" t="s">
        <v>67</v>
      </c>
      <c r="C37" s="13">
        <v>150</v>
      </c>
      <c r="D37" s="14">
        <v>1.1000000000000001</v>
      </c>
      <c r="E37" s="14">
        <v>1.1000000000000001</v>
      </c>
      <c r="F37" s="45">
        <v>6.2</v>
      </c>
      <c r="G37" s="27">
        <v>38</v>
      </c>
      <c r="H37" s="42" t="s">
        <v>436</v>
      </c>
    </row>
    <row r="38" spans="1:8" x14ac:dyDescent="0.3">
      <c r="A38" s="446"/>
      <c r="B38" s="18" t="s">
        <v>41</v>
      </c>
      <c r="C38" s="19">
        <v>344</v>
      </c>
      <c r="D38" s="20">
        <f>D37+D36+D35</f>
        <v>12.899999999999999</v>
      </c>
      <c r="E38" s="20">
        <f>E37+E36+E35</f>
        <v>10.8</v>
      </c>
      <c r="F38" s="20">
        <f>F37+F36+F35</f>
        <v>48.5</v>
      </c>
      <c r="G38" s="19">
        <f>G37+G36+G35</f>
        <v>344</v>
      </c>
      <c r="H38" s="53"/>
    </row>
    <row r="39" spans="1:8" x14ac:dyDescent="0.3">
      <c r="A39" s="446" t="s">
        <v>23</v>
      </c>
      <c r="B39" s="21" t="s">
        <v>42</v>
      </c>
      <c r="C39" s="9" t="s">
        <v>550</v>
      </c>
      <c r="D39" s="14">
        <v>1.08</v>
      </c>
      <c r="E39" s="15">
        <v>0.5</v>
      </c>
      <c r="F39" s="15">
        <v>11.6</v>
      </c>
      <c r="G39" s="22">
        <v>55.16</v>
      </c>
      <c r="H39" s="17"/>
    </row>
    <row r="40" spans="1:8" x14ac:dyDescent="0.3">
      <c r="A40" s="446"/>
      <c r="B40" s="23" t="s">
        <v>44</v>
      </c>
      <c r="C40" s="24">
        <v>150</v>
      </c>
      <c r="D40" s="20">
        <f>D39</f>
        <v>1.08</v>
      </c>
      <c r="E40" s="20">
        <f>E39</f>
        <v>0.5</v>
      </c>
      <c r="F40" s="20">
        <f>F39</f>
        <v>11.6</v>
      </c>
      <c r="G40" s="19">
        <v>55</v>
      </c>
      <c r="H40" s="53"/>
    </row>
    <row r="41" spans="1:8" x14ac:dyDescent="0.3">
      <c r="A41" s="446" t="s">
        <v>6</v>
      </c>
      <c r="B41" s="26" t="s">
        <v>90</v>
      </c>
      <c r="C41" s="13">
        <v>40</v>
      </c>
      <c r="D41" s="14">
        <v>0.9</v>
      </c>
      <c r="E41" s="14">
        <v>1.8</v>
      </c>
      <c r="F41" s="15">
        <v>4.2</v>
      </c>
      <c r="G41" s="10">
        <v>36</v>
      </c>
      <c r="H41" s="49" t="s">
        <v>440</v>
      </c>
    </row>
    <row r="42" spans="1:8" ht="31.15" customHeight="1" x14ac:dyDescent="0.3">
      <c r="A42" s="446"/>
      <c r="B42" s="39" t="s">
        <v>203</v>
      </c>
      <c r="C42" s="13">
        <v>150</v>
      </c>
      <c r="D42" s="9" t="s">
        <v>211</v>
      </c>
      <c r="E42" s="9" t="s">
        <v>178</v>
      </c>
      <c r="F42" s="9" t="s">
        <v>212</v>
      </c>
      <c r="G42" s="27" t="s">
        <v>7</v>
      </c>
      <c r="H42" s="52" t="s">
        <v>461</v>
      </c>
    </row>
    <row r="43" spans="1:8" ht="24.75" customHeight="1" x14ac:dyDescent="0.3">
      <c r="A43" s="446"/>
      <c r="B43" s="50" t="s">
        <v>589</v>
      </c>
      <c r="C43" s="6" t="s">
        <v>237</v>
      </c>
      <c r="D43" s="32">
        <v>7.5</v>
      </c>
      <c r="E43" s="32">
        <v>10.6</v>
      </c>
      <c r="F43" s="32">
        <v>7.6</v>
      </c>
      <c r="G43" s="98">
        <v>157</v>
      </c>
      <c r="H43" s="52" t="s">
        <v>590</v>
      </c>
    </row>
    <row r="44" spans="1:8" ht="30.75" customHeight="1" x14ac:dyDescent="0.3">
      <c r="A44" s="446"/>
      <c r="B44" s="39" t="s">
        <v>180</v>
      </c>
      <c r="C44" s="13">
        <v>120</v>
      </c>
      <c r="D44" s="9" t="s">
        <v>122</v>
      </c>
      <c r="E44" s="9" t="s">
        <v>160</v>
      </c>
      <c r="F44" s="9" t="s">
        <v>69</v>
      </c>
      <c r="G44" s="27" t="s">
        <v>181</v>
      </c>
      <c r="H44" s="52" t="s">
        <v>455</v>
      </c>
    </row>
    <row r="45" spans="1:8" x14ac:dyDescent="0.3">
      <c r="A45" s="446"/>
      <c r="B45" s="32" t="s">
        <v>50</v>
      </c>
      <c r="C45" s="13">
        <v>40</v>
      </c>
      <c r="D45" s="9" t="s">
        <v>75</v>
      </c>
      <c r="E45" s="9" t="s">
        <v>76</v>
      </c>
      <c r="F45" s="9" t="s">
        <v>77</v>
      </c>
      <c r="G45" s="27" t="s">
        <v>78</v>
      </c>
      <c r="H45" s="53"/>
    </row>
    <row r="46" spans="1:8" ht="30.75" customHeight="1" x14ac:dyDescent="0.3">
      <c r="A46" s="446"/>
      <c r="B46" s="39" t="s">
        <v>101</v>
      </c>
      <c r="C46" s="13">
        <v>150</v>
      </c>
      <c r="D46" s="9">
        <v>0.7</v>
      </c>
      <c r="E46" s="9">
        <v>0.04</v>
      </c>
      <c r="F46" s="9">
        <v>20.6</v>
      </c>
      <c r="G46" s="27">
        <v>82</v>
      </c>
      <c r="H46" s="56" t="s">
        <v>443</v>
      </c>
    </row>
    <row r="47" spans="1:8" x14ac:dyDescent="0.3">
      <c r="A47" s="446"/>
      <c r="B47" s="18" t="s">
        <v>80</v>
      </c>
      <c r="C47" s="57" t="s">
        <v>499</v>
      </c>
      <c r="D47" s="36">
        <f>D46+D45+D44+D43+D42+D41</f>
        <v>14.7</v>
      </c>
      <c r="E47" s="36">
        <f>E46+E45+E44+E43+E42+E41</f>
        <v>19.040000000000003</v>
      </c>
      <c r="F47" s="36">
        <f>F46+F45+F44+F43+F42+F41</f>
        <v>63.900000000000006</v>
      </c>
      <c r="G47" s="35">
        <f>G46+G45+G44+G43+G42+G41</f>
        <v>499</v>
      </c>
      <c r="H47" s="48"/>
    </row>
    <row r="48" spans="1:8" ht="29.25" customHeight="1" x14ac:dyDescent="0.3">
      <c r="A48" s="446" t="s">
        <v>59</v>
      </c>
      <c r="B48" s="382" t="s">
        <v>189</v>
      </c>
      <c r="C48" s="298">
        <v>160</v>
      </c>
      <c r="D48" s="305" t="s">
        <v>48</v>
      </c>
      <c r="E48" s="305" t="s">
        <v>195</v>
      </c>
      <c r="F48" s="306" t="s">
        <v>127</v>
      </c>
      <c r="G48" s="301">
        <v>85</v>
      </c>
      <c r="H48" s="302" t="s">
        <v>433</v>
      </c>
    </row>
    <row r="49" spans="1:8" x14ac:dyDescent="0.3">
      <c r="A49" s="446"/>
      <c r="B49" s="18" t="s">
        <v>81</v>
      </c>
      <c r="C49" s="298">
        <v>160</v>
      </c>
      <c r="D49" s="305" t="s">
        <v>48</v>
      </c>
      <c r="E49" s="305" t="s">
        <v>195</v>
      </c>
      <c r="F49" s="306" t="s">
        <v>127</v>
      </c>
      <c r="G49" s="301">
        <v>85</v>
      </c>
      <c r="H49" s="48"/>
    </row>
    <row r="50" spans="1:8" ht="21.75" customHeight="1" x14ac:dyDescent="0.3">
      <c r="A50" s="446" t="s">
        <v>8</v>
      </c>
      <c r="B50" s="11" t="s">
        <v>264</v>
      </c>
      <c r="C50" s="63">
        <v>120</v>
      </c>
      <c r="D50" s="76">
        <v>10.6</v>
      </c>
      <c r="E50" s="77">
        <v>15.6</v>
      </c>
      <c r="F50" s="77">
        <v>1.8</v>
      </c>
      <c r="G50" s="101" t="s">
        <v>10</v>
      </c>
      <c r="H50" s="43" t="s">
        <v>479</v>
      </c>
    </row>
    <row r="51" spans="1:8" ht="30.75" customHeight="1" x14ac:dyDescent="0.3">
      <c r="A51" s="446"/>
      <c r="B51" s="50" t="s">
        <v>89</v>
      </c>
      <c r="C51" s="13">
        <v>150</v>
      </c>
      <c r="D51" s="14">
        <v>2.1</v>
      </c>
      <c r="E51" s="14">
        <v>2.1</v>
      </c>
      <c r="F51" s="15">
        <v>11</v>
      </c>
      <c r="G51" s="10">
        <v>70</v>
      </c>
      <c r="H51" s="21" t="s">
        <v>439</v>
      </c>
    </row>
    <row r="52" spans="1:8" ht="27" customHeight="1" x14ac:dyDescent="0.3">
      <c r="A52" s="446"/>
      <c r="B52" s="32" t="s">
        <v>66</v>
      </c>
      <c r="C52" s="6">
        <v>40</v>
      </c>
      <c r="D52" s="8" t="s">
        <v>284</v>
      </c>
      <c r="E52" s="8" t="s">
        <v>285</v>
      </c>
      <c r="F52" s="8" t="s">
        <v>286</v>
      </c>
      <c r="G52" s="10">
        <v>93</v>
      </c>
      <c r="H52" s="44" t="s">
        <v>446</v>
      </c>
    </row>
    <row r="53" spans="1:8" x14ac:dyDescent="0.3">
      <c r="A53" s="446"/>
      <c r="B53" s="50" t="s">
        <v>131</v>
      </c>
      <c r="C53" s="32">
        <v>100</v>
      </c>
      <c r="D53" s="32">
        <v>0.4</v>
      </c>
      <c r="E53" s="32">
        <v>0.3</v>
      </c>
      <c r="F53" s="32">
        <v>10.3</v>
      </c>
      <c r="G53" s="32">
        <v>47</v>
      </c>
      <c r="H53" s="48"/>
    </row>
    <row r="54" spans="1:8" x14ac:dyDescent="0.3">
      <c r="A54" s="446"/>
      <c r="B54" s="18" t="s">
        <v>82</v>
      </c>
      <c r="C54" s="19">
        <f>C50+C51+C52+C53</f>
        <v>410</v>
      </c>
      <c r="D54" s="20">
        <f>D50+D51+D52+D53</f>
        <v>16.139999999999997</v>
      </c>
      <c r="E54" s="20">
        <f>E50+E51+E52+E53</f>
        <v>18.32</v>
      </c>
      <c r="F54" s="20">
        <f>F50+F51+F52+F53</f>
        <v>42.78</v>
      </c>
      <c r="G54" s="19">
        <f>G50+G51+G52+G53</f>
        <v>400</v>
      </c>
      <c r="H54" s="48"/>
    </row>
    <row r="55" spans="1:8" x14ac:dyDescent="0.3">
      <c r="A55" s="442" t="s">
        <v>83</v>
      </c>
      <c r="B55" s="443"/>
      <c r="C55" s="47">
        <f>C54+C49+C47+C40+C38</f>
        <v>1614</v>
      </c>
      <c r="D55" s="46">
        <f>D54+D49+D47+D40+D38</f>
        <v>49.419999999999995</v>
      </c>
      <c r="E55" s="46">
        <f>E54+E49+E47+E40+E38</f>
        <v>52.66</v>
      </c>
      <c r="F55" s="46">
        <f>F54+F49+F47+F40+F38</f>
        <v>173.18</v>
      </c>
      <c r="G55" s="47">
        <f>G54+G49+G47+G40+G38</f>
        <v>1383</v>
      </c>
      <c r="H55" s="37"/>
    </row>
    <row r="56" spans="1:8" x14ac:dyDescent="0.3">
      <c r="A56" s="447" t="s">
        <v>24</v>
      </c>
      <c r="B56" s="447" t="s">
        <v>25</v>
      </c>
      <c r="C56" s="446" t="s">
        <v>26</v>
      </c>
      <c r="D56" s="446" t="s">
        <v>37</v>
      </c>
      <c r="E56" s="446"/>
      <c r="F56" s="446"/>
      <c r="G56" s="447" t="s">
        <v>38</v>
      </c>
      <c r="H56" s="447" t="s">
        <v>39</v>
      </c>
    </row>
    <row r="57" spans="1:8" x14ac:dyDescent="0.3">
      <c r="A57" s="448"/>
      <c r="B57" s="448"/>
      <c r="C57" s="440"/>
      <c r="D57" s="129" t="s">
        <v>4</v>
      </c>
      <c r="E57" s="129" t="s">
        <v>36</v>
      </c>
      <c r="F57" s="129" t="s">
        <v>30</v>
      </c>
      <c r="G57" s="448"/>
      <c r="H57" s="448"/>
    </row>
    <row r="58" spans="1:8" x14ac:dyDescent="0.3">
      <c r="A58" s="449" t="s">
        <v>332</v>
      </c>
      <c r="B58" s="450"/>
      <c r="C58" s="451"/>
      <c r="D58" s="451"/>
      <c r="E58" s="451"/>
      <c r="F58" s="451"/>
      <c r="G58" s="451"/>
      <c r="H58" s="452"/>
    </row>
    <row r="59" spans="1:8" ht="32.25" customHeight="1" x14ac:dyDescent="0.3">
      <c r="A59" s="446" t="s">
        <v>40</v>
      </c>
      <c r="B59" s="5" t="s">
        <v>329</v>
      </c>
      <c r="C59" s="6" t="s">
        <v>124</v>
      </c>
      <c r="D59" s="7">
        <v>4.7</v>
      </c>
      <c r="E59" s="8" t="s">
        <v>100</v>
      </c>
      <c r="F59" s="9" t="s">
        <v>522</v>
      </c>
      <c r="G59" s="10" t="s">
        <v>300</v>
      </c>
      <c r="H59" s="49" t="s">
        <v>447</v>
      </c>
    </row>
    <row r="60" spans="1:8" x14ac:dyDescent="0.3">
      <c r="A60" s="446"/>
      <c r="B60" s="39" t="s">
        <v>172</v>
      </c>
      <c r="C60" s="9" t="s">
        <v>173</v>
      </c>
      <c r="D60" s="8">
        <v>2.4</v>
      </c>
      <c r="E60" s="8">
        <v>2.4</v>
      </c>
      <c r="F60" s="51">
        <v>14.5</v>
      </c>
      <c r="G60" s="10">
        <v>109</v>
      </c>
      <c r="H60" s="28" t="s">
        <v>459</v>
      </c>
    </row>
    <row r="61" spans="1:8" ht="33" customHeight="1" x14ac:dyDescent="0.3">
      <c r="A61" s="446"/>
      <c r="B61" s="50" t="s">
        <v>89</v>
      </c>
      <c r="C61" s="13">
        <v>150</v>
      </c>
      <c r="D61" s="14">
        <v>2.1</v>
      </c>
      <c r="E61" s="14">
        <v>2.1</v>
      </c>
      <c r="F61" s="15">
        <v>11</v>
      </c>
      <c r="G61" s="10">
        <v>70</v>
      </c>
      <c r="H61" s="21" t="s">
        <v>439</v>
      </c>
    </row>
    <row r="62" spans="1:8" x14ac:dyDescent="0.3">
      <c r="A62" s="446"/>
      <c r="B62" s="18" t="s">
        <v>41</v>
      </c>
      <c r="C62" s="19">
        <v>339</v>
      </c>
      <c r="D62" s="20">
        <f>D59+D60+D61</f>
        <v>9.1999999999999993</v>
      </c>
      <c r="E62" s="20">
        <f>E59+E60+E61</f>
        <v>10.6</v>
      </c>
      <c r="F62" s="20">
        <f>F59+F60+F61</f>
        <v>50.6</v>
      </c>
      <c r="G62" s="19">
        <f>G59+G60+G61</f>
        <v>353</v>
      </c>
      <c r="H62" s="53"/>
    </row>
    <row r="63" spans="1:8" x14ac:dyDescent="0.3">
      <c r="A63" s="440" t="s">
        <v>23</v>
      </c>
      <c r="B63" s="21" t="s">
        <v>190</v>
      </c>
      <c r="C63" s="9" t="s">
        <v>599</v>
      </c>
      <c r="D63" s="14">
        <v>0.4</v>
      </c>
      <c r="E63" s="15">
        <v>0.4</v>
      </c>
      <c r="F63" s="15">
        <v>9.8000000000000007</v>
      </c>
      <c r="G63" s="22">
        <v>47</v>
      </c>
      <c r="H63" s="53"/>
    </row>
    <row r="64" spans="1:8" x14ac:dyDescent="0.3">
      <c r="A64" s="423"/>
      <c r="B64" s="23" t="s">
        <v>44</v>
      </c>
      <c r="C64" s="24">
        <v>100</v>
      </c>
      <c r="D64" s="20">
        <f>D63</f>
        <v>0.4</v>
      </c>
      <c r="E64" s="20">
        <f>E63</f>
        <v>0.4</v>
      </c>
      <c r="F64" s="20">
        <f>F63</f>
        <v>9.8000000000000007</v>
      </c>
      <c r="G64" s="19">
        <v>55</v>
      </c>
      <c r="H64" s="53"/>
    </row>
    <row r="65" spans="1:8" x14ac:dyDescent="0.3">
      <c r="A65" s="456" t="s">
        <v>6</v>
      </c>
      <c r="B65" s="26" t="s">
        <v>555</v>
      </c>
      <c r="C65" s="13">
        <v>40</v>
      </c>
      <c r="D65" s="9" t="s">
        <v>45</v>
      </c>
      <c r="E65" s="9" t="s">
        <v>158</v>
      </c>
      <c r="F65" s="40" t="s">
        <v>298</v>
      </c>
      <c r="G65" s="10" t="s">
        <v>13</v>
      </c>
      <c r="H65" s="28" t="s">
        <v>556</v>
      </c>
    </row>
    <row r="66" spans="1:8" ht="31.15" customHeight="1" x14ac:dyDescent="0.3">
      <c r="A66" s="424"/>
      <c r="B66" s="32" t="s">
        <v>151</v>
      </c>
      <c r="C66" s="38" t="s">
        <v>74</v>
      </c>
      <c r="D66" s="38">
        <v>1.3</v>
      </c>
      <c r="E66" s="38">
        <v>3</v>
      </c>
      <c r="F66" s="38">
        <v>8.1999999999999993</v>
      </c>
      <c r="G66" s="31">
        <v>66</v>
      </c>
      <c r="H66" s="43" t="s">
        <v>491</v>
      </c>
    </row>
    <row r="67" spans="1:8" ht="30.75" customHeight="1" x14ac:dyDescent="0.3">
      <c r="A67" s="424"/>
      <c r="B67" s="39" t="s">
        <v>259</v>
      </c>
      <c r="C67" s="13">
        <v>100</v>
      </c>
      <c r="D67" s="9" t="s">
        <v>260</v>
      </c>
      <c r="E67" s="9" t="s">
        <v>156</v>
      </c>
      <c r="F67" s="9" t="s">
        <v>261</v>
      </c>
      <c r="G67" s="27" t="s">
        <v>262</v>
      </c>
      <c r="H67" s="56" t="s">
        <v>449</v>
      </c>
    </row>
    <row r="68" spans="1:8" x14ac:dyDescent="0.3">
      <c r="A68" s="424"/>
      <c r="B68" s="32" t="s">
        <v>50</v>
      </c>
      <c r="C68" s="13">
        <v>40</v>
      </c>
      <c r="D68" s="9" t="s">
        <v>75</v>
      </c>
      <c r="E68" s="9" t="s">
        <v>76</v>
      </c>
      <c r="F68" s="9" t="s">
        <v>77</v>
      </c>
      <c r="G68" s="27" t="s">
        <v>78</v>
      </c>
      <c r="H68" s="53"/>
    </row>
    <row r="69" spans="1:8" ht="24" customHeight="1" x14ac:dyDescent="0.3">
      <c r="A69" s="425"/>
      <c r="B69" s="42" t="s">
        <v>210</v>
      </c>
      <c r="C69" s="13">
        <v>150</v>
      </c>
      <c r="D69" s="9">
        <v>0.7</v>
      </c>
      <c r="E69" s="9">
        <v>0.04</v>
      </c>
      <c r="F69" s="9">
        <v>20.6</v>
      </c>
      <c r="G69" s="27">
        <v>82</v>
      </c>
      <c r="H69" s="43" t="s">
        <v>450</v>
      </c>
    </row>
    <row r="70" spans="1:8" x14ac:dyDescent="0.3">
      <c r="A70" s="423"/>
      <c r="B70" s="18" t="s">
        <v>80</v>
      </c>
      <c r="C70" s="65">
        <v>485</v>
      </c>
      <c r="D70" s="57">
        <f>D65+D66+D67+D68+D69</f>
        <v>18.669999999999998</v>
      </c>
      <c r="E70" s="57">
        <f>E65+E66+E67+E68+E69</f>
        <v>20.64</v>
      </c>
      <c r="F70" s="57">
        <f>F65+F66+F67+F68+F69</f>
        <v>76.5</v>
      </c>
      <c r="G70" s="57">
        <f>G65+G66+G67+G68+G69</f>
        <v>573</v>
      </c>
      <c r="H70" s="48"/>
    </row>
    <row r="71" spans="1:8" ht="30.75" customHeight="1" x14ac:dyDescent="0.3">
      <c r="A71" s="440" t="s">
        <v>59</v>
      </c>
      <c r="B71" s="381" t="s">
        <v>126</v>
      </c>
      <c r="C71" s="298">
        <v>150</v>
      </c>
      <c r="D71" s="305" t="s">
        <v>51</v>
      </c>
      <c r="E71" s="305" t="s">
        <v>48</v>
      </c>
      <c r="F71" s="306" t="s">
        <v>127</v>
      </c>
      <c r="G71" s="301" t="s">
        <v>14</v>
      </c>
      <c r="H71" s="325" t="s">
        <v>444</v>
      </c>
    </row>
    <row r="72" spans="1:8" ht="30.75" customHeight="1" x14ac:dyDescent="0.3">
      <c r="A72" s="425"/>
      <c r="B72" s="382" t="s">
        <v>125</v>
      </c>
      <c r="C72" s="298">
        <v>30</v>
      </c>
      <c r="D72" s="305" t="s">
        <v>211</v>
      </c>
      <c r="E72" s="305" t="s">
        <v>99</v>
      </c>
      <c r="F72" s="306" t="s">
        <v>529</v>
      </c>
      <c r="G72" s="337" t="s">
        <v>530</v>
      </c>
      <c r="H72" s="325"/>
    </row>
    <row r="73" spans="1:8" x14ac:dyDescent="0.3">
      <c r="A73" s="423"/>
      <c r="B73" s="18" t="s">
        <v>81</v>
      </c>
      <c r="C73" s="334">
        <v>180</v>
      </c>
      <c r="D73" s="331">
        <f>D71+D72</f>
        <v>5.8</v>
      </c>
      <c r="E73" s="331">
        <f t="shared" ref="E73:G73" si="0">E71+E72</f>
        <v>6.8</v>
      </c>
      <c r="F73" s="331">
        <f t="shared" si="0"/>
        <v>33.549999999999997</v>
      </c>
      <c r="G73" s="331">
        <f t="shared" si="0"/>
        <v>217</v>
      </c>
      <c r="H73" s="323"/>
    </row>
    <row r="74" spans="1:8" x14ac:dyDescent="0.3">
      <c r="A74" s="440" t="s">
        <v>8</v>
      </c>
      <c r="B74" s="39" t="s">
        <v>347</v>
      </c>
      <c r="C74" s="13" t="s">
        <v>152</v>
      </c>
      <c r="D74" s="9" t="s">
        <v>153</v>
      </c>
      <c r="E74" s="9" t="s">
        <v>154</v>
      </c>
      <c r="F74" s="40" t="s">
        <v>99</v>
      </c>
      <c r="G74" s="10" t="s">
        <v>155</v>
      </c>
      <c r="H74" s="43" t="s">
        <v>465</v>
      </c>
    </row>
    <row r="75" spans="1:8" ht="30.75" customHeight="1" x14ac:dyDescent="0.3">
      <c r="A75" s="425"/>
      <c r="B75" s="28" t="s">
        <v>382</v>
      </c>
      <c r="C75" s="59">
        <v>120</v>
      </c>
      <c r="D75" s="77" t="s">
        <v>408</v>
      </c>
      <c r="E75" s="77" t="s">
        <v>409</v>
      </c>
      <c r="F75" s="77" t="s">
        <v>410</v>
      </c>
      <c r="G75" s="77" t="s">
        <v>411</v>
      </c>
      <c r="H75" s="116" t="s">
        <v>458</v>
      </c>
    </row>
    <row r="76" spans="1:8" ht="28.5" customHeight="1" x14ac:dyDescent="0.3">
      <c r="A76" s="425"/>
      <c r="B76" s="12" t="s">
        <v>557</v>
      </c>
      <c r="C76" s="13">
        <v>150</v>
      </c>
      <c r="D76" s="14" t="s">
        <v>31</v>
      </c>
      <c r="E76" s="14" t="s">
        <v>32</v>
      </c>
      <c r="F76" s="15">
        <v>4.7</v>
      </c>
      <c r="G76" s="10">
        <v>19</v>
      </c>
      <c r="H76" s="52" t="s">
        <v>446</v>
      </c>
    </row>
    <row r="77" spans="1:8" x14ac:dyDescent="0.3">
      <c r="A77" s="425"/>
      <c r="B77" s="32" t="s">
        <v>66</v>
      </c>
      <c r="C77" s="6">
        <v>40</v>
      </c>
      <c r="D77" s="8" t="s">
        <v>284</v>
      </c>
      <c r="E77" s="8" t="s">
        <v>285</v>
      </c>
      <c r="F77" s="8" t="s">
        <v>286</v>
      </c>
      <c r="G77" s="10" t="s">
        <v>320</v>
      </c>
      <c r="H77" s="68"/>
    </row>
    <row r="78" spans="1:8" hidden="1" x14ac:dyDescent="0.3">
      <c r="A78" s="425"/>
      <c r="B78" s="49"/>
      <c r="C78" s="63"/>
      <c r="D78" s="77"/>
      <c r="E78" s="77"/>
      <c r="F78" s="114"/>
      <c r="G78" s="60"/>
      <c r="H78" s="37"/>
    </row>
    <row r="79" spans="1:8" x14ac:dyDescent="0.3">
      <c r="A79" s="423"/>
      <c r="B79" s="18" t="s">
        <v>82</v>
      </c>
      <c r="C79" s="19">
        <v>383</v>
      </c>
      <c r="D79" s="20">
        <f>D74+D75+D76+D77+D78</f>
        <v>16.88</v>
      </c>
      <c r="E79" s="20">
        <f>E74+E75+E76+E77+E78</f>
        <v>16.610000000000003</v>
      </c>
      <c r="F79" s="20">
        <f>F74+F75+F76+F77+F78</f>
        <v>44.78</v>
      </c>
      <c r="G79" s="19">
        <f>G74+G75+G76+G77+G78</f>
        <v>346.6</v>
      </c>
      <c r="H79" s="37"/>
    </row>
    <row r="80" spans="1:8" x14ac:dyDescent="0.3">
      <c r="A80" s="442" t="s">
        <v>83</v>
      </c>
      <c r="B80" s="443"/>
      <c r="C80" s="47">
        <f>C79+C73+C70+C64+C62</f>
        <v>1487</v>
      </c>
      <c r="D80" s="46">
        <f>D79+D73+D70+D64+D62</f>
        <v>50.949999999999989</v>
      </c>
      <c r="E80" s="46">
        <f>E79+E73+E70+E64+E62</f>
        <v>55.050000000000004</v>
      </c>
      <c r="F80" s="46">
        <f>F79+F73+F70+F64+F62</f>
        <v>215.23</v>
      </c>
      <c r="G80" s="47">
        <f>G79+G73+G70+G64+G62</f>
        <v>1544.6</v>
      </c>
      <c r="H80" s="37"/>
    </row>
    <row r="81" spans="1:8" x14ac:dyDescent="0.3">
      <c r="A81" s="447" t="s">
        <v>24</v>
      </c>
      <c r="B81" s="447" t="s">
        <v>25</v>
      </c>
      <c r="C81" s="446" t="s">
        <v>26</v>
      </c>
      <c r="D81" s="446" t="s">
        <v>37</v>
      </c>
      <c r="E81" s="446"/>
      <c r="F81" s="446"/>
      <c r="G81" s="447" t="s">
        <v>38</v>
      </c>
      <c r="H81" s="447" t="s">
        <v>39</v>
      </c>
    </row>
    <row r="82" spans="1:8" x14ac:dyDescent="0.3">
      <c r="A82" s="448"/>
      <c r="B82" s="448"/>
      <c r="C82" s="440"/>
      <c r="D82" s="129" t="s">
        <v>4</v>
      </c>
      <c r="E82" s="129" t="s">
        <v>36</v>
      </c>
      <c r="F82" s="129" t="s">
        <v>30</v>
      </c>
      <c r="G82" s="448"/>
      <c r="H82" s="448"/>
    </row>
    <row r="83" spans="1:8" x14ac:dyDescent="0.3">
      <c r="A83" s="449" t="s">
        <v>334</v>
      </c>
      <c r="B83" s="450"/>
      <c r="C83" s="451"/>
      <c r="D83" s="451"/>
      <c r="E83" s="451"/>
      <c r="F83" s="451"/>
      <c r="G83" s="451"/>
      <c r="H83" s="452"/>
    </row>
    <row r="84" spans="1:8" ht="32.25" customHeight="1" x14ac:dyDescent="0.3">
      <c r="A84" s="446" t="s">
        <v>40</v>
      </c>
      <c r="B84" s="39" t="s">
        <v>221</v>
      </c>
      <c r="C84" s="13" t="s">
        <v>124</v>
      </c>
      <c r="D84" s="9">
        <v>6.1</v>
      </c>
      <c r="E84" s="69" t="s">
        <v>225</v>
      </c>
      <c r="F84" s="9" t="s">
        <v>137</v>
      </c>
      <c r="G84" s="9" t="s">
        <v>226</v>
      </c>
      <c r="H84" s="28" t="s">
        <v>442</v>
      </c>
    </row>
    <row r="85" spans="1:8" x14ac:dyDescent="0.3">
      <c r="A85" s="446"/>
      <c r="B85" s="16" t="s">
        <v>141</v>
      </c>
      <c r="C85" s="6" t="s">
        <v>142</v>
      </c>
      <c r="D85" s="9" t="s">
        <v>105</v>
      </c>
      <c r="E85" s="9" t="s">
        <v>143</v>
      </c>
      <c r="F85" s="9" t="s">
        <v>144</v>
      </c>
      <c r="G85" s="8" t="s">
        <v>145</v>
      </c>
      <c r="H85" s="28" t="s">
        <v>451</v>
      </c>
    </row>
    <row r="86" spans="1:8" ht="29.25" customHeight="1" x14ac:dyDescent="0.3">
      <c r="A86" s="446"/>
      <c r="B86" s="42" t="s">
        <v>117</v>
      </c>
      <c r="C86" s="6">
        <v>150</v>
      </c>
      <c r="D86" s="8" t="s">
        <v>122</v>
      </c>
      <c r="E86" s="8" t="s">
        <v>123</v>
      </c>
      <c r="F86" s="51" t="s">
        <v>560</v>
      </c>
      <c r="G86" s="10" t="s">
        <v>561</v>
      </c>
      <c r="H86" s="52" t="s">
        <v>448</v>
      </c>
    </row>
    <row r="87" spans="1:8" x14ac:dyDescent="0.3">
      <c r="A87" s="446"/>
      <c r="B87" s="18" t="s">
        <v>41</v>
      </c>
      <c r="C87" s="19">
        <v>344</v>
      </c>
      <c r="D87" s="20">
        <f>D86+D85+D84</f>
        <v>13.5</v>
      </c>
      <c r="E87" s="20">
        <f>E86+E85+E84</f>
        <v>12.7</v>
      </c>
      <c r="F87" s="20">
        <f>F86+F85+F84</f>
        <v>51.4</v>
      </c>
      <c r="G87" s="19">
        <v>373</v>
      </c>
      <c r="H87" s="53"/>
    </row>
    <row r="88" spans="1:8" ht="26.25" customHeight="1" x14ac:dyDescent="0.3">
      <c r="A88" s="440" t="s">
        <v>23</v>
      </c>
      <c r="B88" s="26" t="s">
        <v>147</v>
      </c>
      <c r="C88" s="13">
        <v>100</v>
      </c>
      <c r="D88" s="9" t="s">
        <v>76</v>
      </c>
      <c r="E88" s="9" t="s">
        <v>148</v>
      </c>
      <c r="F88" s="71" t="s">
        <v>149</v>
      </c>
      <c r="G88" s="27" t="s">
        <v>70</v>
      </c>
      <c r="H88" s="52" t="s">
        <v>460</v>
      </c>
    </row>
    <row r="89" spans="1:8" x14ac:dyDescent="0.3">
      <c r="A89" s="423"/>
      <c r="B89" s="23" t="s">
        <v>44</v>
      </c>
      <c r="C89" s="24">
        <v>100</v>
      </c>
      <c r="D89" s="20" t="str">
        <f>D88</f>
        <v>0,3</v>
      </c>
      <c r="E89" s="20" t="str">
        <f>E88</f>
        <v>0,13</v>
      </c>
      <c r="F89" s="20" t="str">
        <f>F88</f>
        <v>13,4</v>
      </c>
      <c r="G89" s="19">
        <v>55</v>
      </c>
      <c r="H89" s="53"/>
    </row>
    <row r="90" spans="1:8" x14ac:dyDescent="0.3">
      <c r="A90" s="456" t="s">
        <v>6</v>
      </c>
      <c r="B90" s="50" t="s">
        <v>191</v>
      </c>
      <c r="C90" s="13">
        <v>40</v>
      </c>
      <c r="D90" s="54" t="s">
        <v>71</v>
      </c>
      <c r="E90" s="40" t="s">
        <v>196</v>
      </c>
      <c r="F90" s="40" t="s">
        <v>197</v>
      </c>
      <c r="G90" s="22" t="s">
        <v>565</v>
      </c>
      <c r="H90" s="28" t="s">
        <v>482</v>
      </c>
    </row>
    <row r="91" spans="1:8" x14ac:dyDescent="0.3">
      <c r="A91" s="424"/>
      <c r="B91" s="26" t="s">
        <v>47</v>
      </c>
      <c r="C91" s="9" t="s">
        <v>74</v>
      </c>
      <c r="D91" s="9">
        <v>1.1000000000000001</v>
      </c>
      <c r="E91" s="9">
        <v>3.3</v>
      </c>
      <c r="F91" s="9">
        <v>7.5</v>
      </c>
      <c r="G91" s="27">
        <v>63</v>
      </c>
      <c r="H91" s="28" t="s">
        <v>431</v>
      </c>
    </row>
    <row r="92" spans="1:8" ht="31.15" customHeight="1" x14ac:dyDescent="0.3">
      <c r="A92" s="424"/>
      <c r="B92" s="25" t="s">
        <v>603</v>
      </c>
      <c r="C92" s="29" t="s">
        <v>275</v>
      </c>
      <c r="D92" s="119">
        <v>6.8</v>
      </c>
      <c r="E92" s="119">
        <v>10.8</v>
      </c>
      <c r="F92" s="119">
        <v>8.3000000000000007</v>
      </c>
      <c r="G92" s="119">
        <v>163</v>
      </c>
      <c r="H92" s="44" t="s">
        <v>602</v>
      </c>
    </row>
    <row r="93" spans="1:8" ht="32.25" customHeight="1" x14ac:dyDescent="0.3">
      <c r="A93" s="424"/>
      <c r="B93" s="11" t="s">
        <v>326</v>
      </c>
      <c r="C93" s="63">
        <v>120</v>
      </c>
      <c r="D93" s="77" t="s">
        <v>216</v>
      </c>
      <c r="E93" s="77" t="s">
        <v>217</v>
      </c>
      <c r="F93" s="114" t="s">
        <v>218</v>
      </c>
      <c r="G93" s="60" t="s">
        <v>219</v>
      </c>
      <c r="H93" s="116" t="s">
        <v>442</v>
      </c>
    </row>
    <row r="94" spans="1:8" x14ac:dyDescent="0.3">
      <c r="A94" s="424"/>
      <c r="B94" s="32" t="s">
        <v>50</v>
      </c>
      <c r="C94" s="13">
        <v>40</v>
      </c>
      <c r="D94" s="9" t="s">
        <v>75</v>
      </c>
      <c r="E94" s="9" t="s">
        <v>76</v>
      </c>
      <c r="F94" s="9" t="s">
        <v>77</v>
      </c>
      <c r="G94" s="27" t="s">
        <v>78</v>
      </c>
      <c r="H94" s="53"/>
    </row>
    <row r="95" spans="1:8" ht="33" customHeight="1" x14ac:dyDescent="0.3">
      <c r="A95" s="425"/>
      <c r="B95" s="28" t="s">
        <v>327</v>
      </c>
      <c r="C95" s="63">
        <v>150</v>
      </c>
      <c r="D95" s="77">
        <v>0.7</v>
      </c>
      <c r="E95" s="77">
        <v>0.04</v>
      </c>
      <c r="F95" s="77">
        <v>20.6</v>
      </c>
      <c r="G95" s="77">
        <v>82</v>
      </c>
      <c r="H95" s="56" t="s">
        <v>443</v>
      </c>
    </row>
    <row r="96" spans="1:8" x14ac:dyDescent="0.3">
      <c r="A96" s="423"/>
      <c r="B96" s="18" t="s">
        <v>80</v>
      </c>
      <c r="C96" s="57" t="s">
        <v>606</v>
      </c>
      <c r="D96" s="36">
        <f>D90+D91+D92+D93+D94+D95</f>
        <v>11.6</v>
      </c>
      <c r="E96" s="36">
        <f>E90+E91+E92+E93+E94+E95</f>
        <v>18.399999999999999</v>
      </c>
      <c r="F96" s="36">
        <f>F90+F91+F92+F93+F94+F95</f>
        <v>60.54</v>
      </c>
      <c r="G96" s="35">
        <f>G90+G91+G92+G93+G94+G95</f>
        <v>457</v>
      </c>
      <c r="H96" s="48"/>
    </row>
    <row r="97" spans="1:8" ht="33" customHeight="1" x14ac:dyDescent="0.3">
      <c r="A97" s="440" t="s">
        <v>59</v>
      </c>
      <c r="B97" s="382" t="s">
        <v>865</v>
      </c>
      <c r="C97" s="298">
        <v>160</v>
      </c>
      <c r="D97" s="305" t="s">
        <v>62</v>
      </c>
      <c r="E97" s="305" t="s">
        <v>235</v>
      </c>
      <c r="F97" s="306" t="s">
        <v>86</v>
      </c>
      <c r="G97" s="301">
        <v>93</v>
      </c>
      <c r="H97" s="302" t="s">
        <v>433</v>
      </c>
    </row>
    <row r="98" spans="1:8" x14ac:dyDescent="0.3">
      <c r="A98" s="423"/>
      <c r="B98" s="18" t="s">
        <v>81</v>
      </c>
      <c r="C98" s="41">
        <v>160</v>
      </c>
      <c r="D98" s="36">
        <v>4.5</v>
      </c>
      <c r="E98" s="36">
        <v>7.0000000000000007E-2</v>
      </c>
      <c r="F98" s="36">
        <v>5.8</v>
      </c>
      <c r="G98" s="35">
        <v>42</v>
      </c>
      <c r="H98" s="48"/>
    </row>
    <row r="99" spans="1:8" ht="29.25" customHeight="1" x14ac:dyDescent="0.3">
      <c r="A99" s="440" t="s">
        <v>8</v>
      </c>
      <c r="B99" s="25" t="s">
        <v>826</v>
      </c>
      <c r="C99" s="55">
        <v>50</v>
      </c>
      <c r="D99" s="55">
        <v>10.1</v>
      </c>
      <c r="E99" s="55">
        <v>7</v>
      </c>
      <c r="F99" s="55">
        <v>6.8</v>
      </c>
      <c r="G99" s="55">
        <v>131</v>
      </c>
      <c r="H99" s="44" t="s">
        <v>827</v>
      </c>
    </row>
    <row r="100" spans="1:8" ht="32.25" customHeight="1" x14ac:dyDescent="0.3">
      <c r="A100" s="425"/>
      <c r="B100" s="26" t="s">
        <v>139</v>
      </c>
      <c r="C100" s="13" t="s">
        <v>271</v>
      </c>
      <c r="D100" s="14">
        <v>4.3</v>
      </c>
      <c r="E100" s="9" t="s">
        <v>97</v>
      </c>
      <c r="F100" s="40" t="s">
        <v>137</v>
      </c>
      <c r="G100" s="10" t="s">
        <v>138</v>
      </c>
      <c r="H100" s="28" t="s">
        <v>469</v>
      </c>
    </row>
    <row r="101" spans="1:8" ht="26.25" customHeight="1" x14ac:dyDescent="0.3">
      <c r="A101" s="425"/>
      <c r="B101" s="39" t="s">
        <v>194</v>
      </c>
      <c r="C101" s="6">
        <v>150</v>
      </c>
      <c r="D101" s="8" t="s">
        <v>31</v>
      </c>
      <c r="E101" s="8" t="s">
        <v>563</v>
      </c>
      <c r="F101" s="8" t="s">
        <v>48</v>
      </c>
      <c r="G101" s="10" t="s">
        <v>564</v>
      </c>
      <c r="H101" s="28" t="s">
        <v>430</v>
      </c>
    </row>
    <row r="102" spans="1:8" x14ac:dyDescent="0.3">
      <c r="A102" s="425"/>
      <c r="B102" s="73" t="s">
        <v>66</v>
      </c>
      <c r="C102" s="59">
        <v>40</v>
      </c>
      <c r="D102" s="60" t="s">
        <v>284</v>
      </c>
      <c r="E102" s="60" t="s">
        <v>285</v>
      </c>
      <c r="F102" s="60" t="s">
        <v>286</v>
      </c>
      <c r="G102" s="60" t="s">
        <v>320</v>
      </c>
      <c r="H102" s="28"/>
    </row>
    <row r="103" spans="1:8" x14ac:dyDescent="0.3">
      <c r="A103" s="423"/>
      <c r="B103" s="18" t="s">
        <v>82</v>
      </c>
      <c r="C103" s="20">
        <v>383</v>
      </c>
      <c r="D103" s="20">
        <f>D99+D100+D101+D102</f>
        <v>17.54</v>
      </c>
      <c r="E103" s="20">
        <f>E99+E100+E101+E102</f>
        <v>10.74</v>
      </c>
      <c r="F103" s="20">
        <f>F99+F100+F101+F102</f>
        <v>57.78</v>
      </c>
      <c r="G103" s="20">
        <f>G99+G100+G101+G102</f>
        <v>399.6</v>
      </c>
      <c r="H103" s="37"/>
    </row>
    <row r="104" spans="1:8" x14ac:dyDescent="0.3">
      <c r="A104" s="442" t="s">
        <v>83</v>
      </c>
      <c r="B104" s="443"/>
      <c r="C104" s="47">
        <f>C103+C98+C96+C89+C87</f>
        <v>1547</v>
      </c>
      <c r="D104" s="47">
        <f>D103+D98+D96+D89+D87</f>
        <v>47.44</v>
      </c>
      <c r="E104" s="47">
        <f>E103+E98+E96+E89+E87</f>
        <v>42.04</v>
      </c>
      <c r="F104" s="47">
        <f>F103+F98+F96+F89+F87</f>
        <v>188.92000000000002</v>
      </c>
      <c r="G104" s="47">
        <f>G103+G98+G96+G89+G87</f>
        <v>1326.6</v>
      </c>
      <c r="H104" s="37"/>
    </row>
    <row r="105" spans="1:8" x14ac:dyDescent="0.3">
      <c r="A105" s="447" t="s">
        <v>24</v>
      </c>
      <c r="B105" s="447" t="s">
        <v>25</v>
      </c>
      <c r="C105" s="446" t="s">
        <v>26</v>
      </c>
      <c r="D105" s="446" t="s">
        <v>37</v>
      </c>
      <c r="E105" s="446"/>
      <c r="F105" s="446"/>
      <c r="G105" s="447" t="s">
        <v>38</v>
      </c>
      <c r="H105" s="447" t="s">
        <v>39</v>
      </c>
    </row>
    <row r="106" spans="1:8" x14ac:dyDescent="0.3">
      <c r="A106" s="448"/>
      <c r="B106" s="448"/>
      <c r="C106" s="440"/>
      <c r="D106" s="129" t="s">
        <v>4</v>
      </c>
      <c r="E106" s="129" t="s">
        <v>36</v>
      </c>
      <c r="F106" s="129" t="s">
        <v>30</v>
      </c>
      <c r="G106" s="448"/>
      <c r="H106" s="448"/>
    </row>
    <row r="107" spans="1:8" x14ac:dyDescent="0.3">
      <c r="A107" s="449" t="s">
        <v>344</v>
      </c>
      <c r="B107" s="450"/>
      <c r="C107" s="451"/>
      <c r="D107" s="451"/>
      <c r="E107" s="451"/>
      <c r="F107" s="451"/>
      <c r="G107" s="451"/>
      <c r="H107" s="452"/>
    </row>
    <row r="108" spans="1:8" ht="40.5" x14ac:dyDescent="0.3">
      <c r="A108" s="446" t="s">
        <v>40</v>
      </c>
      <c r="B108" s="75" t="s">
        <v>352</v>
      </c>
      <c r="C108" s="88" t="s">
        <v>517</v>
      </c>
      <c r="D108" s="38">
        <v>11</v>
      </c>
      <c r="E108" s="82">
        <v>15.6</v>
      </c>
      <c r="F108" s="38">
        <v>3.2</v>
      </c>
      <c r="G108" s="31">
        <v>196</v>
      </c>
      <c r="H108" s="21" t="s">
        <v>525</v>
      </c>
    </row>
    <row r="109" spans="1:8" x14ac:dyDescent="0.3">
      <c r="A109" s="446"/>
      <c r="B109" s="16" t="s">
        <v>104</v>
      </c>
      <c r="C109" s="6">
        <v>30</v>
      </c>
      <c r="D109" s="9">
        <v>3.2</v>
      </c>
      <c r="E109" s="9">
        <v>0.3</v>
      </c>
      <c r="F109" s="9">
        <v>15.3</v>
      </c>
      <c r="G109" s="10">
        <v>79</v>
      </c>
      <c r="H109" s="89" t="s">
        <v>459</v>
      </c>
    </row>
    <row r="110" spans="1:8" ht="34.15" customHeight="1" x14ac:dyDescent="0.3">
      <c r="A110" s="446"/>
      <c r="B110" s="50" t="s">
        <v>89</v>
      </c>
      <c r="C110" s="13">
        <v>150</v>
      </c>
      <c r="D110" s="14">
        <v>2.1</v>
      </c>
      <c r="E110" s="14">
        <v>2.1</v>
      </c>
      <c r="F110" s="15">
        <v>11</v>
      </c>
      <c r="G110" s="10">
        <v>70</v>
      </c>
      <c r="H110" s="21" t="s">
        <v>439</v>
      </c>
    </row>
    <row r="111" spans="1:8" ht="28.9" customHeight="1" x14ac:dyDescent="0.3">
      <c r="A111" s="446"/>
      <c r="B111" s="18" t="s">
        <v>41</v>
      </c>
      <c r="C111" s="19">
        <v>325</v>
      </c>
      <c r="D111" s="20">
        <f>D110+D109+D108</f>
        <v>16.3</v>
      </c>
      <c r="E111" s="20">
        <f>E110+E109+E108</f>
        <v>18</v>
      </c>
      <c r="F111" s="20">
        <f>F110+F109+F108</f>
        <v>29.5</v>
      </c>
      <c r="G111" s="19">
        <f>G110+G109+G108</f>
        <v>345</v>
      </c>
      <c r="H111" s="53"/>
    </row>
    <row r="112" spans="1:8" ht="27.6" customHeight="1" x14ac:dyDescent="0.3">
      <c r="A112" s="440" t="s">
        <v>23</v>
      </c>
      <c r="B112" s="21" t="s">
        <v>42</v>
      </c>
      <c r="C112" s="9" t="s">
        <v>550</v>
      </c>
      <c r="D112" s="14">
        <v>1.08</v>
      </c>
      <c r="E112" s="15">
        <v>0.5</v>
      </c>
      <c r="F112" s="15">
        <v>11.6</v>
      </c>
      <c r="G112" s="22">
        <v>55.16</v>
      </c>
      <c r="H112" s="53"/>
    </row>
    <row r="113" spans="1:8" x14ac:dyDescent="0.3">
      <c r="A113" s="423"/>
      <c r="B113" s="23" t="s">
        <v>44</v>
      </c>
      <c r="C113" s="24">
        <v>150</v>
      </c>
      <c r="D113" s="20">
        <f>D112</f>
        <v>1.08</v>
      </c>
      <c r="E113" s="20">
        <f>E112</f>
        <v>0.5</v>
      </c>
      <c r="F113" s="20">
        <f>F112</f>
        <v>11.6</v>
      </c>
      <c r="G113" s="19">
        <v>55</v>
      </c>
      <c r="H113" s="53"/>
    </row>
    <row r="114" spans="1:8" x14ac:dyDescent="0.3">
      <c r="A114" s="456" t="s">
        <v>6</v>
      </c>
      <c r="B114" s="39" t="s">
        <v>256</v>
      </c>
      <c r="C114" s="13">
        <v>40</v>
      </c>
      <c r="D114" s="9" t="s">
        <v>76</v>
      </c>
      <c r="E114" s="9" t="s">
        <v>72</v>
      </c>
      <c r="F114" s="9" t="s">
        <v>75</v>
      </c>
      <c r="G114" s="27" t="s">
        <v>263</v>
      </c>
      <c r="H114" s="56" t="s">
        <v>472</v>
      </c>
    </row>
    <row r="115" spans="1:8" ht="30" customHeight="1" x14ac:dyDescent="0.3">
      <c r="A115" s="424"/>
      <c r="B115" s="26" t="s">
        <v>258</v>
      </c>
      <c r="C115" s="13" t="s">
        <v>74</v>
      </c>
      <c r="D115" s="54">
        <v>1.1000000000000001</v>
      </c>
      <c r="E115" s="40">
        <v>3.3</v>
      </c>
      <c r="F115" s="40">
        <v>5</v>
      </c>
      <c r="G115" s="22">
        <v>55</v>
      </c>
      <c r="H115" s="56" t="s">
        <v>464</v>
      </c>
    </row>
    <row r="116" spans="1:8" ht="27" customHeight="1" x14ac:dyDescent="0.3">
      <c r="A116" s="424"/>
      <c r="B116" s="72" t="s">
        <v>567</v>
      </c>
      <c r="C116" s="13" t="s">
        <v>573</v>
      </c>
      <c r="D116" s="9" t="s">
        <v>174</v>
      </c>
      <c r="E116" s="9" t="s">
        <v>509</v>
      </c>
      <c r="F116" s="9" t="s">
        <v>321</v>
      </c>
      <c r="G116" s="27">
        <v>112</v>
      </c>
      <c r="H116" s="52" t="s">
        <v>570</v>
      </c>
    </row>
    <row r="117" spans="1:8" ht="30.75" customHeight="1" x14ac:dyDescent="0.3">
      <c r="A117" s="424"/>
      <c r="B117" s="70" t="s">
        <v>349</v>
      </c>
      <c r="C117" s="13" t="s">
        <v>271</v>
      </c>
      <c r="D117" s="14">
        <v>10.8</v>
      </c>
      <c r="E117" s="14">
        <v>3.7</v>
      </c>
      <c r="F117" s="15">
        <v>24.3</v>
      </c>
      <c r="G117" s="10">
        <v>176</v>
      </c>
      <c r="H117" s="28" t="s">
        <v>466</v>
      </c>
    </row>
    <row r="118" spans="1:8" x14ac:dyDescent="0.3">
      <c r="A118" s="424"/>
      <c r="B118" s="404" t="s">
        <v>66</v>
      </c>
      <c r="C118" s="304">
        <v>40</v>
      </c>
      <c r="D118" s="337" t="s">
        <v>284</v>
      </c>
      <c r="E118" s="337" t="s">
        <v>285</v>
      </c>
      <c r="F118" s="337" t="s">
        <v>286</v>
      </c>
      <c r="G118" s="337" t="s">
        <v>320</v>
      </c>
      <c r="H118" s="53"/>
    </row>
    <row r="119" spans="1:8" x14ac:dyDescent="0.3">
      <c r="A119" s="425"/>
      <c r="B119" s="25" t="s">
        <v>340</v>
      </c>
      <c r="C119" s="63">
        <v>150</v>
      </c>
      <c r="D119" s="77" t="s">
        <v>227</v>
      </c>
      <c r="E119" s="77" t="s">
        <v>502</v>
      </c>
      <c r="F119" s="114" t="s">
        <v>317</v>
      </c>
      <c r="G119" s="60" t="s">
        <v>14</v>
      </c>
      <c r="H119" s="56" t="s">
        <v>500</v>
      </c>
    </row>
    <row r="120" spans="1:8" x14ac:dyDescent="0.3">
      <c r="A120" s="423"/>
      <c r="B120" s="18" t="s">
        <v>80</v>
      </c>
      <c r="C120" s="57" t="s">
        <v>574</v>
      </c>
      <c r="D120" s="36">
        <f>D114+D115+D116+D117+D118+D119</f>
        <v>22.74</v>
      </c>
      <c r="E120" s="36">
        <f>E114+E115+E116+E117+E118+E119</f>
        <v>16.66</v>
      </c>
      <c r="F120" s="36">
        <f>F114+F115+F116+F117+F118+F119</f>
        <v>75.28</v>
      </c>
      <c r="G120" s="35">
        <f>G114+G115+G116+G117+G118+G119</f>
        <v>542.6</v>
      </c>
      <c r="H120" s="48"/>
    </row>
    <row r="121" spans="1:8" ht="28.9" customHeight="1" x14ac:dyDescent="0.3">
      <c r="A121" s="440" t="s">
        <v>59</v>
      </c>
      <c r="B121" s="50" t="s">
        <v>60</v>
      </c>
      <c r="C121" s="32">
        <v>30</v>
      </c>
      <c r="D121" s="32">
        <v>2.04</v>
      </c>
      <c r="E121" s="32">
        <v>1.68</v>
      </c>
      <c r="F121" s="32">
        <v>18</v>
      </c>
      <c r="G121" s="98">
        <v>95</v>
      </c>
      <c r="H121" s="28"/>
    </row>
    <row r="122" spans="1:8" ht="32.25" customHeight="1" x14ac:dyDescent="0.3">
      <c r="A122" s="425"/>
      <c r="B122" s="39" t="s">
        <v>126</v>
      </c>
      <c r="C122" s="13">
        <v>150</v>
      </c>
      <c r="D122" s="9" t="s">
        <v>51</v>
      </c>
      <c r="E122" s="9" t="s">
        <v>48</v>
      </c>
      <c r="F122" s="58" t="s">
        <v>127</v>
      </c>
      <c r="G122" s="27" t="s">
        <v>14</v>
      </c>
      <c r="H122" s="43" t="s">
        <v>444</v>
      </c>
    </row>
    <row r="123" spans="1:8" x14ac:dyDescent="0.3">
      <c r="A123" s="423"/>
      <c r="B123" s="18" t="s">
        <v>81</v>
      </c>
      <c r="C123" s="41">
        <f>C122+C121</f>
        <v>180</v>
      </c>
      <c r="D123" s="36">
        <f>D122+D121</f>
        <v>6.14</v>
      </c>
      <c r="E123" s="36">
        <f>E122+E121</f>
        <v>6.2799999999999994</v>
      </c>
      <c r="F123" s="36">
        <f>F122+F121</f>
        <v>24.4</v>
      </c>
      <c r="G123" s="35">
        <f>G122+G121</f>
        <v>177</v>
      </c>
      <c r="H123" s="48"/>
    </row>
    <row r="124" spans="1:8" ht="29.25" customHeight="1" x14ac:dyDescent="0.3">
      <c r="A124" s="440" t="s">
        <v>8</v>
      </c>
      <c r="B124" s="42" t="s">
        <v>65</v>
      </c>
      <c r="C124" s="6">
        <v>130</v>
      </c>
      <c r="D124" s="9" t="s">
        <v>571</v>
      </c>
      <c r="E124" s="9" t="s">
        <v>509</v>
      </c>
      <c r="F124" s="9" t="s">
        <v>572</v>
      </c>
      <c r="G124" s="27">
        <v>130</v>
      </c>
      <c r="H124" s="28" t="s">
        <v>457</v>
      </c>
    </row>
    <row r="125" spans="1:8" ht="26.25" customHeight="1" x14ac:dyDescent="0.3">
      <c r="A125" s="425"/>
      <c r="B125" s="73" t="s">
        <v>608</v>
      </c>
      <c r="C125" s="55">
        <v>50</v>
      </c>
      <c r="D125" s="119">
        <v>7.9</v>
      </c>
      <c r="E125" s="119">
        <v>6</v>
      </c>
      <c r="F125" s="119">
        <v>14.4</v>
      </c>
      <c r="G125" s="115">
        <v>144</v>
      </c>
      <c r="H125" s="89" t="s">
        <v>609</v>
      </c>
    </row>
    <row r="126" spans="1:8" ht="36" customHeight="1" x14ac:dyDescent="0.3">
      <c r="A126" s="425"/>
      <c r="B126" s="39" t="s">
        <v>67</v>
      </c>
      <c r="C126" s="13">
        <v>150</v>
      </c>
      <c r="D126" s="14">
        <v>1.1000000000000001</v>
      </c>
      <c r="E126" s="14">
        <v>1.1000000000000001</v>
      </c>
      <c r="F126" s="45">
        <v>6.2</v>
      </c>
      <c r="G126" s="27">
        <v>38</v>
      </c>
      <c r="H126" s="42" t="s">
        <v>436</v>
      </c>
    </row>
    <row r="127" spans="1:8" x14ac:dyDescent="0.3">
      <c r="A127" s="425"/>
      <c r="B127" s="50" t="s">
        <v>131</v>
      </c>
      <c r="C127" s="32">
        <v>100</v>
      </c>
      <c r="D127" s="32">
        <v>0.4</v>
      </c>
      <c r="E127" s="32">
        <v>0.3</v>
      </c>
      <c r="F127" s="32">
        <v>10.3</v>
      </c>
      <c r="G127" s="32">
        <v>47</v>
      </c>
      <c r="H127" s="48"/>
    </row>
    <row r="128" spans="1:8" x14ac:dyDescent="0.3">
      <c r="A128" s="423"/>
      <c r="B128" s="18" t="s">
        <v>82</v>
      </c>
      <c r="C128" s="19">
        <v>430</v>
      </c>
      <c r="D128" s="46">
        <f>D124+D125+D126+D127</f>
        <v>12.2</v>
      </c>
      <c r="E128" s="46">
        <f>E124+E125+E126+E127</f>
        <v>14.9</v>
      </c>
      <c r="F128" s="46">
        <f>F124+F125+F126+F127</f>
        <v>43.7</v>
      </c>
      <c r="G128" s="46">
        <f>G124+G125+G126+G127</f>
        <v>359</v>
      </c>
      <c r="H128" s="37"/>
    </row>
    <row r="129" spans="1:8" x14ac:dyDescent="0.3">
      <c r="A129" s="442" t="s">
        <v>83</v>
      </c>
      <c r="B129" s="443"/>
      <c r="C129" s="47">
        <f>C128+C123+C120+C113+C111</f>
        <v>1637</v>
      </c>
      <c r="D129" s="46">
        <f>D128+D123+D120+D113+D111</f>
        <v>58.459999999999994</v>
      </c>
      <c r="E129" s="46">
        <f>E128+E123+E120+E113+E111</f>
        <v>56.34</v>
      </c>
      <c r="F129" s="46">
        <f>F128+F123+F120+F113+F111</f>
        <v>184.48</v>
      </c>
      <c r="G129" s="47">
        <f>G128+G123+G120+G113+G111</f>
        <v>1478.6</v>
      </c>
      <c r="H129" s="37"/>
    </row>
    <row r="130" spans="1:8" x14ac:dyDescent="0.3">
      <c r="A130" s="447" t="s">
        <v>24</v>
      </c>
      <c r="B130" s="447" t="s">
        <v>25</v>
      </c>
      <c r="C130" s="446" t="s">
        <v>26</v>
      </c>
      <c r="D130" s="446" t="s">
        <v>37</v>
      </c>
      <c r="E130" s="446"/>
      <c r="F130" s="446"/>
      <c r="G130" s="447" t="s">
        <v>38</v>
      </c>
      <c r="H130" s="447" t="s">
        <v>39</v>
      </c>
    </row>
    <row r="131" spans="1:8" x14ac:dyDescent="0.3">
      <c r="A131" s="448"/>
      <c r="B131" s="448"/>
      <c r="C131" s="440"/>
      <c r="D131" s="129" t="s">
        <v>4</v>
      </c>
      <c r="E131" s="129" t="s">
        <v>36</v>
      </c>
      <c r="F131" s="129" t="s">
        <v>30</v>
      </c>
      <c r="G131" s="448"/>
      <c r="H131" s="448"/>
    </row>
    <row r="132" spans="1:8" x14ac:dyDescent="0.3">
      <c r="A132" s="453" t="s">
        <v>536</v>
      </c>
      <c r="B132" s="454"/>
      <c r="C132" s="454"/>
      <c r="D132" s="454"/>
      <c r="E132" s="454"/>
      <c r="F132" s="454"/>
      <c r="G132" s="454"/>
      <c r="H132" s="455"/>
    </row>
    <row r="133" spans="1:8" x14ac:dyDescent="0.3">
      <c r="A133" s="457" t="s">
        <v>345</v>
      </c>
      <c r="B133" s="458"/>
      <c r="C133" s="458"/>
      <c r="D133" s="458"/>
      <c r="E133" s="458"/>
      <c r="F133" s="458"/>
      <c r="G133" s="458"/>
      <c r="H133" s="459"/>
    </row>
    <row r="134" spans="1:8" ht="40.5" x14ac:dyDescent="0.3">
      <c r="A134" s="446" t="s">
        <v>40</v>
      </c>
      <c r="B134" s="26" t="s">
        <v>575</v>
      </c>
      <c r="C134" s="6" t="s">
        <v>124</v>
      </c>
      <c r="D134" s="9" t="s">
        <v>100</v>
      </c>
      <c r="E134" s="9" t="s">
        <v>146</v>
      </c>
      <c r="F134" s="9" t="s">
        <v>576</v>
      </c>
      <c r="G134" s="27" t="s">
        <v>577</v>
      </c>
      <c r="H134" s="52" t="s">
        <v>578</v>
      </c>
    </row>
    <row r="135" spans="1:8" x14ac:dyDescent="0.3">
      <c r="A135" s="446"/>
      <c r="B135" s="16" t="s">
        <v>104</v>
      </c>
      <c r="C135" s="6">
        <v>30</v>
      </c>
      <c r="D135" s="9">
        <v>3.2</v>
      </c>
      <c r="E135" s="9">
        <v>0.3</v>
      </c>
      <c r="F135" s="9">
        <v>15.3</v>
      </c>
      <c r="G135" s="10">
        <v>79</v>
      </c>
      <c r="H135" s="28" t="s">
        <v>459</v>
      </c>
    </row>
    <row r="136" spans="1:8" ht="40.5" x14ac:dyDescent="0.3">
      <c r="A136" s="446"/>
      <c r="B136" s="50" t="s">
        <v>89</v>
      </c>
      <c r="C136" s="13">
        <v>150</v>
      </c>
      <c r="D136" s="14">
        <v>2.1</v>
      </c>
      <c r="E136" s="14">
        <v>2.1</v>
      </c>
      <c r="F136" s="15">
        <v>11</v>
      </c>
      <c r="G136" s="10">
        <v>70</v>
      </c>
      <c r="H136" s="21" t="s">
        <v>439</v>
      </c>
    </row>
    <row r="137" spans="1:8" x14ac:dyDescent="0.3">
      <c r="A137" s="446"/>
      <c r="B137" s="18" t="s">
        <v>41</v>
      </c>
      <c r="C137" s="19">
        <v>334</v>
      </c>
      <c r="D137" s="20">
        <f>D136+D135+D134</f>
        <v>11.4</v>
      </c>
      <c r="E137" s="20">
        <f>E136+E135+E134</f>
        <v>10.1</v>
      </c>
      <c r="F137" s="20">
        <f>F136+F135+F134</f>
        <v>51.7</v>
      </c>
      <c r="G137" s="19">
        <f>G136+G135+G134</f>
        <v>344</v>
      </c>
      <c r="H137" s="53"/>
    </row>
    <row r="138" spans="1:8" x14ac:dyDescent="0.3">
      <c r="A138" s="440" t="s">
        <v>23</v>
      </c>
      <c r="B138" s="21" t="s">
        <v>42</v>
      </c>
      <c r="C138" s="9" t="s">
        <v>550</v>
      </c>
      <c r="D138" s="14">
        <v>1.08</v>
      </c>
      <c r="E138" s="15">
        <v>0.5</v>
      </c>
      <c r="F138" s="15">
        <v>11.6</v>
      </c>
      <c r="G138" s="22">
        <v>55.16</v>
      </c>
      <c r="H138" s="53"/>
    </row>
    <row r="139" spans="1:8" x14ac:dyDescent="0.3">
      <c r="A139" s="423"/>
      <c r="B139" s="23" t="s">
        <v>44</v>
      </c>
      <c r="C139" s="24">
        <v>150</v>
      </c>
      <c r="D139" s="20">
        <v>1.08</v>
      </c>
      <c r="E139" s="20">
        <f>E138</f>
        <v>0.5</v>
      </c>
      <c r="F139" s="20">
        <f>F138</f>
        <v>11.6</v>
      </c>
      <c r="G139" s="19">
        <v>55</v>
      </c>
      <c r="H139" s="53"/>
    </row>
    <row r="140" spans="1:8" x14ac:dyDescent="0.3">
      <c r="A140" s="424"/>
      <c r="B140" s="50" t="s">
        <v>191</v>
      </c>
      <c r="C140" s="13">
        <v>40</v>
      </c>
      <c r="D140" s="54" t="s">
        <v>71</v>
      </c>
      <c r="E140" s="40" t="s">
        <v>196</v>
      </c>
      <c r="F140" s="40" t="s">
        <v>197</v>
      </c>
      <c r="G140" s="22" t="s">
        <v>198</v>
      </c>
      <c r="H140" s="49" t="s">
        <v>440</v>
      </c>
    </row>
    <row r="141" spans="1:8" x14ac:dyDescent="0.3">
      <c r="A141" s="424"/>
      <c r="B141" s="26" t="s">
        <v>616</v>
      </c>
      <c r="C141" s="13">
        <v>150</v>
      </c>
      <c r="D141" s="14" t="s">
        <v>108</v>
      </c>
      <c r="E141" s="9" t="s">
        <v>92</v>
      </c>
      <c r="F141" s="40" t="s">
        <v>161</v>
      </c>
      <c r="G141" s="10" t="s">
        <v>96</v>
      </c>
      <c r="H141" s="28" t="s">
        <v>467</v>
      </c>
    </row>
    <row r="142" spans="1:8" ht="27.6" customHeight="1" x14ac:dyDescent="0.3">
      <c r="A142" s="424"/>
      <c r="B142" s="26" t="s">
        <v>828</v>
      </c>
      <c r="C142" s="13" t="s">
        <v>275</v>
      </c>
      <c r="D142" s="9" t="s">
        <v>28</v>
      </c>
      <c r="E142" s="9" t="s">
        <v>98</v>
      </c>
      <c r="F142" s="9" t="s">
        <v>343</v>
      </c>
      <c r="G142" s="27">
        <v>163</v>
      </c>
      <c r="H142" s="39" t="s">
        <v>602</v>
      </c>
    </row>
    <row r="143" spans="1:8" ht="40.5" x14ac:dyDescent="0.3">
      <c r="A143" s="424"/>
      <c r="B143" s="26" t="s">
        <v>139</v>
      </c>
      <c r="C143" s="13" t="s">
        <v>271</v>
      </c>
      <c r="D143" s="14">
        <v>4.3</v>
      </c>
      <c r="E143" s="9" t="s">
        <v>97</v>
      </c>
      <c r="F143" s="40" t="s">
        <v>137</v>
      </c>
      <c r="G143" s="10" t="s">
        <v>138</v>
      </c>
      <c r="H143" s="28" t="s">
        <v>469</v>
      </c>
    </row>
    <row r="144" spans="1:8" x14ac:dyDescent="0.3">
      <c r="A144" s="424"/>
      <c r="B144" s="32" t="s">
        <v>50</v>
      </c>
      <c r="C144" s="13">
        <v>40</v>
      </c>
      <c r="D144" s="9" t="s">
        <v>75</v>
      </c>
      <c r="E144" s="9" t="s">
        <v>76</v>
      </c>
      <c r="F144" s="9" t="s">
        <v>77</v>
      </c>
      <c r="G144" s="27" t="s">
        <v>78</v>
      </c>
      <c r="H144" s="56"/>
    </row>
    <row r="145" spans="1:8" ht="40.5" x14ac:dyDescent="0.3">
      <c r="A145" s="425"/>
      <c r="B145" s="12" t="s">
        <v>557</v>
      </c>
      <c r="C145" s="13">
        <v>150</v>
      </c>
      <c r="D145" s="14" t="s">
        <v>31</v>
      </c>
      <c r="E145" s="14" t="s">
        <v>32</v>
      </c>
      <c r="F145" s="15">
        <v>4.7</v>
      </c>
      <c r="G145" s="10">
        <v>19</v>
      </c>
      <c r="H145" s="52" t="s">
        <v>446</v>
      </c>
    </row>
    <row r="146" spans="1:8" x14ac:dyDescent="0.3">
      <c r="A146" s="423"/>
      <c r="B146" s="18" t="s">
        <v>80</v>
      </c>
      <c r="C146" s="57" t="s">
        <v>425</v>
      </c>
      <c r="D146" s="36">
        <f>D140+D141+D142+D143+D144+D145</f>
        <v>17.600000000000001</v>
      </c>
      <c r="E146" s="36">
        <f>E140+E141+E142+E143+E144+E145</f>
        <v>20.39</v>
      </c>
      <c r="F146" s="36">
        <f>F140+F141+F142+F143+F144+F145</f>
        <v>64.240000000000009</v>
      </c>
      <c r="G146" s="35">
        <f>G140+G141+G142+G143+G144+G145</f>
        <v>511.2</v>
      </c>
      <c r="H146" s="48"/>
    </row>
    <row r="147" spans="1:8" x14ac:dyDescent="0.3">
      <c r="A147" s="440" t="s">
        <v>59</v>
      </c>
      <c r="B147" s="303" t="s">
        <v>866</v>
      </c>
      <c r="C147" s="307">
        <v>30</v>
      </c>
      <c r="D147" s="307">
        <v>2.04</v>
      </c>
      <c r="E147" s="307">
        <v>1.68</v>
      </c>
      <c r="F147" s="307">
        <v>18</v>
      </c>
      <c r="G147" s="341">
        <v>95</v>
      </c>
      <c r="H147" s="28"/>
    </row>
    <row r="148" spans="1:8" ht="40.5" x14ac:dyDescent="0.3">
      <c r="A148" s="425"/>
      <c r="B148" s="26" t="s">
        <v>126</v>
      </c>
      <c r="C148" s="13">
        <v>150</v>
      </c>
      <c r="D148" s="9" t="s">
        <v>51</v>
      </c>
      <c r="E148" s="9" t="s">
        <v>48</v>
      </c>
      <c r="F148" s="58" t="s">
        <v>127</v>
      </c>
      <c r="G148" s="27" t="s">
        <v>14</v>
      </c>
      <c r="H148" s="43" t="s">
        <v>444</v>
      </c>
    </row>
    <row r="149" spans="1:8" x14ac:dyDescent="0.3">
      <c r="A149" s="423"/>
      <c r="B149" s="18" t="s">
        <v>81</v>
      </c>
      <c r="C149" s="41">
        <f>C244+C147</f>
        <v>190</v>
      </c>
      <c r="D149" s="57">
        <f>D147+D148</f>
        <v>6.14</v>
      </c>
      <c r="E149" s="57">
        <f>E147+E148</f>
        <v>6.2799999999999994</v>
      </c>
      <c r="F149" s="57">
        <f>F147+F148</f>
        <v>24.4</v>
      </c>
      <c r="G149" s="57">
        <f>G147+G148</f>
        <v>177</v>
      </c>
      <c r="H149" s="48"/>
    </row>
    <row r="150" spans="1:8" x14ac:dyDescent="0.3">
      <c r="A150" s="440" t="s">
        <v>8</v>
      </c>
      <c r="B150" s="39" t="s">
        <v>336</v>
      </c>
      <c r="C150" s="13" t="s">
        <v>237</v>
      </c>
      <c r="D150" s="9" t="s">
        <v>343</v>
      </c>
      <c r="E150" s="9" t="s">
        <v>235</v>
      </c>
      <c r="F150" s="9" t="s">
        <v>158</v>
      </c>
      <c r="G150" s="27" t="s">
        <v>20</v>
      </c>
      <c r="H150" s="56" t="s">
        <v>454</v>
      </c>
    </row>
    <row r="151" spans="1:8" ht="40.5" x14ac:dyDescent="0.3">
      <c r="A151" s="425"/>
      <c r="B151" s="28" t="s">
        <v>159</v>
      </c>
      <c r="C151" s="63" t="s">
        <v>271</v>
      </c>
      <c r="D151" s="77" t="s">
        <v>46</v>
      </c>
      <c r="E151" s="77" t="s">
        <v>178</v>
      </c>
      <c r="F151" s="60" t="s">
        <v>301</v>
      </c>
      <c r="G151" s="77" t="s">
        <v>302</v>
      </c>
      <c r="H151" s="56" t="s">
        <v>435</v>
      </c>
    </row>
    <row r="152" spans="1:8" x14ac:dyDescent="0.3">
      <c r="A152" s="425"/>
      <c r="B152" s="32" t="s">
        <v>66</v>
      </c>
      <c r="C152" s="6">
        <v>40</v>
      </c>
      <c r="D152" s="8" t="s">
        <v>284</v>
      </c>
      <c r="E152" s="8" t="s">
        <v>285</v>
      </c>
      <c r="F152" s="8" t="s">
        <v>286</v>
      </c>
      <c r="G152" s="10" t="s">
        <v>320</v>
      </c>
      <c r="H152" s="28"/>
    </row>
    <row r="153" spans="1:8" ht="40.5" x14ac:dyDescent="0.3">
      <c r="A153" s="425"/>
      <c r="B153" s="39" t="s">
        <v>194</v>
      </c>
      <c r="C153" s="6">
        <v>150</v>
      </c>
      <c r="D153" s="8" t="s">
        <v>31</v>
      </c>
      <c r="E153" s="8" t="s">
        <v>563</v>
      </c>
      <c r="F153" s="8" t="s">
        <v>48</v>
      </c>
      <c r="G153" s="10" t="s">
        <v>564</v>
      </c>
      <c r="H153" s="28" t="s">
        <v>430</v>
      </c>
    </row>
    <row r="154" spans="1:8" x14ac:dyDescent="0.3">
      <c r="A154" s="423"/>
      <c r="B154" s="18" t="s">
        <v>82</v>
      </c>
      <c r="C154" s="19">
        <v>356</v>
      </c>
      <c r="D154" s="46">
        <f>D150+D151+D152+D153</f>
        <v>14.139999999999999</v>
      </c>
      <c r="E154" s="46">
        <f>E150+E151+E152+E153</f>
        <v>8.0399999999999991</v>
      </c>
      <c r="F154" s="46">
        <f>F150+F151+F152+F153</f>
        <v>54.68</v>
      </c>
      <c r="G154" s="47">
        <f>G150+G151+G152+G153</f>
        <v>349.6</v>
      </c>
      <c r="H154" s="37"/>
    </row>
    <row r="155" spans="1:8" x14ac:dyDescent="0.3">
      <c r="A155" s="442" t="s">
        <v>83</v>
      </c>
      <c r="B155" s="443"/>
      <c r="C155" s="109">
        <f>C154+C149+C146+C139+C137</f>
        <v>1623</v>
      </c>
      <c r="D155" s="46">
        <f>D154+D149+D146+D139+D137</f>
        <v>50.359999999999992</v>
      </c>
      <c r="E155" s="46">
        <f>E154+E149+E146+E139+E137</f>
        <v>45.31</v>
      </c>
      <c r="F155" s="46">
        <f>F154+F149+F146+F139+F137</f>
        <v>206.62</v>
      </c>
      <c r="G155" s="47">
        <f>G154+G149+G146+G139+G137</f>
        <v>1436.8</v>
      </c>
      <c r="H155" s="37"/>
    </row>
    <row r="156" spans="1:8" x14ac:dyDescent="0.3">
      <c r="A156" s="447" t="s">
        <v>24</v>
      </c>
      <c r="B156" s="447" t="s">
        <v>25</v>
      </c>
      <c r="C156" s="446" t="s">
        <v>26</v>
      </c>
      <c r="D156" s="446" t="s">
        <v>37</v>
      </c>
      <c r="E156" s="446"/>
      <c r="F156" s="446"/>
      <c r="G156" s="447" t="s">
        <v>38</v>
      </c>
      <c r="H156" s="447" t="s">
        <v>39</v>
      </c>
    </row>
    <row r="157" spans="1:8" x14ac:dyDescent="0.3">
      <c r="A157" s="448"/>
      <c r="B157" s="448"/>
      <c r="C157" s="440"/>
      <c r="D157" s="129" t="s">
        <v>4</v>
      </c>
      <c r="E157" s="129" t="s">
        <v>36</v>
      </c>
      <c r="F157" s="129" t="s">
        <v>30</v>
      </c>
      <c r="G157" s="448"/>
      <c r="H157" s="448"/>
    </row>
    <row r="158" spans="1:8" x14ac:dyDescent="0.3">
      <c r="A158" s="457" t="s">
        <v>351</v>
      </c>
      <c r="B158" s="458"/>
      <c r="C158" s="458"/>
      <c r="D158" s="458"/>
      <c r="E158" s="458"/>
      <c r="F158" s="458"/>
      <c r="G158" s="458"/>
      <c r="H158" s="459"/>
    </row>
    <row r="159" spans="1:8" ht="40.5" x14ac:dyDescent="0.3">
      <c r="A159" s="446" t="s">
        <v>40</v>
      </c>
      <c r="B159" s="42" t="s">
        <v>169</v>
      </c>
      <c r="C159" s="13" t="s">
        <v>124</v>
      </c>
      <c r="D159" s="9" t="s">
        <v>174</v>
      </c>
      <c r="E159" s="9" t="s">
        <v>86</v>
      </c>
      <c r="F159" s="40" t="s">
        <v>175</v>
      </c>
      <c r="G159" s="10" t="s">
        <v>5</v>
      </c>
      <c r="H159" s="28" t="s">
        <v>458</v>
      </c>
    </row>
    <row r="160" spans="1:8" x14ac:dyDescent="0.3">
      <c r="A160" s="446"/>
      <c r="B160" s="39" t="s">
        <v>172</v>
      </c>
      <c r="C160" s="9" t="s">
        <v>173</v>
      </c>
      <c r="D160" s="8">
        <v>2.4</v>
      </c>
      <c r="E160" s="8">
        <v>2.4</v>
      </c>
      <c r="F160" s="51">
        <v>14.5</v>
      </c>
      <c r="G160" s="10">
        <v>109</v>
      </c>
      <c r="H160" s="28" t="s">
        <v>459</v>
      </c>
    </row>
    <row r="161" spans="1:8" ht="40.5" x14ac:dyDescent="0.3">
      <c r="A161" s="446"/>
      <c r="B161" s="39" t="s">
        <v>67</v>
      </c>
      <c r="C161" s="13">
        <v>150</v>
      </c>
      <c r="D161" s="14">
        <v>1.1000000000000001</v>
      </c>
      <c r="E161" s="14">
        <v>1.1000000000000001</v>
      </c>
      <c r="F161" s="45">
        <v>6.2</v>
      </c>
      <c r="G161" s="27">
        <v>38</v>
      </c>
      <c r="H161" s="42" t="s">
        <v>436</v>
      </c>
    </row>
    <row r="162" spans="1:8" x14ac:dyDescent="0.3">
      <c r="A162" s="446"/>
      <c r="B162" s="18" t="s">
        <v>41</v>
      </c>
      <c r="C162" s="19">
        <v>339</v>
      </c>
      <c r="D162" s="20">
        <f>D161+D160+D159</f>
        <v>10.3</v>
      </c>
      <c r="E162" s="20">
        <f>E161+E160+E159</f>
        <v>10.199999999999999</v>
      </c>
      <c r="F162" s="20">
        <f>F161+F160+F159</f>
        <v>48.5</v>
      </c>
      <c r="G162" s="19">
        <f>G161+G160+G159</f>
        <v>347</v>
      </c>
      <c r="H162" s="17"/>
    </row>
    <row r="163" spans="1:8" x14ac:dyDescent="0.3">
      <c r="A163" s="440" t="s">
        <v>23</v>
      </c>
      <c r="B163" s="42" t="s">
        <v>346</v>
      </c>
      <c r="C163" s="13">
        <v>100</v>
      </c>
      <c r="D163" s="9" t="s">
        <v>76</v>
      </c>
      <c r="E163" s="9" t="s">
        <v>148</v>
      </c>
      <c r="F163" s="71" t="s">
        <v>149</v>
      </c>
      <c r="G163" s="27" t="s">
        <v>70</v>
      </c>
      <c r="H163" s="53" t="s">
        <v>505</v>
      </c>
    </row>
    <row r="164" spans="1:8" x14ac:dyDescent="0.3">
      <c r="A164" s="423"/>
      <c r="B164" s="23" t="s">
        <v>44</v>
      </c>
      <c r="C164" s="24">
        <v>100</v>
      </c>
      <c r="D164" s="20" t="str">
        <f>D163</f>
        <v>0,3</v>
      </c>
      <c r="E164" s="20" t="str">
        <f>E163</f>
        <v>0,13</v>
      </c>
      <c r="F164" s="20" t="str">
        <f>F163</f>
        <v>13,4</v>
      </c>
      <c r="G164" s="19" t="str">
        <f>G163</f>
        <v>55</v>
      </c>
      <c r="H164" s="53"/>
    </row>
    <row r="165" spans="1:8" x14ac:dyDescent="0.3">
      <c r="A165" s="424" t="s">
        <v>6</v>
      </c>
      <c r="B165" s="39" t="s">
        <v>176</v>
      </c>
      <c r="C165" s="13">
        <v>40</v>
      </c>
      <c r="D165" s="9" t="s">
        <v>76</v>
      </c>
      <c r="E165" s="9" t="s">
        <v>72</v>
      </c>
      <c r="F165" s="9" t="s">
        <v>68</v>
      </c>
      <c r="G165" s="27" t="s">
        <v>35</v>
      </c>
      <c r="H165" s="28" t="s">
        <v>490</v>
      </c>
    </row>
    <row r="166" spans="1:8" x14ac:dyDescent="0.3">
      <c r="A166" s="424"/>
      <c r="B166" s="42" t="s">
        <v>354</v>
      </c>
      <c r="C166" s="13">
        <v>150</v>
      </c>
      <c r="D166" s="9" t="s">
        <v>211</v>
      </c>
      <c r="E166" s="9" t="s">
        <v>178</v>
      </c>
      <c r="F166" s="40" t="s">
        <v>212</v>
      </c>
      <c r="G166" s="10">
        <v>62</v>
      </c>
      <c r="H166" s="56" t="s">
        <v>493</v>
      </c>
    </row>
    <row r="167" spans="1:8" ht="40.5" x14ac:dyDescent="0.3">
      <c r="A167" s="424"/>
      <c r="B167" s="26" t="s">
        <v>581</v>
      </c>
      <c r="C167" s="13" t="s">
        <v>350</v>
      </c>
      <c r="D167" s="14">
        <v>7.1</v>
      </c>
      <c r="E167" s="9" t="s">
        <v>92</v>
      </c>
      <c r="F167" s="40" t="s">
        <v>582</v>
      </c>
      <c r="G167" s="10">
        <v>104</v>
      </c>
      <c r="H167" s="28" t="s">
        <v>699</v>
      </c>
    </row>
    <row r="168" spans="1:8" ht="30.6" customHeight="1" x14ac:dyDescent="0.3">
      <c r="A168" s="424"/>
      <c r="B168" s="74" t="s">
        <v>360</v>
      </c>
      <c r="C168" s="38">
        <v>120</v>
      </c>
      <c r="D168" s="38">
        <v>3.09</v>
      </c>
      <c r="E168" s="38">
        <v>7.8</v>
      </c>
      <c r="F168" s="38">
        <v>7.7</v>
      </c>
      <c r="G168" s="31">
        <v>114</v>
      </c>
      <c r="H168" s="28" t="s">
        <v>507</v>
      </c>
    </row>
    <row r="169" spans="1:8" ht="33.6" customHeight="1" x14ac:dyDescent="0.3">
      <c r="A169" s="424"/>
      <c r="B169" s="32" t="s">
        <v>50</v>
      </c>
      <c r="C169" s="13">
        <v>40</v>
      </c>
      <c r="D169" s="9" t="s">
        <v>75</v>
      </c>
      <c r="E169" s="9" t="s">
        <v>76</v>
      </c>
      <c r="F169" s="9" t="s">
        <v>77</v>
      </c>
      <c r="G169" s="27" t="s">
        <v>78</v>
      </c>
      <c r="H169" s="56"/>
    </row>
    <row r="170" spans="1:8" ht="40.5" x14ac:dyDescent="0.3">
      <c r="A170" s="425"/>
      <c r="B170" s="33" t="s">
        <v>55</v>
      </c>
      <c r="C170" s="13">
        <v>150</v>
      </c>
      <c r="D170" s="9" t="s">
        <v>56</v>
      </c>
      <c r="E170" s="9" t="s">
        <v>56</v>
      </c>
      <c r="F170" s="8" t="s">
        <v>79</v>
      </c>
      <c r="G170" s="10">
        <v>57</v>
      </c>
      <c r="H170" s="43" t="s">
        <v>432</v>
      </c>
    </row>
    <row r="171" spans="1:8" x14ac:dyDescent="0.3">
      <c r="A171" s="423"/>
      <c r="B171" s="18" t="s">
        <v>80</v>
      </c>
      <c r="C171" s="57" t="s">
        <v>532</v>
      </c>
      <c r="D171" s="36">
        <f>D165+D166+D167+D168+D169+D170</f>
        <v>13.69</v>
      </c>
      <c r="E171" s="36">
        <f>E165+E166+E167+E168+E169+E170</f>
        <v>18.3</v>
      </c>
      <c r="F171" s="36">
        <f>F165+F166+F167+F168+F169+F170</f>
        <v>51.400000000000006</v>
      </c>
      <c r="G171" s="35">
        <f>G165+G166+G167+G168+G169+G170</f>
        <v>425</v>
      </c>
      <c r="H171" s="48"/>
    </row>
    <row r="172" spans="1:8" x14ac:dyDescent="0.3">
      <c r="A172" s="440" t="s">
        <v>59</v>
      </c>
      <c r="B172" s="303" t="s">
        <v>866</v>
      </c>
      <c r="C172" s="307">
        <v>30</v>
      </c>
      <c r="D172" s="307">
        <v>2.04</v>
      </c>
      <c r="E172" s="307">
        <v>1.68</v>
      </c>
      <c r="F172" s="307">
        <v>18</v>
      </c>
      <c r="G172" s="341">
        <v>95</v>
      </c>
      <c r="H172" s="302"/>
    </row>
    <row r="173" spans="1:8" ht="40.5" x14ac:dyDescent="0.3">
      <c r="A173" s="425"/>
      <c r="B173" s="328" t="s">
        <v>126</v>
      </c>
      <c r="C173" s="298">
        <v>150</v>
      </c>
      <c r="D173" s="305" t="s">
        <v>51</v>
      </c>
      <c r="E173" s="305" t="s">
        <v>48</v>
      </c>
      <c r="F173" s="405" t="s">
        <v>127</v>
      </c>
      <c r="G173" s="321" t="s">
        <v>14</v>
      </c>
      <c r="H173" s="325" t="s">
        <v>444</v>
      </c>
    </row>
    <row r="174" spans="1:8" x14ac:dyDescent="0.3">
      <c r="A174" s="423"/>
      <c r="B174" s="18" t="s">
        <v>81</v>
      </c>
      <c r="C174" s="334">
        <f>C266+C172</f>
        <v>70</v>
      </c>
      <c r="D174" s="331">
        <f>D172+D173</f>
        <v>6.14</v>
      </c>
      <c r="E174" s="331">
        <f t="shared" ref="E174:G174" si="1">E172+E173</f>
        <v>6.2799999999999994</v>
      </c>
      <c r="F174" s="331">
        <f t="shared" si="1"/>
        <v>24.4</v>
      </c>
      <c r="G174" s="331">
        <f t="shared" si="1"/>
        <v>177</v>
      </c>
      <c r="H174" s="323"/>
    </row>
    <row r="175" spans="1:8" ht="40.5" x14ac:dyDescent="0.3">
      <c r="A175" s="440" t="s">
        <v>8</v>
      </c>
      <c r="B175" s="26" t="s">
        <v>247</v>
      </c>
      <c r="C175" s="13" t="s">
        <v>248</v>
      </c>
      <c r="D175" s="9" t="s">
        <v>317</v>
      </c>
      <c r="E175" s="9" t="s">
        <v>188</v>
      </c>
      <c r="F175" s="9" t="s">
        <v>318</v>
      </c>
      <c r="G175" s="27" t="s">
        <v>319</v>
      </c>
      <c r="H175" s="56" t="s">
        <v>478</v>
      </c>
    </row>
    <row r="176" spans="1:8" ht="40.5" x14ac:dyDescent="0.3">
      <c r="A176" s="425"/>
      <c r="B176" s="42" t="s">
        <v>117</v>
      </c>
      <c r="C176" s="6">
        <v>150</v>
      </c>
      <c r="D176" s="8" t="s">
        <v>122</v>
      </c>
      <c r="E176" s="8" t="s">
        <v>123</v>
      </c>
      <c r="F176" s="51" t="s">
        <v>560</v>
      </c>
      <c r="G176" s="10" t="s">
        <v>561</v>
      </c>
      <c r="H176" s="52" t="s">
        <v>448</v>
      </c>
    </row>
    <row r="177" spans="1:8" ht="28.9" customHeight="1" x14ac:dyDescent="0.3">
      <c r="A177" s="425"/>
      <c r="B177" s="21" t="s">
        <v>190</v>
      </c>
      <c r="C177" s="9" t="s">
        <v>599</v>
      </c>
      <c r="D177" s="14">
        <v>0.4</v>
      </c>
      <c r="E177" s="15">
        <v>0.4</v>
      </c>
      <c r="F177" s="15">
        <v>9.8000000000000007</v>
      </c>
      <c r="G177" s="22">
        <v>47</v>
      </c>
      <c r="H177" s="48"/>
    </row>
    <row r="178" spans="1:8" ht="27.6" customHeight="1" x14ac:dyDescent="0.3">
      <c r="A178" s="423"/>
      <c r="B178" s="18" t="s">
        <v>82</v>
      </c>
      <c r="C178" s="19">
        <v>380</v>
      </c>
      <c r="D178" s="46">
        <f>D175+D176+D177</f>
        <v>23.4</v>
      </c>
      <c r="E178" s="46">
        <f>E175+E176+E177</f>
        <v>15.700000000000001</v>
      </c>
      <c r="F178" s="46">
        <f>F175+F176+F177</f>
        <v>52</v>
      </c>
      <c r="G178" s="47">
        <f>G175+G176+G177</f>
        <v>445</v>
      </c>
      <c r="H178" s="37"/>
    </row>
    <row r="179" spans="1:8" x14ac:dyDescent="0.3">
      <c r="A179" s="442" t="s">
        <v>83</v>
      </c>
      <c r="B179" s="443"/>
      <c r="C179" s="109">
        <f>C178+C174+C171+C164+C162</f>
        <v>1459</v>
      </c>
      <c r="D179" s="46">
        <f>D178+D174+D171+D164+D162</f>
        <v>53.83</v>
      </c>
      <c r="E179" s="46">
        <f>E178+E174+E171+E164+E162</f>
        <v>50.61</v>
      </c>
      <c r="F179" s="46">
        <f>F178+F174+F171+F164+F162</f>
        <v>189.70000000000002</v>
      </c>
      <c r="G179" s="47">
        <f>G178+G174+G171+G164+G162</f>
        <v>1449</v>
      </c>
      <c r="H179" s="37"/>
    </row>
    <row r="180" spans="1:8" x14ac:dyDescent="0.3">
      <c r="A180" s="447" t="s">
        <v>24</v>
      </c>
      <c r="B180" s="447" t="s">
        <v>25</v>
      </c>
      <c r="C180" s="446" t="s">
        <v>26</v>
      </c>
      <c r="D180" s="446" t="s">
        <v>37</v>
      </c>
      <c r="E180" s="446"/>
      <c r="F180" s="446"/>
      <c r="G180" s="447" t="s">
        <v>38</v>
      </c>
      <c r="H180" s="447" t="s">
        <v>39</v>
      </c>
    </row>
    <row r="181" spans="1:8" x14ac:dyDescent="0.3">
      <c r="A181" s="448"/>
      <c r="B181" s="448"/>
      <c r="C181" s="440"/>
      <c r="D181" s="129" t="s">
        <v>4</v>
      </c>
      <c r="E181" s="129" t="s">
        <v>36</v>
      </c>
      <c r="F181" s="129" t="s">
        <v>30</v>
      </c>
      <c r="G181" s="448"/>
      <c r="H181" s="448"/>
    </row>
    <row r="182" spans="1:8" x14ac:dyDescent="0.3">
      <c r="A182" s="460" t="s">
        <v>357</v>
      </c>
      <c r="B182" s="450"/>
      <c r="C182" s="450"/>
      <c r="D182" s="450"/>
      <c r="E182" s="450"/>
      <c r="F182" s="450"/>
      <c r="G182" s="450"/>
      <c r="H182" s="461"/>
    </row>
    <row r="183" spans="1:8" ht="40.5" x14ac:dyDescent="0.3">
      <c r="A183" s="446" t="s">
        <v>40</v>
      </c>
      <c r="B183" s="2" t="s">
        <v>112</v>
      </c>
      <c r="C183" s="9" t="s">
        <v>124</v>
      </c>
      <c r="D183" s="8" t="s">
        <v>64</v>
      </c>
      <c r="E183" s="8" t="s">
        <v>114</v>
      </c>
      <c r="F183" s="51" t="s">
        <v>115</v>
      </c>
      <c r="G183" s="10" t="s">
        <v>116</v>
      </c>
      <c r="H183" s="28" t="s">
        <v>471</v>
      </c>
    </row>
    <row r="184" spans="1:8" x14ac:dyDescent="0.3">
      <c r="A184" s="446"/>
      <c r="B184" s="39" t="s">
        <v>141</v>
      </c>
      <c r="C184" s="9" t="s">
        <v>142</v>
      </c>
      <c r="D184" s="8" t="s">
        <v>105</v>
      </c>
      <c r="E184" s="8" t="s">
        <v>143</v>
      </c>
      <c r="F184" s="51" t="s">
        <v>144</v>
      </c>
      <c r="G184" s="10" t="s">
        <v>145</v>
      </c>
      <c r="H184" s="28" t="s">
        <v>451</v>
      </c>
    </row>
    <row r="185" spans="1:8" ht="40.5" x14ac:dyDescent="0.3">
      <c r="A185" s="446"/>
      <c r="B185" s="50" t="s">
        <v>89</v>
      </c>
      <c r="C185" s="13">
        <v>150</v>
      </c>
      <c r="D185" s="14">
        <v>2.1</v>
      </c>
      <c r="E185" s="14">
        <v>2.1</v>
      </c>
      <c r="F185" s="15">
        <v>11</v>
      </c>
      <c r="G185" s="10">
        <v>70</v>
      </c>
      <c r="H185" s="21" t="s">
        <v>439</v>
      </c>
    </row>
    <row r="186" spans="1:8" x14ac:dyDescent="0.3">
      <c r="A186" s="446"/>
      <c r="B186" s="18" t="s">
        <v>41</v>
      </c>
      <c r="C186" s="19">
        <v>344</v>
      </c>
      <c r="D186" s="20">
        <f>D185+D184+D183</f>
        <v>12.7</v>
      </c>
      <c r="E186" s="20">
        <f>E185+E184+E183</f>
        <v>11.1</v>
      </c>
      <c r="F186" s="20">
        <f>F185+F184+F183</f>
        <v>52.9</v>
      </c>
      <c r="G186" s="19">
        <f>G185+G184+G183</f>
        <v>357</v>
      </c>
      <c r="H186" s="53"/>
    </row>
    <row r="187" spans="1:8" x14ac:dyDescent="0.3">
      <c r="A187" s="440" t="s">
        <v>23</v>
      </c>
      <c r="B187" s="21" t="s">
        <v>42</v>
      </c>
      <c r="C187" s="9" t="s">
        <v>550</v>
      </c>
      <c r="D187" s="14">
        <v>1.08</v>
      </c>
      <c r="E187" s="15">
        <v>0.5</v>
      </c>
      <c r="F187" s="15">
        <v>11.6</v>
      </c>
      <c r="G187" s="22">
        <v>55.16</v>
      </c>
      <c r="H187" s="43"/>
    </row>
    <row r="188" spans="1:8" x14ac:dyDescent="0.3">
      <c r="A188" s="423"/>
      <c r="B188" s="23" t="s">
        <v>44</v>
      </c>
      <c r="C188" s="24">
        <v>150</v>
      </c>
      <c r="D188" s="20">
        <f>D187</f>
        <v>1.08</v>
      </c>
      <c r="E188" s="20">
        <f>E187</f>
        <v>0.5</v>
      </c>
      <c r="F188" s="20">
        <f>F187</f>
        <v>11.6</v>
      </c>
      <c r="G188" s="19">
        <f>G187</f>
        <v>55.16</v>
      </c>
      <c r="H188" s="53"/>
    </row>
    <row r="189" spans="1:8" x14ac:dyDescent="0.3">
      <c r="A189" s="424" t="s">
        <v>6</v>
      </c>
      <c r="B189" s="39" t="s">
        <v>584</v>
      </c>
      <c r="C189" s="13">
        <v>40</v>
      </c>
      <c r="D189" s="9" t="s">
        <v>71</v>
      </c>
      <c r="E189" s="9" t="s">
        <v>72</v>
      </c>
      <c r="F189" s="9" t="s">
        <v>92</v>
      </c>
      <c r="G189" s="27">
        <v>40</v>
      </c>
      <c r="H189" s="56" t="s">
        <v>585</v>
      </c>
    </row>
    <row r="190" spans="1:8" ht="35.450000000000003" customHeight="1" x14ac:dyDescent="0.3">
      <c r="A190" s="424"/>
      <c r="B190" s="26" t="s">
        <v>335</v>
      </c>
      <c r="C190" s="6" t="s">
        <v>74</v>
      </c>
      <c r="D190" s="9" t="s">
        <v>68</v>
      </c>
      <c r="E190" s="9" t="s">
        <v>143</v>
      </c>
      <c r="F190" s="9" t="s">
        <v>341</v>
      </c>
      <c r="G190" s="27" t="s">
        <v>342</v>
      </c>
      <c r="H190" s="28" t="s">
        <v>453</v>
      </c>
    </row>
    <row r="191" spans="1:8" ht="33.6" customHeight="1" x14ac:dyDescent="0.3">
      <c r="A191" s="424"/>
      <c r="B191" s="42" t="s">
        <v>831</v>
      </c>
      <c r="C191" s="13">
        <v>180</v>
      </c>
      <c r="D191" s="54" t="s">
        <v>586</v>
      </c>
      <c r="E191" s="40" t="s">
        <v>512</v>
      </c>
      <c r="F191" s="40" t="s">
        <v>511</v>
      </c>
      <c r="G191" s="22" t="s">
        <v>262</v>
      </c>
      <c r="H191" s="25" t="s">
        <v>513</v>
      </c>
    </row>
    <row r="192" spans="1:8" x14ac:dyDescent="0.3">
      <c r="A192" s="424"/>
      <c r="B192" s="32" t="s">
        <v>50</v>
      </c>
      <c r="C192" s="13">
        <v>40</v>
      </c>
      <c r="D192" s="9" t="s">
        <v>75</v>
      </c>
      <c r="E192" s="9" t="s">
        <v>76</v>
      </c>
      <c r="F192" s="9" t="s">
        <v>77</v>
      </c>
      <c r="G192" s="27" t="s">
        <v>78</v>
      </c>
      <c r="H192" s="56"/>
    </row>
    <row r="193" spans="1:8" ht="40.5" x14ac:dyDescent="0.3">
      <c r="A193" s="425"/>
      <c r="B193" s="42" t="s">
        <v>210</v>
      </c>
      <c r="C193" s="13">
        <v>150</v>
      </c>
      <c r="D193" s="9">
        <v>0.7</v>
      </c>
      <c r="E193" s="9">
        <v>0.04</v>
      </c>
      <c r="F193" s="9">
        <v>20.6</v>
      </c>
      <c r="G193" s="27">
        <v>82</v>
      </c>
      <c r="H193" s="43" t="s">
        <v>450</v>
      </c>
    </row>
    <row r="194" spans="1:8" x14ac:dyDescent="0.3">
      <c r="A194" s="423"/>
      <c r="B194" s="18" t="s">
        <v>80</v>
      </c>
      <c r="C194" s="35">
        <v>565</v>
      </c>
      <c r="D194" s="36">
        <f>D189+D190+D191+D192+D193</f>
        <v>18.099999999999998</v>
      </c>
      <c r="E194" s="36">
        <f>E189+E190+E191+E192+E193</f>
        <v>22.34</v>
      </c>
      <c r="F194" s="36">
        <f>F189+F190+F191+F192+F193</f>
        <v>75.2</v>
      </c>
      <c r="G194" s="35">
        <f>G189+G190+G191+G192+G193</f>
        <v>576</v>
      </c>
      <c r="H194" s="48"/>
    </row>
    <row r="195" spans="1:8" ht="28.9" hidden="1" customHeight="1" x14ac:dyDescent="0.3">
      <c r="A195" s="440" t="s">
        <v>59</v>
      </c>
      <c r="B195" s="50"/>
      <c r="C195" s="32"/>
      <c r="D195" s="32"/>
      <c r="E195" s="32"/>
      <c r="F195" s="32"/>
      <c r="G195" s="98"/>
      <c r="H195" s="43"/>
    </row>
    <row r="196" spans="1:8" ht="40.5" x14ac:dyDescent="0.3">
      <c r="A196" s="425"/>
      <c r="B196" s="39" t="s">
        <v>126</v>
      </c>
      <c r="C196" s="13">
        <v>150</v>
      </c>
      <c r="D196" s="9" t="s">
        <v>51</v>
      </c>
      <c r="E196" s="9" t="s">
        <v>48</v>
      </c>
      <c r="F196" s="58" t="s">
        <v>127</v>
      </c>
      <c r="G196" s="27" t="s">
        <v>14</v>
      </c>
      <c r="H196" s="43" t="s">
        <v>444</v>
      </c>
    </row>
    <row r="197" spans="1:8" x14ac:dyDescent="0.3">
      <c r="A197" s="423"/>
      <c r="B197" s="18" t="s">
        <v>81</v>
      </c>
      <c r="C197" s="41">
        <f>C196+C195</f>
        <v>150</v>
      </c>
      <c r="D197" s="36">
        <f>D196+D195</f>
        <v>4.0999999999999996</v>
      </c>
      <c r="E197" s="36">
        <f>E196+E195</f>
        <v>4.5999999999999996</v>
      </c>
      <c r="F197" s="36">
        <f>F196+F195</f>
        <v>6.4</v>
      </c>
      <c r="G197" s="35">
        <f>G196+G195</f>
        <v>82</v>
      </c>
      <c r="H197" s="48"/>
    </row>
    <row r="198" spans="1:8" x14ac:dyDescent="0.3">
      <c r="A198" s="440" t="s">
        <v>8</v>
      </c>
      <c r="B198" s="74" t="s">
        <v>391</v>
      </c>
      <c r="C198" s="38">
        <v>130</v>
      </c>
      <c r="D198" s="38">
        <v>15</v>
      </c>
      <c r="E198" s="38">
        <v>14.5</v>
      </c>
      <c r="F198" s="38">
        <v>36.9</v>
      </c>
      <c r="G198" s="31">
        <v>337.5</v>
      </c>
      <c r="H198" s="53" t="s">
        <v>524</v>
      </c>
    </row>
    <row r="199" spans="1:8" ht="28.9" customHeight="1" x14ac:dyDescent="0.3">
      <c r="A199" s="425"/>
      <c r="B199" s="39" t="s">
        <v>194</v>
      </c>
      <c r="C199" s="6">
        <v>150</v>
      </c>
      <c r="D199" s="8" t="s">
        <v>31</v>
      </c>
      <c r="E199" s="8" t="s">
        <v>563</v>
      </c>
      <c r="F199" s="8" t="s">
        <v>48</v>
      </c>
      <c r="G199" s="10" t="s">
        <v>564</v>
      </c>
      <c r="H199" s="28" t="s">
        <v>430</v>
      </c>
    </row>
    <row r="200" spans="1:8" x14ac:dyDescent="0.3">
      <c r="A200" s="425"/>
      <c r="B200" s="50" t="s">
        <v>162</v>
      </c>
      <c r="C200" s="6">
        <v>120</v>
      </c>
      <c r="D200" s="9" t="s">
        <v>72</v>
      </c>
      <c r="E200" s="9" t="s">
        <v>93</v>
      </c>
      <c r="F200" s="40" t="s">
        <v>598</v>
      </c>
      <c r="G200" s="10">
        <v>115</v>
      </c>
      <c r="H200" s="32"/>
    </row>
    <row r="201" spans="1:8" x14ac:dyDescent="0.3">
      <c r="A201" s="423"/>
      <c r="B201" s="18" t="s">
        <v>82</v>
      </c>
      <c r="C201" s="19">
        <f>SUM(C198:C200)</f>
        <v>400</v>
      </c>
      <c r="D201" s="20">
        <f>D198+D199+D200</f>
        <v>16.899999999999999</v>
      </c>
      <c r="E201" s="20">
        <f>E198+E199+E200</f>
        <v>15.12</v>
      </c>
      <c r="F201" s="20">
        <f>F198+F199+F200</f>
        <v>66.7</v>
      </c>
      <c r="G201" s="19">
        <f>G198+G199+G200</f>
        <v>470.5</v>
      </c>
      <c r="H201" s="37"/>
    </row>
    <row r="202" spans="1:8" x14ac:dyDescent="0.3">
      <c r="A202" s="442" t="s">
        <v>83</v>
      </c>
      <c r="B202" s="443"/>
      <c r="C202" s="47">
        <f>C201+C197+C194+C188+C186</f>
        <v>1609</v>
      </c>
      <c r="D202" s="46">
        <f>D201+D197+D194+D188+D186</f>
        <v>52.879999999999995</v>
      </c>
      <c r="E202" s="46">
        <f>E201+E197+E194+E188+E186</f>
        <v>53.660000000000004</v>
      </c>
      <c r="F202" s="46">
        <f>F201+F197+F194+F188+F186</f>
        <v>212.8</v>
      </c>
      <c r="G202" s="47">
        <f>G201+G197+G194+G188+G186</f>
        <v>1540.66</v>
      </c>
      <c r="H202" s="37"/>
    </row>
    <row r="203" spans="1:8" x14ac:dyDescent="0.3">
      <c r="A203" s="447" t="s">
        <v>24</v>
      </c>
      <c r="B203" s="447" t="s">
        <v>25</v>
      </c>
      <c r="C203" s="446" t="s">
        <v>26</v>
      </c>
      <c r="D203" s="446" t="s">
        <v>37</v>
      </c>
      <c r="E203" s="446"/>
      <c r="F203" s="446"/>
      <c r="G203" s="447" t="s">
        <v>38</v>
      </c>
      <c r="H203" s="447" t="s">
        <v>39</v>
      </c>
    </row>
    <row r="204" spans="1:8" x14ac:dyDescent="0.3">
      <c r="A204" s="448"/>
      <c r="B204" s="448"/>
      <c r="C204" s="440"/>
      <c r="D204" s="129" t="s">
        <v>4</v>
      </c>
      <c r="E204" s="129" t="s">
        <v>36</v>
      </c>
      <c r="F204" s="129" t="s">
        <v>30</v>
      </c>
      <c r="G204" s="448"/>
      <c r="H204" s="448"/>
    </row>
    <row r="205" spans="1:8" x14ac:dyDescent="0.3">
      <c r="A205" s="457" t="s">
        <v>358</v>
      </c>
      <c r="B205" s="458"/>
      <c r="C205" s="458"/>
      <c r="D205" s="458"/>
      <c r="E205" s="458"/>
      <c r="F205" s="458"/>
      <c r="G205" s="458"/>
      <c r="H205" s="459"/>
    </row>
    <row r="206" spans="1:8" ht="40.5" x14ac:dyDescent="0.3">
      <c r="A206" s="446" t="s">
        <v>40</v>
      </c>
      <c r="B206" s="42" t="s">
        <v>163</v>
      </c>
      <c r="C206" s="6" t="s">
        <v>164</v>
      </c>
      <c r="D206" s="9" t="s">
        <v>165</v>
      </c>
      <c r="E206" s="9" t="s">
        <v>166</v>
      </c>
      <c r="F206" s="9" t="s">
        <v>167</v>
      </c>
      <c r="G206" s="27" t="s">
        <v>168</v>
      </c>
      <c r="H206" s="28" t="s">
        <v>462</v>
      </c>
    </row>
    <row r="207" spans="1:8" ht="30.6" customHeight="1" x14ac:dyDescent="0.3">
      <c r="A207" s="446"/>
      <c r="B207" s="16" t="s">
        <v>104</v>
      </c>
      <c r="C207" s="6">
        <v>30</v>
      </c>
      <c r="D207" s="9">
        <v>3.2</v>
      </c>
      <c r="E207" s="9">
        <v>0.3</v>
      </c>
      <c r="F207" s="9">
        <v>15.3</v>
      </c>
      <c r="G207" s="10">
        <v>79</v>
      </c>
      <c r="H207" s="89" t="s">
        <v>459</v>
      </c>
    </row>
    <row r="208" spans="1:8" ht="36" customHeight="1" x14ac:dyDescent="0.3">
      <c r="A208" s="446"/>
      <c r="B208" s="42" t="s">
        <v>117</v>
      </c>
      <c r="C208" s="6">
        <v>150</v>
      </c>
      <c r="D208" s="8" t="s">
        <v>122</v>
      </c>
      <c r="E208" s="8" t="s">
        <v>123</v>
      </c>
      <c r="F208" s="51" t="s">
        <v>560</v>
      </c>
      <c r="G208" s="10" t="s">
        <v>561</v>
      </c>
      <c r="H208" s="52" t="s">
        <v>448</v>
      </c>
    </row>
    <row r="209" spans="1:8" x14ac:dyDescent="0.3">
      <c r="A209" s="446"/>
      <c r="B209" s="18" t="s">
        <v>41</v>
      </c>
      <c r="C209" s="19">
        <v>315</v>
      </c>
      <c r="D209" s="20">
        <f>D206+D207+D208</f>
        <v>27.499999999999996</v>
      </c>
      <c r="E209" s="20">
        <f>E206+E207+E208</f>
        <v>18.400000000000002</v>
      </c>
      <c r="F209" s="20">
        <f>F206+F207+F208</f>
        <v>53.100000000000009</v>
      </c>
      <c r="G209" s="19">
        <f>G206+G207+G208</f>
        <v>489</v>
      </c>
      <c r="H209" s="53"/>
    </row>
    <row r="210" spans="1:8" x14ac:dyDescent="0.3">
      <c r="A210" s="440" t="s">
        <v>23</v>
      </c>
      <c r="B210" s="50" t="s">
        <v>131</v>
      </c>
      <c r="C210" s="32">
        <v>100</v>
      </c>
      <c r="D210" s="32">
        <v>0.4</v>
      </c>
      <c r="E210" s="32">
        <v>0.3</v>
      </c>
      <c r="F210" s="32">
        <v>10.3</v>
      </c>
      <c r="G210" s="32">
        <v>47</v>
      </c>
      <c r="H210" s="43"/>
    </row>
    <row r="211" spans="1:8" x14ac:dyDescent="0.3">
      <c r="A211" s="423"/>
      <c r="B211" s="23" t="s">
        <v>44</v>
      </c>
      <c r="C211" s="24">
        <v>100</v>
      </c>
      <c r="D211" s="20">
        <f>D210</f>
        <v>0.4</v>
      </c>
      <c r="E211" s="20">
        <f>E210</f>
        <v>0.3</v>
      </c>
      <c r="F211" s="20">
        <f>F210</f>
        <v>10.3</v>
      </c>
      <c r="G211" s="19">
        <v>55</v>
      </c>
      <c r="H211" s="53"/>
    </row>
    <row r="212" spans="1:8" x14ac:dyDescent="0.3">
      <c r="A212" s="424" t="s">
        <v>6</v>
      </c>
      <c r="B212" s="32" t="s">
        <v>832</v>
      </c>
      <c r="C212" s="38">
        <v>40</v>
      </c>
      <c r="D212" s="38">
        <v>0.5</v>
      </c>
      <c r="E212" s="38">
        <v>0.9</v>
      </c>
      <c r="F212" s="38">
        <v>2.9</v>
      </c>
      <c r="G212" s="31">
        <v>22</v>
      </c>
      <c r="H212" s="52" t="s">
        <v>452</v>
      </c>
    </row>
    <row r="213" spans="1:8" x14ac:dyDescent="0.3">
      <c r="A213" s="424"/>
      <c r="B213" s="26" t="s">
        <v>258</v>
      </c>
      <c r="C213" s="13" t="s">
        <v>74</v>
      </c>
      <c r="D213" s="54">
        <v>1.1000000000000001</v>
      </c>
      <c r="E213" s="40">
        <v>3.3</v>
      </c>
      <c r="F213" s="40">
        <v>5</v>
      </c>
      <c r="G213" s="22">
        <v>55</v>
      </c>
      <c r="H213" s="56" t="s">
        <v>464</v>
      </c>
    </row>
    <row r="214" spans="1:8" ht="40.5" x14ac:dyDescent="0.3">
      <c r="A214" s="424"/>
      <c r="B214" s="42" t="s">
        <v>242</v>
      </c>
      <c r="C214" s="6" t="s">
        <v>350</v>
      </c>
      <c r="D214" s="8" t="s">
        <v>572</v>
      </c>
      <c r="E214" s="8" t="s">
        <v>218</v>
      </c>
      <c r="F214" s="9" t="s">
        <v>97</v>
      </c>
      <c r="G214" s="27">
        <v>151</v>
      </c>
      <c r="H214" s="11" t="s">
        <v>434</v>
      </c>
    </row>
    <row r="215" spans="1:8" ht="40.5" x14ac:dyDescent="0.3">
      <c r="A215" s="424"/>
      <c r="B215" s="25" t="s">
        <v>270</v>
      </c>
      <c r="C215" s="59" t="s">
        <v>271</v>
      </c>
      <c r="D215" s="60" t="s">
        <v>100</v>
      </c>
      <c r="E215" s="60" t="s">
        <v>272</v>
      </c>
      <c r="F215" s="60" t="s">
        <v>73</v>
      </c>
      <c r="G215" s="61" t="s">
        <v>273</v>
      </c>
      <c r="H215" s="62" t="s">
        <v>435</v>
      </c>
    </row>
    <row r="216" spans="1:8" x14ac:dyDescent="0.3">
      <c r="A216" s="424"/>
      <c r="B216" s="32" t="s">
        <v>50</v>
      </c>
      <c r="C216" s="13">
        <v>40</v>
      </c>
      <c r="D216" s="9" t="s">
        <v>75</v>
      </c>
      <c r="E216" s="9" t="s">
        <v>76</v>
      </c>
      <c r="F216" s="9" t="s">
        <v>77</v>
      </c>
      <c r="G216" s="27" t="s">
        <v>78</v>
      </c>
      <c r="H216" s="56"/>
    </row>
    <row r="217" spans="1:8" ht="40.5" x14ac:dyDescent="0.3">
      <c r="A217" s="425"/>
      <c r="B217" s="42" t="s">
        <v>340</v>
      </c>
      <c r="C217" s="13">
        <v>150</v>
      </c>
      <c r="D217" s="9">
        <v>0.7</v>
      </c>
      <c r="E217" s="9">
        <v>0.04</v>
      </c>
      <c r="F217" s="9">
        <v>20.6</v>
      </c>
      <c r="G217" s="27">
        <v>82</v>
      </c>
      <c r="H217" s="43" t="s">
        <v>450</v>
      </c>
    </row>
    <row r="218" spans="1:8" x14ac:dyDescent="0.3">
      <c r="A218" s="423"/>
      <c r="B218" s="18" t="s">
        <v>80</v>
      </c>
      <c r="C218" s="19">
        <v>568</v>
      </c>
      <c r="D218" s="20">
        <f>D212+D213+D214+D215+D216+D217</f>
        <v>22.7</v>
      </c>
      <c r="E218" s="20">
        <f>E212+E213+E214+E215+E216+E217</f>
        <v>17.84</v>
      </c>
      <c r="F218" s="20">
        <f>F212+F213+F214+F215+F216+F217</f>
        <v>70.400000000000006</v>
      </c>
      <c r="G218" s="19">
        <f>G212+G213+G214+G215+G216+G217</f>
        <v>540</v>
      </c>
      <c r="H218" s="48"/>
    </row>
    <row r="219" spans="1:8" ht="40.5" x14ac:dyDescent="0.3">
      <c r="A219" s="440" t="s">
        <v>59</v>
      </c>
      <c r="B219" s="382" t="s">
        <v>865</v>
      </c>
      <c r="C219" s="298">
        <v>160</v>
      </c>
      <c r="D219" s="305" t="s">
        <v>62</v>
      </c>
      <c r="E219" s="305" t="s">
        <v>235</v>
      </c>
      <c r="F219" s="306" t="s">
        <v>86</v>
      </c>
      <c r="G219" s="301">
        <v>93</v>
      </c>
      <c r="H219" s="302" t="s">
        <v>433</v>
      </c>
    </row>
    <row r="220" spans="1:8" x14ac:dyDescent="0.3">
      <c r="A220" s="423"/>
      <c r="B220" s="18" t="s">
        <v>81</v>
      </c>
      <c r="C220" s="41">
        <v>160</v>
      </c>
      <c r="D220" s="36">
        <v>4.5</v>
      </c>
      <c r="E220" s="36">
        <v>7.0000000000000007E-2</v>
      </c>
      <c r="F220" s="36">
        <v>5.8</v>
      </c>
      <c r="G220" s="35">
        <v>42</v>
      </c>
      <c r="H220" s="48"/>
    </row>
    <row r="221" spans="1:8" ht="26.45" customHeight="1" x14ac:dyDescent="0.3">
      <c r="A221" s="440" t="s">
        <v>8</v>
      </c>
      <c r="B221" s="25" t="s">
        <v>830</v>
      </c>
      <c r="C221" s="29" t="s">
        <v>275</v>
      </c>
      <c r="D221" s="30">
        <v>6.8</v>
      </c>
      <c r="E221" s="30">
        <v>10.8</v>
      </c>
      <c r="F221" s="30">
        <v>8.3000000000000007</v>
      </c>
      <c r="G221" s="31">
        <v>163</v>
      </c>
      <c r="H221" s="28" t="s">
        <v>602</v>
      </c>
    </row>
    <row r="222" spans="1:8" ht="28.15" customHeight="1" x14ac:dyDescent="0.3">
      <c r="A222" s="425"/>
      <c r="B222" s="319" t="s">
        <v>382</v>
      </c>
      <c r="C222" s="259">
        <v>120</v>
      </c>
      <c r="D222" s="329" t="s">
        <v>408</v>
      </c>
      <c r="E222" s="329" t="s">
        <v>409</v>
      </c>
      <c r="F222" s="330" t="s">
        <v>410</v>
      </c>
      <c r="G222" s="316" t="s">
        <v>411</v>
      </c>
      <c r="H222" s="302" t="s">
        <v>458</v>
      </c>
    </row>
    <row r="223" spans="1:8" ht="30.6" customHeight="1" x14ac:dyDescent="0.3">
      <c r="A223" s="425"/>
      <c r="B223" s="39" t="s">
        <v>67</v>
      </c>
      <c r="C223" s="13">
        <v>150</v>
      </c>
      <c r="D223" s="14">
        <v>1.1000000000000001</v>
      </c>
      <c r="E223" s="14">
        <v>1.1000000000000001</v>
      </c>
      <c r="F223" s="45">
        <v>6.2</v>
      </c>
      <c r="G223" s="27">
        <v>38</v>
      </c>
      <c r="H223" s="42" t="s">
        <v>436</v>
      </c>
    </row>
    <row r="224" spans="1:8" ht="23.45" customHeight="1" x14ac:dyDescent="0.3">
      <c r="A224" s="425"/>
      <c r="B224" s="32" t="s">
        <v>66</v>
      </c>
      <c r="C224" s="6">
        <v>40</v>
      </c>
      <c r="D224" s="8" t="s">
        <v>284</v>
      </c>
      <c r="E224" s="8" t="s">
        <v>285</v>
      </c>
      <c r="F224" s="8" t="s">
        <v>286</v>
      </c>
      <c r="G224" s="10">
        <v>93</v>
      </c>
      <c r="H224" s="56" t="s">
        <v>432</v>
      </c>
    </row>
    <row r="225" spans="1:8" ht="34.15" hidden="1" customHeight="1" x14ac:dyDescent="0.3">
      <c r="A225" s="425"/>
      <c r="B225" s="49"/>
      <c r="C225" s="117"/>
      <c r="D225" s="76"/>
      <c r="E225" s="76"/>
      <c r="F225" s="118"/>
      <c r="G225" s="120"/>
      <c r="H225" s="28"/>
    </row>
    <row r="226" spans="1:8" x14ac:dyDescent="0.3">
      <c r="A226" s="423"/>
      <c r="B226" s="18" t="s">
        <v>82</v>
      </c>
      <c r="C226" s="19">
        <v>365</v>
      </c>
      <c r="D226" s="46">
        <f>D225+D223+D221</f>
        <v>7.9</v>
      </c>
      <c r="E226" s="46">
        <f>E225+E223+E221</f>
        <v>11.9</v>
      </c>
      <c r="F226" s="46">
        <f>F225+F223+F221</f>
        <v>14.5</v>
      </c>
      <c r="G226" s="47">
        <f>G225+G223+G221</f>
        <v>201</v>
      </c>
      <c r="H226" s="37"/>
    </row>
    <row r="227" spans="1:8" x14ac:dyDescent="0.3">
      <c r="A227" s="442" t="s">
        <v>83</v>
      </c>
      <c r="B227" s="443"/>
      <c r="C227" s="47">
        <f>C226+C220+C218+C211+C209</f>
        <v>1508</v>
      </c>
      <c r="D227" s="46">
        <f>D226+D220+D218+D211+D209</f>
        <v>63</v>
      </c>
      <c r="E227" s="46">
        <f>E226+E220+E218+E211+E209</f>
        <v>48.510000000000005</v>
      </c>
      <c r="F227" s="46">
        <f>F226+F220+F218+F211+F209</f>
        <v>154.10000000000002</v>
      </c>
      <c r="G227" s="47">
        <f>G226+G220+G218+G211+G209</f>
        <v>1327</v>
      </c>
      <c r="H227" s="37"/>
    </row>
    <row r="228" spans="1:8" x14ac:dyDescent="0.3">
      <c r="A228" s="447" t="s">
        <v>24</v>
      </c>
      <c r="B228" s="447" t="s">
        <v>25</v>
      </c>
      <c r="C228" s="446" t="s">
        <v>26</v>
      </c>
      <c r="D228" s="446" t="s">
        <v>37</v>
      </c>
      <c r="E228" s="446"/>
      <c r="F228" s="446"/>
      <c r="G228" s="447" t="s">
        <v>38</v>
      </c>
      <c r="H228" s="447" t="s">
        <v>39</v>
      </c>
    </row>
    <row r="229" spans="1:8" x14ac:dyDescent="0.3">
      <c r="A229" s="448"/>
      <c r="B229" s="448"/>
      <c r="C229" s="440"/>
      <c r="D229" s="129" t="s">
        <v>4</v>
      </c>
      <c r="E229" s="129" t="s">
        <v>36</v>
      </c>
      <c r="F229" s="129" t="s">
        <v>30</v>
      </c>
      <c r="G229" s="448"/>
      <c r="H229" s="448"/>
    </row>
    <row r="230" spans="1:8" x14ac:dyDescent="0.3">
      <c r="A230" s="457" t="s">
        <v>359</v>
      </c>
      <c r="B230" s="458"/>
      <c r="C230" s="458"/>
      <c r="D230" s="458"/>
      <c r="E230" s="458"/>
      <c r="F230" s="458"/>
      <c r="G230" s="458"/>
      <c r="H230" s="459"/>
    </row>
    <row r="231" spans="1:8" ht="40.5" x14ac:dyDescent="0.3">
      <c r="A231" s="446" t="s">
        <v>40</v>
      </c>
      <c r="B231" s="26" t="s">
        <v>394</v>
      </c>
      <c r="C231" s="13" t="s">
        <v>124</v>
      </c>
      <c r="D231" s="91">
        <v>5.3</v>
      </c>
      <c r="E231" s="91">
        <v>7.7</v>
      </c>
      <c r="F231" s="91">
        <v>26.1</v>
      </c>
      <c r="G231" s="27">
        <v>195</v>
      </c>
      <c r="H231" s="28" t="s">
        <v>495</v>
      </c>
    </row>
    <row r="232" spans="1:8" x14ac:dyDescent="0.3">
      <c r="A232" s="446"/>
      <c r="B232" s="39" t="s">
        <v>141</v>
      </c>
      <c r="C232" s="9" t="s">
        <v>142</v>
      </c>
      <c r="D232" s="8" t="s">
        <v>105</v>
      </c>
      <c r="E232" s="8" t="s">
        <v>143</v>
      </c>
      <c r="F232" s="51" t="s">
        <v>144</v>
      </c>
      <c r="G232" s="10" t="s">
        <v>145</v>
      </c>
      <c r="H232" s="44" t="s">
        <v>438</v>
      </c>
    </row>
    <row r="233" spans="1:8" ht="40.5" x14ac:dyDescent="0.3">
      <c r="A233" s="446"/>
      <c r="B233" s="50" t="s">
        <v>89</v>
      </c>
      <c r="C233" s="13">
        <v>150</v>
      </c>
      <c r="D233" s="14">
        <v>2.1</v>
      </c>
      <c r="E233" s="14">
        <v>2.1</v>
      </c>
      <c r="F233" s="15">
        <v>11</v>
      </c>
      <c r="G233" s="10">
        <v>70</v>
      </c>
      <c r="H233" s="21" t="s">
        <v>439</v>
      </c>
    </row>
    <row r="234" spans="1:8" x14ac:dyDescent="0.3">
      <c r="A234" s="446"/>
      <c r="B234" s="18" t="s">
        <v>41</v>
      </c>
      <c r="C234" s="19">
        <v>344</v>
      </c>
      <c r="D234" s="20">
        <f>D233+D232+D231</f>
        <v>12.399999999999999</v>
      </c>
      <c r="E234" s="20">
        <f>E233+E232+E231</f>
        <v>12.8</v>
      </c>
      <c r="F234" s="20">
        <f>F233+F232+F231</f>
        <v>51.6</v>
      </c>
      <c r="G234" s="19">
        <f>G233+G232+G231</f>
        <v>371</v>
      </c>
      <c r="H234" s="53"/>
    </row>
    <row r="235" spans="1:8" x14ac:dyDescent="0.3">
      <c r="A235" s="440" t="s">
        <v>23</v>
      </c>
      <c r="B235" s="21" t="s">
        <v>42</v>
      </c>
      <c r="C235" s="9" t="s">
        <v>550</v>
      </c>
      <c r="D235" s="14">
        <v>1.08</v>
      </c>
      <c r="E235" s="15">
        <v>0.5</v>
      </c>
      <c r="F235" s="15">
        <v>11.6</v>
      </c>
      <c r="G235" s="22">
        <v>55.16</v>
      </c>
      <c r="H235" s="43"/>
    </row>
    <row r="236" spans="1:8" x14ac:dyDescent="0.3">
      <c r="A236" s="423"/>
      <c r="B236" s="23" t="s">
        <v>44</v>
      </c>
      <c r="C236" s="24">
        <v>150</v>
      </c>
      <c r="D236" s="20">
        <f>D235</f>
        <v>1.08</v>
      </c>
      <c r="E236" s="20">
        <f>E235</f>
        <v>0.5</v>
      </c>
      <c r="F236" s="20">
        <f>F235</f>
        <v>11.6</v>
      </c>
      <c r="G236" s="19">
        <v>55</v>
      </c>
      <c r="H236" s="53"/>
    </row>
    <row r="237" spans="1:8" ht="35.450000000000003" customHeight="1" x14ac:dyDescent="0.3">
      <c r="A237" s="424" t="s">
        <v>6</v>
      </c>
      <c r="B237" s="50" t="s">
        <v>393</v>
      </c>
      <c r="C237" s="13">
        <v>40</v>
      </c>
      <c r="D237" s="54" t="s">
        <v>71</v>
      </c>
      <c r="E237" s="40" t="s">
        <v>521</v>
      </c>
      <c r="F237" s="40" t="s">
        <v>279</v>
      </c>
      <c r="G237" s="22" t="s">
        <v>318</v>
      </c>
      <c r="H237" s="28" t="s">
        <v>520</v>
      </c>
    </row>
    <row r="238" spans="1:8" ht="36" customHeight="1" x14ac:dyDescent="0.3">
      <c r="A238" s="424"/>
      <c r="B238" s="42" t="s">
        <v>228</v>
      </c>
      <c r="C238" s="13">
        <v>150</v>
      </c>
      <c r="D238" s="9" t="s">
        <v>229</v>
      </c>
      <c r="E238" s="9" t="s">
        <v>95</v>
      </c>
      <c r="F238" s="40" t="s">
        <v>154</v>
      </c>
      <c r="G238" s="10" t="s">
        <v>58</v>
      </c>
      <c r="H238" s="28" t="s">
        <v>480</v>
      </c>
    </row>
    <row r="239" spans="1:8" x14ac:dyDescent="0.3">
      <c r="A239" s="424"/>
      <c r="B239" s="50" t="s">
        <v>523</v>
      </c>
      <c r="C239" s="13">
        <v>50</v>
      </c>
      <c r="D239" s="9" t="s">
        <v>140</v>
      </c>
      <c r="E239" s="9" t="s">
        <v>230</v>
      </c>
      <c r="F239" s="40" t="s">
        <v>231</v>
      </c>
      <c r="G239" s="10" t="s">
        <v>11</v>
      </c>
      <c r="H239" s="28" t="s">
        <v>475</v>
      </c>
    </row>
    <row r="240" spans="1:8" ht="40.5" x14ac:dyDescent="0.3">
      <c r="A240" s="424"/>
      <c r="B240" s="28" t="s">
        <v>180</v>
      </c>
      <c r="C240" s="63">
        <v>120</v>
      </c>
      <c r="D240" s="77" t="s">
        <v>122</v>
      </c>
      <c r="E240" s="77" t="s">
        <v>160</v>
      </c>
      <c r="F240" s="77" t="s">
        <v>69</v>
      </c>
      <c r="G240" s="77" t="s">
        <v>181</v>
      </c>
      <c r="H240" s="116" t="s">
        <v>455</v>
      </c>
    </row>
    <row r="241" spans="1:8" x14ac:dyDescent="0.3">
      <c r="A241" s="424"/>
      <c r="B241" s="32" t="s">
        <v>66</v>
      </c>
      <c r="C241" s="6">
        <v>40</v>
      </c>
      <c r="D241" s="8" t="s">
        <v>284</v>
      </c>
      <c r="E241" s="8" t="s">
        <v>285</v>
      </c>
      <c r="F241" s="8" t="s">
        <v>286</v>
      </c>
      <c r="G241" s="10">
        <v>93</v>
      </c>
      <c r="H241" s="56"/>
    </row>
    <row r="242" spans="1:8" ht="40.5" x14ac:dyDescent="0.3">
      <c r="A242" s="425"/>
      <c r="B242" s="39" t="s">
        <v>101</v>
      </c>
      <c r="C242" s="13">
        <v>150</v>
      </c>
      <c r="D242" s="9">
        <v>0.7</v>
      </c>
      <c r="E242" s="9">
        <v>0.04</v>
      </c>
      <c r="F242" s="9">
        <v>20.6</v>
      </c>
      <c r="G242" s="27">
        <v>82</v>
      </c>
      <c r="H242" s="56" t="s">
        <v>443</v>
      </c>
    </row>
    <row r="243" spans="1:8" x14ac:dyDescent="0.3">
      <c r="A243" s="423"/>
      <c r="B243" s="18" t="s">
        <v>80</v>
      </c>
      <c r="C243" s="35">
        <f>C237+C238+C239+C240+C241+C242</f>
        <v>550</v>
      </c>
      <c r="D243" s="36">
        <f>D237+D238+D239+D240+D241+D242</f>
        <v>15.84</v>
      </c>
      <c r="E243" s="36">
        <f>E237+E238+E239+E240+E241+E242</f>
        <v>14.86</v>
      </c>
      <c r="F243" s="36">
        <f>F237+F238+F239+F240+F241+F242</f>
        <v>69.48</v>
      </c>
      <c r="G243" s="35">
        <f>G237+G238+G239+G240+G241+G242</f>
        <v>485</v>
      </c>
      <c r="H243" s="48"/>
    </row>
    <row r="244" spans="1:8" ht="40.5" x14ac:dyDescent="0.3">
      <c r="A244" s="440" t="s">
        <v>59</v>
      </c>
      <c r="B244" s="39" t="s">
        <v>189</v>
      </c>
      <c r="C244" s="13">
        <v>160</v>
      </c>
      <c r="D244" s="9" t="s">
        <v>309</v>
      </c>
      <c r="E244" s="9" t="s">
        <v>195</v>
      </c>
      <c r="F244" s="40">
        <v>6.4</v>
      </c>
      <c r="G244" s="10" t="s">
        <v>15</v>
      </c>
      <c r="H244" s="43" t="s">
        <v>444</v>
      </c>
    </row>
    <row r="245" spans="1:8" x14ac:dyDescent="0.3">
      <c r="A245" s="423"/>
      <c r="B245" s="18" t="s">
        <v>81</v>
      </c>
      <c r="C245" s="41">
        <v>160</v>
      </c>
      <c r="D245" s="36">
        <v>4.6399999999999997</v>
      </c>
      <c r="E245" s="36">
        <v>4</v>
      </c>
      <c r="F245" s="36">
        <v>6.4</v>
      </c>
      <c r="G245" s="35">
        <v>80</v>
      </c>
      <c r="H245" s="48"/>
    </row>
    <row r="246" spans="1:8" ht="31.9" customHeight="1" x14ac:dyDescent="0.3">
      <c r="A246" s="440" t="s">
        <v>8</v>
      </c>
      <c r="B246" s="5" t="s">
        <v>84</v>
      </c>
      <c r="C246" s="6" t="s">
        <v>85</v>
      </c>
      <c r="D246" s="7">
        <v>10.6</v>
      </c>
      <c r="E246" s="8">
        <v>15.6</v>
      </c>
      <c r="F246" s="9">
        <v>1.8</v>
      </c>
      <c r="G246" s="10" t="s">
        <v>10</v>
      </c>
      <c r="H246" s="49" t="s">
        <v>437</v>
      </c>
    </row>
    <row r="247" spans="1:8" ht="31.15" customHeight="1" x14ac:dyDescent="0.3">
      <c r="A247" s="425"/>
      <c r="B247" s="49" t="s">
        <v>355</v>
      </c>
      <c r="C247" s="117">
        <v>50</v>
      </c>
      <c r="D247" s="76">
        <v>4.5999999999999996</v>
      </c>
      <c r="E247" s="76">
        <v>4.2</v>
      </c>
      <c r="F247" s="118">
        <v>24.9</v>
      </c>
      <c r="G247" s="120">
        <v>156</v>
      </c>
      <c r="H247" s="28" t="s">
        <v>474</v>
      </c>
    </row>
    <row r="248" spans="1:8" ht="40.5" x14ac:dyDescent="0.3">
      <c r="A248" s="425"/>
      <c r="B248" s="39" t="s">
        <v>194</v>
      </c>
      <c r="C248" s="6">
        <v>150</v>
      </c>
      <c r="D248" s="8" t="s">
        <v>31</v>
      </c>
      <c r="E248" s="8" t="s">
        <v>563</v>
      </c>
      <c r="F248" s="8" t="s">
        <v>48</v>
      </c>
      <c r="G248" s="10" t="s">
        <v>564</v>
      </c>
      <c r="H248" s="28" t="s">
        <v>430</v>
      </c>
    </row>
    <row r="249" spans="1:8" x14ac:dyDescent="0.3">
      <c r="A249" s="425"/>
      <c r="B249" s="50" t="s">
        <v>558</v>
      </c>
      <c r="C249" s="66">
        <v>100</v>
      </c>
      <c r="D249" s="14">
        <v>0.9</v>
      </c>
      <c r="E249" s="14">
        <v>0.2</v>
      </c>
      <c r="F249" s="67">
        <v>8.1</v>
      </c>
      <c r="G249" s="10">
        <v>43</v>
      </c>
      <c r="H249" s="28"/>
    </row>
    <row r="250" spans="1:8" x14ac:dyDescent="0.3">
      <c r="A250" s="423"/>
      <c r="B250" s="18" t="s">
        <v>82</v>
      </c>
      <c r="C250" s="19">
        <v>416</v>
      </c>
      <c r="D250" s="20">
        <f>D246+D247+D248+D249</f>
        <v>16.2</v>
      </c>
      <c r="E250" s="20">
        <f>E246+E247+E248+E249</f>
        <v>20.02</v>
      </c>
      <c r="F250" s="20">
        <f>F246+F247+F248+F249</f>
        <v>39.4</v>
      </c>
      <c r="G250" s="19">
        <f>G246+G247+G248+G249</f>
        <v>407</v>
      </c>
      <c r="H250" s="37"/>
    </row>
    <row r="251" spans="1:8" x14ac:dyDescent="0.3">
      <c r="A251" s="442" t="s">
        <v>83</v>
      </c>
      <c r="B251" s="443"/>
      <c r="C251" s="47">
        <f>C250+C245+C243+C236+C234</f>
        <v>1620</v>
      </c>
      <c r="D251" s="46">
        <f>D250+D245+D243+D236+D234</f>
        <v>50.16</v>
      </c>
      <c r="E251" s="46">
        <f>E250+E245+E243+E236+E234</f>
        <v>52.179999999999993</v>
      </c>
      <c r="F251" s="46">
        <f>F250+F245+F243+F236+F234</f>
        <v>178.48</v>
      </c>
      <c r="G251" s="47">
        <f>G250+G245+G243+G236+G234</f>
        <v>1398</v>
      </c>
      <c r="H251" s="37"/>
    </row>
    <row r="252" spans="1:8" x14ac:dyDescent="0.3">
      <c r="A252" s="447" t="s">
        <v>24</v>
      </c>
      <c r="B252" s="447" t="s">
        <v>25</v>
      </c>
      <c r="C252" s="446" t="s">
        <v>26</v>
      </c>
      <c r="D252" s="446" t="s">
        <v>37</v>
      </c>
      <c r="E252" s="446"/>
      <c r="F252" s="446"/>
      <c r="G252" s="447" t="s">
        <v>38</v>
      </c>
      <c r="H252" s="447" t="s">
        <v>39</v>
      </c>
    </row>
    <row r="253" spans="1:8" x14ac:dyDescent="0.3">
      <c r="A253" s="448"/>
      <c r="B253" s="448"/>
      <c r="C253" s="440"/>
      <c r="D253" s="129" t="s">
        <v>4</v>
      </c>
      <c r="E253" s="129" t="s">
        <v>36</v>
      </c>
      <c r="F253" s="129" t="s">
        <v>30</v>
      </c>
      <c r="G253" s="448"/>
      <c r="H253" s="448"/>
    </row>
    <row r="254" spans="1:8" x14ac:dyDescent="0.3">
      <c r="A254" s="453" t="s">
        <v>537</v>
      </c>
      <c r="B254" s="454"/>
      <c r="C254" s="454"/>
      <c r="D254" s="454"/>
      <c r="E254" s="454"/>
      <c r="F254" s="454"/>
      <c r="G254" s="454"/>
      <c r="H254" s="455"/>
    </row>
    <row r="255" spans="1:8" x14ac:dyDescent="0.3">
      <c r="A255" s="457" t="s">
        <v>361</v>
      </c>
      <c r="B255" s="458"/>
      <c r="C255" s="458"/>
      <c r="D255" s="458"/>
      <c r="E255" s="458"/>
      <c r="F255" s="458"/>
      <c r="G255" s="458"/>
      <c r="H255" s="459"/>
    </row>
    <row r="256" spans="1:8" ht="40.5" x14ac:dyDescent="0.3">
      <c r="A256" s="446" t="s">
        <v>40</v>
      </c>
      <c r="B256" s="73" t="s">
        <v>112</v>
      </c>
      <c r="C256" s="9" t="s">
        <v>124</v>
      </c>
      <c r="D256" s="8" t="s">
        <v>235</v>
      </c>
      <c r="E256" s="8" t="s">
        <v>114</v>
      </c>
      <c r="F256" s="51" t="s">
        <v>115</v>
      </c>
      <c r="G256" s="10" t="s">
        <v>116</v>
      </c>
      <c r="H256" s="28" t="s">
        <v>471</v>
      </c>
    </row>
    <row r="257" spans="1:8" x14ac:dyDescent="0.3">
      <c r="A257" s="446"/>
      <c r="B257" s="16" t="s">
        <v>104</v>
      </c>
      <c r="C257" s="6">
        <v>30</v>
      </c>
      <c r="D257" s="9">
        <v>3.2</v>
      </c>
      <c r="E257" s="9">
        <v>0.3</v>
      </c>
      <c r="F257" s="9">
        <v>15.3</v>
      </c>
      <c r="G257" s="10">
        <v>79</v>
      </c>
      <c r="H257" s="28"/>
    </row>
    <row r="258" spans="1:8" ht="40.5" x14ac:dyDescent="0.3">
      <c r="A258" s="446"/>
      <c r="B258" s="50" t="s">
        <v>89</v>
      </c>
      <c r="C258" s="13">
        <v>150</v>
      </c>
      <c r="D258" s="14">
        <v>2.1</v>
      </c>
      <c r="E258" s="14">
        <v>2.1</v>
      </c>
      <c r="F258" s="15">
        <v>11</v>
      </c>
      <c r="G258" s="10">
        <v>70</v>
      </c>
      <c r="H258" s="21" t="s">
        <v>439</v>
      </c>
    </row>
    <row r="259" spans="1:8" x14ac:dyDescent="0.3">
      <c r="A259" s="446"/>
      <c r="B259" s="18" t="s">
        <v>41</v>
      </c>
      <c r="C259" s="19">
        <v>334</v>
      </c>
      <c r="D259" s="20">
        <f>D256+D257+D258</f>
        <v>10.4</v>
      </c>
      <c r="E259" s="20">
        <f>E256+E257+E258</f>
        <v>8.4</v>
      </c>
      <c r="F259" s="20">
        <f>F256+F257+F258</f>
        <v>53.7</v>
      </c>
      <c r="G259" s="19">
        <f>G256+G257+G258</f>
        <v>330</v>
      </c>
      <c r="H259" s="53"/>
    </row>
    <row r="260" spans="1:8" x14ac:dyDescent="0.3">
      <c r="A260" s="440" t="s">
        <v>23</v>
      </c>
      <c r="B260" s="21" t="s">
        <v>42</v>
      </c>
      <c r="C260" s="9" t="s">
        <v>550</v>
      </c>
      <c r="D260" s="14">
        <v>1.08</v>
      </c>
      <c r="E260" s="15">
        <v>0.5</v>
      </c>
      <c r="F260" s="15">
        <v>11.6</v>
      </c>
      <c r="G260" s="22">
        <v>55.16</v>
      </c>
      <c r="H260" s="43"/>
    </row>
    <row r="261" spans="1:8" x14ac:dyDescent="0.3">
      <c r="A261" s="423"/>
      <c r="B261" s="23" t="s">
        <v>44</v>
      </c>
      <c r="C261" s="24">
        <v>150</v>
      </c>
      <c r="D261" s="20">
        <f>D260</f>
        <v>1.08</v>
      </c>
      <c r="E261" s="20">
        <f>E260</f>
        <v>0.5</v>
      </c>
      <c r="F261" s="20">
        <f>F260</f>
        <v>11.6</v>
      </c>
      <c r="G261" s="19">
        <v>55</v>
      </c>
      <c r="H261" s="53"/>
    </row>
    <row r="262" spans="1:8" ht="33" customHeight="1" x14ac:dyDescent="0.3">
      <c r="A262" s="424" t="s">
        <v>6</v>
      </c>
      <c r="B262" s="39" t="s">
        <v>176</v>
      </c>
      <c r="C262" s="13">
        <v>40</v>
      </c>
      <c r="D262" s="9" t="s">
        <v>76</v>
      </c>
      <c r="E262" s="9" t="s">
        <v>72</v>
      </c>
      <c r="F262" s="9" t="s">
        <v>68</v>
      </c>
      <c r="G262" s="27" t="s">
        <v>35</v>
      </c>
      <c r="H262" s="28" t="s">
        <v>490</v>
      </c>
    </row>
    <row r="263" spans="1:8" ht="30.6" customHeight="1" x14ac:dyDescent="0.3">
      <c r="A263" s="424"/>
      <c r="B263" s="26" t="s">
        <v>335</v>
      </c>
      <c r="C263" s="6" t="s">
        <v>74</v>
      </c>
      <c r="D263" s="9" t="s">
        <v>68</v>
      </c>
      <c r="E263" s="9" t="s">
        <v>143</v>
      </c>
      <c r="F263" s="9" t="s">
        <v>341</v>
      </c>
      <c r="G263" s="27" t="s">
        <v>342</v>
      </c>
      <c r="H263" s="28" t="s">
        <v>453</v>
      </c>
    </row>
    <row r="264" spans="1:8" ht="34.15" customHeight="1" x14ac:dyDescent="0.3">
      <c r="A264" s="424"/>
      <c r="B264" s="26" t="s">
        <v>828</v>
      </c>
      <c r="C264" s="13" t="s">
        <v>275</v>
      </c>
      <c r="D264" s="9" t="s">
        <v>28</v>
      </c>
      <c r="E264" s="9" t="s">
        <v>98</v>
      </c>
      <c r="F264" s="9" t="s">
        <v>343</v>
      </c>
      <c r="G264" s="27">
        <v>163</v>
      </c>
      <c r="H264" s="39" t="s">
        <v>602</v>
      </c>
    </row>
    <row r="265" spans="1:8" ht="31.15" customHeight="1" x14ac:dyDescent="0.3">
      <c r="A265" s="424"/>
      <c r="B265" s="303" t="s">
        <v>382</v>
      </c>
      <c r="C265" s="298">
        <v>120</v>
      </c>
      <c r="D265" s="305" t="s">
        <v>408</v>
      </c>
      <c r="E265" s="305" t="s">
        <v>409</v>
      </c>
      <c r="F265" s="306" t="s">
        <v>410</v>
      </c>
      <c r="G265" s="337" t="s">
        <v>411</v>
      </c>
      <c r="H265" s="302" t="s">
        <v>458</v>
      </c>
    </row>
    <row r="266" spans="1:8" x14ac:dyDescent="0.3">
      <c r="A266" s="424"/>
      <c r="B266" s="32" t="s">
        <v>50</v>
      </c>
      <c r="C266" s="13">
        <v>40</v>
      </c>
      <c r="D266" s="9" t="s">
        <v>75</v>
      </c>
      <c r="E266" s="9" t="s">
        <v>76</v>
      </c>
      <c r="F266" s="9" t="s">
        <v>77</v>
      </c>
      <c r="G266" s="27" t="s">
        <v>78</v>
      </c>
      <c r="H266" s="56"/>
    </row>
    <row r="267" spans="1:8" ht="40.5" x14ac:dyDescent="0.3">
      <c r="A267" s="425"/>
      <c r="B267" s="28" t="s">
        <v>183</v>
      </c>
      <c r="C267" s="63">
        <v>150</v>
      </c>
      <c r="D267" s="76" t="s">
        <v>31</v>
      </c>
      <c r="E267" s="76" t="s">
        <v>32</v>
      </c>
      <c r="F267" s="123">
        <v>4.7</v>
      </c>
      <c r="G267" s="101">
        <v>19</v>
      </c>
      <c r="H267" s="116" t="s">
        <v>446</v>
      </c>
    </row>
    <row r="268" spans="1:8" x14ac:dyDescent="0.3">
      <c r="A268" s="423"/>
      <c r="B268" s="18" t="s">
        <v>80</v>
      </c>
      <c r="C268" s="57" t="s">
        <v>510</v>
      </c>
      <c r="D268" s="36">
        <f>D267+D266+D264+D263+D262</f>
        <v>11.000000000000002</v>
      </c>
      <c r="E268" s="36">
        <f>E267+E266+E264+E263+E262</f>
        <v>15.930000000000001</v>
      </c>
      <c r="F268" s="36">
        <f>F267+F266+F264+F263+F262</f>
        <v>37.099999999999994</v>
      </c>
      <c r="G268" s="35">
        <f>G267+G266+G264+G263+G262</f>
        <v>341</v>
      </c>
      <c r="H268" s="48"/>
    </row>
    <row r="269" spans="1:8" ht="34.15" customHeight="1" x14ac:dyDescent="0.3">
      <c r="A269" s="440" t="s">
        <v>59</v>
      </c>
      <c r="B269" s="382" t="s">
        <v>863</v>
      </c>
      <c r="C269" s="298">
        <v>160</v>
      </c>
      <c r="D269" s="305" t="s">
        <v>235</v>
      </c>
      <c r="E269" s="305" t="s">
        <v>64</v>
      </c>
      <c r="F269" s="306" t="s">
        <v>864</v>
      </c>
      <c r="G269" s="337" t="s">
        <v>96</v>
      </c>
      <c r="H269" s="302" t="s">
        <v>433</v>
      </c>
    </row>
    <row r="270" spans="1:8" x14ac:dyDescent="0.3">
      <c r="A270" s="423"/>
      <c r="B270" s="18" t="s">
        <v>81</v>
      </c>
      <c r="C270" s="41">
        <v>160</v>
      </c>
      <c r="D270" s="36">
        <v>4.5</v>
      </c>
      <c r="E270" s="36">
        <v>7.0000000000000007E-2</v>
      </c>
      <c r="F270" s="36">
        <v>5.8</v>
      </c>
      <c r="G270" s="35">
        <v>42</v>
      </c>
      <c r="H270" s="78"/>
    </row>
    <row r="271" spans="1:8" ht="36" customHeight="1" x14ac:dyDescent="0.3">
      <c r="A271" s="440" t="s">
        <v>8</v>
      </c>
      <c r="B271" s="11" t="s">
        <v>264</v>
      </c>
      <c r="C271" s="63">
        <v>120</v>
      </c>
      <c r="D271" s="76">
        <v>10.6</v>
      </c>
      <c r="E271" s="77">
        <v>15.6</v>
      </c>
      <c r="F271" s="77">
        <v>1.8</v>
      </c>
      <c r="G271" s="101" t="s">
        <v>10</v>
      </c>
      <c r="H271" s="43" t="s">
        <v>479</v>
      </c>
    </row>
    <row r="272" spans="1:8" ht="32.450000000000003" customHeight="1" x14ac:dyDescent="0.3">
      <c r="A272" s="425"/>
      <c r="B272" s="32" t="s">
        <v>66</v>
      </c>
      <c r="C272" s="6">
        <v>40</v>
      </c>
      <c r="D272" s="8" t="s">
        <v>284</v>
      </c>
      <c r="E272" s="8" t="s">
        <v>285</v>
      </c>
      <c r="F272" s="8" t="s">
        <v>286</v>
      </c>
      <c r="G272" s="10" t="s">
        <v>320</v>
      </c>
      <c r="H272" s="56" t="s">
        <v>432</v>
      </c>
    </row>
    <row r="273" spans="1:8" ht="35.450000000000003" customHeight="1" x14ac:dyDescent="0.3">
      <c r="A273" s="425"/>
      <c r="B273" s="39" t="s">
        <v>67</v>
      </c>
      <c r="C273" s="13">
        <v>150</v>
      </c>
      <c r="D273" s="14">
        <v>1.1000000000000001</v>
      </c>
      <c r="E273" s="14">
        <v>1.1000000000000001</v>
      </c>
      <c r="F273" s="45">
        <v>6.2</v>
      </c>
      <c r="G273" s="27">
        <v>38</v>
      </c>
      <c r="H273" s="42" t="s">
        <v>436</v>
      </c>
    </row>
    <row r="274" spans="1:8" x14ac:dyDescent="0.3">
      <c r="A274" s="425"/>
      <c r="B274" s="50" t="s">
        <v>131</v>
      </c>
      <c r="C274" s="32">
        <v>100</v>
      </c>
      <c r="D274" s="32">
        <v>0.4</v>
      </c>
      <c r="E274" s="32">
        <v>0.3</v>
      </c>
      <c r="F274" s="32">
        <v>10.3</v>
      </c>
      <c r="G274" s="32">
        <v>47</v>
      </c>
      <c r="H274" s="28"/>
    </row>
    <row r="275" spans="1:8" x14ac:dyDescent="0.3">
      <c r="A275" s="423"/>
      <c r="B275" s="18" t="s">
        <v>82</v>
      </c>
      <c r="C275" s="19">
        <f>C271+C272+C273+C274</f>
        <v>410</v>
      </c>
      <c r="D275" s="19">
        <f>D271+D272+D273+D274</f>
        <v>15.14</v>
      </c>
      <c r="E275" s="19">
        <f>E271+E272+E273+E274</f>
        <v>17.32</v>
      </c>
      <c r="F275" s="19">
        <f>F271+F272+F273+F274</f>
        <v>37.980000000000004</v>
      </c>
      <c r="G275" s="19">
        <f>G271+G272+G273+G274</f>
        <v>368.6</v>
      </c>
      <c r="H275" s="37"/>
    </row>
    <row r="276" spans="1:8" x14ac:dyDescent="0.3">
      <c r="A276" s="442" t="s">
        <v>83</v>
      </c>
      <c r="B276" s="443"/>
      <c r="C276" s="47">
        <f>C275+C270+C268+C261+C259</f>
        <v>1589</v>
      </c>
      <c r="D276" s="46">
        <f>D275+D270+D268+D261+D259</f>
        <v>42.12</v>
      </c>
      <c r="E276" s="46">
        <f>E275+E270+E268+E261+E259</f>
        <v>42.22</v>
      </c>
      <c r="F276" s="46">
        <f>F275+F270+F268+F261+F259</f>
        <v>146.18</v>
      </c>
      <c r="G276" s="47">
        <f>G275+G270+G268+G261+G259</f>
        <v>1136.5999999999999</v>
      </c>
      <c r="H276" s="37"/>
    </row>
    <row r="277" spans="1:8" x14ac:dyDescent="0.3">
      <c r="A277" s="447" t="s">
        <v>24</v>
      </c>
      <c r="B277" s="447" t="s">
        <v>25</v>
      </c>
      <c r="C277" s="446" t="s">
        <v>26</v>
      </c>
      <c r="D277" s="446" t="s">
        <v>37</v>
      </c>
      <c r="E277" s="446"/>
      <c r="F277" s="446"/>
      <c r="G277" s="447" t="s">
        <v>38</v>
      </c>
      <c r="H277" s="447" t="s">
        <v>39</v>
      </c>
    </row>
    <row r="278" spans="1:8" x14ac:dyDescent="0.3">
      <c r="A278" s="448"/>
      <c r="B278" s="448"/>
      <c r="C278" s="440"/>
      <c r="D278" s="129" t="s">
        <v>4</v>
      </c>
      <c r="E278" s="129" t="s">
        <v>36</v>
      </c>
      <c r="F278" s="129" t="s">
        <v>30</v>
      </c>
      <c r="G278" s="448"/>
      <c r="H278" s="448"/>
    </row>
    <row r="279" spans="1:8" x14ac:dyDescent="0.3">
      <c r="A279" s="457" t="s">
        <v>367</v>
      </c>
      <c r="B279" s="458"/>
      <c r="C279" s="458"/>
      <c r="D279" s="458"/>
      <c r="E279" s="458"/>
      <c r="F279" s="458"/>
      <c r="G279" s="458"/>
      <c r="H279" s="459"/>
    </row>
    <row r="280" spans="1:8" ht="40.5" x14ac:dyDescent="0.3">
      <c r="A280" s="446" t="s">
        <v>40</v>
      </c>
      <c r="B280" s="26" t="s">
        <v>249</v>
      </c>
      <c r="C280" s="13" t="s">
        <v>124</v>
      </c>
      <c r="D280" s="9" t="s">
        <v>100</v>
      </c>
      <c r="E280" s="9" t="s">
        <v>250</v>
      </c>
      <c r="F280" s="9" t="s">
        <v>251</v>
      </c>
      <c r="G280" s="27" t="s">
        <v>252</v>
      </c>
      <c r="H280" s="56" t="s">
        <v>484</v>
      </c>
    </row>
    <row r="281" spans="1:8" x14ac:dyDescent="0.3">
      <c r="A281" s="446"/>
      <c r="B281" s="39" t="s">
        <v>172</v>
      </c>
      <c r="C281" s="9" t="s">
        <v>173</v>
      </c>
      <c r="D281" s="8">
        <v>2.4</v>
      </c>
      <c r="E281" s="8">
        <v>2.4</v>
      </c>
      <c r="F281" s="51">
        <v>14.5</v>
      </c>
      <c r="G281" s="10">
        <v>109</v>
      </c>
      <c r="H281" s="56" t="s">
        <v>459</v>
      </c>
    </row>
    <row r="282" spans="1:8" ht="30.6" customHeight="1" x14ac:dyDescent="0.3">
      <c r="A282" s="446"/>
      <c r="B282" s="42" t="s">
        <v>117</v>
      </c>
      <c r="C282" s="6">
        <v>150</v>
      </c>
      <c r="D282" s="8" t="s">
        <v>122</v>
      </c>
      <c r="E282" s="8" t="s">
        <v>123</v>
      </c>
      <c r="F282" s="51" t="s">
        <v>560</v>
      </c>
      <c r="G282" s="10" t="s">
        <v>561</v>
      </c>
      <c r="H282" s="52" t="s">
        <v>448</v>
      </c>
    </row>
    <row r="283" spans="1:8" x14ac:dyDescent="0.3">
      <c r="A283" s="446"/>
      <c r="B283" s="18" t="s">
        <v>41</v>
      </c>
      <c r="C283" s="19">
        <v>339</v>
      </c>
      <c r="D283" s="20">
        <f>D282+D281+D280</f>
        <v>10.899999999999999</v>
      </c>
      <c r="E283" s="20">
        <f>E282+E281+E280</f>
        <v>11.799999999999999</v>
      </c>
      <c r="F283" s="20">
        <f>F282+F281+F280</f>
        <v>46.4</v>
      </c>
      <c r="G283" s="19">
        <f>G282+G281+G280</f>
        <v>353</v>
      </c>
      <c r="H283" s="53"/>
    </row>
    <row r="284" spans="1:8" x14ac:dyDescent="0.3">
      <c r="A284" s="440" t="s">
        <v>23</v>
      </c>
      <c r="B284" s="26" t="s">
        <v>240</v>
      </c>
      <c r="C284" s="13">
        <v>100</v>
      </c>
      <c r="D284" s="9" t="s">
        <v>31</v>
      </c>
      <c r="E284" s="9" t="s">
        <v>31</v>
      </c>
      <c r="F284" s="40" t="s">
        <v>157</v>
      </c>
      <c r="G284" s="10" t="s">
        <v>70</v>
      </c>
      <c r="H284" s="53" t="s">
        <v>505</v>
      </c>
    </row>
    <row r="285" spans="1:8" x14ac:dyDescent="0.3">
      <c r="A285" s="423"/>
      <c r="B285" s="23" t="s">
        <v>44</v>
      </c>
      <c r="C285" s="24">
        <v>100</v>
      </c>
      <c r="D285" s="20" t="str">
        <f>D284</f>
        <v>0,1</v>
      </c>
      <c r="E285" s="20" t="str">
        <f>E284</f>
        <v>0,1</v>
      </c>
      <c r="F285" s="20" t="str">
        <f>F284</f>
        <v>11,4</v>
      </c>
      <c r="G285" s="19" t="str">
        <f>G284</f>
        <v>55</v>
      </c>
      <c r="H285" s="53"/>
    </row>
    <row r="286" spans="1:8" ht="36" customHeight="1" x14ac:dyDescent="0.3">
      <c r="A286" s="424" t="s">
        <v>6</v>
      </c>
      <c r="B286" s="39" t="s">
        <v>256</v>
      </c>
      <c r="C286" s="13">
        <v>40</v>
      </c>
      <c r="D286" s="9" t="s">
        <v>76</v>
      </c>
      <c r="E286" s="9" t="s">
        <v>72</v>
      </c>
      <c r="F286" s="9" t="s">
        <v>75</v>
      </c>
      <c r="G286" s="27" t="s">
        <v>263</v>
      </c>
      <c r="H286" s="56" t="s">
        <v>472</v>
      </c>
    </row>
    <row r="287" spans="1:8" ht="30.6" customHeight="1" x14ac:dyDescent="0.3">
      <c r="A287" s="424"/>
      <c r="B287" s="32" t="s">
        <v>325</v>
      </c>
      <c r="C287" s="55" t="s">
        <v>91</v>
      </c>
      <c r="D287" s="55">
        <v>3.4</v>
      </c>
      <c r="E287" s="55">
        <v>2.1</v>
      </c>
      <c r="F287" s="55">
        <v>8.3000000000000007</v>
      </c>
      <c r="G287" s="115">
        <v>66</v>
      </c>
      <c r="H287" s="44" t="s">
        <v>441</v>
      </c>
    </row>
    <row r="288" spans="1:8" ht="31.15" customHeight="1" x14ac:dyDescent="0.3">
      <c r="A288" s="424"/>
      <c r="B288" s="50" t="s">
        <v>375</v>
      </c>
      <c r="C288" s="13" t="s">
        <v>407</v>
      </c>
      <c r="D288" s="9" t="s">
        <v>77</v>
      </c>
      <c r="E288" s="9" t="s">
        <v>98</v>
      </c>
      <c r="F288" s="40" t="s">
        <v>157</v>
      </c>
      <c r="G288" s="10" t="s">
        <v>366</v>
      </c>
      <c r="H288" s="28" t="s">
        <v>487</v>
      </c>
    </row>
    <row r="289" spans="1:8" x14ac:dyDescent="0.3">
      <c r="A289" s="424"/>
      <c r="B289" s="74" t="s">
        <v>50</v>
      </c>
      <c r="C289" s="6">
        <v>40</v>
      </c>
      <c r="D289" s="8" t="s">
        <v>75</v>
      </c>
      <c r="E289" s="8" t="s">
        <v>76</v>
      </c>
      <c r="F289" s="8" t="s">
        <v>77</v>
      </c>
      <c r="G289" s="10" t="s">
        <v>78</v>
      </c>
      <c r="H289" s="56"/>
    </row>
    <row r="290" spans="1:8" ht="31.15" customHeight="1" x14ac:dyDescent="0.3">
      <c r="A290" s="425"/>
      <c r="B290" s="39" t="s">
        <v>194</v>
      </c>
      <c r="C290" s="6">
        <v>150</v>
      </c>
      <c r="D290" s="8" t="s">
        <v>31</v>
      </c>
      <c r="E290" s="8" t="s">
        <v>563</v>
      </c>
      <c r="F290" s="8" t="s">
        <v>48</v>
      </c>
      <c r="G290" s="10" t="s">
        <v>564</v>
      </c>
      <c r="H290" s="28" t="s">
        <v>430</v>
      </c>
    </row>
    <row r="291" spans="1:8" x14ac:dyDescent="0.3">
      <c r="A291" s="423"/>
      <c r="B291" s="18" t="s">
        <v>80</v>
      </c>
      <c r="C291" s="57" t="s">
        <v>504</v>
      </c>
      <c r="D291" s="36">
        <f>D286+D287+D288+D289+D290</f>
        <v>18.8</v>
      </c>
      <c r="E291" s="36">
        <f>E286+E287+E288+E289+E290</f>
        <v>15.020000000000001</v>
      </c>
      <c r="F291" s="36">
        <f>F286+F287+F288+F289+F290</f>
        <v>39.300000000000004</v>
      </c>
      <c r="G291" s="35">
        <f>G286+G287+G288+G289+G290</f>
        <v>370</v>
      </c>
      <c r="H291" s="48"/>
    </row>
    <row r="292" spans="1:8" x14ac:dyDescent="0.3">
      <c r="A292" s="440" t="s">
        <v>59</v>
      </c>
      <c r="B292" s="49" t="s">
        <v>60</v>
      </c>
      <c r="C292" s="73">
        <v>30</v>
      </c>
      <c r="D292" s="73">
        <v>2.04</v>
      </c>
      <c r="E292" s="73">
        <v>1.68</v>
      </c>
      <c r="F292" s="73">
        <v>18</v>
      </c>
      <c r="G292" s="73">
        <v>95</v>
      </c>
      <c r="H292" s="28"/>
    </row>
    <row r="293" spans="1:8" ht="27.6" customHeight="1" x14ac:dyDescent="0.3">
      <c r="A293" s="425"/>
      <c r="B293" s="39" t="s">
        <v>126</v>
      </c>
      <c r="C293" s="13">
        <v>150</v>
      </c>
      <c r="D293" s="9" t="s">
        <v>51</v>
      </c>
      <c r="E293" s="9" t="s">
        <v>48</v>
      </c>
      <c r="F293" s="58" t="s">
        <v>127</v>
      </c>
      <c r="G293" s="27" t="s">
        <v>14</v>
      </c>
      <c r="H293" s="43" t="s">
        <v>444</v>
      </c>
    </row>
    <row r="294" spans="1:8" x14ac:dyDescent="0.3">
      <c r="A294" s="423"/>
      <c r="B294" s="18" t="s">
        <v>81</v>
      </c>
      <c r="C294" s="41">
        <v>180</v>
      </c>
      <c r="D294" s="36">
        <f>D293+D292</f>
        <v>6.14</v>
      </c>
      <c r="E294" s="36">
        <f>E293+E292</f>
        <v>6.2799999999999994</v>
      </c>
      <c r="F294" s="36">
        <f>F293+F292</f>
        <v>24.4</v>
      </c>
      <c r="G294" s="35">
        <f>G293+G292</f>
        <v>177</v>
      </c>
      <c r="H294" s="78"/>
    </row>
    <row r="295" spans="1:8" ht="26.45" customHeight="1" x14ac:dyDescent="0.3">
      <c r="A295" s="440" t="s">
        <v>8</v>
      </c>
      <c r="B295" s="42" t="s">
        <v>369</v>
      </c>
      <c r="C295" s="13">
        <v>130</v>
      </c>
      <c r="D295" s="9" t="s">
        <v>526</v>
      </c>
      <c r="E295" s="9" t="s">
        <v>214</v>
      </c>
      <c r="F295" s="9" t="s">
        <v>527</v>
      </c>
      <c r="G295" s="27">
        <v>130</v>
      </c>
      <c r="H295" s="28" t="s">
        <v>470</v>
      </c>
    </row>
    <row r="296" spans="1:8" ht="24.6" customHeight="1" x14ac:dyDescent="0.3">
      <c r="A296" s="425"/>
      <c r="B296" s="39" t="s">
        <v>194</v>
      </c>
      <c r="C296" s="6">
        <v>150</v>
      </c>
      <c r="D296" s="8" t="s">
        <v>31</v>
      </c>
      <c r="E296" s="8" t="s">
        <v>563</v>
      </c>
      <c r="F296" s="8" t="s">
        <v>48</v>
      </c>
      <c r="G296" s="10" t="s">
        <v>564</v>
      </c>
      <c r="H296" s="28" t="s">
        <v>612</v>
      </c>
    </row>
    <row r="297" spans="1:8" ht="27.6" customHeight="1" x14ac:dyDescent="0.3">
      <c r="A297" s="425"/>
      <c r="B297" s="50" t="s">
        <v>162</v>
      </c>
      <c r="C297" s="6">
        <v>120</v>
      </c>
      <c r="D297" s="9" t="s">
        <v>72</v>
      </c>
      <c r="E297" s="9" t="s">
        <v>93</v>
      </c>
      <c r="F297" s="40" t="s">
        <v>598</v>
      </c>
      <c r="G297" s="10">
        <v>115</v>
      </c>
      <c r="H297" s="42" t="s">
        <v>436</v>
      </c>
    </row>
    <row r="298" spans="1:8" x14ac:dyDescent="0.3">
      <c r="A298" s="425"/>
      <c r="B298" s="18" t="s">
        <v>82</v>
      </c>
      <c r="C298" s="19">
        <f>C295+C296+C297</f>
        <v>400</v>
      </c>
      <c r="D298" s="19">
        <f>D295+D296+D297</f>
        <v>11.9</v>
      </c>
      <c r="E298" s="19">
        <f>E295+E296+E297</f>
        <v>10.319999999999999</v>
      </c>
      <c r="F298" s="19">
        <f>F295+F296+F297</f>
        <v>54.400000000000006</v>
      </c>
      <c r="G298" s="19">
        <f>G295+G296+G297</f>
        <v>263</v>
      </c>
      <c r="H298" s="52"/>
    </row>
    <row r="299" spans="1:8" hidden="1" x14ac:dyDescent="0.3">
      <c r="A299" s="423"/>
      <c r="B299" s="18"/>
      <c r="C299" s="19"/>
      <c r="D299" s="46"/>
      <c r="E299" s="46"/>
      <c r="F299" s="46"/>
      <c r="G299" s="46"/>
      <c r="H299" s="37"/>
    </row>
    <row r="300" spans="1:8" x14ac:dyDescent="0.3">
      <c r="A300" s="442" t="s">
        <v>83</v>
      </c>
      <c r="B300" s="443"/>
      <c r="C300" s="47">
        <f>C299+C294+C291+C285+C283</f>
        <v>1174</v>
      </c>
      <c r="D300" s="46">
        <f>D299+D294+D291+D285+D283</f>
        <v>35.94</v>
      </c>
      <c r="E300" s="46">
        <f>E299+E294+E291+E285+E283</f>
        <v>33.200000000000003</v>
      </c>
      <c r="F300" s="46">
        <f>F299+F294+F291+F285+F283</f>
        <v>121.5</v>
      </c>
      <c r="G300" s="47">
        <f>G299+G294+G291+G285+G283</f>
        <v>955</v>
      </c>
      <c r="H300" s="37"/>
    </row>
    <row r="301" spans="1:8" x14ac:dyDescent="0.3">
      <c r="A301" s="447" t="s">
        <v>24</v>
      </c>
      <c r="B301" s="447" t="s">
        <v>25</v>
      </c>
      <c r="C301" s="446" t="s">
        <v>26</v>
      </c>
      <c r="D301" s="446" t="s">
        <v>37</v>
      </c>
      <c r="E301" s="446"/>
      <c r="F301" s="446"/>
      <c r="G301" s="447" t="s">
        <v>38</v>
      </c>
      <c r="H301" s="447" t="s">
        <v>39</v>
      </c>
    </row>
    <row r="302" spans="1:8" x14ac:dyDescent="0.3">
      <c r="A302" s="448"/>
      <c r="B302" s="448"/>
      <c r="C302" s="440"/>
      <c r="D302" s="129" t="s">
        <v>4</v>
      </c>
      <c r="E302" s="129" t="s">
        <v>36</v>
      </c>
      <c r="F302" s="129" t="s">
        <v>30</v>
      </c>
      <c r="G302" s="448"/>
      <c r="H302" s="448"/>
    </row>
    <row r="303" spans="1:8" x14ac:dyDescent="0.3">
      <c r="A303" s="457" t="s">
        <v>374</v>
      </c>
      <c r="B303" s="458"/>
      <c r="C303" s="458"/>
      <c r="D303" s="458"/>
      <c r="E303" s="458"/>
      <c r="F303" s="458"/>
      <c r="G303" s="458"/>
      <c r="H303" s="459"/>
    </row>
    <row r="304" spans="1:8" ht="34.15" customHeight="1" x14ac:dyDescent="0.3">
      <c r="A304" s="446" t="s">
        <v>40</v>
      </c>
      <c r="B304" s="26" t="s">
        <v>370</v>
      </c>
      <c r="C304" s="13" t="s">
        <v>124</v>
      </c>
      <c r="D304" s="9" t="s">
        <v>92</v>
      </c>
      <c r="E304" s="9" t="s">
        <v>198</v>
      </c>
      <c r="F304" s="9" t="s">
        <v>376</v>
      </c>
      <c r="G304" s="27" t="s">
        <v>207</v>
      </c>
      <c r="H304" s="56" t="s">
        <v>486</v>
      </c>
    </row>
    <row r="305" spans="1:8" x14ac:dyDescent="0.3">
      <c r="A305" s="446"/>
      <c r="B305" s="16" t="s">
        <v>104</v>
      </c>
      <c r="C305" s="6">
        <v>30</v>
      </c>
      <c r="D305" s="9">
        <v>3.2</v>
      </c>
      <c r="E305" s="9">
        <v>0.3</v>
      </c>
      <c r="F305" s="9">
        <v>15.3</v>
      </c>
      <c r="G305" s="10">
        <v>79</v>
      </c>
      <c r="H305" s="89" t="s">
        <v>459</v>
      </c>
    </row>
    <row r="306" spans="1:8" ht="40.5" x14ac:dyDescent="0.3">
      <c r="A306" s="446"/>
      <c r="B306" s="42" t="s">
        <v>89</v>
      </c>
      <c r="C306" s="13">
        <v>150</v>
      </c>
      <c r="D306" s="9">
        <v>2.1</v>
      </c>
      <c r="E306" s="9">
        <v>2.1</v>
      </c>
      <c r="F306" s="40">
        <v>11</v>
      </c>
      <c r="G306" s="10">
        <v>70</v>
      </c>
      <c r="H306" s="43" t="s">
        <v>439</v>
      </c>
    </row>
    <row r="307" spans="1:8" x14ac:dyDescent="0.3">
      <c r="A307" s="446"/>
      <c r="B307" s="18" t="s">
        <v>41</v>
      </c>
      <c r="C307" s="19">
        <v>344</v>
      </c>
      <c r="D307" s="20">
        <f>D306+D305+D304</f>
        <v>11.100000000000001</v>
      </c>
      <c r="E307" s="20">
        <f>E306+E305+E304</f>
        <v>9.6</v>
      </c>
      <c r="F307" s="20">
        <f>F306+F305+F304</f>
        <v>50.6</v>
      </c>
      <c r="G307" s="19">
        <f>G306+G305+G304</f>
        <v>334</v>
      </c>
      <c r="H307" s="53"/>
    </row>
    <row r="308" spans="1:8" x14ac:dyDescent="0.3">
      <c r="A308" s="440" t="s">
        <v>23</v>
      </c>
      <c r="B308" s="21" t="s">
        <v>42</v>
      </c>
      <c r="C308" s="9" t="s">
        <v>550</v>
      </c>
      <c r="D308" s="14">
        <v>1.08</v>
      </c>
      <c r="E308" s="15">
        <v>0.5</v>
      </c>
      <c r="F308" s="15">
        <v>11.6</v>
      </c>
      <c r="G308" s="22">
        <v>55.16</v>
      </c>
      <c r="H308" s="43"/>
    </row>
    <row r="309" spans="1:8" x14ac:dyDescent="0.3">
      <c r="A309" s="423"/>
      <c r="B309" s="23" t="s">
        <v>44</v>
      </c>
      <c r="C309" s="24">
        <v>150</v>
      </c>
      <c r="D309" s="20">
        <f>D308</f>
        <v>1.08</v>
      </c>
      <c r="E309" s="20">
        <f>E308</f>
        <v>0.5</v>
      </c>
      <c r="F309" s="20">
        <f>F308</f>
        <v>11.6</v>
      </c>
      <c r="G309" s="19">
        <f>G308</f>
        <v>55.16</v>
      </c>
      <c r="H309" s="53"/>
    </row>
    <row r="310" spans="1:8" x14ac:dyDescent="0.3">
      <c r="A310" s="424" t="s">
        <v>6</v>
      </c>
      <c r="B310" s="50" t="s">
        <v>191</v>
      </c>
      <c r="C310" s="13">
        <v>40</v>
      </c>
      <c r="D310" s="54" t="s">
        <v>71</v>
      </c>
      <c r="E310" s="40" t="s">
        <v>196</v>
      </c>
      <c r="F310" s="40" t="s">
        <v>197</v>
      </c>
      <c r="G310" s="22" t="s">
        <v>198</v>
      </c>
      <c r="H310" s="49" t="s">
        <v>440</v>
      </c>
    </row>
    <row r="311" spans="1:8" ht="32.450000000000003" customHeight="1" x14ac:dyDescent="0.3">
      <c r="A311" s="424"/>
      <c r="B311" s="26" t="s">
        <v>617</v>
      </c>
      <c r="C311" s="13">
        <v>150</v>
      </c>
      <c r="D311" s="14" t="s">
        <v>108</v>
      </c>
      <c r="E311" s="9" t="s">
        <v>92</v>
      </c>
      <c r="F311" s="40" t="s">
        <v>161</v>
      </c>
      <c r="G311" s="10" t="s">
        <v>96</v>
      </c>
      <c r="H311" s="28" t="s">
        <v>467</v>
      </c>
    </row>
    <row r="312" spans="1:8" ht="35.450000000000003" customHeight="1" x14ac:dyDescent="0.3">
      <c r="A312" s="424"/>
      <c r="B312" s="50" t="s">
        <v>368</v>
      </c>
      <c r="C312" s="6">
        <v>120</v>
      </c>
      <c r="D312" s="8" t="s">
        <v>426</v>
      </c>
      <c r="E312" s="8" t="s">
        <v>427</v>
      </c>
      <c r="F312" s="51" t="s">
        <v>428</v>
      </c>
      <c r="G312" s="10" t="s">
        <v>429</v>
      </c>
      <c r="H312" s="79" t="s">
        <v>485</v>
      </c>
    </row>
    <row r="313" spans="1:8" ht="40.5" x14ac:dyDescent="0.3">
      <c r="A313" s="424"/>
      <c r="B313" s="25" t="s">
        <v>326</v>
      </c>
      <c r="C313" s="63">
        <v>120</v>
      </c>
      <c r="D313" s="77" t="s">
        <v>216</v>
      </c>
      <c r="E313" s="77" t="s">
        <v>217</v>
      </c>
      <c r="F313" s="114" t="s">
        <v>218</v>
      </c>
      <c r="G313" s="60" t="s">
        <v>219</v>
      </c>
      <c r="H313" s="116" t="s">
        <v>707</v>
      </c>
    </row>
    <row r="314" spans="1:8" x14ac:dyDescent="0.3">
      <c r="A314" s="424"/>
      <c r="B314" s="32" t="s">
        <v>50</v>
      </c>
      <c r="C314" s="13">
        <v>40</v>
      </c>
      <c r="D314" s="9" t="s">
        <v>75</v>
      </c>
      <c r="E314" s="9" t="s">
        <v>76</v>
      </c>
      <c r="F314" s="9" t="s">
        <v>77</v>
      </c>
      <c r="G314" s="27" t="s">
        <v>78</v>
      </c>
      <c r="H314" s="56"/>
    </row>
    <row r="315" spans="1:8" ht="34.15" customHeight="1" x14ac:dyDescent="0.3">
      <c r="A315" s="425"/>
      <c r="B315" s="42" t="s">
        <v>340</v>
      </c>
      <c r="C315" s="13">
        <v>150</v>
      </c>
      <c r="D315" s="9">
        <v>0.7</v>
      </c>
      <c r="E315" s="9">
        <v>0.04</v>
      </c>
      <c r="F315" s="9">
        <v>20.6</v>
      </c>
      <c r="G315" s="27">
        <v>82</v>
      </c>
      <c r="H315" s="43" t="s">
        <v>450</v>
      </c>
    </row>
    <row r="316" spans="1:8" x14ac:dyDescent="0.3">
      <c r="A316" s="423"/>
      <c r="B316" s="18" t="s">
        <v>80</v>
      </c>
      <c r="C316" s="35">
        <f>C310+C311+C312+C313+C314+C315</f>
        <v>620</v>
      </c>
      <c r="D316" s="36">
        <f>D310+D311+D312+D313+D314+D315</f>
        <v>22.7</v>
      </c>
      <c r="E316" s="36">
        <f>E310+E311+E312+E313+E314+E315</f>
        <v>30.999999999999996</v>
      </c>
      <c r="F316" s="36">
        <f>F310+F311+F312+F313+F314+F315</f>
        <v>73.039999999999992</v>
      </c>
      <c r="G316" s="35">
        <f>G310+G311+G312+G313+G314+G315</f>
        <v>655.20000000000005</v>
      </c>
      <c r="H316" s="48"/>
    </row>
    <row r="317" spans="1:8" ht="30.6" customHeight="1" x14ac:dyDescent="0.3">
      <c r="A317" s="440" t="s">
        <v>59</v>
      </c>
      <c r="B317" s="39" t="s">
        <v>189</v>
      </c>
      <c r="C317" s="13">
        <v>160</v>
      </c>
      <c r="D317" s="9" t="s">
        <v>309</v>
      </c>
      <c r="E317" s="9" t="s">
        <v>195</v>
      </c>
      <c r="F317" s="40">
        <v>6.4</v>
      </c>
      <c r="G317" s="10" t="s">
        <v>15</v>
      </c>
      <c r="H317" s="28" t="s">
        <v>433</v>
      </c>
    </row>
    <row r="318" spans="1:8" x14ac:dyDescent="0.3">
      <c r="A318" s="423"/>
      <c r="B318" s="18" t="s">
        <v>81</v>
      </c>
      <c r="C318" s="41">
        <v>160</v>
      </c>
      <c r="D318" s="36">
        <v>4.6399999999999997</v>
      </c>
      <c r="E318" s="36">
        <v>4</v>
      </c>
      <c r="F318" s="36">
        <v>6.4</v>
      </c>
      <c r="G318" s="35">
        <v>80</v>
      </c>
      <c r="H318" s="78"/>
    </row>
    <row r="319" spans="1:8" ht="28.15" customHeight="1" x14ac:dyDescent="0.3">
      <c r="A319" s="440" t="s">
        <v>8</v>
      </c>
      <c r="B319" s="32" t="s">
        <v>220</v>
      </c>
      <c r="C319" s="38">
        <v>120</v>
      </c>
      <c r="D319" s="38">
        <v>16.440000000000001</v>
      </c>
      <c r="E319" s="38">
        <v>9.9600000000000009</v>
      </c>
      <c r="F319" s="38">
        <v>60.6</v>
      </c>
      <c r="G319" s="31">
        <v>393</v>
      </c>
      <c r="H319" s="28" t="s">
        <v>449</v>
      </c>
    </row>
    <row r="320" spans="1:8" ht="28.15" customHeight="1" x14ac:dyDescent="0.3">
      <c r="A320" s="425"/>
      <c r="B320" s="74" t="s">
        <v>611</v>
      </c>
      <c r="C320" s="38">
        <v>20</v>
      </c>
      <c r="D320" s="38">
        <v>0.4</v>
      </c>
      <c r="E320" s="38">
        <v>1</v>
      </c>
      <c r="F320" s="38">
        <v>1.2</v>
      </c>
      <c r="G320" s="31">
        <v>16</v>
      </c>
      <c r="H320" s="28" t="s">
        <v>430</v>
      </c>
    </row>
    <row r="321" spans="1:8" x14ac:dyDescent="0.3">
      <c r="A321" s="425"/>
      <c r="B321" s="39" t="s">
        <v>67</v>
      </c>
      <c r="C321" s="13">
        <v>150</v>
      </c>
      <c r="D321" s="14">
        <v>1.1000000000000001</v>
      </c>
      <c r="E321" s="14">
        <v>1.1000000000000001</v>
      </c>
      <c r="F321" s="45">
        <v>6.2</v>
      </c>
      <c r="G321" s="27">
        <v>38</v>
      </c>
      <c r="H321" s="32"/>
    </row>
    <row r="322" spans="1:8" x14ac:dyDescent="0.3">
      <c r="A322" s="425"/>
      <c r="B322" s="21" t="s">
        <v>190</v>
      </c>
      <c r="C322" s="9" t="s">
        <v>599</v>
      </c>
      <c r="D322" s="14">
        <v>0.4</v>
      </c>
      <c r="E322" s="15">
        <v>0.4</v>
      </c>
      <c r="F322" s="15">
        <v>9.8000000000000007</v>
      </c>
      <c r="G322" s="22">
        <v>47</v>
      </c>
      <c r="H322" s="307"/>
    </row>
    <row r="323" spans="1:8" x14ac:dyDescent="0.3">
      <c r="A323" s="423"/>
      <c r="B323" s="18" t="s">
        <v>82</v>
      </c>
      <c r="C323" s="19">
        <v>390</v>
      </c>
      <c r="D323" s="46">
        <f>D315+D316+D317+D318</f>
        <v>32.68</v>
      </c>
      <c r="E323" s="46">
        <f>E315+E316+E317+E318</f>
        <v>39.039999999999992</v>
      </c>
      <c r="F323" s="46">
        <f>F315+F316+F317+F318</f>
        <v>106.44</v>
      </c>
      <c r="G323" s="46">
        <f>G315+G316+G317+G318</f>
        <v>897.2</v>
      </c>
      <c r="H323" s="37"/>
    </row>
    <row r="324" spans="1:8" x14ac:dyDescent="0.3">
      <c r="A324" s="442" t="s">
        <v>83</v>
      </c>
      <c r="B324" s="443"/>
      <c r="C324" s="47">
        <f>C323+C318+C316+C309+C307</f>
        <v>1664</v>
      </c>
      <c r="D324" s="47">
        <f>D323+D318+D316+D309+D307</f>
        <v>72.199999999999989</v>
      </c>
      <c r="E324" s="47">
        <f>E323+E318+E316+E309+E307</f>
        <v>84.139999999999986</v>
      </c>
      <c r="F324" s="47">
        <f>F323+F318+F316+F309+F307</f>
        <v>248.07999999999998</v>
      </c>
      <c r="G324" s="47">
        <f>G323+G318+G316+G309+G307</f>
        <v>2021.5600000000002</v>
      </c>
      <c r="H324" s="37"/>
    </row>
    <row r="325" spans="1:8" x14ac:dyDescent="0.3">
      <c r="A325" s="447" t="s">
        <v>24</v>
      </c>
      <c r="B325" s="447" t="s">
        <v>25</v>
      </c>
      <c r="C325" s="446" t="s">
        <v>26</v>
      </c>
      <c r="D325" s="446" t="s">
        <v>37</v>
      </c>
      <c r="E325" s="446"/>
      <c r="F325" s="446"/>
      <c r="G325" s="447" t="s">
        <v>38</v>
      </c>
      <c r="H325" s="447" t="s">
        <v>39</v>
      </c>
    </row>
    <row r="326" spans="1:8" x14ac:dyDescent="0.3">
      <c r="A326" s="448"/>
      <c r="B326" s="448"/>
      <c r="C326" s="440"/>
      <c r="D326" s="129" t="s">
        <v>4</v>
      </c>
      <c r="E326" s="129" t="s">
        <v>36</v>
      </c>
      <c r="F326" s="129" t="s">
        <v>30</v>
      </c>
      <c r="G326" s="448"/>
      <c r="H326" s="448"/>
    </row>
    <row r="327" spans="1:8" x14ac:dyDescent="0.3">
      <c r="A327" s="457" t="s">
        <v>377</v>
      </c>
      <c r="B327" s="458"/>
      <c r="C327" s="458"/>
      <c r="D327" s="458"/>
      <c r="E327" s="458"/>
      <c r="F327" s="458"/>
      <c r="G327" s="458"/>
      <c r="H327" s="459"/>
    </row>
    <row r="328" spans="1:8" ht="40.5" x14ac:dyDescent="0.3">
      <c r="A328" s="446" t="s">
        <v>40</v>
      </c>
      <c r="B328" s="75" t="s">
        <v>352</v>
      </c>
      <c r="C328" s="88" t="s">
        <v>517</v>
      </c>
      <c r="D328" s="38">
        <v>11</v>
      </c>
      <c r="E328" s="82">
        <v>15.6</v>
      </c>
      <c r="F328" s="38">
        <v>3.2</v>
      </c>
      <c r="G328" s="31">
        <v>196</v>
      </c>
      <c r="H328" s="21" t="s">
        <v>525</v>
      </c>
    </row>
    <row r="329" spans="1:8" ht="30" customHeight="1" x14ac:dyDescent="0.3">
      <c r="A329" s="446"/>
      <c r="B329" s="16" t="s">
        <v>104</v>
      </c>
      <c r="C329" s="6">
        <v>30</v>
      </c>
      <c r="D329" s="9">
        <v>3.2</v>
      </c>
      <c r="E329" s="9">
        <v>0.3</v>
      </c>
      <c r="F329" s="9">
        <v>15.3</v>
      </c>
      <c r="G329" s="10">
        <v>79</v>
      </c>
      <c r="H329" s="89" t="s">
        <v>459</v>
      </c>
    </row>
    <row r="330" spans="1:8" ht="39.6" customHeight="1" x14ac:dyDescent="0.3">
      <c r="A330" s="446"/>
      <c r="B330" s="42" t="s">
        <v>117</v>
      </c>
      <c r="C330" s="6">
        <v>150</v>
      </c>
      <c r="D330" s="8" t="s">
        <v>122</v>
      </c>
      <c r="E330" s="8" t="s">
        <v>123</v>
      </c>
      <c r="F330" s="51" t="s">
        <v>560</v>
      </c>
      <c r="G330" s="10" t="s">
        <v>561</v>
      </c>
      <c r="H330" s="52" t="s">
        <v>448</v>
      </c>
    </row>
    <row r="331" spans="1:8" x14ac:dyDescent="0.3">
      <c r="A331" s="446"/>
      <c r="B331" s="18" t="s">
        <v>41</v>
      </c>
      <c r="C331" s="19">
        <v>325</v>
      </c>
      <c r="D331" s="20">
        <f>D328+D329+D330</f>
        <v>16.599999999999998</v>
      </c>
      <c r="E331" s="20">
        <f>E328+E329+E330</f>
        <v>18.2</v>
      </c>
      <c r="F331" s="20">
        <f>F328+F329+F330</f>
        <v>28.7</v>
      </c>
      <c r="G331" s="20">
        <f>G328+G329+G330</f>
        <v>344</v>
      </c>
      <c r="H331" s="53"/>
    </row>
    <row r="332" spans="1:8" x14ac:dyDescent="0.3">
      <c r="A332" s="440" t="s">
        <v>23</v>
      </c>
      <c r="B332" s="21" t="s">
        <v>42</v>
      </c>
      <c r="C332" s="9" t="s">
        <v>550</v>
      </c>
      <c r="D332" s="14">
        <v>1.08</v>
      </c>
      <c r="E332" s="15">
        <v>0.5</v>
      </c>
      <c r="F332" s="15">
        <v>11.6</v>
      </c>
      <c r="G332" s="22">
        <v>55.16</v>
      </c>
      <c r="H332" s="43"/>
    </row>
    <row r="333" spans="1:8" x14ac:dyDescent="0.3">
      <c r="A333" s="423"/>
      <c r="B333" s="23" t="s">
        <v>44</v>
      </c>
      <c r="C333" s="24">
        <v>150</v>
      </c>
      <c r="D333" s="20">
        <f>D332</f>
        <v>1.08</v>
      </c>
      <c r="E333" s="20">
        <f>E332</f>
        <v>0.5</v>
      </c>
      <c r="F333" s="20">
        <f>F332</f>
        <v>11.6</v>
      </c>
      <c r="G333" s="19">
        <f>G332</f>
        <v>55.16</v>
      </c>
      <c r="H333" s="53"/>
    </row>
    <row r="334" spans="1:8" x14ac:dyDescent="0.3">
      <c r="A334" s="424" t="s">
        <v>6</v>
      </c>
      <c r="B334" s="11" t="s">
        <v>596</v>
      </c>
      <c r="C334" s="13">
        <v>40</v>
      </c>
      <c r="D334" s="14">
        <v>0.5</v>
      </c>
      <c r="E334" s="14">
        <v>0.04</v>
      </c>
      <c r="F334" s="15">
        <v>2.8</v>
      </c>
      <c r="G334" s="10">
        <v>13</v>
      </c>
      <c r="H334" s="25" t="s">
        <v>597</v>
      </c>
    </row>
    <row r="335" spans="1:8" ht="32.450000000000003" customHeight="1" x14ac:dyDescent="0.3">
      <c r="A335" s="424"/>
      <c r="B335" s="26" t="s">
        <v>47</v>
      </c>
      <c r="C335" s="9" t="s">
        <v>74</v>
      </c>
      <c r="D335" s="9">
        <v>1.1000000000000001</v>
      </c>
      <c r="E335" s="9">
        <v>3.3</v>
      </c>
      <c r="F335" s="9">
        <v>7.5</v>
      </c>
      <c r="G335" s="27">
        <v>63</v>
      </c>
      <c r="H335" s="28" t="s">
        <v>431</v>
      </c>
    </row>
    <row r="336" spans="1:8" ht="32.450000000000003" customHeight="1" x14ac:dyDescent="0.3">
      <c r="A336" s="424"/>
      <c r="B336" s="26" t="s">
        <v>829</v>
      </c>
      <c r="C336" s="13" t="s">
        <v>275</v>
      </c>
      <c r="D336" s="9" t="s">
        <v>28</v>
      </c>
      <c r="E336" s="9" t="s">
        <v>98</v>
      </c>
      <c r="F336" s="9" t="s">
        <v>343</v>
      </c>
      <c r="G336" s="27">
        <v>163</v>
      </c>
      <c r="H336" s="39" t="s">
        <v>602</v>
      </c>
    </row>
    <row r="337" spans="1:8" ht="40.5" x14ac:dyDescent="0.3">
      <c r="A337" s="424"/>
      <c r="B337" s="26" t="s">
        <v>139</v>
      </c>
      <c r="C337" s="13" t="s">
        <v>271</v>
      </c>
      <c r="D337" s="14">
        <v>4.3</v>
      </c>
      <c r="E337" s="9" t="s">
        <v>97</v>
      </c>
      <c r="F337" s="40" t="s">
        <v>137</v>
      </c>
      <c r="G337" s="10" t="s">
        <v>138</v>
      </c>
      <c r="H337" s="28" t="s">
        <v>469</v>
      </c>
    </row>
    <row r="338" spans="1:8" x14ac:dyDescent="0.3">
      <c r="A338" s="424"/>
      <c r="B338" s="32" t="s">
        <v>50</v>
      </c>
      <c r="C338" s="13">
        <v>40</v>
      </c>
      <c r="D338" s="9" t="s">
        <v>75</v>
      </c>
      <c r="E338" s="9" t="s">
        <v>76</v>
      </c>
      <c r="F338" s="9" t="s">
        <v>77</v>
      </c>
      <c r="G338" s="27" t="s">
        <v>78</v>
      </c>
      <c r="H338" s="56"/>
    </row>
    <row r="339" spans="1:8" ht="40.5" x14ac:dyDescent="0.3">
      <c r="A339" s="425"/>
      <c r="B339" s="28" t="s">
        <v>327</v>
      </c>
      <c r="C339" s="63">
        <v>150</v>
      </c>
      <c r="D339" s="77">
        <v>0.7</v>
      </c>
      <c r="E339" s="77">
        <v>0.04</v>
      </c>
      <c r="F339" s="77">
        <v>20.6</v>
      </c>
      <c r="G339" s="61">
        <v>82</v>
      </c>
      <c r="H339" s="56" t="s">
        <v>443</v>
      </c>
    </row>
    <row r="340" spans="1:8" x14ac:dyDescent="0.3">
      <c r="A340" s="423"/>
      <c r="B340" s="18" t="s">
        <v>80</v>
      </c>
      <c r="C340" s="57" t="s">
        <v>736</v>
      </c>
      <c r="D340" s="36">
        <f>D334+D335+D336+D337+D338+D339</f>
        <v>15.899999999999999</v>
      </c>
      <c r="E340" s="36">
        <f>E334+E335+E336+E337+E338+E339</f>
        <v>17.88</v>
      </c>
      <c r="F340" s="36">
        <f>F334+F335+F336+F337+F338+F339</f>
        <v>79.400000000000006</v>
      </c>
      <c r="G340" s="35">
        <f>G334+G335+G336+G337+G338+G339</f>
        <v>544</v>
      </c>
      <c r="H340" s="48"/>
    </row>
    <row r="341" spans="1:8" ht="40.5" x14ac:dyDescent="0.3">
      <c r="A341" s="440" t="s">
        <v>59</v>
      </c>
      <c r="B341" s="382" t="s">
        <v>865</v>
      </c>
      <c r="C341" s="298">
        <v>160</v>
      </c>
      <c r="D341" s="305" t="s">
        <v>62</v>
      </c>
      <c r="E341" s="305" t="s">
        <v>235</v>
      </c>
      <c r="F341" s="306" t="s">
        <v>86</v>
      </c>
      <c r="G341" s="301">
        <v>93</v>
      </c>
      <c r="H341" s="302" t="s">
        <v>433</v>
      </c>
    </row>
    <row r="342" spans="1:8" x14ac:dyDescent="0.3">
      <c r="A342" s="423"/>
      <c r="B342" s="18" t="s">
        <v>81</v>
      </c>
      <c r="C342" s="41">
        <v>160</v>
      </c>
      <c r="D342" s="36">
        <v>4.5</v>
      </c>
      <c r="E342" s="36">
        <v>7.0000000000000007E-2</v>
      </c>
      <c r="F342" s="36">
        <v>5.8</v>
      </c>
      <c r="G342" s="35">
        <v>42</v>
      </c>
      <c r="H342" s="78"/>
    </row>
    <row r="343" spans="1:8" x14ac:dyDescent="0.3">
      <c r="A343" s="440" t="s">
        <v>8</v>
      </c>
      <c r="B343" s="50" t="s">
        <v>587</v>
      </c>
      <c r="C343" s="13">
        <v>50</v>
      </c>
      <c r="D343" s="9" t="s">
        <v>140</v>
      </c>
      <c r="E343" s="9" t="s">
        <v>230</v>
      </c>
      <c r="F343" s="40" t="s">
        <v>231</v>
      </c>
      <c r="G343" s="10" t="s">
        <v>11</v>
      </c>
      <c r="H343" s="43" t="s">
        <v>475</v>
      </c>
    </row>
    <row r="344" spans="1:8" ht="40.5" x14ac:dyDescent="0.3">
      <c r="A344" s="425"/>
      <c r="B344" s="28" t="s">
        <v>180</v>
      </c>
      <c r="C344" s="63">
        <v>120</v>
      </c>
      <c r="D344" s="77" t="s">
        <v>122</v>
      </c>
      <c r="E344" s="77" t="s">
        <v>160</v>
      </c>
      <c r="F344" s="77" t="s">
        <v>69</v>
      </c>
      <c r="G344" s="61" t="s">
        <v>181</v>
      </c>
      <c r="H344" s="116" t="s">
        <v>455</v>
      </c>
    </row>
    <row r="345" spans="1:8" ht="40.5" x14ac:dyDescent="0.3">
      <c r="A345" s="425"/>
      <c r="B345" s="32" t="s">
        <v>66</v>
      </c>
      <c r="C345" s="6">
        <v>40</v>
      </c>
      <c r="D345" s="8" t="s">
        <v>284</v>
      </c>
      <c r="E345" s="8" t="s">
        <v>285</v>
      </c>
      <c r="F345" s="8" t="s">
        <v>286</v>
      </c>
      <c r="G345" s="10" t="s">
        <v>320</v>
      </c>
      <c r="H345" s="56" t="s">
        <v>432</v>
      </c>
    </row>
    <row r="346" spans="1:8" ht="40.5" x14ac:dyDescent="0.3">
      <c r="A346" s="425"/>
      <c r="B346" s="42" t="s">
        <v>117</v>
      </c>
      <c r="C346" s="6">
        <v>150</v>
      </c>
      <c r="D346" s="8" t="s">
        <v>122</v>
      </c>
      <c r="E346" s="8" t="s">
        <v>123</v>
      </c>
      <c r="F346" s="51" t="s">
        <v>560</v>
      </c>
      <c r="G346" s="10" t="s">
        <v>561</v>
      </c>
      <c r="H346" s="52" t="s">
        <v>448</v>
      </c>
    </row>
    <row r="347" spans="1:8" x14ac:dyDescent="0.3">
      <c r="A347" s="423"/>
      <c r="B347" s="18" t="s">
        <v>82</v>
      </c>
      <c r="C347" s="19">
        <v>360</v>
      </c>
      <c r="D347" s="46">
        <f>D343+D344+D345+D346</f>
        <v>15.94</v>
      </c>
      <c r="E347" s="46">
        <f>E343+E344+E345+E346</f>
        <v>12.02</v>
      </c>
      <c r="F347" s="46">
        <f>F343+F344+F345+F346</f>
        <v>46.879999999999995</v>
      </c>
      <c r="G347" s="47">
        <f>G343+G344+G345+G346</f>
        <v>372.6</v>
      </c>
      <c r="H347" s="37"/>
    </row>
    <row r="348" spans="1:8" x14ac:dyDescent="0.3">
      <c r="A348" s="442" t="s">
        <v>83</v>
      </c>
      <c r="B348" s="443"/>
      <c r="C348" s="47">
        <f>C347+C342+C340+C333+C331</f>
        <v>1573</v>
      </c>
      <c r="D348" s="47">
        <f>D347+D342+D340+D333+D331</f>
        <v>54.019999999999996</v>
      </c>
      <c r="E348" s="47">
        <f>E347+E342+E340+E333+E331</f>
        <v>48.67</v>
      </c>
      <c r="F348" s="47">
        <f>F347+F342+F340+F333+F331</f>
        <v>172.37999999999997</v>
      </c>
      <c r="G348" s="47">
        <f>G347+G342+G340+G333+G331</f>
        <v>1357.76</v>
      </c>
      <c r="H348" s="37"/>
    </row>
    <row r="349" spans="1:8" x14ac:dyDescent="0.3">
      <c r="A349" s="447" t="s">
        <v>24</v>
      </c>
      <c r="B349" s="447" t="s">
        <v>25</v>
      </c>
      <c r="C349" s="446" t="s">
        <v>26</v>
      </c>
      <c r="D349" s="446" t="s">
        <v>37</v>
      </c>
      <c r="E349" s="446"/>
      <c r="F349" s="446"/>
      <c r="G349" s="447" t="s">
        <v>38</v>
      </c>
      <c r="H349" s="447" t="s">
        <v>39</v>
      </c>
    </row>
    <row r="350" spans="1:8" x14ac:dyDescent="0.3">
      <c r="A350" s="448"/>
      <c r="B350" s="448"/>
      <c r="C350" s="440"/>
      <c r="D350" s="129" t="s">
        <v>4</v>
      </c>
      <c r="E350" s="129" t="s">
        <v>36</v>
      </c>
      <c r="F350" s="129" t="s">
        <v>30</v>
      </c>
      <c r="G350" s="448"/>
      <c r="H350" s="448"/>
    </row>
    <row r="351" spans="1:8" x14ac:dyDescent="0.3">
      <c r="A351" s="457" t="s">
        <v>381</v>
      </c>
      <c r="B351" s="458"/>
      <c r="C351" s="458"/>
      <c r="D351" s="458"/>
      <c r="E351" s="458"/>
      <c r="F351" s="458"/>
      <c r="G351" s="458"/>
      <c r="H351" s="459"/>
    </row>
    <row r="352" spans="1:8" ht="40.5" x14ac:dyDescent="0.3">
      <c r="A352" s="446" t="s">
        <v>40</v>
      </c>
      <c r="B352" s="42" t="s">
        <v>163</v>
      </c>
      <c r="C352" s="6" t="s">
        <v>164</v>
      </c>
      <c r="D352" s="9" t="s">
        <v>165</v>
      </c>
      <c r="E352" s="9" t="s">
        <v>166</v>
      </c>
      <c r="F352" s="9" t="s">
        <v>167</v>
      </c>
      <c r="G352" s="27" t="s">
        <v>168</v>
      </c>
      <c r="H352" s="28" t="s">
        <v>462</v>
      </c>
    </row>
    <row r="353" spans="1:17" x14ac:dyDescent="0.3">
      <c r="A353" s="446"/>
      <c r="B353" s="39" t="s">
        <v>141</v>
      </c>
      <c r="C353" s="9" t="s">
        <v>142</v>
      </c>
      <c r="D353" s="8" t="s">
        <v>105</v>
      </c>
      <c r="E353" s="8" t="s">
        <v>143</v>
      </c>
      <c r="F353" s="51" t="s">
        <v>144</v>
      </c>
      <c r="G353" s="10" t="s">
        <v>145</v>
      </c>
      <c r="H353" s="43" t="s">
        <v>451</v>
      </c>
    </row>
    <row r="354" spans="1:17" ht="40.5" x14ac:dyDescent="0.3">
      <c r="A354" s="446"/>
      <c r="B354" s="42" t="s">
        <v>89</v>
      </c>
      <c r="C354" s="13">
        <v>150</v>
      </c>
      <c r="D354" s="9">
        <v>2.1</v>
      </c>
      <c r="E354" s="9">
        <v>2.1</v>
      </c>
      <c r="F354" s="40">
        <v>11</v>
      </c>
      <c r="G354" s="10">
        <v>70</v>
      </c>
      <c r="H354" s="43" t="s">
        <v>439</v>
      </c>
    </row>
    <row r="355" spans="1:17" x14ac:dyDescent="0.3">
      <c r="A355" s="446"/>
      <c r="B355" s="18" t="s">
        <v>41</v>
      </c>
      <c r="C355" s="19">
        <v>325</v>
      </c>
      <c r="D355" s="20">
        <f>D354+D353+D352</f>
        <v>29</v>
      </c>
      <c r="E355" s="20">
        <f>E354+E353+E352</f>
        <v>20.9</v>
      </c>
      <c r="F355" s="20">
        <f>F354+F353+F352</f>
        <v>53.1</v>
      </c>
      <c r="G355" s="19">
        <f>G354+G353+G352</f>
        <v>517</v>
      </c>
      <c r="H355" s="53"/>
    </row>
    <row r="356" spans="1:17" x14ac:dyDescent="0.3">
      <c r="A356" s="440" t="s">
        <v>23</v>
      </c>
      <c r="B356" s="50" t="s">
        <v>558</v>
      </c>
      <c r="C356" s="66">
        <v>100</v>
      </c>
      <c r="D356" s="14">
        <v>0.9</v>
      </c>
      <c r="E356" s="14">
        <v>0.2</v>
      </c>
      <c r="F356" s="67">
        <v>8.1</v>
      </c>
      <c r="G356" s="10">
        <v>43</v>
      </c>
      <c r="H356" s="43"/>
    </row>
    <row r="357" spans="1:17" x14ac:dyDescent="0.3">
      <c r="A357" s="423"/>
      <c r="B357" s="23" t="s">
        <v>44</v>
      </c>
      <c r="C357" s="24">
        <v>100</v>
      </c>
      <c r="D357" s="20">
        <f>D356</f>
        <v>0.9</v>
      </c>
      <c r="E357" s="20">
        <f>E356</f>
        <v>0.2</v>
      </c>
      <c r="F357" s="20">
        <f>F356</f>
        <v>8.1</v>
      </c>
      <c r="G357" s="19">
        <v>43</v>
      </c>
      <c r="H357" s="53"/>
    </row>
    <row r="358" spans="1:17" x14ac:dyDescent="0.3">
      <c r="A358" s="424" t="s">
        <v>6</v>
      </c>
      <c r="B358" s="32" t="s">
        <v>202</v>
      </c>
      <c r="C358" s="38">
        <v>40</v>
      </c>
      <c r="D358" s="38">
        <v>0.5</v>
      </c>
      <c r="E358" s="38">
        <v>0.9</v>
      </c>
      <c r="F358" s="38">
        <v>2.9</v>
      </c>
      <c r="G358" s="31">
        <v>22</v>
      </c>
      <c r="H358" s="52" t="s">
        <v>452</v>
      </c>
    </row>
    <row r="359" spans="1:17" ht="24.95" customHeight="1" x14ac:dyDescent="0.3">
      <c r="A359" s="424"/>
      <c r="B359" s="39" t="s">
        <v>203</v>
      </c>
      <c r="C359" s="13">
        <v>150</v>
      </c>
      <c r="D359" s="9" t="s">
        <v>211</v>
      </c>
      <c r="E359" s="9" t="s">
        <v>178</v>
      </c>
      <c r="F359" s="9" t="s">
        <v>212</v>
      </c>
      <c r="G359" s="27" t="s">
        <v>7</v>
      </c>
      <c r="H359" s="52" t="s">
        <v>461</v>
      </c>
    </row>
    <row r="360" spans="1:17" ht="24.95" customHeight="1" x14ac:dyDescent="0.3">
      <c r="A360" s="424"/>
      <c r="B360" s="50" t="s">
        <v>589</v>
      </c>
      <c r="C360" s="6" t="s">
        <v>237</v>
      </c>
      <c r="D360" s="32">
        <v>7.5</v>
      </c>
      <c r="E360" s="32">
        <v>10.6</v>
      </c>
      <c r="F360" s="32">
        <v>7.6</v>
      </c>
      <c r="G360" s="98">
        <v>157</v>
      </c>
      <c r="H360" s="52" t="s">
        <v>590</v>
      </c>
    </row>
    <row r="361" spans="1:17" ht="24.95" customHeight="1" x14ac:dyDescent="0.3">
      <c r="A361" s="424"/>
      <c r="B361" s="32" t="s">
        <v>109</v>
      </c>
      <c r="C361" s="38" t="s">
        <v>271</v>
      </c>
      <c r="D361" s="30">
        <v>5.6</v>
      </c>
      <c r="E361" s="30">
        <v>3.9</v>
      </c>
      <c r="F361" s="30">
        <v>31.4</v>
      </c>
      <c r="G361" s="31">
        <v>189</v>
      </c>
      <c r="H361" s="49" t="s">
        <v>458</v>
      </c>
    </row>
    <row r="362" spans="1:17" ht="24.95" customHeight="1" x14ac:dyDescent="0.3">
      <c r="A362" s="424"/>
      <c r="B362" s="26" t="s">
        <v>562</v>
      </c>
      <c r="C362" s="13">
        <v>20</v>
      </c>
      <c r="D362" s="14">
        <v>0.2</v>
      </c>
      <c r="E362" s="9" t="s">
        <v>227</v>
      </c>
      <c r="F362" s="114" t="s">
        <v>380</v>
      </c>
      <c r="G362" s="10" t="s">
        <v>313</v>
      </c>
      <c r="H362" s="28" t="s">
        <v>477</v>
      </c>
    </row>
    <row r="363" spans="1:17" ht="24.95" customHeight="1" x14ac:dyDescent="0.3">
      <c r="A363" s="424"/>
      <c r="B363" s="32" t="s">
        <v>50</v>
      </c>
      <c r="C363" s="13">
        <v>40</v>
      </c>
      <c r="D363" s="9" t="s">
        <v>75</v>
      </c>
      <c r="E363" s="9" t="s">
        <v>76</v>
      </c>
      <c r="F363" s="9" t="s">
        <v>77</v>
      </c>
      <c r="G363" s="27" t="s">
        <v>78</v>
      </c>
      <c r="H363" s="56"/>
    </row>
    <row r="364" spans="1:17" ht="24.95" customHeight="1" x14ac:dyDescent="0.3">
      <c r="A364" s="425"/>
      <c r="B364" s="25" t="s">
        <v>210</v>
      </c>
      <c r="C364" s="63">
        <v>150</v>
      </c>
      <c r="D364" s="77" t="s">
        <v>227</v>
      </c>
      <c r="E364" s="77" t="s">
        <v>502</v>
      </c>
      <c r="F364" s="114" t="s">
        <v>317</v>
      </c>
      <c r="G364" s="101" t="s">
        <v>14</v>
      </c>
      <c r="H364" s="56" t="s">
        <v>500</v>
      </c>
    </row>
    <row r="365" spans="1:17" ht="24.95" customHeight="1" x14ac:dyDescent="0.3">
      <c r="A365" s="423"/>
      <c r="B365" s="18" t="s">
        <v>80</v>
      </c>
      <c r="C365" s="57" t="s">
        <v>591</v>
      </c>
      <c r="D365" s="36">
        <f>D358+D359+D360+D362+D363+D364</f>
        <v>12.099999999999998</v>
      </c>
      <c r="E365" s="36">
        <f>E358+E359+E360+E362+E363+E364</f>
        <v>15.139999999999999</v>
      </c>
      <c r="F365" s="36">
        <f>F358+F359+F360+F362+F363+F364</f>
        <v>53.4</v>
      </c>
      <c r="G365" s="35">
        <f>G358+G359+G360+G362+G363+G364</f>
        <v>398</v>
      </c>
      <c r="H365" s="48"/>
    </row>
    <row r="366" spans="1:17" ht="24.95" customHeight="1" x14ac:dyDescent="0.3">
      <c r="A366" s="440" t="s">
        <v>59</v>
      </c>
      <c r="B366" s="26" t="s">
        <v>126</v>
      </c>
      <c r="C366" s="13">
        <v>150</v>
      </c>
      <c r="D366" s="9" t="s">
        <v>51</v>
      </c>
      <c r="E366" s="9" t="s">
        <v>48</v>
      </c>
      <c r="F366" s="58" t="s">
        <v>127</v>
      </c>
      <c r="G366" s="27" t="s">
        <v>14</v>
      </c>
      <c r="H366" s="43" t="s">
        <v>397</v>
      </c>
    </row>
    <row r="367" spans="1:17" ht="24.95" customHeight="1" x14ac:dyDescent="0.3">
      <c r="A367" s="423"/>
      <c r="B367" s="18" t="s">
        <v>81</v>
      </c>
      <c r="C367" s="41">
        <v>150</v>
      </c>
      <c r="D367" s="36">
        <v>4.0999999999999996</v>
      </c>
      <c r="E367" s="36">
        <v>4.5999999999999996</v>
      </c>
      <c r="F367" s="36">
        <v>6.4</v>
      </c>
      <c r="G367" s="35">
        <v>82</v>
      </c>
      <c r="H367" s="32"/>
      <c r="I367" s="83"/>
      <c r="J367" s="83"/>
      <c r="K367" s="83"/>
      <c r="L367" s="83"/>
      <c r="M367" s="83"/>
      <c r="N367" s="83"/>
      <c r="O367" s="83"/>
      <c r="P367" s="83"/>
      <c r="Q367" s="83"/>
    </row>
    <row r="368" spans="1:17" ht="24.95" customHeight="1" x14ac:dyDescent="0.3">
      <c r="A368" s="440" t="s">
        <v>8</v>
      </c>
      <c r="B368" s="70" t="s">
        <v>65</v>
      </c>
      <c r="C368" s="6">
        <v>130</v>
      </c>
      <c r="D368" s="14">
        <v>2.4</v>
      </c>
      <c r="E368" s="14">
        <v>6.5</v>
      </c>
      <c r="F368" s="15">
        <v>11.09</v>
      </c>
      <c r="G368" s="10">
        <v>113</v>
      </c>
      <c r="H368" s="28" t="s">
        <v>457</v>
      </c>
      <c r="I368" s="83"/>
      <c r="J368" s="84"/>
      <c r="K368" s="85"/>
      <c r="L368" s="86"/>
      <c r="M368" s="86"/>
      <c r="N368" s="86"/>
      <c r="O368" s="86"/>
      <c r="P368" s="87"/>
      <c r="Q368" s="83"/>
    </row>
    <row r="369" spans="1:17" ht="24.95" customHeight="1" x14ac:dyDescent="0.3">
      <c r="A369" s="425"/>
      <c r="B369" s="32" t="s">
        <v>66</v>
      </c>
      <c r="C369" s="6">
        <v>40</v>
      </c>
      <c r="D369" s="8" t="s">
        <v>284</v>
      </c>
      <c r="E369" s="8" t="s">
        <v>285</v>
      </c>
      <c r="F369" s="8" t="s">
        <v>286</v>
      </c>
      <c r="G369" s="10" t="s">
        <v>320</v>
      </c>
      <c r="H369" s="43"/>
      <c r="I369" s="83"/>
      <c r="Q369" s="83"/>
    </row>
    <row r="370" spans="1:17" ht="24.95" customHeight="1" x14ac:dyDescent="0.3">
      <c r="A370" s="425"/>
      <c r="B370" s="382" t="s">
        <v>67</v>
      </c>
      <c r="C370" s="298">
        <v>150</v>
      </c>
      <c r="D370" s="299">
        <v>1.1000000000000001</v>
      </c>
      <c r="E370" s="299">
        <v>1.1000000000000001</v>
      </c>
      <c r="F370" s="389">
        <v>6.2</v>
      </c>
      <c r="G370" s="321">
        <v>38</v>
      </c>
      <c r="H370" s="319" t="s">
        <v>436</v>
      </c>
      <c r="I370" s="83"/>
      <c r="J370" s="83"/>
      <c r="K370" s="83"/>
      <c r="L370" s="83"/>
      <c r="M370" s="83"/>
      <c r="N370" s="83"/>
      <c r="O370" s="83"/>
      <c r="P370" s="83"/>
      <c r="Q370" s="83"/>
    </row>
    <row r="371" spans="1:17" ht="24.95" customHeight="1" x14ac:dyDescent="0.3">
      <c r="A371" s="425"/>
      <c r="B371" s="49" t="s">
        <v>379</v>
      </c>
      <c r="C371" s="55" t="s">
        <v>237</v>
      </c>
      <c r="D371" s="55">
        <v>3.7</v>
      </c>
      <c r="E371" s="55">
        <v>7</v>
      </c>
      <c r="F371" s="55">
        <v>16.399999999999999</v>
      </c>
      <c r="G371" s="55">
        <v>145</v>
      </c>
      <c r="H371" s="28" t="s">
        <v>456</v>
      </c>
    </row>
    <row r="372" spans="1:17" ht="24.95" customHeight="1" x14ac:dyDescent="0.3">
      <c r="A372" s="423"/>
      <c r="B372" s="18" t="s">
        <v>82</v>
      </c>
      <c r="C372" s="19">
        <v>373</v>
      </c>
      <c r="D372" s="46">
        <f>D368+D369+D370+D371</f>
        <v>10.239999999999998</v>
      </c>
      <c r="E372" s="46">
        <f>E368+E369+E370+E371</f>
        <v>14.92</v>
      </c>
      <c r="F372" s="46">
        <f>F368+F369+F370+F371</f>
        <v>53.37</v>
      </c>
      <c r="G372" s="47">
        <f>G368+G369+G370+G371</f>
        <v>389.6</v>
      </c>
      <c r="H372" s="37"/>
    </row>
    <row r="373" spans="1:17" ht="24.95" customHeight="1" x14ac:dyDescent="0.3">
      <c r="A373" s="442" t="s">
        <v>83</v>
      </c>
      <c r="B373" s="443"/>
      <c r="C373" s="47">
        <f>C372+C367+C365+C357+C355</f>
        <v>1514</v>
      </c>
      <c r="D373" s="46">
        <f>D355+D357+D365+D367+D372</f>
        <v>56.34</v>
      </c>
      <c r="E373" s="46">
        <f>E355+E357+E365+E367+E372</f>
        <v>55.76</v>
      </c>
      <c r="F373" s="46">
        <f>F355+F357+F365+F367+F372</f>
        <v>174.37</v>
      </c>
      <c r="G373" s="47">
        <f>G355+G357+G365+G367+G372</f>
        <v>1429.6</v>
      </c>
      <c r="H373" s="37"/>
    </row>
    <row r="374" spans="1:17" x14ac:dyDescent="0.3">
      <c r="A374" s="447" t="s">
        <v>24</v>
      </c>
      <c r="B374" s="447" t="s">
        <v>25</v>
      </c>
      <c r="C374" s="446" t="s">
        <v>26</v>
      </c>
      <c r="D374" s="446" t="s">
        <v>37</v>
      </c>
      <c r="E374" s="446"/>
      <c r="F374" s="446"/>
      <c r="G374" s="447" t="s">
        <v>38</v>
      </c>
      <c r="H374" s="447" t="s">
        <v>39</v>
      </c>
    </row>
    <row r="375" spans="1:17" x14ac:dyDescent="0.3">
      <c r="A375" s="448"/>
      <c r="B375" s="448"/>
      <c r="C375" s="440"/>
      <c r="D375" s="129" t="s">
        <v>4</v>
      </c>
      <c r="E375" s="129" t="s">
        <v>36</v>
      </c>
      <c r="F375" s="129" t="s">
        <v>30</v>
      </c>
      <c r="G375" s="448"/>
      <c r="H375" s="448"/>
    </row>
    <row r="376" spans="1:17" x14ac:dyDescent="0.3">
      <c r="A376" s="453" t="s">
        <v>538</v>
      </c>
      <c r="B376" s="454"/>
      <c r="C376" s="454"/>
      <c r="D376" s="454"/>
      <c r="E376" s="454"/>
      <c r="F376" s="454"/>
      <c r="G376" s="454"/>
      <c r="H376" s="455"/>
    </row>
    <row r="377" spans="1:17" x14ac:dyDescent="0.3">
      <c r="A377" s="457" t="s">
        <v>385</v>
      </c>
      <c r="B377" s="458"/>
      <c r="C377" s="458"/>
      <c r="D377" s="458"/>
      <c r="E377" s="458"/>
      <c r="F377" s="458"/>
      <c r="G377" s="458"/>
      <c r="H377" s="459"/>
    </row>
    <row r="378" spans="1:17" ht="40.5" x14ac:dyDescent="0.3">
      <c r="A378" s="446" t="s">
        <v>40</v>
      </c>
      <c r="B378" s="26" t="s">
        <v>239</v>
      </c>
      <c r="C378" s="13" t="s">
        <v>124</v>
      </c>
      <c r="D378" s="9">
        <v>5.3</v>
      </c>
      <c r="E378" s="9" t="s">
        <v>230</v>
      </c>
      <c r="F378" s="9" t="s">
        <v>167</v>
      </c>
      <c r="G378" s="27" t="s">
        <v>241</v>
      </c>
      <c r="H378" s="28" t="s">
        <v>476</v>
      </c>
    </row>
    <row r="379" spans="1:17" x14ac:dyDescent="0.3">
      <c r="A379" s="446"/>
      <c r="B379" s="39" t="s">
        <v>172</v>
      </c>
      <c r="C379" s="9" t="s">
        <v>173</v>
      </c>
      <c r="D379" s="8">
        <v>2.4</v>
      </c>
      <c r="E379" s="8">
        <v>2.4</v>
      </c>
      <c r="F379" s="51">
        <v>14.5</v>
      </c>
      <c r="G379" s="10">
        <v>109</v>
      </c>
      <c r="H379" s="56" t="s">
        <v>459</v>
      </c>
    </row>
    <row r="380" spans="1:17" ht="40.5" x14ac:dyDescent="0.3">
      <c r="A380" s="446"/>
      <c r="B380" s="42" t="s">
        <v>89</v>
      </c>
      <c r="C380" s="13">
        <v>150</v>
      </c>
      <c r="D380" s="9">
        <v>2.1</v>
      </c>
      <c r="E380" s="9">
        <v>2.1</v>
      </c>
      <c r="F380" s="40">
        <v>11</v>
      </c>
      <c r="G380" s="10">
        <v>70</v>
      </c>
      <c r="H380" s="43" t="s">
        <v>439</v>
      </c>
    </row>
    <row r="381" spans="1:17" x14ac:dyDescent="0.3">
      <c r="A381" s="446"/>
      <c r="B381" s="18" t="s">
        <v>41</v>
      </c>
      <c r="C381" s="19">
        <v>339</v>
      </c>
      <c r="D381" s="20">
        <f>D378+D379+D380</f>
        <v>9.7999999999999989</v>
      </c>
      <c r="E381" s="20">
        <f>E378+E379+E380</f>
        <v>10.199999999999999</v>
      </c>
      <c r="F381" s="20">
        <f>F378+F379+F380</f>
        <v>53.1</v>
      </c>
      <c r="G381" s="19">
        <f>G378+G379+G380</f>
        <v>363</v>
      </c>
      <c r="H381" s="53"/>
    </row>
    <row r="382" spans="1:17" x14ac:dyDescent="0.3">
      <c r="A382" s="440" t="s">
        <v>23</v>
      </c>
      <c r="B382" s="21" t="s">
        <v>42</v>
      </c>
      <c r="C382" s="9" t="s">
        <v>550</v>
      </c>
      <c r="D382" s="14">
        <v>1.08</v>
      </c>
      <c r="E382" s="15">
        <v>0.5</v>
      </c>
      <c r="F382" s="15">
        <v>11.6</v>
      </c>
      <c r="G382" s="22">
        <v>55.16</v>
      </c>
      <c r="H382" s="43"/>
    </row>
    <row r="383" spans="1:17" x14ac:dyDescent="0.3">
      <c r="A383" s="423"/>
      <c r="B383" s="23" t="s">
        <v>44</v>
      </c>
      <c r="C383" s="24">
        <v>150</v>
      </c>
      <c r="D383" s="20">
        <f>D382</f>
        <v>1.08</v>
      </c>
      <c r="E383" s="20">
        <f>E382</f>
        <v>0.5</v>
      </c>
      <c r="F383" s="20">
        <f>F382</f>
        <v>11.6</v>
      </c>
      <c r="G383" s="19">
        <v>55</v>
      </c>
      <c r="H383" s="53"/>
    </row>
    <row r="384" spans="1:17" x14ac:dyDescent="0.3">
      <c r="A384" s="424" t="s">
        <v>6</v>
      </c>
      <c r="B384" s="39" t="s">
        <v>584</v>
      </c>
      <c r="C384" s="13">
        <v>40</v>
      </c>
      <c r="D384" s="9" t="s">
        <v>71</v>
      </c>
      <c r="E384" s="9" t="s">
        <v>72</v>
      </c>
      <c r="F384" s="9" t="s">
        <v>92</v>
      </c>
      <c r="G384" s="27">
        <v>40</v>
      </c>
      <c r="H384" s="56" t="s">
        <v>585</v>
      </c>
    </row>
    <row r="385" spans="1:8" x14ac:dyDescent="0.3">
      <c r="A385" s="424"/>
      <c r="B385" s="42" t="s">
        <v>228</v>
      </c>
      <c r="C385" s="13">
        <v>150</v>
      </c>
      <c r="D385" s="9" t="s">
        <v>229</v>
      </c>
      <c r="E385" s="9" t="s">
        <v>95</v>
      </c>
      <c r="F385" s="40" t="s">
        <v>154</v>
      </c>
      <c r="G385" s="10" t="s">
        <v>58</v>
      </c>
      <c r="H385" s="28" t="s">
        <v>480</v>
      </c>
    </row>
    <row r="386" spans="1:8" x14ac:dyDescent="0.3">
      <c r="A386" s="424"/>
      <c r="B386" s="74" t="s">
        <v>391</v>
      </c>
      <c r="C386" s="38">
        <v>75</v>
      </c>
      <c r="D386" s="38">
        <v>10</v>
      </c>
      <c r="E386" s="38">
        <v>9.6999999999999993</v>
      </c>
      <c r="F386" s="38">
        <v>24.6</v>
      </c>
      <c r="G386" s="31">
        <v>225</v>
      </c>
      <c r="H386" s="53" t="s">
        <v>524</v>
      </c>
    </row>
    <row r="387" spans="1:8" x14ac:dyDescent="0.3">
      <c r="A387" s="424"/>
      <c r="B387" s="32" t="s">
        <v>50</v>
      </c>
      <c r="C387" s="13">
        <v>40</v>
      </c>
      <c r="D387" s="9" t="s">
        <v>75</v>
      </c>
      <c r="E387" s="9" t="s">
        <v>76</v>
      </c>
      <c r="F387" s="9" t="s">
        <v>77</v>
      </c>
      <c r="G387" s="27" t="s">
        <v>78</v>
      </c>
      <c r="H387" s="56"/>
    </row>
    <row r="388" spans="1:8" ht="40.5" x14ac:dyDescent="0.3">
      <c r="A388" s="425"/>
      <c r="B388" s="28" t="s">
        <v>101</v>
      </c>
      <c r="C388" s="63">
        <v>150</v>
      </c>
      <c r="D388" s="77">
        <v>0.7</v>
      </c>
      <c r="E388" s="77">
        <v>0.04</v>
      </c>
      <c r="F388" s="77">
        <v>20.6</v>
      </c>
      <c r="G388" s="61">
        <v>82</v>
      </c>
      <c r="H388" s="56" t="s">
        <v>443</v>
      </c>
    </row>
    <row r="389" spans="1:8" x14ac:dyDescent="0.3">
      <c r="A389" s="423"/>
      <c r="B389" s="18" t="s">
        <v>80</v>
      </c>
      <c r="C389" s="35">
        <v>455</v>
      </c>
      <c r="D389" s="36">
        <f>D384+D385+D386+D387+D388</f>
        <v>13.799999999999999</v>
      </c>
      <c r="E389" s="36">
        <f>E384+E385+E386+E387+E388</f>
        <v>14.94</v>
      </c>
      <c r="F389" s="36">
        <f>F384+F385+F386+F387+F388</f>
        <v>73.400000000000006</v>
      </c>
      <c r="G389" s="35">
        <f>G384+G385+G386+G387+G388</f>
        <v>481</v>
      </c>
      <c r="H389" s="48"/>
    </row>
    <row r="390" spans="1:8" ht="40.5" x14ac:dyDescent="0.3">
      <c r="A390" s="440" t="s">
        <v>59</v>
      </c>
      <c r="B390" s="39" t="s">
        <v>189</v>
      </c>
      <c r="C390" s="13">
        <v>160</v>
      </c>
      <c r="D390" s="9" t="s">
        <v>309</v>
      </c>
      <c r="E390" s="9" t="s">
        <v>195</v>
      </c>
      <c r="F390" s="40">
        <v>6.4</v>
      </c>
      <c r="G390" s="10" t="s">
        <v>15</v>
      </c>
      <c r="H390" s="28" t="s">
        <v>433</v>
      </c>
    </row>
    <row r="391" spans="1:8" x14ac:dyDescent="0.3">
      <c r="A391" s="423"/>
      <c r="B391" s="18" t="s">
        <v>81</v>
      </c>
      <c r="C391" s="41">
        <v>160</v>
      </c>
      <c r="D391" s="36">
        <v>4.6399999999999997</v>
      </c>
      <c r="E391" s="36">
        <v>4</v>
      </c>
      <c r="F391" s="36">
        <v>6.4</v>
      </c>
      <c r="G391" s="35">
        <v>80</v>
      </c>
      <c r="H391" s="78"/>
    </row>
    <row r="392" spans="1:8" x14ac:dyDescent="0.3">
      <c r="A392" s="440" t="s">
        <v>8</v>
      </c>
      <c r="B392" s="25" t="s">
        <v>605</v>
      </c>
      <c r="C392" s="124" t="s">
        <v>275</v>
      </c>
      <c r="D392" s="119">
        <v>7.8</v>
      </c>
      <c r="E392" s="119">
        <v>10.8</v>
      </c>
      <c r="F392" s="119">
        <v>8.3000000000000007</v>
      </c>
      <c r="G392" s="119">
        <v>163</v>
      </c>
      <c r="H392" s="44" t="s">
        <v>602</v>
      </c>
    </row>
    <row r="393" spans="1:8" ht="40.5" x14ac:dyDescent="0.3">
      <c r="A393" s="425"/>
      <c r="B393" s="11" t="s">
        <v>139</v>
      </c>
      <c r="C393" s="63" t="s">
        <v>271</v>
      </c>
      <c r="D393" s="76">
        <v>4.3</v>
      </c>
      <c r="E393" s="77" t="s">
        <v>97</v>
      </c>
      <c r="F393" s="114" t="s">
        <v>137</v>
      </c>
      <c r="G393" s="60" t="s">
        <v>138</v>
      </c>
      <c r="H393" s="28" t="s">
        <v>469</v>
      </c>
    </row>
    <row r="394" spans="1:8" ht="40.5" x14ac:dyDescent="0.3">
      <c r="A394" s="425"/>
      <c r="B394" s="126" t="s">
        <v>618</v>
      </c>
      <c r="C394" s="127">
        <v>20</v>
      </c>
      <c r="D394" s="127">
        <v>0.2</v>
      </c>
      <c r="E394" s="127">
        <v>0.7</v>
      </c>
      <c r="F394" s="127">
        <v>0.9</v>
      </c>
      <c r="G394" s="127">
        <v>13</v>
      </c>
      <c r="H394" s="44" t="s">
        <v>445</v>
      </c>
    </row>
    <row r="395" spans="1:8" ht="40.5" x14ac:dyDescent="0.3">
      <c r="A395" s="425"/>
      <c r="B395" s="39" t="s">
        <v>194</v>
      </c>
      <c r="C395" s="6">
        <v>150</v>
      </c>
      <c r="D395" s="8" t="s">
        <v>31</v>
      </c>
      <c r="E395" s="8" t="s">
        <v>563</v>
      </c>
      <c r="F395" s="8" t="s">
        <v>48</v>
      </c>
      <c r="G395" s="10" t="s">
        <v>564</v>
      </c>
      <c r="H395" s="28" t="s">
        <v>430</v>
      </c>
    </row>
    <row r="396" spans="1:8" x14ac:dyDescent="0.3">
      <c r="A396" s="425"/>
      <c r="B396" s="21" t="s">
        <v>190</v>
      </c>
      <c r="C396" s="9" t="s">
        <v>599</v>
      </c>
      <c r="D396" s="14">
        <v>0.4</v>
      </c>
      <c r="E396" s="15">
        <v>0.4</v>
      </c>
      <c r="F396" s="15">
        <v>9.8000000000000007</v>
      </c>
      <c r="G396" s="22">
        <v>47</v>
      </c>
      <c r="H396" s="81"/>
    </row>
    <row r="397" spans="1:8" x14ac:dyDescent="0.3">
      <c r="A397" s="423"/>
      <c r="B397" s="18" t="s">
        <v>82</v>
      </c>
      <c r="C397" s="19">
        <v>438</v>
      </c>
      <c r="D397" s="46">
        <f>D392+D393+D395+D396</f>
        <v>12.6</v>
      </c>
      <c r="E397" s="46">
        <f>E392+E393+E395+E396</f>
        <v>14.620000000000001</v>
      </c>
      <c r="F397" s="46">
        <f>F392+F393+F395+F396</f>
        <v>49.400000000000006</v>
      </c>
      <c r="G397" s="47">
        <f>G392+G393+G395+G396</f>
        <v>385</v>
      </c>
      <c r="H397" s="37"/>
    </row>
    <row r="398" spans="1:8" x14ac:dyDescent="0.3">
      <c r="A398" s="442" t="s">
        <v>83</v>
      </c>
      <c r="B398" s="443"/>
      <c r="C398" s="47">
        <f>C397+C391+C389+C383+C381</f>
        <v>1542</v>
      </c>
      <c r="D398" s="46">
        <f>D397+D391+D389+D383+D381</f>
        <v>41.919999999999995</v>
      </c>
      <c r="E398" s="46">
        <f>E397+E391+E389+E383+E381</f>
        <v>44.260000000000005</v>
      </c>
      <c r="F398" s="46">
        <f>F397+F391+F389+F383+F381</f>
        <v>193.9</v>
      </c>
      <c r="G398" s="47">
        <f>G397+G391+G389+G383+G381</f>
        <v>1364</v>
      </c>
      <c r="H398" s="37"/>
    </row>
    <row r="399" spans="1:8" x14ac:dyDescent="0.3">
      <c r="A399" s="447" t="s">
        <v>24</v>
      </c>
      <c r="B399" s="447" t="s">
        <v>25</v>
      </c>
      <c r="C399" s="446" t="s">
        <v>26</v>
      </c>
      <c r="D399" s="446" t="s">
        <v>37</v>
      </c>
      <c r="E399" s="446"/>
      <c r="F399" s="446"/>
      <c r="G399" s="447" t="s">
        <v>38</v>
      </c>
      <c r="H399" s="447" t="s">
        <v>39</v>
      </c>
    </row>
    <row r="400" spans="1:8" x14ac:dyDescent="0.3">
      <c r="A400" s="448"/>
      <c r="B400" s="448"/>
      <c r="C400" s="440"/>
      <c r="D400" s="129" t="s">
        <v>4</v>
      </c>
      <c r="E400" s="129" t="s">
        <v>36</v>
      </c>
      <c r="F400" s="129" t="s">
        <v>30</v>
      </c>
      <c r="G400" s="448"/>
      <c r="H400" s="448"/>
    </row>
    <row r="401" spans="1:8" x14ac:dyDescent="0.3">
      <c r="A401" s="457" t="s">
        <v>389</v>
      </c>
      <c r="B401" s="458"/>
      <c r="C401" s="458"/>
      <c r="D401" s="458"/>
      <c r="E401" s="458"/>
      <c r="F401" s="458"/>
      <c r="G401" s="458"/>
      <c r="H401" s="459"/>
    </row>
    <row r="402" spans="1:8" ht="40.5" x14ac:dyDescent="0.3">
      <c r="A402" s="446" t="s">
        <v>40</v>
      </c>
      <c r="B402" s="26" t="s">
        <v>370</v>
      </c>
      <c r="C402" s="13" t="s">
        <v>124</v>
      </c>
      <c r="D402" s="9" t="s">
        <v>92</v>
      </c>
      <c r="E402" s="9" t="s">
        <v>198</v>
      </c>
      <c r="F402" s="9" t="s">
        <v>376</v>
      </c>
      <c r="G402" s="27" t="s">
        <v>207</v>
      </c>
      <c r="H402" s="56" t="s">
        <v>486</v>
      </c>
    </row>
    <row r="403" spans="1:8" x14ac:dyDescent="0.3">
      <c r="A403" s="446"/>
      <c r="B403" s="16" t="s">
        <v>104</v>
      </c>
      <c r="C403" s="6">
        <v>30</v>
      </c>
      <c r="D403" s="9">
        <v>3.2</v>
      </c>
      <c r="E403" s="9">
        <v>0.3</v>
      </c>
      <c r="F403" s="9">
        <v>15.3</v>
      </c>
      <c r="G403" s="10">
        <v>79</v>
      </c>
      <c r="H403" s="89" t="s">
        <v>459</v>
      </c>
    </row>
    <row r="404" spans="1:8" ht="40.5" x14ac:dyDescent="0.3">
      <c r="A404" s="446"/>
      <c r="B404" s="39" t="s">
        <v>194</v>
      </c>
      <c r="C404" s="6">
        <v>150</v>
      </c>
      <c r="D404" s="8" t="s">
        <v>31</v>
      </c>
      <c r="E404" s="8" t="s">
        <v>563</v>
      </c>
      <c r="F404" s="8" t="s">
        <v>48</v>
      </c>
      <c r="G404" s="10" t="s">
        <v>564</v>
      </c>
      <c r="H404" s="28" t="s">
        <v>430</v>
      </c>
    </row>
    <row r="405" spans="1:8" x14ac:dyDescent="0.3">
      <c r="A405" s="446"/>
      <c r="B405" s="18" t="s">
        <v>41</v>
      </c>
      <c r="C405" s="19">
        <v>334</v>
      </c>
      <c r="D405" s="20">
        <f>D402+D403+D404</f>
        <v>9.1</v>
      </c>
      <c r="E405" s="20">
        <f>E402+E403+E404</f>
        <v>7.52</v>
      </c>
      <c r="F405" s="20">
        <f>F402+F403+F404</f>
        <v>44.2</v>
      </c>
      <c r="G405" s="20">
        <f>G402+G403+G404</f>
        <v>282</v>
      </c>
      <c r="H405" s="17"/>
    </row>
    <row r="406" spans="1:8" x14ac:dyDescent="0.3">
      <c r="A406" s="440" t="s">
        <v>23</v>
      </c>
      <c r="B406" s="21" t="s">
        <v>42</v>
      </c>
      <c r="C406" s="9" t="s">
        <v>550</v>
      </c>
      <c r="D406" s="14">
        <v>1.08</v>
      </c>
      <c r="E406" s="15">
        <v>0.5</v>
      </c>
      <c r="F406" s="15">
        <v>11.6</v>
      </c>
      <c r="G406" s="22">
        <v>55.16</v>
      </c>
      <c r="H406" s="43"/>
    </row>
    <row r="407" spans="1:8" x14ac:dyDescent="0.3">
      <c r="A407" s="423"/>
      <c r="B407" s="23" t="s">
        <v>44</v>
      </c>
      <c r="C407" s="24">
        <v>150</v>
      </c>
      <c r="D407" s="20">
        <f>D406</f>
        <v>1.08</v>
      </c>
      <c r="E407" s="20">
        <f>E406</f>
        <v>0.5</v>
      </c>
      <c r="F407" s="20">
        <f>F406</f>
        <v>11.6</v>
      </c>
      <c r="G407" s="19">
        <v>55</v>
      </c>
      <c r="H407" s="17"/>
    </row>
    <row r="408" spans="1:8" x14ac:dyDescent="0.3">
      <c r="A408" s="424" t="s">
        <v>6</v>
      </c>
      <c r="B408" s="50" t="s">
        <v>191</v>
      </c>
      <c r="C408" s="13">
        <v>40</v>
      </c>
      <c r="D408" s="54" t="s">
        <v>71</v>
      </c>
      <c r="E408" s="40" t="s">
        <v>196</v>
      </c>
      <c r="F408" s="40" t="s">
        <v>197</v>
      </c>
      <c r="G408" s="22" t="s">
        <v>198</v>
      </c>
      <c r="H408" s="28" t="s">
        <v>482</v>
      </c>
    </row>
    <row r="409" spans="1:8" x14ac:dyDescent="0.3">
      <c r="A409" s="424"/>
      <c r="B409" s="11" t="s">
        <v>266</v>
      </c>
      <c r="C409" s="63">
        <v>150</v>
      </c>
      <c r="D409" s="77" t="s">
        <v>229</v>
      </c>
      <c r="E409" s="77" t="s">
        <v>72</v>
      </c>
      <c r="F409" s="77" t="s">
        <v>94</v>
      </c>
      <c r="G409" s="61" t="s">
        <v>267</v>
      </c>
      <c r="H409" s="62" t="s">
        <v>493</v>
      </c>
    </row>
    <row r="410" spans="1:8" ht="32.450000000000003" customHeight="1" x14ac:dyDescent="0.3">
      <c r="A410" s="424"/>
      <c r="B410" s="32" t="s">
        <v>268</v>
      </c>
      <c r="C410" s="38" t="s">
        <v>275</v>
      </c>
      <c r="D410" s="38">
        <v>7.1</v>
      </c>
      <c r="E410" s="38">
        <v>12</v>
      </c>
      <c r="F410" s="38">
        <v>2.5</v>
      </c>
      <c r="G410" s="31">
        <v>147</v>
      </c>
      <c r="H410" s="62" t="s">
        <v>494</v>
      </c>
    </row>
    <row r="411" spans="1:8" x14ac:dyDescent="0.3">
      <c r="A411" s="424"/>
      <c r="B411" s="74" t="s">
        <v>360</v>
      </c>
      <c r="C411" s="38">
        <v>120</v>
      </c>
      <c r="D411" s="38">
        <v>3.09</v>
      </c>
      <c r="E411" s="38">
        <v>7.8</v>
      </c>
      <c r="F411" s="38">
        <v>7.7</v>
      </c>
      <c r="G411" s="31">
        <v>114</v>
      </c>
      <c r="H411" s="28" t="s">
        <v>507</v>
      </c>
    </row>
    <row r="412" spans="1:8" x14ac:dyDescent="0.3">
      <c r="A412" s="424"/>
      <c r="B412" s="32" t="s">
        <v>50</v>
      </c>
      <c r="C412" s="13">
        <v>40</v>
      </c>
      <c r="D412" s="9" t="s">
        <v>75</v>
      </c>
      <c r="E412" s="9" t="s">
        <v>76</v>
      </c>
      <c r="F412" s="9" t="s">
        <v>77</v>
      </c>
      <c r="G412" s="27" t="s">
        <v>78</v>
      </c>
      <c r="H412" s="89"/>
    </row>
    <row r="413" spans="1:8" ht="40.5" x14ac:dyDescent="0.3">
      <c r="A413" s="425"/>
      <c r="B413" s="52" t="s">
        <v>55</v>
      </c>
      <c r="C413" s="13">
        <v>150</v>
      </c>
      <c r="D413" s="9" t="s">
        <v>56</v>
      </c>
      <c r="E413" s="9" t="s">
        <v>56</v>
      </c>
      <c r="F413" s="8" t="s">
        <v>79</v>
      </c>
      <c r="G413" s="10">
        <v>57</v>
      </c>
      <c r="H413" s="89" t="s">
        <v>432</v>
      </c>
    </row>
    <row r="414" spans="1:8" x14ac:dyDescent="0.3">
      <c r="A414" s="423"/>
      <c r="B414" s="18" t="s">
        <v>80</v>
      </c>
      <c r="C414" s="57" t="s">
        <v>504</v>
      </c>
      <c r="D414" s="36">
        <f>D408+D409+D410+D411+D412+D413</f>
        <v>13.29</v>
      </c>
      <c r="E414" s="36">
        <f>E408+E409+E410+E411+E412+E413</f>
        <v>21.96</v>
      </c>
      <c r="F414" s="36">
        <f>F408+F409+F410+F411+F412+F413</f>
        <v>48.54</v>
      </c>
      <c r="G414" s="35">
        <f>G408+G409+G410+G411+G412+G413</f>
        <v>447.2</v>
      </c>
      <c r="H414" s="37"/>
    </row>
    <row r="415" spans="1:8" ht="40.5" x14ac:dyDescent="0.3">
      <c r="A415" s="440" t="s">
        <v>59</v>
      </c>
      <c r="B415" s="382" t="s">
        <v>863</v>
      </c>
      <c r="C415" s="298">
        <v>160</v>
      </c>
      <c r="D415" s="305" t="s">
        <v>235</v>
      </c>
      <c r="E415" s="305" t="s">
        <v>64</v>
      </c>
      <c r="F415" s="306" t="s">
        <v>864</v>
      </c>
      <c r="G415" s="337" t="s">
        <v>96</v>
      </c>
      <c r="H415" s="302" t="s">
        <v>433</v>
      </c>
    </row>
    <row r="416" spans="1:8" x14ac:dyDescent="0.3">
      <c r="A416" s="423"/>
      <c r="B416" s="18" t="s">
        <v>81</v>
      </c>
      <c r="C416" s="110">
        <v>160</v>
      </c>
      <c r="D416" s="111" t="s">
        <v>177</v>
      </c>
      <c r="E416" s="111" t="s">
        <v>289</v>
      </c>
      <c r="F416" s="112" t="s">
        <v>92</v>
      </c>
      <c r="G416" s="113" t="s">
        <v>13</v>
      </c>
      <c r="H416" s="90"/>
    </row>
    <row r="417" spans="1:8" ht="40.5" x14ac:dyDescent="0.3">
      <c r="A417" s="440" t="s">
        <v>8</v>
      </c>
      <c r="B417" s="26" t="s">
        <v>247</v>
      </c>
      <c r="C417" s="6" t="s">
        <v>248</v>
      </c>
      <c r="D417" s="9" t="s">
        <v>317</v>
      </c>
      <c r="E417" s="9" t="s">
        <v>416</v>
      </c>
      <c r="F417" s="9" t="s">
        <v>318</v>
      </c>
      <c r="G417" s="27" t="s">
        <v>319</v>
      </c>
      <c r="H417" s="56" t="s">
        <v>478</v>
      </c>
    </row>
    <row r="418" spans="1:8" ht="40.5" x14ac:dyDescent="0.3">
      <c r="A418" s="425"/>
      <c r="B418" s="42" t="s">
        <v>117</v>
      </c>
      <c r="C418" s="6">
        <v>150</v>
      </c>
      <c r="D418" s="8" t="s">
        <v>122</v>
      </c>
      <c r="E418" s="8" t="s">
        <v>123</v>
      </c>
      <c r="F418" s="51" t="s">
        <v>560</v>
      </c>
      <c r="G418" s="10" t="s">
        <v>561</v>
      </c>
      <c r="H418" s="52" t="s">
        <v>448</v>
      </c>
    </row>
    <row r="419" spans="1:8" ht="27.6" customHeight="1" x14ac:dyDescent="0.3">
      <c r="A419" s="425"/>
      <c r="B419" s="50" t="s">
        <v>162</v>
      </c>
      <c r="C419" s="6">
        <v>120</v>
      </c>
      <c r="D419" s="9" t="s">
        <v>72</v>
      </c>
      <c r="E419" s="9" t="s">
        <v>93</v>
      </c>
      <c r="F419" s="40" t="s">
        <v>598</v>
      </c>
      <c r="G419" s="10">
        <v>115</v>
      </c>
      <c r="H419" s="32"/>
    </row>
    <row r="420" spans="1:8" x14ac:dyDescent="0.3">
      <c r="A420" s="423"/>
      <c r="B420" s="18" t="s">
        <v>82</v>
      </c>
      <c r="C420" s="19">
        <v>400</v>
      </c>
      <c r="D420" s="46">
        <f>D417+D418+D419</f>
        <v>24.8</v>
      </c>
      <c r="E420" s="46">
        <f>E417+E418+E419</f>
        <v>15.9</v>
      </c>
      <c r="F420" s="46">
        <f>F417+F418+F419</f>
        <v>67.400000000000006</v>
      </c>
      <c r="G420" s="47">
        <f>G417+G418+G419</f>
        <v>513</v>
      </c>
      <c r="H420" s="37"/>
    </row>
    <row r="421" spans="1:8" x14ac:dyDescent="0.3">
      <c r="A421" s="442" t="s">
        <v>83</v>
      </c>
      <c r="B421" s="443"/>
      <c r="C421" s="47">
        <f>C420+C416+C414+C407+C405</f>
        <v>1599</v>
      </c>
      <c r="D421" s="46">
        <f>D420+D416+D414+D407+D405</f>
        <v>52.77</v>
      </c>
      <c r="E421" s="46">
        <f>E420+E416+E414+E407+E405</f>
        <v>45.95</v>
      </c>
      <c r="F421" s="46">
        <f>F420+F416+F414+F407+F405</f>
        <v>177.54000000000002</v>
      </c>
      <c r="G421" s="47">
        <f>G405+G407+G414+G416+G420</f>
        <v>1339.2</v>
      </c>
      <c r="H421" s="37"/>
    </row>
    <row r="422" spans="1:8" x14ac:dyDescent="0.3">
      <c r="A422" s="447" t="s">
        <v>24</v>
      </c>
      <c r="B422" s="447" t="s">
        <v>25</v>
      </c>
      <c r="C422" s="446" t="s">
        <v>26</v>
      </c>
      <c r="D422" s="446" t="s">
        <v>37</v>
      </c>
      <c r="E422" s="446"/>
      <c r="F422" s="446"/>
      <c r="G422" s="447" t="s">
        <v>38</v>
      </c>
      <c r="H422" s="447" t="s">
        <v>39</v>
      </c>
    </row>
    <row r="423" spans="1:8" x14ac:dyDescent="0.3">
      <c r="A423" s="448"/>
      <c r="B423" s="448"/>
      <c r="C423" s="440"/>
      <c r="D423" s="129" t="s">
        <v>4</v>
      </c>
      <c r="E423" s="129" t="s">
        <v>36</v>
      </c>
      <c r="F423" s="129" t="s">
        <v>30</v>
      </c>
      <c r="G423" s="448"/>
      <c r="H423" s="448"/>
    </row>
    <row r="424" spans="1:8" x14ac:dyDescent="0.3">
      <c r="A424" s="457" t="s">
        <v>390</v>
      </c>
      <c r="B424" s="458"/>
      <c r="C424" s="458"/>
      <c r="D424" s="458"/>
      <c r="E424" s="458"/>
      <c r="F424" s="458"/>
      <c r="G424" s="458"/>
      <c r="H424" s="459"/>
    </row>
    <row r="425" spans="1:8" ht="40.5" x14ac:dyDescent="0.3">
      <c r="A425" s="446" t="s">
        <v>40</v>
      </c>
      <c r="B425" s="11" t="s">
        <v>264</v>
      </c>
      <c r="C425" s="63">
        <v>120</v>
      </c>
      <c r="D425" s="76">
        <v>10.6</v>
      </c>
      <c r="E425" s="77">
        <v>15.6</v>
      </c>
      <c r="F425" s="77">
        <v>1.8</v>
      </c>
      <c r="G425" s="60" t="s">
        <v>10</v>
      </c>
      <c r="H425" s="43" t="s">
        <v>479</v>
      </c>
    </row>
    <row r="426" spans="1:8" x14ac:dyDescent="0.3">
      <c r="A426" s="446"/>
      <c r="B426" s="39" t="s">
        <v>141</v>
      </c>
      <c r="C426" s="9" t="s">
        <v>142</v>
      </c>
      <c r="D426" s="8" t="s">
        <v>105</v>
      </c>
      <c r="E426" s="8" t="s">
        <v>143</v>
      </c>
      <c r="F426" s="51" t="s">
        <v>144</v>
      </c>
      <c r="G426" s="10" t="s">
        <v>145</v>
      </c>
      <c r="H426" s="43" t="s">
        <v>451</v>
      </c>
    </row>
    <row r="427" spans="1:8" ht="40.5" x14ac:dyDescent="0.3">
      <c r="A427" s="446"/>
      <c r="B427" s="42" t="s">
        <v>89</v>
      </c>
      <c r="C427" s="13">
        <v>150</v>
      </c>
      <c r="D427" s="9">
        <v>2.1</v>
      </c>
      <c r="E427" s="9">
        <v>2.1</v>
      </c>
      <c r="F427" s="40">
        <v>11</v>
      </c>
      <c r="G427" s="10">
        <v>70</v>
      </c>
      <c r="H427" s="43" t="s">
        <v>439</v>
      </c>
    </row>
    <row r="428" spans="1:8" x14ac:dyDescent="0.3">
      <c r="A428" s="446"/>
      <c r="B428" s="18" t="s">
        <v>41</v>
      </c>
      <c r="C428" s="19">
        <v>310</v>
      </c>
      <c r="D428" s="20">
        <f>D425+D426+D427</f>
        <v>17.7</v>
      </c>
      <c r="E428" s="20">
        <f>E425+E426+E427</f>
        <v>20.700000000000003</v>
      </c>
      <c r="F428" s="20">
        <f>F425+F426+F427</f>
        <v>27.3</v>
      </c>
      <c r="G428" s="19">
        <f>G425+G426+G427</f>
        <v>366</v>
      </c>
      <c r="H428" s="53"/>
    </row>
    <row r="429" spans="1:8" ht="40.5" x14ac:dyDescent="0.3">
      <c r="A429" s="440" t="s">
        <v>23</v>
      </c>
      <c r="B429" s="26" t="s">
        <v>147</v>
      </c>
      <c r="C429" s="13">
        <v>100</v>
      </c>
      <c r="D429" s="9" t="s">
        <v>76</v>
      </c>
      <c r="E429" s="9" t="s">
        <v>148</v>
      </c>
      <c r="F429" s="71" t="s">
        <v>149</v>
      </c>
      <c r="G429" s="27" t="s">
        <v>70</v>
      </c>
      <c r="H429" s="43" t="s">
        <v>460</v>
      </c>
    </row>
    <row r="430" spans="1:8" x14ac:dyDescent="0.3">
      <c r="A430" s="423"/>
      <c r="B430" s="23" t="s">
        <v>44</v>
      </c>
      <c r="C430" s="24">
        <v>100</v>
      </c>
      <c r="D430" s="20" t="str">
        <f>D429</f>
        <v>0,3</v>
      </c>
      <c r="E430" s="20" t="str">
        <f>E429</f>
        <v>0,13</v>
      </c>
      <c r="F430" s="20" t="str">
        <f>F429</f>
        <v>13,4</v>
      </c>
      <c r="G430" s="19" t="str">
        <f>G429</f>
        <v>55</v>
      </c>
      <c r="H430" s="53"/>
    </row>
    <row r="431" spans="1:8" x14ac:dyDescent="0.3">
      <c r="A431" s="424" t="s">
        <v>6</v>
      </c>
      <c r="B431" s="50" t="s">
        <v>373</v>
      </c>
      <c r="C431" s="13">
        <v>40</v>
      </c>
      <c r="D431" s="54" t="s">
        <v>71</v>
      </c>
      <c r="E431" s="40" t="s">
        <v>72</v>
      </c>
      <c r="F431" s="40" t="s">
        <v>72</v>
      </c>
      <c r="G431" s="22" t="s">
        <v>73</v>
      </c>
      <c r="H431" s="28" t="s">
        <v>516</v>
      </c>
    </row>
    <row r="432" spans="1:8" x14ac:dyDescent="0.3">
      <c r="A432" s="424"/>
      <c r="B432" s="32" t="s">
        <v>151</v>
      </c>
      <c r="C432" s="38" t="s">
        <v>74</v>
      </c>
      <c r="D432" s="38">
        <v>1.3</v>
      </c>
      <c r="E432" s="38">
        <v>3</v>
      </c>
      <c r="F432" s="38">
        <v>8.1999999999999993</v>
      </c>
      <c r="G432" s="31">
        <v>66</v>
      </c>
      <c r="H432" s="43" t="s">
        <v>491</v>
      </c>
    </row>
    <row r="433" spans="1:8" ht="40.5" x14ac:dyDescent="0.3">
      <c r="A433" s="424"/>
      <c r="B433" s="72" t="s">
        <v>386</v>
      </c>
      <c r="C433" s="13" t="s">
        <v>350</v>
      </c>
      <c r="D433" s="9" t="s">
        <v>28</v>
      </c>
      <c r="E433" s="9" t="s">
        <v>86</v>
      </c>
      <c r="F433" s="71" t="s">
        <v>388</v>
      </c>
      <c r="G433" s="27" t="s">
        <v>245</v>
      </c>
      <c r="H433" s="52" t="s">
        <v>488</v>
      </c>
    </row>
    <row r="434" spans="1:8" ht="40.5" x14ac:dyDescent="0.3">
      <c r="A434" s="424"/>
      <c r="B434" s="39" t="s">
        <v>159</v>
      </c>
      <c r="C434" s="13" t="s">
        <v>271</v>
      </c>
      <c r="D434" s="9" t="s">
        <v>46</v>
      </c>
      <c r="E434" s="9" t="s">
        <v>178</v>
      </c>
      <c r="F434" s="8" t="s">
        <v>301</v>
      </c>
      <c r="G434" s="27" t="s">
        <v>302</v>
      </c>
      <c r="H434" s="43" t="s">
        <v>435</v>
      </c>
    </row>
    <row r="435" spans="1:8" x14ac:dyDescent="0.3">
      <c r="A435" s="424"/>
      <c r="B435" s="32" t="s">
        <v>50</v>
      </c>
      <c r="C435" s="13">
        <v>40</v>
      </c>
      <c r="D435" s="9" t="s">
        <v>75</v>
      </c>
      <c r="E435" s="9" t="s">
        <v>76</v>
      </c>
      <c r="F435" s="9" t="s">
        <v>77</v>
      </c>
      <c r="G435" s="27" t="s">
        <v>78</v>
      </c>
      <c r="H435" s="56"/>
    </row>
    <row r="436" spans="1:8" ht="40.5" x14ac:dyDescent="0.3">
      <c r="A436" s="425"/>
      <c r="B436" s="12" t="s">
        <v>557</v>
      </c>
      <c r="C436" s="13">
        <v>150</v>
      </c>
      <c r="D436" s="14" t="s">
        <v>31</v>
      </c>
      <c r="E436" s="14" t="s">
        <v>32</v>
      </c>
      <c r="F436" s="15">
        <v>4.7</v>
      </c>
      <c r="G436" s="10">
        <v>19</v>
      </c>
      <c r="H436" s="52" t="s">
        <v>446</v>
      </c>
    </row>
    <row r="437" spans="1:8" x14ac:dyDescent="0.3">
      <c r="A437" s="423"/>
      <c r="B437" s="18" t="s">
        <v>80</v>
      </c>
      <c r="C437" s="57" t="s">
        <v>566</v>
      </c>
      <c r="D437" s="36">
        <f>D436+D435+D434+D432+D431</f>
        <v>6.0000000000000009</v>
      </c>
      <c r="E437" s="36">
        <f>E436+E435+E434+E432+E431</f>
        <v>7.7299999999999995</v>
      </c>
      <c r="F437" s="36">
        <f>F436+F435+F434+F432+F431</f>
        <v>55.7</v>
      </c>
      <c r="G437" s="35">
        <f>G436+G435+G434+G432+G431</f>
        <v>323</v>
      </c>
      <c r="H437" s="48"/>
    </row>
    <row r="438" spans="1:8" x14ac:dyDescent="0.3">
      <c r="A438" s="440" t="s">
        <v>59</v>
      </c>
      <c r="B438" s="50" t="s">
        <v>125</v>
      </c>
      <c r="C438" s="66">
        <v>30</v>
      </c>
      <c r="D438" s="14">
        <v>1.7</v>
      </c>
      <c r="E438" s="14">
        <v>2.2000000000000002</v>
      </c>
      <c r="F438" s="67">
        <v>27.15</v>
      </c>
      <c r="G438" s="10">
        <v>135</v>
      </c>
      <c r="H438" s="28"/>
    </row>
    <row r="439" spans="1:8" x14ac:dyDescent="0.3">
      <c r="A439" s="425"/>
      <c r="B439" s="26" t="s">
        <v>126</v>
      </c>
      <c r="C439" s="13">
        <v>150</v>
      </c>
      <c r="D439" s="9" t="s">
        <v>51</v>
      </c>
      <c r="E439" s="9" t="s">
        <v>48</v>
      </c>
      <c r="F439" s="58" t="s">
        <v>127</v>
      </c>
      <c r="G439" s="27" t="s">
        <v>14</v>
      </c>
      <c r="H439" s="43" t="s">
        <v>397</v>
      </c>
    </row>
    <row r="440" spans="1:8" x14ac:dyDescent="0.3">
      <c r="A440" s="423"/>
      <c r="B440" s="18" t="s">
        <v>81</v>
      </c>
      <c r="C440" s="41">
        <v>180</v>
      </c>
      <c r="D440" s="36">
        <f>D439+D438</f>
        <v>5.8</v>
      </c>
      <c r="E440" s="36">
        <f>E439+E438</f>
        <v>6.8</v>
      </c>
      <c r="F440" s="36">
        <f>F439+F438</f>
        <v>33.549999999999997</v>
      </c>
      <c r="G440" s="35">
        <f>G439+G438</f>
        <v>217</v>
      </c>
      <c r="H440" s="78"/>
    </row>
    <row r="441" spans="1:8" ht="34.15" customHeight="1" x14ac:dyDescent="0.3">
      <c r="A441" s="441" t="s">
        <v>8</v>
      </c>
      <c r="B441" s="42" t="s">
        <v>396</v>
      </c>
      <c r="C441" s="13">
        <v>130</v>
      </c>
      <c r="D441" s="9" t="s">
        <v>534</v>
      </c>
      <c r="E441" s="9" t="s">
        <v>156</v>
      </c>
      <c r="F441" s="9" t="s">
        <v>261</v>
      </c>
      <c r="G441" s="27" t="s">
        <v>262</v>
      </c>
      <c r="H441" s="28" t="s">
        <v>515</v>
      </c>
    </row>
    <row r="442" spans="1:8" ht="35.450000000000003" customHeight="1" x14ac:dyDescent="0.3">
      <c r="A442" s="425"/>
      <c r="B442" s="39" t="s">
        <v>194</v>
      </c>
      <c r="C442" s="6">
        <v>150</v>
      </c>
      <c r="D442" s="8" t="s">
        <v>31</v>
      </c>
      <c r="E442" s="8" t="s">
        <v>563</v>
      </c>
      <c r="F442" s="8" t="s">
        <v>48</v>
      </c>
      <c r="G442" s="10" t="s">
        <v>564</v>
      </c>
      <c r="H442" s="28" t="s">
        <v>430</v>
      </c>
    </row>
    <row r="443" spans="1:8" ht="27.6" customHeight="1" x14ac:dyDescent="0.3">
      <c r="A443" s="425"/>
      <c r="B443" s="50" t="s">
        <v>131</v>
      </c>
      <c r="C443" s="32">
        <v>100</v>
      </c>
      <c r="D443" s="32">
        <v>0.4</v>
      </c>
      <c r="E443" s="32">
        <v>0.3</v>
      </c>
      <c r="F443" s="32">
        <v>10.3</v>
      </c>
      <c r="G443" s="32">
        <v>47</v>
      </c>
      <c r="H443" s="28"/>
    </row>
    <row r="444" spans="1:8" ht="28.9" customHeight="1" x14ac:dyDescent="0.3">
      <c r="A444" s="423"/>
      <c r="B444" s="18" t="s">
        <v>82</v>
      </c>
      <c r="C444" s="19">
        <f>C441+C442+C443</f>
        <v>380</v>
      </c>
      <c r="D444" s="20">
        <f>D441+D442+D443</f>
        <v>13.17</v>
      </c>
      <c r="E444" s="20">
        <f>E441+E442+E443</f>
        <v>14.72</v>
      </c>
      <c r="F444" s="20">
        <f>F441+F442+F443</f>
        <v>45.900000000000006</v>
      </c>
      <c r="G444" s="19">
        <f>G441+G442+G443</f>
        <v>382</v>
      </c>
      <c r="H444" s="37"/>
    </row>
    <row r="445" spans="1:8" x14ac:dyDescent="0.3">
      <c r="A445" s="442" t="s">
        <v>83</v>
      </c>
      <c r="B445" s="443"/>
      <c r="C445" s="47">
        <f>C444+C440+C437+C430+C428</f>
        <v>1538</v>
      </c>
      <c r="D445" s="46">
        <f>D428+D430+D437+D440+D444</f>
        <v>42.97</v>
      </c>
      <c r="E445" s="46">
        <f>E428+E430+E437+E440+E444</f>
        <v>50.08</v>
      </c>
      <c r="F445" s="46">
        <f>F428+F430+F437+F440+F444</f>
        <v>175.85</v>
      </c>
      <c r="G445" s="47">
        <f>G428+G430+G437+G440+G444</f>
        <v>1343</v>
      </c>
      <c r="H445" s="37"/>
    </row>
    <row r="446" spans="1:8" x14ac:dyDescent="0.3">
      <c r="A446" s="447" t="s">
        <v>24</v>
      </c>
      <c r="B446" s="447" t="s">
        <v>25</v>
      </c>
      <c r="C446" s="446" t="s">
        <v>26</v>
      </c>
      <c r="D446" s="446" t="s">
        <v>37</v>
      </c>
      <c r="E446" s="446"/>
      <c r="F446" s="446"/>
      <c r="G446" s="447" t="s">
        <v>38</v>
      </c>
      <c r="H446" s="447" t="s">
        <v>39</v>
      </c>
    </row>
    <row r="447" spans="1:8" x14ac:dyDescent="0.3">
      <c r="A447" s="448"/>
      <c r="B447" s="448"/>
      <c r="C447" s="440"/>
      <c r="D447" s="129" t="s">
        <v>4</v>
      </c>
      <c r="E447" s="129" t="s">
        <v>36</v>
      </c>
      <c r="F447" s="129" t="s">
        <v>30</v>
      </c>
      <c r="G447" s="448"/>
      <c r="H447" s="448"/>
    </row>
    <row r="448" spans="1:8" x14ac:dyDescent="0.3">
      <c r="A448" s="457" t="s">
        <v>392</v>
      </c>
      <c r="B448" s="458"/>
      <c r="C448" s="458"/>
      <c r="D448" s="458"/>
      <c r="E448" s="458"/>
      <c r="F448" s="458"/>
      <c r="G448" s="458"/>
      <c r="H448" s="459"/>
    </row>
    <row r="449" spans="1:8" ht="40.5" x14ac:dyDescent="0.3">
      <c r="A449" s="446" t="s">
        <v>40</v>
      </c>
      <c r="B449" s="73" t="s">
        <v>384</v>
      </c>
      <c r="C449" s="88" t="s">
        <v>324</v>
      </c>
      <c r="D449" s="38">
        <v>6.02</v>
      </c>
      <c r="E449" s="82">
        <v>10.32</v>
      </c>
      <c r="F449" s="38">
        <v>23.2</v>
      </c>
      <c r="G449" s="31">
        <v>213</v>
      </c>
      <c r="H449" s="28" t="s">
        <v>514</v>
      </c>
    </row>
    <row r="450" spans="1:8" hidden="1" x14ac:dyDescent="0.3">
      <c r="A450" s="446"/>
      <c r="B450" s="16"/>
      <c r="C450" s="6"/>
      <c r="D450" s="9"/>
      <c r="E450" s="9"/>
      <c r="F450" s="9"/>
      <c r="G450" s="10"/>
      <c r="H450" s="89"/>
    </row>
    <row r="451" spans="1:8" ht="40.5" x14ac:dyDescent="0.3">
      <c r="A451" s="446"/>
      <c r="B451" s="42" t="s">
        <v>117</v>
      </c>
      <c r="C451" s="6">
        <v>150</v>
      </c>
      <c r="D451" s="8" t="s">
        <v>122</v>
      </c>
      <c r="E451" s="8" t="s">
        <v>123</v>
      </c>
      <c r="F451" s="51" t="s">
        <v>560</v>
      </c>
      <c r="G451" s="10" t="s">
        <v>561</v>
      </c>
      <c r="H451" s="52" t="s">
        <v>448</v>
      </c>
    </row>
    <row r="452" spans="1:8" x14ac:dyDescent="0.3">
      <c r="A452" s="446"/>
      <c r="B452" s="50" t="s">
        <v>60</v>
      </c>
      <c r="C452" s="32">
        <v>30</v>
      </c>
      <c r="D452" s="32">
        <v>2.04</v>
      </c>
      <c r="E452" s="32">
        <v>1.68</v>
      </c>
      <c r="F452" s="32">
        <v>18</v>
      </c>
      <c r="G452" s="98">
        <v>95</v>
      </c>
      <c r="H452" s="28"/>
    </row>
    <row r="453" spans="1:8" x14ac:dyDescent="0.3">
      <c r="A453" s="446"/>
      <c r="B453" s="18" t="s">
        <v>41</v>
      </c>
      <c r="C453" s="19">
        <v>335</v>
      </c>
      <c r="D453" s="20">
        <f>D449+D450+D451+D452</f>
        <v>10.46</v>
      </c>
      <c r="E453" s="20">
        <f>E449+E450+E451+E452</f>
        <v>14.3</v>
      </c>
      <c r="F453" s="20">
        <f>F449+F450+F451+F452</f>
        <v>51.4</v>
      </c>
      <c r="G453" s="19">
        <f>G449+G450+G451+G452</f>
        <v>377</v>
      </c>
      <c r="H453" s="53"/>
    </row>
    <row r="454" spans="1:8" x14ac:dyDescent="0.3">
      <c r="A454" s="440" t="s">
        <v>23</v>
      </c>
      <c r="B454" s="21" t="s">
        <v>42</v>
      </c>
      <c r="C454" s="9" t="s">
        <v>550</v>
      </c>
      <c r="D454" s="14">
        <v>1.08</v>
      </c>
      <c r="E454" s="15">
        <v>0.5</v>
      </c>
      <c r="F454" s="15">
        <v>11.6</v>
      </c>
      <c r="G454" s="22">
        <v>55.16</v>
      </c>
      <c r="H454" s="80"/>
    </row>
    <row r="455" spans="1:8" x14ac:dyDescent="0.3">
      <c r="A455" s="423"/>
      <c r="B455" s="23" t="s">
        <v>44</v>
      </c>
      <c r="C455" s="24">
        <v>150</v>
      </c>
      <c r="D455" s="20">
        <f>D454</f>
        <v>1.08</v>
      </c>
      <c r="E455" s="20">
        <f>E454</f>
        <v>0.5</v>
      </c>
      <c r="F455" s="20">
        <f>F454</f>
        <v>11.6</v>
      </c>
      <c r="G455" s="19">
        <v>55</v>
      </c>
      <c r="H455" s="53"/>
    </row>
    <row r="456" spans="1:8" x14ac:dyDescent="0.3">
      <c r="A456" s="424" t="s">
        <v>6</v>
      </c>
      <c r="B456" s="26" t="s">
        <v>555</v>
      </c>
      <c r="C456" s="13">
        <v>40</v>
      </c>
      <c r="D456" s="9" t="s">
        <v>45</v>
      </c>
      <c r="E456" s="9" t="s">
        <v>158</v>
      </c>
      <c r="F456" s="40" t="s">
        <v>298</v>
      </c>
      <c r="G456" s="10" t="s">
        <v>13</v>
      </c>
      <c r="H456" s="28" t="s">
        <v>556</v>
      </c>
    </row>
    <row r="457" spans="1:8" x14ac:dyDescent="0.3">
      <c r="A457" s="424"/>
      <c r="B457" s="26" t="s">
        <v>258</v>
      </c>
      <c r="C457" s="13" t="s">
        <v>74</v>
      </c>
      <c r="D457" s="54">
        <v>1.1000000000000001</v>
      </c>
      <c r="E457" s="40">
        <v>3.3</v>
      </c>
      <c r="F457" s="40">
        <v>5</v>
      </c>
      <c r="G457" s="22">
        <v>55</v>
      </c>
      <c r="H457" s="56" t="s">
        <v>464</v>
      </c>
    </row>
    <row r="458" spans="1:8" ht="40.5" x14ac:dyDescent="0.3">
      <c r="A458" s="424"/>
      <c r="B458" s="72" t="s">
        <v>567</v>
      </c>
      <c r="C458" s="13" t="s">
        <v>573</v>
      </c>
      <c r="D458" s="9" t="s">
        <v>174</v>
      </c>
      <c r="E458" s="9" t="s">
        <v>509</v>
      </c>
      <c r="F458" s="9" t="s">
        <v>321</v>
      </c>
      <c r="G458" s="27">
        <v>112</v>
      </c>
      <c r="H458" s="52" t="s">
        <v>570</v>
      </c>
    </row>
    <row r="459" spans="1:8" ht="40.5" x14ac:dyDescent="0.3">
      <c r="A459" s="424"/>
      <c r="B459" s="39" t="s">
        <v>382</v>
      </c>
      <c r="C459" s="6">
        <v>120</v>
      </c>
      <c r="D459" s="9" t="s">
        <v>408</v>
      </c>
      <c r="E459" s="9" t="s">
        <v>409</v>
      </c>
      <c r="F459" s="9" t="s">
        <v>410</v>
      </c>
      <c r="G459" s="27" t="s">
        <v>411</v>
      </c>
      <c r="H459" s="52" t="s">
        <v>458</v>
      </c>
    </row>
    <row r="460" spans="1:8" x14ac:dyDescent="0.3">
      <c r="A460" s="424"/>
      <c r="B460" s="32" t="s">
        <v>50</v>
      </c>
      <c r="C460" s="13">
        <v>40</v>
      </c>
      <c r="D460" s="9" t="s">
        <v>75</v>
      </c>
      <c r="E460" s="9" t="s">
        <v>76</v>
      </c>
      <c r="F460" s="9" t="s">
        <v>77</v>
      </c>
      <c r="G460" s="27" t="s">
        <v>78</v>
      </c>
      <c r="H460" s="56"/>
    </row>
    <row r="461" spans="1:8" ht="40.5" x14ac:dyDescent="0.3">
      <c r="A461" s="425"/>
      <c r="B461" s="39" t="s">
        <v>327</v>
      </c>
      <c r="C461" s="13">
        <v>150</v>
      </c>
      <c r="D461" s="9">
        <v>0.7</v>
      </c>
      <c r="E461" s="9">
        <v>0.04</v>
      </c>
      <c r="F461" s="9">
        <v>20.6</v>
      </c>
      <c r="G461" s="27">
        <v>82</v>
      </c>
      <c r="H461" s="56" t="s">
        <v>443</v>
      </c>
    </row>
    <row r="462" spans="1:8" x14ac:dyDescent="0.3">
      <c r="A462" s="423"/>
      <c r="B462" s="18" t="s">
        <v>80</v>
      </c>
      <c r="C462" s="57" t="s">
        <v>592</v>
      </c>
      <c r="D462" s="36">
        <f>D456+D457+D458+D459+D460+D461</f>
        <v>13.24</v>
      </c>
      <c r="E462" s="36">
        <f>E456+E457+E458+E459+E460+E461</f>
        <v>21.4</v>
      </c>
      <c r="F462" s="36">
        <f>F456+F457+F458+F459+F460+F461</f>
        <v>64.699999999999989</v>
      </c>
      <c r="G462" s="35">
        <f>G456+G457+G458+G459+G460+G461</f>
        <v>458</v>
      </c>
      <c r="H462" s="48"/>
    </row>
    <row r="463" spans="1:8" ht="40.5" x14ac:dyDescent="0.3">
      <c r="A463" s="440" t="s">
        <v>59</v>
      </c>
      <c r="B463" s="382" t="s">
        <v>865</v>
      </c>
      <c r="C463" s="298">
        <v>160</v>
      </c>
      <c r="D463" s="305" t="s">
        <v>62</v>
      </c>
      <c r="E463" s="305" t="s">
        <v>235</v>
      </c>
      <c r="F463" s="306" t="s">
        <v>86</v>
      </c>
      <c r="G463" s="301">
        <v>93</v>
      </c>
      <c r="H463" s="302" t="s">
        <v>433</v>
      </c>
    </row>
    <row r="464" spans="1:8" x14ac:dyDescent="0.3">
      <c r="A464" s="423"/>
      <c r="B464" s="18" t="s">
        <v>81</v>
      </c>
      <c r="C464" s="41">
        <v>160</v>
      </c>
      <c r="D464" s="36">
        <v>4.5</v>
      </c>
      <c r="E464" s="36">
        <v>7.0000000000000007E-2</v>
      </c>
      <c r="F464" s="36">
        <v>5.8</v>
      </c>
      <c r="G464" s="35">
        <v>42</v>
      </c>
      <c r="H464" s="78"/>
    </row>
    <row r="465" spans="1:8" ht="40.5" x14ac:dyDescent="0.3">
      <c r="A465" s="441" t="s">
        <v>8</v>
      </c>
      <c r="B465" s="42" t="s">
        <v>242</v>
      </c>
      <c r="C465" s="6" t="s">
        <v>350</v>
      </c>
      <c r="D465" s="8" t="s">
        <v>209</v>
      </c>
      <c r="E465" s="8" t="s">
        <v>218</v>
      </c>
      <c r="F465" s="9" t="s">
        <v>97</v>
      </c>
      <c r="G465" s="27" t="s">
        <v>21</v>
      </c>
      <c r="H465" s="11" t="s">
        <v>434</v>
      </c>
    </row>
    <row r="466" spans="1:8" ht="33" customHeight="1" x14ac:dyDescent="0.3">
      <c r="A466" s="425"/>
      <c r="B466" s="32" t="s">
        <v>356</v>
      </c>
      <c r="C466" s="38" t="s">
        <v>271</v>
      </c>
      <c r="D466" s="30">
        <v>3.3</v>
      </c>
      <c r="E466" s="30">
        <v>2.5</v>
      </c>
      <c r="F466" s="30">
        <v>23.2</v>
      </c>
      <c r="G466" s="31">
        <v>132</v>
      </c>
      <c r="H466" s="28" t="s">
        <v>467</v>
      </c>
    </row>
    <row r="467" spans="1:8" x14ac:dyDescent="0.3">
      <c r="A467" s="425"/>
      <c r="B467" s="32" t="s">
        <v>66</v>
      </c>
      <c r="C467" s="6">
        <v>40</v>
      </c>
      <c r="D467" s="8" t="s">
        <v>284</v>
      </c>
      <c r="E467" s="8" t="s">
        <v>285</v>
      </c>
      <c r="F467" s="8" t="s">
        <v>286</v>
      </c>
      <c r="G467" s="10" t="s">
        <v>320</v>
      </c>
      <c r="H467" s="28"/>
    </row>
    <row r="468" spans="1:8" ht="40.5" x14ac:dyDescent="0.3">
      <c r="A468" s="425"/>
      <c r="B468" s="39" t="s">
        <v>67</v>
      </c>
      <c r="C468" s="13">
        <v>150</v>
      </c>
      <c r="D468" s="14">
        <v>1.1000000000000001</v>
      </c>
      <c r="E468" s="14">
        <v>1.1000000000000001</v>
      </c>
      <c r="F468" s="45">
        <v>6.2</v>
      </c>
      <c r="G468" s="27">
        <v>38</v>
      </c>
      <c r="H468" s="42" t="s">
        <v>436</v>
      </c>
    </row>
    <row r="469" spans="1:8" x14ac:dyDescent="0.3">
      <c r="A469" s="423"/>
      <c r="B469" s="18" t="s">
        <v>82</v>
      </c>
      <c r="C469" s="19">
        <v>383</v>
      </c>
      <c r="D469" s="19">
        <f>D465+D466+D467+D468</f>
        <v>19.240000000000002</v>
      </c>
      <c r="E469" s="19">
        <f>E465+E466+E467+E468</f>
        <v>13.42</v>
      </c>
      <c r="F469" s="19">
        <f>F465+F466+F467+F468</f>
        <v>52.480000000000004</v>
      </c>
      <c r="G469" s="19">
        <f>G465+G466+G467+G468</f>
        <v>403.6</v>
      </c>
      <c r="H469" s="37"/>
    </row>
    <row r="470" spans="1:8" x14ac:dyDescent="0.3">
      <c r="A470" s="442" t="s">
        <v>83</v>
      </c>
      <c r="B470" s="443"/>
      <c r="C470" s="47">
        <f>C469+C464+C462+C455+C453</f>
        <v>1587</v>
      </c>
      <c r="D470" s="46">
        <f>D469+D464+D462+D455+D453</f>
        <v>48.52</v>
      </c>
      <c r="E470" s="46">
        <f>E469+E464+E462+E455+E453</f>
        <v>49.69</v>
      </c>
      <c r="F470" s="46">
        <f>F469+F464+F462+F455+F453</f>
        <v>185.98</v>
      </c>
      <c r="G470" s="47">
        <f>G469+G464+G462+G455+G453</f>
        <v>1335.6</v>
      </c>
      <c r="H470" s="37"/>
    </row>
    <row r="471" spans="1:8" x14ac:dyDescent="0.3">
      <c r="A471" s="447" t="s">
        <v>24</v>
      </c>
      <c r="B471" s="447" t="s">
        <v>25</v>
      </c>
      <c r="C471" s="446" t="s">
        <v>26</v>
      </c>
      <c r="D471" s="446" t="s">
        <v>37</v>
      </c>
      <c r="E471" s="446"/>
      <c r="F471" s="446"/>
      <c r="G471" s="447" t="s">
        <v>38</v>
      </c>
      <c r="H471" s="447" t="s">
        <v>39</v>
      </c>
    </row>
    <row r="472" spans="1:8" x14ac:dyDescent="0.3">
      <c r="A472" s="448"/>
      <c r="B472" s="448"/>
      <c r="C472" s="440"/>
      <c r="D472" s="129" t="s">
        <v>4</v>
      </c>
      <c r="E472" s="129" t="s">
        <v>36</v>
      </c>
      <c r="F472" s="129" t="s">
        <v>30</v>
      </c>
      <c r="G472" s="448"/>
      <c r="H472" s="448"/>
    </row>
    <row r="473" spans="1:8" x14ac:dyDescent="0.3">
      <c r="A473" s="457" t="s">
        <v>395</v>
      </c>
      <c r="B473" s="458"/>
      <c r="C473" s="458"/>
      <c r="D473" s="458"/>
      <c r="E473" s="458"/>
      <c r="F473" s="458"/>
      <c r="G473" s="458"/>
      <c r="H473" s="459"/>
    </row>
    <row r="474" spans="1:8" ht="40.5" x14ac:dyDescent="0.3">
      <c r="A474" s="446" t="s">
        <v>40</v>
      </c>
      <c r="B474" s="26" t="s">
        <v>575</v>
      </c>
      <c r="C474" s="6" t="s">
        <v>124</v>
      </c>
      <c r="D474" s="9" t="s">
        <v>100</v>
      </c>
      <c r="E474" s="9" t="s">
        <v>146</v>
      </c>
      <c r="F474" s="9" t="s">
        <v>576</v>
      </c>
      <c r="G474" s="27" t="s">
        <v>577</v>
      </c>
      <c r="H474" s="52" t="s">
        <v>578</v>
      </c>
    </row>
    <row r="475" spans="1:8" x14ac:dyDescent="0.3">
      <c r="A475" s="446"/>
      <c r="B475" s="39" t="s">
        <v>172</v>
      </c>
      <c r="C475" s="9" t="s">
        <v>173</v>
      </c>
      <c r="D475" s="8">
        <v>2.4</v>
      </c>
      <c r="E475" s="8">
        <v>2.4</v>
      </c>
      <c r="F475" s="51">
        <v>14.5</v>
      </c>
      <c r="G475" s="8">
        <v>109</v>
      </c>
      <c r="H475" s="56" t="s">
        <v>459</v>
      </c>
    </row>
    <row r="476" spans="1:8" ht="40.5" x14ac:dyDescent="0.3">
      <c r="A476" s="446"/>
      <c r="B476" s="42" t="s">
        <v>89</v>
      </c>
      <c r="C476" s="13">
        <v>150</v>
      </c>
      <c r="D476" s="9">
        <v>2.1</v>
      </c>
      <c r="E476" s="9">
        <v>2.1</v>
      </c>
      <c r="F476" s="40">
        <v>11</v>
      </c>
      <c r="G476" s="10">
        <v>70</v>
      </c>
      <c r="H476" s="43" t="s">
        <v>439</v>
      </c>
    </row>
    <row r="477" spans="1:8" x14ac:dyDescent="0.3">
      <c r="A477" s="446"/>
      <c r="B477" s="18" t="s">
        <v>41</v>
      </c>
      <c r="C477" s="19">
        <v>339</v>
      </c>
      <c r="D477" s="20">
        <f>D474+D475+D476</f>
        <v>10.6</v>
      </c>
      <c r="E477" s="20">
        <f>E474+E475+E476</f>
        <v>12.2</v>
      </c>
      <c r="F477" s="20">
        <f>F474+F475+F476</f>
        <v>50.9</v>
      </c>
      <c r="G477" s="20">
        <f>G474+G475+G476</f>
        <v>374</v>
      </c>
      <c r="H477" s="53"/>
    </row>
    <row r="478" spans="1:8" x14ac:dyDescent="0.3">
      <c r="A478" s="440" t="s">
        <v>23</v>
      </c>
      <c r="B478" s="21" t="s">
        <v>42</v>
      </c>
      <c r="C478" s="9" t="s">
        <v>550</v>
      </c>
      <c r="D478" s="14">
        <v>1.08</v>
      </c>
      <c r="E478" s="15">
        <v>0.5</v>
      </c>
      <c r="F478" s="15">
        <v>11.6</v>
      </c>
      <c r="G478" s="22">
        <v>55.16</v>
      </c>
      <c r="H478" s="80"/>
    </row>
    <row r="479" spans="1:8" x14ac:dyDescent="0.3">
      <c r="A479" s="423"/>
      <c r="B479" s="23" t="s">
        <v>44</v>
      </c>
      <c r="C479" s="24">
        <v>150</v>
      </c>
      <c r="D479" s="20">
        <f>D478</f>
        <v>1.08</v>
      </c>
      <c r="E479" s="20">
        <f>E478</f>
        <v>0.5</v>
      </c>
      <c r="F479" s="20">
        <f>F478</f>
        <v>11.6</v>
      </c>
      <c r="G479" s="20">
        <v>55</v>
      </c>
      <c r="H479" s="53"/>
    </row>
    <row r="480" spans="1:8" ht="40.5" x14ac:dyDescent="0.3">
      <c r="A480" s="424" t="s">
        <v>6</v>
      </c>
      <c r="B480" s="32" t="s">
        <v>280</v>
      </c>
      <c r="C480" s="55">
        <v>40</v>
      </c>
      <c r="D480" s="55">
        <v>0.6</v>
      </c>
      <c r="E480" s="55">
        <v>1.8</v>
      </c>
      <c r="F480" s="55">
        <v>4.4000000000000004</v>
      </c>
      <c r="G480" s="55">
        <v>39</v>
      </c>
      <c r="H480" s="44" t="s">
        <v>456</v>
      </c>
    </row>
    <row r="481" spans="1:8" ht="40.5" x14ac:dyDescent="0.3">
      <c r="A481" s="424"/>
      <c r="B481" s="26" t="s">
        <v>184</v>
      </c>
      <c r="C481" s="13" t="s">
        <v>91</v>
      </c>
      <c r="D481" s="9" t="s">
        <v>177</v>
      </c>
      <c r="E481" s="9" t="s">
        <v>178</v>
      </c>
      <c r="F481" s="9" t="s">
        <v>179</v>
      </c>
      <c r="G481" s="9" t="s">
        <v>9</v>
      </c>
      <c r="H481" s="28" t="s">
        <v>718</v>
      </c>
    </row>
    <row r="482" spans="1:8" ht="31.15" customHeight="1" x14ac:dyDescent="0.3">
      <c r="A482" s="424"/>
      <c r="B482" s="50" t="s">
        <v>830</v>
      </c>
      <c r="C482" s="13" t="s">
        <v>275</v>
      </c>
      <c r="D482" s="9">
        <v>6.8</v>
      </c>
      <c r="E482" s="9">
        <v>10.8</v>
      </c>
      <c r="F482" s="40">
        <v>8.3000000000000007</v>
      </c>
      <c r="G482" s="8">
        <v>163</v>
      </c>
      <c r="H482" s="28" t="s">
        <v>602</v>
      </c>
    </row>
    <row r="483" spans="1:8" ht="30.6" customHeight="1" x14ac:dyDescent="0.3">
      <c r="A483" s="424"/>
      <c r="B483" s="303" t="s">
        <v>382</v>
      </c>
      <c r="C483" s="298">
        <v>120</v>
      </c>
      <c r="D483" s="305" t="s">
        <v>408</v>
      </c>
      <c r="E483" s="305" t="s">
        <v>409</v>
      </c>
      <c r="F483" s="306" t="s">
        <v>410</v>
      </c>
      <c r="G483" s="337" t="s">
        <v>411</v>
      </c>
      <c r="H483" s="302" t="s">
        <v>458</v>
      </c>
    </row>
    <row r="484" spans="1:8" x14ac:dyDescent="0.3">
      <c r="A484" s="424"/>
      <c r="B484" s="32" t="s">
        <v>66</v>
      </c>
      <c r="C484" s="6">
        <v>40</v>
      </c>
      <c r="D484" s="8" t="s">
        <v>284</v>
      </c>
      <c r="E484" s="8" t="s">
        <v>285</v>
      </c>
      <c r="F484" s="8" t="s">
        <v>286</v>
      </c>
      <c r="G484" s="10" t="s">
        <v>320</v>
      </c>
      <c r="H484" s="56"/>
    </row>
    <row r="485" spans="1:8" ht="40.5" x14ac:dyDescent="0.3">
      <c r="A485" s="425"/>
      <c r="B485" s="25" t="s">
        <v>210</v>
      </c>
      <c r="C485" s="63">
        <v>150</v>
      </c>
      <c r="D485" s="77">
        <v>0.7</v>
      </c>
      <c r="E485" s="77">
        <v>0.04</v>
      </c>
      <c r="F485" s="77">
        <v>20.6</v>
      </c>
      <c r="G485" s="77">
        <v>82</v>
      </c>
      <c r="H485" s="56" t="s">
        <v>450</v>
      </c>
    </row>
    <row r="486" spans="1:8" x14ac:dyDescent="0.3">
      <c r="A486" s="423"/>
      <c r="B486" s="18" t="s">
        <v>80</v>
      </c>
      <c r="C486" s="57" t="s">
        <v>594</v>
      </c>
      <c r="D486" s="36">
        <f>D480+D481+D482+D484+D485</f>
        <v>15.639999999999997</v>
      </c>
      <c r="E486" s="36">
        <f>E480+E481+E482+E484+E485</f>
        <v>15.56</v>
      </c>
      <c r="F486" s="36">
        <f>F480+F481+F482+F484+F485</f>
        <v>70.680000000000007</v>
      </c>
      <c r="G486" s="36">
        <f>G480+G481+G482+G484+G485</f>
        <v>491.6</v>
      </c>
      <c r="H486" s="48"/>
    </row>
    <row r="487" spans="1:8" x14ac:dyDescent="0.3">
      <c r="A487" s="440" t="s">
        <v>59</v>
      </c>
      <c r="B487" s="50" t="s">
        <v>125</v>
      </c>
      <c r="C487" s="66">
        <v>30</v>
      </c>
      <c r="D487" s="14">
        <v>1.7</v>
      </c>
      <c r="E487" s="14">
        <v>2.2000000000000002</v>
      </c>
      <c r="F487" s="67">
        <v>27.15</v>
      </c>
      <c r="G487" s="7">
        <v>135</v>
      </c>
      <c r="H487" s="48"/>
    </row>
    <row r="488" spans="1:8" ht="40.5" x14ac:dyDescent="0.3">
      <c r="A488" s="425"/>
      <c r="B488" s="26" t="s">
        <v>126</v>
      </c>
      <c r="C488" s="13">
        <v>150</v>
      </c>
      <c r="D488" s="9" t="s">
        <v>51</v>
      </c>
      <c r="E488" s="9" t="s">
        <v>48</v>
      </c>
      <c r="F488" s="58" t="s">
        <v>127</v>
      </c>
      <c r="G488" s="9" t="s">
        <v>14</v>
      </c>
      <c r="H488" s="43" t="s">
        <v>444</v>
      </c>
    </row>
    <row r="489" spans="1:8" x14ac:dyDescent="0.3">
      <c r="A489" s="423"/>
      <c r="B489" s="18" t="s">
        <v>81</v>
      </c>
      <c r="C489" s="41">
        <f>C488+C487</f>
        <v>180</v>
      </c>
      <c r="D489" s="36">
        <f>D488+D487</f>
        <v>5.8</v>
      </c>
      <c r="E489" s="36">
        <f>E488+E487</f>
        <v>6.8</v>
      </c>
      <c r="F489" s="36">
        <f>F488+F487</f>
        <v>33.549999999999997</v>
      </c>
      <c r="G489" s="36">
        <f>G488+G487</f>
        <v>217</v>
      </c>
      <c r="H489" s="78"/>
    </row>
    <row r="490" spans="1:8" ht="40.5" x14ac:dyDescent="0.3">
      <c r="A490" s="441" t="s">
        <v>8</v>
      </c>
      <c r="B490" s="5" t="s">
        <v>84</v>
      </c>
      <c r="C490" s="6" t="s">
        <v>85</v>
      </c>
      <c r="D490" s="7">
        <v>10.6</v>
      </c>
      <c r="E490" s="8">
        <v>15.6</v>
      </c>
      <c r="F490" s="9">
        <v>1.8</v>
      </c>
      <c r="G490" s="10" t="s">
        <v>10</v>
      </c>
      <c r="H490" s="49" t="s">
        <v>437</v>
      </c>
    </row>
    <row r="491" spans="1:8" ht="40.5" x14ac:dyDescent="0.3">
      <c r="A491" s="425"/>
      <c r="B491" s="39" t="s">
        <v>194</v>
      </c>
      <c r="C491" s="6">
        <v>150</v>
      </c>
      <c r="D491" s="8" t="s">
        <v>31</v>
      </c>
      <c r="E491" s="8" t="s">
        <v>563</v>
      </c>
      <c r="F491" s="8" t="s">
        <v>48</v>
      </c>
      <c r="G491" s="10" t="s">
        <v>564</v>
      </c>
      <c r="H491" s="28" t="s">
        <v>430</v>
      </c>
    </row>
    <row r="492" spans="1:8" ht="40.5" x14ac:dyDescent="0.3">
      <c r="A492" s="425"/>
      <c r="B492" s="32" t="s">
        <v>294</v>
      </c>
      <c r="C492" s="6">
        <v>50</v>
      </c>
      <c r="D492" s="8" t="s">
        <v>217</v>
      </c>
      <c r="E492" s="8" t="s">
        <v>295</v>
      </c>
      <c r="F492" s="8" t="s">
        <v>296</v>
      </c>
      <c r="G492" s="10" t="s">
        <v>297</v>
      </c>
      <c r="H492" s="28" t="s">
        <v>481</v>
      </c>
    </row>
    <row r="493" spans="1:8" x14ac:dyDescent="0.3">
      <c r="A493" s="425"/>
      <c r="B493" s="21" t="s">
        <v>190</v>
      </c>
      <c r="C493" s="9" t="s">
        <v>599</v>
      </c>
      <c r="D493" s="14">
        <v>0.4</v>
      </c>
      <c r="E493" s="15">
        <v>0.4</v>
      </c>
      <c r="F493" s="15">
        <v>9.8000000000000007</v>
      </c>
      <c r="G493" s="22">
        <v>47</v>
      </c>
      <c r="H493" s="81"/>
    </row>
    <row r="494" spans="1:8" x14ac:dyDescent="0.3">
      <c r="A494" s="423"/>
      <c r="B494" s="18" t="s">
        <v>82</v>
      </c>
      <c r="C494" s="19">
        <v>416</v>
      </c>
      <c r="D494" s="19">
        <f>D425+D491+D492+D493</f>
        <v>15</v>
      </c>
      <c r="E494" s="19">
        <f>E425+E491+E492+E493</f>
        <v>20.319999999999997</v>
      </c>
      <c r="F494" s="19">
        <f>F425+F491+F492+F493</f>
        <v>42.5</v>
      </c>
      <c r="G494" s="19">
        <f>G425+G491+G492+G493</f>
        <v>414</v>
      </c>
      <c r="H494" s="37"/>
    </row>
    <row r="495" spans="1:8" x14ac:dyDescent="0.3">
      <c r="A495" s="442" t="s">
        <v>83</v>
      </c>
      <c r="B495" s="443"/>
      <c r="C495" s="47">
        <f>C494+C489+C486+C479+C477</f>
        <v>1625</v>
      </c>
      <c r="D495" s="47">
        <f>D494+D489+D486+D479+D477</f>
        <v>48.12</v>
      </c>
      <c r="E495" s="47">
        <f>E494+E489+E486+E479+E477</f>
        <v>55.379999999999995</v>
      </c>
      <c r="F495" s="47">
        <f>F494+F489+F486+F479+F477</f>
        <v>209.23000000000002</v>
      </c>
      <c r="G495" s="47">
        <f>G494+G489+G486+G479+G477</f>
        <v>1551.6</v>
      </c>
      <c r="H495" s="37"/>
    </row>
    <row r="496" spans="1:8" x14ac:dyDescent="0.3">
      <c r="A496" s="436" t="s">
        <v>498</v>
      </c>
      <c r="B496" s="437"/>
      <c r="C496" s="92">
        <v>1653</v>
      </c>
      <c r="D496" s="92">
        <v>58</v>
      </c>
      <c r="E496" s="92">
        <v>57</v>
      </c>
      <c r="F496" s="92">
        <v>220</v>
      </c>
      <c r="G496" s="92">
        <v>1574</v>
      </c>
    </row>
    <row r="497" spans="3:7" x14ac:dyDescent="0.3">
      <c r="C497" s="93"/>
      <c r="D497" s="93"/>
      <c r="E497" s="93"/>
      <c r="F497" s="93"/>
      <c r="G497" s="93"/>
    </row>
    <row r="498" spans="3:7" x14ac:dyDescent="0.3">
      <c r="C498" s="93">
        <f>C495+C470+C445+C421+C398+C373+C348+C324+C300+C276+C251+C227+C202+C179+C155+C129+C104+C80+C55+C31</f>
        <v>31123</v>
      </c>
      <c r="D498" s="93">
        <f>D495+D470+D445+D421+D398+D373+D348+D324+D300+D276+D251+D227+D202+D179+D155+D129+D104+D80+D55+D31</f>
        <v>1023.6999999999999</v>
      </c>
      <c r="E498" s="93">
        <f>E495+E470+E445+E421+E398+E373+E348+E324+E300+E276+E251+E227+E202+E179+E155+E129+E104+E80+E55+E31</f>
        <v>1010.3499999999998</v>
      </c>
      <c r="F498" s="93">
        <f>F495+F470+F445+F421+F398+F373+F348+F324+F300+F276+F251+F227+F202+F179+F155+F129+F104+F80+F55+F31</f>
        <v>3659.42</v>
      </c>
      <c r="G498" s="93">
        <f>G495+G470+G445+G421+G398+G373+G348+G324+G300+G276+G251+G227+G202+G179+G155+G129+G104+G80+G55+G31</f>
        <v>28064.339999999993</v>
      </c>
    </row>
  </sheetData>
  <mergeCells count="268">
    <mergeCell ref="A10:H10"/>
    <mergeCell ref="A11:H11"/>
    <mergeCell ref="A12:A15"/>
    <mergeCell ref="A16:A17"/>
    <mergeCell ref="A18:A24"/>
    <mergeCell ref="A25:A26"/>
    <mergeCell ref="A1:B1"/>
    <mergeCell ref="A5:H5"/>
    <mergeCell ref="A6:H6"/>
    <mergeCell ref="A8:A9"/>
    <mergeCell ref="B8:B9"/>
    <mergeCell ref="C8:C9"/>
    <mergeCell ref="D8:F8"/>
    <mergeCell ref="G8:G9"/>
    <mergeCell ref="H8:H9"/>
    <mergeCell ref="G32:G33"/>
    <mergeCell ref="H32:H33"/>
    <mergeCell ref="A34:H34"/>
    <mergeCell ref="A35:A38"/>
    <mergeCell ref="A39:A40"/>
    <mergeCell ref="A41:A47"/>
    <mergeCell ref="A27:A30"/>
    <mergeCell ref="A31:B31"/>
    <mergeCell ref="A32:A33"/>
    <mergeCell ref="B32:B33"/>
    <mergeCell ref="C32:C33"/>
    <mergeCell ref="D32:F32"/>
    <mergeCell ref="D56:F56"/>
    <mergeCell ref="G56:G57"/>
    <mergeCell ref="H56:H57"/>
    <mergeCell ref="A58:H58"/>
    <mergeCell ref="A59:A62"/>
    <mergeCell ref="A63:A64"/>
    <mergeCell ref="A48:A49"/>
    <mergeCell ref="A50:A54"/>
    <mergeCell ref="A55:B55"/>
    <mergeCell ref="A56:A57"/>
    <mergeCell ref="B56:B57"/>
    <mergeCell ref="C56:C57"/>
    <mergeCell ref="C81:C82"/>
    <mergeCell ref="D81:F81"/>
    <mergeCell ref="G81:G82"/>
    <mergeCell ref="H81:H82"/>
    <mergeCell ref="A83:H83"/>
    <mergeCell ref="A84:A87"/>
    <mergeCell ref="A65:A70"/>
    <mergeCell ref="A71:A73"/>
    <mergeCell ref="A74:A79"/>
    <mergeCell ref="A80:B80"/>
    <mergeCell ref="A81:A82"/>
    <mergeCell ref="B81:B82"/>
    <mergeCell ref="C105:C106"/>
    <mergeCell ref="D105:F105"/>
    <mergeCell ref="G105:G106"/>
    <mergeCell ref="H105:H106"/>
    <mergeCell ref="A107:H107"/>
    <mergeCell ref="A108:A111"/>
    <mergeCell ref="A88:A89"/>
    <mergeCell ref="A90:A96"/>
    <mergeCell ref="A97:A98"/>
    <mergeCell ref="A99:A103"/>
    <mergeCell ref="A104:B104"/>
    <mergeCell ref="A105:A106"/>
    <mergeCell ref="B105:B106"/>
    <mergeCell ref="H130:H131"/>
    <mergeCell ref="A132:H132"/>
    <mergeCell ref="A133:H133"/>
    <mergeCell ref="A112:A113"/>
    <mergeCell ref="A114:A120"/>
    <mergeCell ref="A121:A123"/>
    <mergeCell ref="A124:A128"/>
    <mergeCell ref="A129:B129"/>
    <mergeCell ref="A130:A131"/>
    <mergeCell ref="B130:B131"/>
    <mergeCell ref="A134:A137"/>
    <mergeCell ref="A138:A139"/>
    <mergeCell ref="A140:A146"/>
    <mergeCell ref="A147:A149"/>
    <mergeCell ref="A150:A154"/>
    <mergeCell ref="A155:B155"/>
    <mergeCell ref="C130:C131"/>
    <mergeCell ref="D130:F130"/>
    <mergeCell ref="G130:G131"/>
    <mergeCell ref="A158:H158"/>
    <mergeCell ref="A159:A162"/>
    <mergeCell ref="A163:A164"/>
    <mergeCell ref="A165:A171"/>
    <mergeCell ref="A172:A174"/>
    <mergeCell ref="A175:A178"/>
    <mergeCell ref="A156:A157"/>
    <mergeCell ref="B156:B157"/>
    <mergeCell ref="C156:C157"/>
    <mergeCell ref="D156:F156"/>
    <mergeCell ref="G156:G157"/>
    <mergeCell ref="H156:H157"/>
    <mergeCell ref="H180:H181"/>
    <mergeCell ref="A182:H182"/>
    <mergeCell ref="A183:A186"/>
    <mergeCell ref="A187:A188"/>
    <mergeCell ref="A189:A194"/>
    <mergeCell ref="A195:A197"/>
    <mergeCell ref="A179:B179"/>
    <mergeCell ref="A180:A181"/>
    <mergeCell ref="B180:B181"/>
    <mergeCell ref="C180:C181"/>
    <mergeCell ref="D180:F180"/>
    <mergeCell ref="G180:G181"/>
    <mergeCell ref="G203:G204"/>
    <mergeCell ref="H203:H204"/>
    <mergeCell ref="A205:H205"/>
    <mergeCell ref="A206:A209"/>
    <mergeCell ref="A210:A211"/>
    <mergeCell ref="A212:A218"/>
    <mergeCell ref="A198:A201"/>
    <mergeCell ref="A202:B202"/>
    <mergeCell ref="A203:A204"/>
    <mergeCell ref="B203:B204"/>
    <mergeCell ref="C203:C204"/>
    <mergeCell ref="D203:F203"/>
    <mergeCell ref="D228:F228"/>
    <mergeCell ref="G228:G229"/>
    <mergeCell ref="H228:H229"/>
    <mergeCell ref="A230:H230"/>
    <mergeCell ref="A231:A234"/>
    <mergeCell ref="A235:A236"/>
    <mergeCell ref="A219:A220"/>
    <mergeCell ref="A221:A226"/>
    <mergeCell ref="A227:B227"/>
    <mergeCell ref="A228:A229"/>
    <mergeCell ref="B228:B229"/>
    <mergeCell ref="C228:C229"/>
    <mergeCell ref="H252:H253"/>
    <mergeCell ref="A254:H254"/>
    <mergeCell ref="A255:H255"/>
    <mergeCell ref="A237:A243"/>
    <mergeCell ref="A244:A245"/>
    <mergeCell ref="A246:A250"/>
    <mergeCell ref="A251:B251"/>
    <mergeCell ref="A252:A253"/>
    <mergeCell ref="B252:B253"/>
    <mergeCell ref="A256:A259"/>
    <mergeCell ref="A260:A261"/>
    <mergeCell ref="A262:A268"/>
    <mergeCell ref="A269:A270"/>
    <mergeCell ref="A271:A275"/>
    <mergeCell ref="A276:B276"/>
    <mergeCell ref="C252:C253"/>
    <mergeCell ref="D252:F252"/>
    <mergeCell ref="G252:G253"/>
    <mergeCell ref="A279:H279"/>
    <mergeCell ref="A280:A283"/>
    <mergeCell ref="A284:A285"/>
    <mergeCell ref="A286:A291"/>
    <mergeCell ref="A292:A294"/>
    <mergeCell ref="A295:A299"/>
    <mergeCell ref="A277:A278"/>
    <mergeCell ref="B277:B278"/>
    <mergeCell ref="C277:C278"/>
    <mergeCell ref="D277:F277"/>
    <mergeCell ref="G277:G278"/>
    <mergeCell ref="H277:H278"/>
    <mergeCell ref="H301:H302"/>
    <mergeCell ref="A303:H303"/>
    <mergeCell ref="A304:A307"/>
    <mergeCell ref="A308:A309"/>
    <mergeCell ref="A310:A316"/>
    <mergeCell ref="A317:A318"/>
    <mergeCell ref="A300:B300"/>
    <mergeCell ref="A301:A302"/>
    <mergeCell ref="B301:B302"/>
    <mergeCell ref="C301:C302"/>
    <mergeCell ref="D301:F301"/>
    <mergeCell ref="G301:G302"/>
    <mergeCell ref="G325:G326"/>
    <mergeCell ref="H325:H326"/>
    <mergeCell ref="A327:H327"/>
    <mergeCell ref="A328:A331"/>
    <mergeCell ref="A332:A333"/>
    <mergeCell ref="A334:A340"/>
    <mergeCell ref="A319:A323"/>
    <mergeCell ref="A324:B324"/>
    <mergeCell ref="A325:A326"/>
    <mergeCell ref="B325:B326"/>
    <mergeCell ref="C325:C326"/>
    <mergeCell ref="D325:F325"/>
    <mergeCell ref="D349:F349"/>
    <mergeCell ref="G349:G350"/>
    <mergeCell ref="H349:H350"/>
    <mergeCell ref="A351:H351"/>
    <mergeCell ref="A352:A355"/>
    <mergeCell ref="A356:A357"/>
    <mergeCell ref="A341:A342"/>
    <mergeCell ref="A343:A347"/>
    <mergeCell ref="A348:B348"/>
    <mergeCell ref="A349:A350"/>
    <mergeCell ref="B349:B350"/>
    <mergeCell ref="C349:C350"/>
    <mergeCell ref="C374:C375"/>
    <mergeCell ref="D374:F374"/>
    <mergeCell ref="G374:G375"/>
    <mergeCell ref="H374:H375"/>
    <mergeCell ref="A376:H376"/>
    <mergeCell ref="A377:H377"/>
    <mergeCell ref="A358:A365"/>
    <mergeCell ref="A366:A367"/>
    <mergeCell ref="A368:A372"/>
    <mergeCell ref="A373:B373"/>
    <mergeCell ref="A374:A375"/>
    <mergeCell ref="B374:B375"/>
    <mergeCell ref="A399:A400"/>
    <mergeCell ref="B399:B400"/>
    <mergeCell ref="C399:C400"/>
    <mergeCell ref="D399:F399"/>
    <mergeCell ref="G399:G400"/>
    <mergeCell ref="H399:H400"/>
    <mergeCell ref="A378:A381"/>
    <mergeCell ref="A382:A383"/>
    <mergeCell ref="A384:A389"/>
    <mergeCell ref="A390:A391"/>
    <mergeCell ref="A392:A397"/>
    <mergeCell ref="A398:B398"/>
    <mergeCell ref="A421:B421"/>
    <mergeCell ref="A422:A423"/>
    <mergeCell ref="B422:B423"/>
    <mergeCell ref="C422:C423"/>
    <mergeCell ref="D422:F422"/>
    <mergeCell ref="G422:G423"/>
    <mergeCell ref="A401:H401"/>
    <mergeCell ref="A402:A405"/>
    <mergeCell ref="A406:A407"/>
    <mergeCell ref="A408:A414"/>
    <mergeCell ref="A415:A416"/>
    <mergeCell ref="A417:A420"/>
    <mergeCell ref="A441:A444"/>
    <mergeCell ref="A445:B445"/>
    <mergeCell ref="A446:A447"/>
    <mergeCell ref="B446:B447"/>
    <mergeCell ref="C446:C447"/>
    <mergeCell ref="D446:F446"/>
    <mergeCell ref="H422:H423"/>
    <mergeCell ref="A424:H424"/>
    <mergeCell ref="A425:A428"/>
    <mergeCell ref="A429:A430"/>
    <mergeCell ref="A431:A437"/>
    <mergeCell ref="A438:A440"/>
    <mergeCell ref="A463:A464"/>
    <mergeCell ref="A465:A469"/>
    <mergeCell ref="A470:B470"/>
    <mergeCell ref="A471:A472"/>
    <mergeCell ref="B471:B472"/>
    <mergeCell ref="C471:C472"/>
    <mergeCell ref="G446:G447"/>
    <mergeCell ref="H446:H447"/>
    <mergeCell ref="A448:H448"/>
    <mergeCell ref="A449:A453"/>
    <mergeCell ref="A454:A455"/>
    <mergeCell ref="A456:A462"/>
    <mergeCell ref="A480:A486"/>
    <mergeCell ref="A487:A489"/>
    <mergeCell ref="A490:A494"/>
    <mergeCell ref="A495:B495"/>
    <mergeCell ref="A496:B496"/>
    <mergeCell ref="D471:F471"/>
    <mergeCell ref="G471:G472"/>
    <mergeCell ref="H471:H472"/>
    <mergeCell ref="A473:H473"/>
    <mergeCell ref="A474:A477"/>
    <mergeCell ref="A478:A479"/>
  </mergeCells>
  <pageMargins left="0.70866141732283472" right="0.70866141732283472" top="0.74803149606299213" bottom="0.74803149606299213" header="0.31496062992125984" footer="0.31496062992125984"/>
  <pageSetup paperSize="9" scale="55" orientation="landscape" r:id="rId1"/>
  <rowBreaks count="19" manualBreakCount="19">
    <brk id="31" max="7" man="1"/>
    <brk id="55" max="7" man="1"/>
    <brk id="80" max="7" man="1"/>
    <brk id="104" max="7" man="1"/>
    <brk id="129" max="7" man="1"/>
    <brk id="155" max="7" man="1"/>
    <brk id="179" max="7" man="1"/>
    <brk id="202" max="7" man="1"/>
    <brk id="227" max="7" man="1"/>
    <brk id="251" max="7" man="1"/>
    <brk id="276" max="7" man="1"/>
    <brk id="300" max="7" man="1"/>
    <brk id="324" max="7" man="1"/>
    <brk id="348" max="7" man="1"/>
    <brk id="373" max="7" man="1"/>
    <brk id="398" max="7" man="1"/>
    <brk id="421" max="7" man="1"/>
    <brk id="445" max="7" man="1"/>
    <brk id="470" max="7" man="1"/>
  </rowBreaks>
  <colBreaks count="1" manualBreakCount="1">
    <brk id="8" max="1048575" man="1"/>
  </col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494"/>
  <sheetViews>
    <sheetView view="pageBreakPreview" zoomScale="60" zoomScaleNormal="100" workbookViewId="0">
      <selection activeCell="A6" sqref="A6:H6"/>
    </sheetView>
  </sheetViews>
  <sheetFormatPr defaultColWidth="9.140625" defaultRowHeight="20.25" x14ac:dyDescent="0.3"/>
  <cols>
    <col min="1" max="1" width="13.28515625" style="2" customWidth="1"/>
    <col min="2" max="2" width="63.85546875" style="2" customWidth="1"/>
    <col min="3" max="3" width="17.85546875" style="2" customWidth="1"/>
    <col min="4" max="4" width="16.7109375" style="2" customWidth="1"/>
    <col min="5" max="6" width="16.42578125" style="2" customWidth="1"/>
    <col min="7" max="7" width="22.5703125" style="2" customWidth="1"/>
    <col min="8" max="8" width="71.7109375" style="2" customWidth="1"/>
    <col min="9" max="16384" width="9.140625" style="2"/>
  </cols>
  <sheetData>
    <row r="1" spans="1:14" x14ac:dyDescent="0.3">
      <c r="A1" s="433" t="s">
        <v>549</v>
      </c>
      <c r="B1" s="433"/>
      <c r="C1" s="1"/>
      <c r="D1" s="106"/>
      <c r="E1" s="4"/>
      <c r="F1" s="4"/>
      <c r="H1" s="107" t="s">
        <v>0</v>
      </c>
    </row>
    <row r="2" spans="1:14" x14ac:dyDescent="0.3">
      <c r="A2" s="2" t="s">
        <v>2</v>
      </c>
      <c r="C2" s="4"/>
      <c r="D2" s="106"/>
      <c r="E2" s="4"/>
      <c r="F2" s="106"/>
      <c r="G2" s="4"/>
      <c r="H2" s="106" t="s">
        <v>1</v>
      </c>
      <c r="J2" s="3"/>
      <c r="K2" s="4"/>
      <c r="L2" s="2" t="s">
        <v>548</v>
      </c>
    </row>
    <row r="3" spans="1:14" x14ac:dyDescent="0.3">
      <c r="A3" s="221" t="s">
        <v>3</v>
      </c>
      <c r="B3" s="1"/>
      <c r="C3" s="1"/>
      <c r="F3" s="106"/>
      <c r="G3" s="106"/>
      <c r="H3" s="107" t="s">
        <v>862</v>
      </c>
      <c r="I3" s="1"/>
      <c r="L3" s="106"/>
    </row>
    <row r="4" spans="1:14" x14ac:dyDescent="0.3">
      <c r="A4" s="221" t="s">
        <v>835</v>
      </c>
      <c r="B4" s="1"/>
      <c r="C4" s="1"/>
      <c r="H4" s="106" t="s">
        <v>835</v>
      </c>
    </row>
    <row r="5" spans="1:14" ht="41.25" customHeight="1" x14ac:dyDescent="0.3">
      <c r="A5" s="434" t="s">
        <v>824</v>
      </c>
      <c r="B5" s="434"/>
      <c r="C5" s="434"/>
      <c r="D5" s="434"/>
      <c r="E5" s="434"/>
      <c r="F5" s="434"/>
      <c r="G5" s="434"/>
      <c r="H5" s="434"/>
    </row>
    <row r="6" spans="1:14" x14ac:dyDescent="0.3">
      <c r="A6" s="435" t="s">
        <v>873</v>
      </c>
      <c r="B6" s="435"/>
      <c r="C6" s="435"/>
      <c r="D6" s="435"/>
      <c r="E6" s="435"/>
      <c r="F6" s="435"/>
      <c r="G6" s="435"/>
      <c r="H6" s="435"/>
    </row>
    <row r="8" spans="1:14" ht="20.100000000000001" customHeight="1" x14ac:dyDescent="0.3">
      <c r="A8" s="447" t="s">
        <v>24</v>
      </c>
      <c r="B8" s="447" t="s">
        <v>25</v>
      </c>
      <c r="C8" s="446" t="s">
        <v>26</v>
      </c>
      <c r="D8" s="446" t="s">
        <v>542</v>
      </c>
      <c r="E8" s="446"/>
      <c r="F8" s="446"/>
      <c r="G8" s="447" t="s">
        <v>38</v>
      </c>
      <c r="H8" s="447" t="s">
        <v>39</v>
      </c>
      <c r="K8" s="202" t="s">
        <v>871</v>
      </c>
      <c r="L8" s="202"/>
      <c r="M8" s="202"/>
    </row>
    <row r="9" spans="1:14" ht="20.100000000000001" customHeight="1" x14ac:dyDescent="0.3">
      <c r="A9" s="448"/>
      <c r="B9" s="448"/>
      <c r="C9" s="440"/>
      <c r="D9" s="220" t="s">
        <v>4</v>
      </c>
      <c r="E9" s="220" t="s">
        <v>36</v>
      </c>
      <c r="F9" s="220" t="s">
        <v>30</v>
      </c>
      <c r="G9" s="448"/>
      <c r="H9" s="448"/>
      <c r="K9" s="463" t="s">
        <v>872</v>
      </c>
      <c r="L9" s="463"/>
      <c r="M9" s="463"/>
      <c r="N9" s="463"/>
    </row>
    <row r="10" spans="1:14" ht="24.95" customHeight="1" x14ac:dyDescent="0.35">
      <c r="A10" s="453" t="s">
        <v>535</v>
      </c>
      <c r="B10" s="454"/>
      <c r="C10" s="454"/>
      <c r="D10" s="454"/>
      <c r="E10" s="454"/>
      <c r="F10" s="454"/>
      <c r="G10" s="454"/>
      <c r="H10" s="455"/>
      <c r="K10" s="214" t="s">
        <v>773</v>
      </c>
      <c r="L10" s="202"/>
      <c r="M10" s="202"/>
    </row>
    <row r="11" spans="1:14" ht="24.95" customHeight="1" x14ac:dyDescent="0.35">
      <c r="A11" s="449" t="s">
        <v>496</v>
      </c>
      <c r="B11" s="451"/>
      <c r="C11" s="451"/>
      <c r="D11" s="451"/>
      <c r="E11" s="451"/>
      <c r="F11" s="451"/>
      <c r="G11" s="451"/>
      <c r="H11" s="452"/>
      <c r="K11" s="214" t="s">
        <v>741</v>
      </c>
      <c r="L11" s="202"/>
      <c r="M11" s="202"/>
    </row>
    <row r="12" spans="1:14" ht="24.75" customHeight="1" x14ac:dyDescent="0.35">
      <c r="A12" s="446" t="s">
        <v>40</v>
      </c>
      <c r="B12" s="26" t="str">
        <f>'пищ аллер+атоп дерм 3-7'!B12</f>
        <v>Каша ячневая рассыпчатая</v>
      </c>
      <c r="C12" s="13" t="s">
        <v>124</v>
      </c>
      <c r="D12" s="9">
        <v>5.3</v>
      </c>
      <c r="E12" s="9" t="s">
        <v>230</v>
      </c>
      <c r="F12" s="9" t="s">
        <v>167</v>
      </c>
      <c r="G12" s="9" t="s">
        <v>241</v>
      </c>
      <c r="H12" s="28" t="s">
        <v>476</v>
      </c>
      <c r="K12" s="214" t="s">
        <v>770</v>
      </c>
      <c r="L12" s="202"/>
      <c r="M12" s="202"/>
    </row>
    <row r="13" spans="1:14" ht="24.95" customHeight="1" x14ac:dyDescent="0.35">
      <c r="A13" s="446"/>
      <c r="B13" s="50" t="str">
        <f>'пищ аллер+атоп дерм 3-7'!B13</f>
        <v xml:space="preserve">Чай с сахаром </v>
      </c>
      <c r="C13" s="13">
        <v>150</v>
      </c>
      <c r="D13" s="14">
        <v>2.1</v>
      </c>
      <c r="E13" s="14">
        <v>2.1</v>
      </c>
      <c r="F13" s="15">
        <v>11</v>
      </c>
      <c r="G13" s="10">
        <v>70</v>
      </c>
      <c r="H13" s="21" t="s">
        <v>439</v>
      </c>
      <c r="K13" s="214" t="s">
        <v>740</v>
      </c>
      <c r="L13" s="202"/>
      <c r="M13" s="202"/>
    </row>
    <row r="14" spans="1:14" ht="24.95" customHeight="1" x14ac:dyDescent="0.3">
      <c r="A14" s="446"/>
      <c r="B14" s="16" t="str">
        <f>'пищ аллер+атоп дерм 3-7'!B14</f>
        <v>Батон</v>
      </c>
      <c r="C14" s="6">
        <v>30</v>
      </c>
      <c r="D14" s="9">
        <v>3.2</v>
      </c>
      <c r="E14" s="9">
        <v>0.3</v>
      </c>
      <c r="F14" s="9">
        <v>15.3</v>
      </c>
      <c r="G14" s="10">
        <v>79</v>
      </c>
      <c r="H14" s="11"/>
      <c r="K14" s="202" t="s">
        <v>739</v>
      </c>
      <c r="L14" s="202"/>
      <c r="M14" s="202"/>
    </row>
    <row r="15" spans="1:14" ht="24.95" customHeight="1" x14ac:dyDescent="0.3">
      <c r="A15" s="446"/>
      <c r="B15" s="18" t="str">
        <f>'пищ аллер+атоп дерм 3-7'!B15</f>
        <v>Итого за завтрак</v>
      </c>
      <c r="C15" s="19">
        <v>334</v>
      </c>
      <c r="D15" s="20">
        <f>D12+D13+D14</f>
        <v>10.600000000000001</v>
      </c>
      <c r="E15" s="20">
        <f>E12+E13+E14</f>
        <v>8.1000000000000014</v>
      </c>
      <c r="F15" s="20">
        <f>F12+F13+F14</f>
        <v>53.900000000000006</v>
      </c>
      <c r="G15" s="19">
        <v>333</v>
      </c>
      <c r="H15" s="17"/>
      <c r="K15" s="202" t="s">
        <v>737</v>
      </c>
      <c r="L15" s="202"/>
      <c r="M15" s="202"/>
    </row>
    <row r="16" spans="1:14" ht="24.95" customHeight="1" x14ac:dyDescent="0.3">
      <c r="A16" s="440" t="s">
        <v>23</v>
      </c>
      <c r="B16" s="21" t="str">
        <f>'пищ аллер+атоп дерм 3-7'!B16</f>
        <v>Сок фруктовый</v>
      </c>
      <c r="C16" s="9" t="s">
        <v>550</v>
      </c>
      <c r="D16" s="14">
        <v>1.08</v>
      </c>
      <c r="E16" s="15">
        <v>0.5</v>
      </c>
      <c r="F16" s="15">
        <v>11.6</v>
      </c>
      <c r="G16" s="22">
        <v>55.16</v>
      </c>
      <c r="H16" s="17"/>
      <c r="K16" s="217" t="s">
        <v>774</v>
      </c>
      <c r="L16" s="217"/>
      <c r="M16" s="217"/>
    </row>
    <row r="17" spans="1:8" ht="24.95" customHeight="1" x14ac:dyDescent="0.3">
      <c r="A17" s="423"/>
      <c r="B17" s="23" t="str">
        <f>'пищ аллер+атоп дерм 3-7'!B17</f>
        <v>Итого за II завтрак</v>
      </c>
      <c r="C17" s="24">
        <v>150</v>
      </c>
      <c r="D17" s="20">
        <f>D16</f>
        <v>1.08</v>
      </c>
      <c r="E17" s="20">
        <f>E16</f>
        <v>0.5</v>
      </c>
      <c r="F17" s="20">
        <f>F16</f>
        <v>11.6</v>
      </c>
      <c r="G17" s="19">
        <f>G16</f>
        <v>55.16</v>
      </c>
      <c r="H17" s="17"/>
    </row>
    <row r="18" spans="1:8" ht="24.95" customHeight="1" x14ac:dyDescent="0.3">
      <c r="A18" s="456" t="s">
        <v>6</v>
      </c>
      <c r="B18" s="381" t="s">
        <v>596</v>
      </c>
      <c r="C18" s="298">
        <v>40</v>
      </c>
      <c r="D18" s="299">
        <v>0.5</v>
      </c>
      <c r="E18" s="299">
        <v>0.04</v>
      </c>
      <c r="F18" s="300">
        <v>2.8</v>
      </c>
      <c r="G18" s="301">
        <v>13</v>
      </c>
      <c r="H18" s="319" t="s">
        <v>597</v>
      </c>
    </row>
    <row r="19" spans="1:8" ht="24" customHeight="1" x14ac:dyDescent="0.3">
      <c r="A19" s="424"/>
      <c r="B19" s="32" t="str">
        <f>'пищ аллер+атоп дерм 3-7'!B19</f>
        <v>Уха рыбацкая (форель)</v>
      </c>
      <c r="C19" s="55" t="s">
        <v>91</v>
      </c>
      <c r="D19" s="55">
        <v>3.4</v>
      </c>
      <c r="E19" s="55">
        <v>2.1</v>
      </c>
      <c r="F19" s="55">
        <v>8.3000000000000007</v>
      </c>
      <c r="G19" s="55">
        <v>66</v>
      </c>
      <c r="H19" s="44" t="s">
        <v>441</v>
      </c>
    </row>
    <row r="20" spans="1:8" ht="24.95" customHeight="1" x14ac:dyDescent="0.3">
      <c r="A20" s="424"/>
      <c r="B20" s="50" t="str">
        <f>'пищ аллер+атоп дерм 3-7'!B20</f>
        <v>Жаркое по домашнему</v>
      </c>
      <c r="C20" s="13">
        <v>150</v>
      </c>
      <c r="D20" s="9" t="s">
        <v>166</v>
      </c>
      <c r="E20" s="9" t="s">
        <v>205</v>
      </c>
      <c r="F20" s="40" t="s">
        <v>77</v>
      </c>
      <c r="G20" s="8" t="s">
        <v>18</v>
      </c>
      <c r="H20" s="28" t="s">
        <v>483</v>
      </c>
    </row>
    <row r="21" spans="1:8" ht="24.95" customHeight="1" x14ac:dyDescent="0.3">
      <c r="A21" s="424"/>
      <c r="B21" s="32" t="str">
        <f>'пищ аллер+атоп дерм 3-7'!B21</f>
        <v>Хлеб Дарницкий</v>
      </c>
      <c r="C21" s="13">
        <v>40</v>
      </c>
      <c r="D21" s="9" t="s">
        <v>75</v>
      </c>
      <c r="E21" s="9" t="s">
        <v>76</v>
      </c>
      <c r="F21" s="9" t="s">
        <v>77</v>
      </c>
      <c r="G21" s="27" t="s">
        <v>78</v>
      </c>
      <c r="H21" s="17"/>
    </row>
    <row r="22" spans="1:8" ht="24.95" customHeight="1" x14ac:dyDescent="0.3">
      <c r="A22" s="425"/>
      <c r="B22" s="33" t="str">
        <f>'пищ аллер+атоп дерм 3-7'!B22</f>
        <v xml:space="preserve">Кисель плодово- ягодный </v>
      </c>
      <c r="C22" s="13">
        <v>150</v>
      </c>
      <c r="D22" s="9" t="s">
        <v>56</v>
      </c>
      <c r="E22" s="9" t="s">
        <v>56</v>
      </c>
      <c r="F22" s="8" t="s">
        <v>79</v>
      </c>
      <c r="G22" s="10">
        <v>57</v>
      </c>
      <c r="H22" s="34" t="s">
        <v>432</v>
      </c>
    </row>
    <row r="23" spans="1:8" ht="24.95" customHeight="1" x14ac:dyDescent="0.3">
      <c r="A23" s="423"/>
      <c r="B23" s="18" t="str">
        <f>'пищ аллер+атоп дерм 3-7'!B23</f>
        <v>Итого за обед</v>
      </c>
      <c r="C23" s="35">
        <v>540</v>
      </c>
      <c r="D23" s="36">
        <f>SUM(D18:D22)</f>
        <v>3.9</v>
      </c>
      <c r="E23" s="36">
        <f>SUM(E18:E22)</f>
        <v>2.14</v>
      </c>
      <c r="F23" s="36">
        <f>SUM(F18:F22)</f>
        <v>11.100000000000001</v>
      </c>
      <c r="G23" s="35">
        <f>G18+G19+G20+G21+G22</f>
        <v>463</v>
      </c>
      <c r="H23" s="37"/>
    </row>
    <row r="24" spans="1:8" ht="24.95" customHeight="1" x14ac:dyDescent="0.3">
      <c r="A24" s="440" t="s">
        <v>59</v>
      </c>
      <c r="B24" s="39" t="str">
        <f>'пищ аллер+атоп дерм 3-7'!B24</f>
        <v>Сок фруктовый</v>
      </c>
      <c r="C24" s="13">
        <v>160</v>
      </c>
      <c r="D24" s="9" t="s">
        <v>177</v>
      </c>
      <c r="E24" s="9" t="s">
        <v>289</v>
      </c>
      <c r="F24" s="40" t="s">
        <v>92</v>
      </c>
      <c r="G24" s="8" t="s">
        <v>13</v>
      </c>
      <c r="H24" s="28" t="s">
        <v>433</v>
      </c>
    </row>
    <row r="25" spans="1:8" ht="24.95" customHeight="1" x14ac:dyDescent="0.3">
      <c r="A25" s="423"/>
      <c r="B25" s="18" t="str">
        <f>'пищ аллер+атоп дерм 3-7'!B25</f>
        <v>Итого за полдник</v>
      </c>
      <c r="C25" s="110">
        <v>160</v>
      </c>
      <c r="D25" s="111" t="s">
        <v>48</v>
      </c>
      <c r="E25" s="111" t="s">
        <v>290</v>
      </c>
      <c r="F25" s="112" t="s">
        <v>551</v>
      </c>
      <c r="G25" s="111" t="s">
        <v>552</v>
      </c>
      <c r="H25" s="37"/>
    </row>
    <row r="26" spans="1:8" ht="24.95" customHeight="1" x14ac:dyDescent="0.3">
      <c r="A26" s="440" t="s">
        <v>8</v>
      </c>
      <c r="B26" s="42" t="str">
        <f>'пищ аллер+атоп дерм 3-7'!B26</f>
        <v xml:space="preserve">Макаронные изделия отварные </v>
      </c>
      <c r="C26" s="6" t="s">
        <v>164</v>
      </c>
      <c r="D26" s="9" t="s">
        <v>165</v>
      </c>
      <c r="E26" s="9" t="s">
        <v>166</v>
      </c>
      <c r="F26" s="9" t="s">
        <v>167</v>
      </c>
      <c r="G26" s="9" t="s">
        <v>168</v>
      </c>
      <c r="H26" s="28" t="s">
        <v>462</v>
      </c>
    </row>
    <row r="27" spans="1:8" ht="24.95" customHeight="1" x14ac:dyDescent="0.3">
      <c r="A27" s="425"/>
      <c r="B27" s="39" t="str">
        <f>'пищ аллер+атоп дерм 3-7'!B27</f>
        <v>Котлеты (говядина)</v>
      </c>
      <c r="C27" s="13">
        <v>150</v>
      </c>
      <c r="D27" s="14">
        <v>1.1000000000000001</v>
      </c>
      <c r="E27" s="14">
        <v>1.1000000000000001</v>
      </c>
      <c r="F27" s="45">
        <v>6.2</v>
      </c>
      <c r="G27" s="27">
        <v>38</v>
      </c>
      <c r="H27" s="42" t="s">
        <v>436</v>
      </c>
    </row>
    <row r="28" spans="1:8" ht="24.95" customHeight="1" x14ac:dyDescent="0.3">
      <c r="A28" s="425"/>
      <c r="B28" s="50" t="str">
        <f>'пищ аллер+атоп дерм 3-7'!B28</f>
        <v xml:space="preserve">Чай с сахаром </v>
      </c>
      <c r="C28" s="6">
        <v>120</v>
      </c>
      <c r="D28" s="9" t="s">
        <v>72</v>
      </c>
      <c r="E28" s="9" t="s">
        <v>93</v>
      </c>
      <c r="F28" s="40" t="s">
        <v>598</v>
      </c>
      <c r="G28" s="10">
        <v>115</v>
      </c>
      <c r="H28" s="81"/>
    </row>
    <row r="29" spans="1:8" ht="24.95" customHeight="1" x14ac:dyDescent="0.3">
      <c r="A29" s="423"/>
      <c r="B29" s="176" t="s">
        <v>162</v>
      </c>
      <c r="C29" s="19">
        <v>405</v>
      </c>
      <c r="D29" s="46">
        <f>D26+D27+D28</f>
        <v>24.8</v>
      </c>
      <c r="E29" s="46">
        <f>E26+E27+E28</f>
        <v>17.500000000000004</v>
      </c>
      <c r="F29" s="46">
        <f>F26+F27+F28</f>
        <v>59</v>
      </c>
      <c r="G29" s="47">
        <f>G26+G27+G28</f>
        <v>494</v>
      </c>
      <c r="H29" s="48"/>
    </row>
    <row r="30" spans="1:8" ht="24.95" customHeight="1" x14ac:dyDescent="0.3">
      <c r="A30" s="442" t="s">
        <v>83</v>
      </c>
      <c r="B30" s="443"/>
      <c r="C30" s="47">
        <f>C29+C25+C23+C17+C15</f>
        <v>1589</v>
      </c>
      <c r="D30" s="46">
        <f>D29+D25+D23+D17+D15</f>
        <v>44.98</v>
      </c>
      <c r="E30" s="46">
        <f>E29+E25+E23+E17+E15</f>
        <v>28.320000000000004</v>
      </c>
      <c r="F30" s="46">
        <f>F29+F25+F23+F17+F15</f>
        <v>141.5</v>
      </c>
      <c r="G30" s="47">
        <f>G29+G25+G23+G17+G15</f>
        <v>1388.16</v>
      </c>
      <c r="H30" s="48"/>
    </row>
    <row r="31" spans="1:8" x14ac:dyDescent="0.3">
      <c r="A31" s="447" t="s">
        <v>24</v>
      </c>
      <c r="B31" s="447" t="s">
        <v>25</v>
      </c>
      <c r="C31" s="446" t="s">
        <v>26</v>
      </c>
      <c r="D31" s="446" t="s">
        <v>37</v>
      </c>
      <c r="E31" s="446"/>
      <c r="F31" s="446"/>
      <c r="G31" s="447" t="s">
        <v>38</v>
      </c>
      <c r="H31" s="447" t="s">
        <v>39</v>
      </c>
    </row>
    <row r="32" spans="1:8" x14ac:dyDescent="0.3">
      <c r="A32" s="448"/>
      <c r="B32" s="448"/>
      <c r="C32" s="440"/>
      <c r="D32" s="220" t="s">
        <v>4</v>
      </c>
      <c r="E32" s="220" t="s">
        <v>36</v>
      </c>
      <c r="F32" s="220" t="s">
        <v>30</v>
      </c>
      <c r="G32" s="448"/>
      <c r="H32" s="448"/>
    </row>
    <row r="33" spans="1:8" ht="24.95" customHeight="1" x14ac:dyDescent="0.3">
      <c r="A33" s="449" t="s">
        <v>333</v>
      </c>
      <c r="B33" s="451"/>
      <c r="C33" s="451"/>
      <c r="D33" s="451"/>
      <c r="E33" s="451"/>
      <c r="F33" s="451"/>
      <c r="G33" s="451"/>
      <c r="H33" s="452"/>
    </row>
    <row r="34" spans="1:8" ht="24.95" customHeight="1" x14ac:dyDescent="0.3">
      <c r="A34" s="446" t="s">
        <v>40</v>
      </c>
      <c r="B34" s="26" t="str">
        <f>'пищ аллер+атоп дерм 3-7'!B35</f>
        <v>Каша гречневая рассыпчатая</v>
      </c>
      <c r="C34" s="6" t="s">
        <v>124</v>
      </c>
      <c r="D34" s="9" t="s">
        <v>174</v>
      </c>
      <c r="E34" s="9" t="s">
        <v>86</v>
      </c>
      <c r="F34" s="9" t="s">
        <v>175</v>
      </c>
      <c r="G34" s="9" t="s">
        <v>5</v>
      </c>
      <c r="H34" s="52" t="s">
        <v>463</v>
      </c>
    </row>
    <row r="35" spans="1:8" ht="30" customHeight="1" x14ac:dyDescent="0.3">
      <c r="A35" s="446"/>
      <c r="B35" s="16" t="str">
        <f>'пищ аллер+атоп дерм 3-7'!B36</f>
        <v>Бутерброд с сыром</v>
      </c>
      <c r="C35" s="6" t="s">
        <v>142</v>
      </c>
      <c r="D35" s="9" t="s">
        <v>105</v>
      </c>
      <c r="E35" s="9" t="s">
        <v>143</v>
      </c>
      <c r="F35" s="9" t="s">
        <v>144</v>
      </c>
      <c r="G35" s="8" t="s">
        <v>145</v>
      </c>
      <c r="H35" s="28" t="s">
        <v>451</v>
      </c>
    </row>
    <row r="36" spans="1:8" ht="24.95" customHeight="1" x14ac:dyDescent="0.3">
      <c r="A36" s="446"/>
      <c r="B36" s="39" t="str">
        <f>'пищ аллер+атоп дерм 3-7'!B37</f>
        <v>Чай с молоком и сахаром</v>
      </c>
      <c r="C36" s="13">
        <v>150</v>
      </c>
      <c r="D36" s="14">
        <v>1.1000000000000001</v>
      </c>
      <c r="E36" s="14">
        <v>1.1000000000000001</v>
      </c>
      <c r="F36" s="45">
        <v>6.2</v>
      </c>
      <c r="G36" s="27">
        <v>38</v>
      </c>
      <c r="H36" s="42" t="s">
        <v>436</v>
      </c>
    </row>
    <row r="37" spans="1:8" ht="24.95" customHeight="1" x14ac:dyDescent="0.3">
      <c r="A37" s="446"/>
      <c r="B37" s="18" t="str">
        <f>'пищ аллер+атоп дерм 3-7'!B38</f>
        <v>Итого за завтрак</v>
      </c>
      <c r="C37" s="19">
        <v>344</v>
      </c>
      <c r="D37" s="20">
        <f>D36+D35+D34</f>
        <v>12.899999999999999</v>
      </c>
      <c r="E37" s="20">
        <f>E36+E35+E34</f>
        <v>10.8</v>
      </c>
      <c r="F37" s="20">
        <f>F36+F35+F34</f>
        <v>48.5</v>
      </c>
      <c r="G37" s="19">
        <f>G36+G35+G34</f>
        <v>344</v>
      </c>
      <c r="H37" s="53"/>
    </row>
    <row r="38" spans="1:8" ht="24.95" customHeight="1" x14ac:dyDescent="0.3">
      <c r="A38" s="446" t="s">
        <v>23</v>
      </c>
      <c r="B38" s="21" t="str">
        <f>'пищ аллер+атоп дерм 3-7'!B39</f>
        <v>Сок фруктовый</v>
      </c>
      <c r="C38" s="9" t="s">
        <v>550</v>
      </c>
      <c r="D38" s="14">
        <v>1.08</v>
      </c>
      <c r="E38" s="15">
        <v>0.5</v>
      </c>
      <c r="F38" s="15">
        <v>11.6</v>
      </c>
      <c r="G38" s="22">
        <v>55.16</v>
      </c>
      <c r="H38" s="17"/>
    </row>
    <row r="39" spans="1:8" ht="24.95" customHeight="1" x14ac:dyDescent="0.3">
      <c r="A39" s="446"/>
      <c r="B39" s="23" t="str">
        <f>'пищ аллер+атоп дерм 3-7'!B40</f>
        <v>Итого за II завтрак</v>
      </c>
      <c r="C39" s="24">
        <v>150</v>
      </c>
      <c r="D39" s="20">
        <f>D38</f>
        <v>1.08</v>
      </c>
      <c r="E39" s="20">
        <f>E38</f>
        <v>0.5</v>
      </c>
      <c r="F39" s="20">
        <f>F38</f>
        <v>11.6</v>
      </c>
      <c r="G39" s="19">
        <v>55</v>
      </c>
      <c r="H39" s="53"/>
    </row>
    <row r="40" spans="1:8" ht="24.95" customHeight="1" x14ac:dyDescent="0.3">
      <c r="A40" s="446" t="s">
        <v>6</v>
      </c>
      <c r="B40" s="381" t="s">
        <v>90</v>
      </c>
      <c r="C40" s="298">
        <v>40</v>
      </c>
      <c r="D40" s="299">
        <v>0.9</v>
      </c>
      <c r="E40" s="299">
        <v>1.8</v>
      </c>
      <c r="F40" s="300">
        <v>4.2</v>
      </c>
      <c r="G40" s="301">
        <v>36</v>
      </c>
      <c r="H40" s="303" t="s">
        <v>440</v>
      </c>
    </row>
    <row r="41" spans="1:8" ht="24.95" customHeight="1" x14ac:dyDescent="0.3">
      <c r="A41" s="446"/>
      <c r="B41" s="39" t="str">
        <f>'пищ аллер+атоп дерм 3-7'!B42</f>
        <v>Суп лапша домашняя на к/б</v>
      </c>
      <c r="C41" s="13">
        <v>150</v>
      </c>
      <c r="D41" s="9" t="s">
        <v>211</v>
      </c>
      <c r="E41" s="9" t="s">
        <v>178</v>
      </c>
      <c r="F41" s="9" t="s">
        <v>212</v>
      </c>
      <c r="G41" s="27" t="s">
        <v>7</v>
      </c>
      <c r="H41" s="52" t="s">
        <v>461</v>
      </c>
    </row>
    <row r="42" spans="1:8" ht="24.95" customHeight="1" x14ac:dyDescent="0.3">
      <c r="A42" s="446"/>
      <c r="B42" s="72" t="str">
        <f>'пищ аллер+атоп дерм 3-7'!B43</f>
        <v>Куры отварные</v>
      </c>
      <c r="C42" s="13">
        <v>50</v>
      </c>
      <c r="D42" s="9" t="s">
        <v>213</v>
      </c>
      <c r="E42" s="9" t="s">
        <v>214</v>
      </c>
      <c r="F42" s="9" t="s">
        <v>182</v>
      </c>
      <c r="G42" s="27" t="s">
        <v>215</v>
      </c>
      <c r="H42" s="52" t="s">
        <v>488</v>
      </c>
    </row>
    <row r="43" spans="1:8" ht="36" customHeight="1" x14ac:dyDescent="0.3">
      <c r="A43" s="446"/>
      <c r="B43" s="39" t="str">
        <f>'пищ аллер+атоп дерм 3-7'!B44</f>
        <v>Пюре картофельное</v>
      </c>
      <c r="C43" s="13">
        <v>120</v>
      </c>
      <c r="D43" s="9" t="s">
        <v>122</v>
      </c>
      <c r="E43" s="9" t="s">
        <v>160</v>
      </c>
      <c r="F43" s="9" t="s">
        <v>69</v>
      </c>
      <c r="G43" s="27" t="s">
        <v>181</v>
      </c>
      <c r="H43" s="52" t="s">
        <v>455</v>
      </c>
    </row>
    <row r="44" spans="1:8" ht="24.95" customHeight="1" x14ac:dyDescent="0.3">
      <c r="A44" s="446"/>
      <c r="B44" s="32" t="str">
        <f>'пищ аллер+атоп дерм 3-7'!B45</f>
        <v>Хлеб Дарницкий</v>
      </c>
      <c r="C44" s="13">
        <v>40</v>
      </c>
      <c r="D44" s="9" t="s">
        <v>75</v>
      </c>
      <c r="E44" s="9" t="s">
        <v>76</v>
      </c>
      <c r="F44" s="9" t="s">
        <v>77</v>
      </c>
      <c r="G44" s="27" t="s">
        <v>78</v>
      </c>
      <c r="H44" s="53"/>
    </row>
    <row r="45" spans="1:8" ht="37.5" customHeight="1" x14ac:dyDescent="0.3">
      <c r="A45" s="446"/>
      <c r="B45" s="39" t="str">
        <f>'пищ аллер+атоп дерм 3-7'!B46</f>
        <v>Компот из свежих плодов (яблоко, груша)</v>
      </c>
      <c r="C45" s="13">
        <v>150</v>
      </c>
      <c r="D45" s="9">
        <v>0.7</v>
      </c>
      <c r="E45" s="9">
        <v>0.04</v>
      </c>
      <c r="F45" s="9">
        <v>20.6</v>
      </c>
      <c r="G45" s="27">
        <v>82</v>
      </c>
      <c r="H45" s="56" t="s">
        <v>443</v>
      </c>
    </row>
    <row r="46" spans="1:8" ht="24.95" customHeight="1" x14ac:dyDescent="0.3">
      <c r="A46" s="446"/>
      <c r="B46" s="18" t="str">
        <f>'пищ аллер+атоп дерм 3-7'!B47</f>
        <v>Итого за обед</v>
      </c>
      <c r="C46" s="57" t="s">
        <v>499</v>
      </c>
      <c r="D46" s="36">
        <f>D45+D44+D43+D42+D41+D40</f>
        <v>18.7</v>
      </c>
      <c r="E46" s="36">
        <f>E45+E44+E43+E42+E41+E40</f>
        <v>18.14</v>
      </c>
      <c r="F46" s="36">
        <f>F45+F44+F43+F42+F41+F40</f>
        <v>56.500000000000007</v>
      </c>
      <c r="G46" s="35">
        <f>G45+G44+G43+G42+G41+G40</f>
        <v>476</v>
      </c>
      <c r="H46" s="48"/>
    </row>
    <row r="47" spans="1:8" ht="24.95" customHeight="1" x14ac:dyDescent="0.3">
      <c r="A47" s="446" t="s">
        <v>59</v>
      </c>
      <c r="B47" s="26" t="str">
        <f>'пищ аллер+атоп дерм 3-7'!B48</f>
        <v>Сок фруктовый</v>
      </c>
      <c r="C47" s="13">
        <v>150</v>
      </c>
      <c r="D47" s="9" t="s">
        <v>51</v>
      </c>
      <c r="E47" s="9" t="s">
        <v>48</v>
      </c>
      <c r="F47" s="40" t="s">
        <v>127</v>
      </c>
      <c r="G47" s="10" t="s">
        <v>14</v>
      </c>
      <c r="H47" s="43" t="s">
        <v>444</v>
      </c>
    </row>
    <row r="48" spans="1:8" ht="24.95" customHeight="1" x14ac:dyDescent="0.3">
      <c r="A48" s="446"/>
      <c r="B48" s="18" t="str">
        <f>'пищ аллер+атоп дерм 3-7'!B49</f>
        <v>Итого за полдник</v>
      </c>
      <c r="C48" s="41">
        <v>150</v>
      </c>
      <c r="D48" s="36">
        <v>4.0999999999999996</v>
      </c>
      <c r="E48" s="36">
        <v>4.5999999999999996</v>
      </c>
      <c r="F48" s="36">
        <v>6.4</v>
      </c>
      <c r="G48" s="35">
        <v>82</v>
      </c>
      <c r="H48" s="48"/>
    </row>
    <row r="49" spans="1:8" ht="24.95" customHeight="1" x14ac:dyDescent="0.3">
      <c r="A49" s="446" t="s">
        <v>8</v>
      </c>
      <c r="B49" s="11" t="str">
        <f>'пищ аллер+атоп дерм 3-7'!B50</f>
        <v>Каша кукурузная на воде</v>
      </c>
      <c r="C49" s="63">
        <v>120</v>
      </c>
      <c r="D49" s="76">
        <v>10.6</v>
      </c>
      <c r="E49" s="77">
        <v>15.6</v>
      </c>
      <c r="F49" s="77">
        <v>1.8</v>
      </c>
      <c r="G49" s="101" t="s">
        <v>10</v>
      </c>
      <c r="H49" s="43" t="s">
        <v>479</v>
      </c>
    </row>
    <row r="50" spans="1:8" ht="24.95" customHeight="1" x14ac:dyDescent="0.3">
      <c r="A50" s="446"/>
      <c r="B50" s="50" t="str">
        <f>'пищ аллер+атоп дерм 3-7'!B51</f>
        <v xml:space="preserve">Чай с сахаром </v>
      </c>
      <c r="C50" s="13">
        <v>150</v>
      </c>
      <c r="D50" s="14">
        <v>2.1</v>
      </c>
      <c r="E50" s="14">
        <v>2.1</v>
      </c>
      <c r="F50" s="15">
        <v>11</v>
      </c>
      <c r="G50" s="10">
        <v>70</v>
      </c>
      <c r="H50" s="21" t="s">
        <v>439</v>
      </c>
    </row>
    <row r="51" spans="1:8" ht="24.95" customHeight="1" x14ac:dyDescent="0.3">
      <c r="A51" s="446"/>
      <c r="B51" s="32" t="str">
        <f>'пищ аллер+атоп дерм 3-7'!B52</f>
        <v>Хлеб пшеничный</v>
      </c>
      <c r="C51" s="6">
        <v>40</v>
      </c>
      <c r="D51" s="8" t="s">
        <v>284</v>
      </c>
      <c r="E51" s="8" t="s">
        <v>285</v>
      </c>
      <c r="F51" s="8" t="s">
        <v>286</v>
      </c>
      <c r="G51" s="10">
        <v>93</v>
      </c>
      <c r="H51" s="44" t="s">
        <v>446</v>
      </c>
    </row>
    <row r="52" spans="1:8" ht="24.95" customHeight="1" x14ac:dyDescent="0.3">
      <c r="A52" s="446"/>
      <c r="B52" s="50" t="str">
        <f>'пищ аллер+атоп дерм 3-7'!B53</f>
        <v>Фрукт (груша)</v>
      </c>
      <c r="C52" s="32">
        <v>100</v>
      </c>
      <c r="D52" s="32">
        <v>0.4</v>
      </c>
      <c r="E52" s="32">
        <v>0.3</v>
      </c>
      <c r="F52" s="32">
        <v>10.3</v>
      </c>
      <c r="G52" s="32">
        <v>47</v>
      </c>
      <c r="H52" s="48"/>
    </row>
    <row r="53" spans="1:8" ht="24.95" customHeight="1" x14ac:dyDescent="0.3">
      <c r="A53" s="446"/>
      <c r="B53" s="18" t="str">
        <f>'пищ аллер+атоп дерм 3-7'!B54</f>
        <v>Итого за ужин</v>
      </c>
      <c r="C53" s="19">
        <f>C49+C50+C51+C52</f>
        <v>410</v>
      </c>
      <c r="D53" s="20">
        <f>D49+D50+D51+D52</f>
        <v>16.139999999999997</v>
      </c>
      <c r="E53" s="20">
        <f>E49+E50+E51+E52</f>
        <v>18.32</v>
      </c>
      <c r="F53" s="20">
        <f>F49+F50+F51+F52</f>
        <v>42.78</v>
      </c>
      <c r="G53" s="19">
        <f>G49+G50+G51+G52</f>
        <v>400</v>
      </c>
      <c r="H53" s="48"/>
    </row>
    <row r="54" spans="1:8" ht="24.95" customHeight="1" x14ac:dyDescent="0.3">
      <c r="A54" s="442" t="s">
        <v>83</v>
      </c>
      <c r="B54" s="443"/>
      <c r="C54" s="47">
        <f>C53+C48+C46+C39+C37</f>
        <v>1604</v>
      </c>
      <c r="D54" s="46">
        <f>D53+D48+D46+D39+D37</f>
        <v>52.919999999999995</v>
      </c>
      <c r="E54" s="46">
        <f>E53+E48+E46+E39+E37</f>
        <v>52.36</v>
      </c>
      <c r="F54" s="46">
        <f>F53+F48+F46+F39+F37</f>
        <v>165.78</v>
      </c>
      <c r="G54" s="47">
        <f>G53+G48+G46+G39+G37</f>
        <v>1357</v>
      </c>
      <c r="H54" s="37"/>
    </row>
    <row r="55" spans="1:8" x14ac:dyDescent="0.3">
      <c r="A55" s="447" t="s">
        <v>24</v>
      </c>
      <c r="B55" s="447" t="s">
        <v>25</v>
      </c>
      <c r="C55" s="446" t="s">
        <v>26</v>
      </c>
      <c r="D55" s="446" t="s">
        <v>37</v>
      </c>
      <c r="E55" s="446"/>
      <c r="F55" s="446"/>
      <c r="G55" s="447" t="s">
        <v>38</v>
      </c>
      <c r="H55" s="447" t="s">
        <v>39</v>
      </c>
    </row>
    <row r="56" spans="1:8" x14ac:dyDescent="0.3">
      <c r="A56" s="448"/>
      <c r="B56" s="448"/>
      <c r="C56" s="440"/>
      <c r="D56" s="220" t="s">
        <v>4</v>
      </c>
      <c r="E56" s="220" t="s">
        <v>36</v>
      </c>
      <c r="F56" s="220" t="s">
        <v>30</v>
      </c>
      <c r="G56" s="448"/>
      <c r="H56" s="448"/>
    </row>
    <row r="57" spans="1:8" ht="24.95" customHeight="1" x14ac:dyDescent="0.3">
      <c r="A57" s="449" t="s">
        <v>332</v>
      </c>
      <c r="B57" s="450"/>
      <c r="C57" s="451"/>
      <c r="D57" s="451"/>
      <c r="E57" s="451"/>
      <c r="F57" s="451"/>
      <c r="G57" s="451"/>
      <c r="H57" s="452"/>
    </row>
    <row r="58" spans="1:8" ht="24.95" customHeight="1" x14ac:dyDescent="0.3">
      <c r="A58" s="446" t="s">
        <v>40</v>
      </c>
      <c r="B58" s="5" t="str">
        <f>'пищ аллер+атоп дерм 3-7'!B59</f>
        <v>Каша  "Дружба" на воде</v>
      </c>
      <c r="C58" s="6" t="s">
        <v>124</v>
      </c>
      <c r="D58" s="7">
        <v>4.7</v>
      </c>
      <c r="E58" s="8" t="s">
        <v>100</v>
      </c>
      <c r="F58" s="9" t="s">
        <v>522</v>
      </c>
      <c r="G58" s="10" t="s">
        <v>300</v>
      </c>
      <c r="H58" s="49" t="s">
        <v>447</v>
      </c>
    </row>
    <row r="59" spans="1:8" ht="24.95" customHeight="1" x14ac:dyDescent="0.3">
      <c r="A59" s="446"/>
      <c r="B59" s="39" t="str">
        <f>'пищ аллер+атоп дерм 3-7'!B60</f>
        <v>Батон</v>
      </c>
      <c r="C59" s="9" t="s">
        <v>173</v>
      </c>
      <c r="D59" s="8">
        <v>2.4</v>
      </c>
      <c r="E59" s="8">
        <v>2.4</v>
      </c>
      <c r="F59" s="51">
        <v>14.5</v>
      </c>
      <c r="G59" s="10">
        <v>109</v>
      </c>
      <c r="H59" s="28" t="s">
        <v>459</v>
      </c>
    </row>
    <row r="60" spans="1:8" ht="24.95" customHeight="1" x14ac:dyDescent="0.3">
      <c r="A60" s="446"/>
      <c r="B60" s="50" t="str">
        <f>'пищ аллер+атоп дерм 3-7'!B61</f>
        <v xml:space="preserve">Чай с сахаром </v>
      </c>
      <c r="C60" s="13">
        <v>150</v>
      </c>
      <c r="D60" s="14">
        <v>2.1</v>
      </c>
      <c r="E60" s="14">
        <v>2.1</v>
      </c>
      <c r="F60" s="15">
        <v>11</v>
      </c>
      <c r="G60" s="10">
        <v>70</v>
      </c>
      <c r="H60" s="21" t="s">
        <v>439</v>
      </c>
    </row>
    <row r="61" spans="1:8" ht="24.95" customHeight="1" x14ac:dyDescent="0.3">
      <c r="A61" s="446"/>
      <c r="B61" s="18" t="str">
        <f>'пищ аллер+атоп дерм 3-7'!B62</f>
        <v>Итого за завтрак</v>
      </c>
      <c r="C61" s="19">
        <v>339</v>
      </c>
      <c r="D61" s="20">
        <f>D58+D59+D60</f>
        <v>9.1999999999999993</v>
      </c>
      <c r="E61" s="20">
        <f>E58+E59+E60</f>
        <v>10.6</v>
      </c>
      <c r="F61" s="20">
        <f>F58+F59+F60</f>
        <v>50.6</v>
      </c>
      <c r="G61" s="19">
        <f>G58+G59+G60</f>
        <v>353</v>
      </c>
      <c r="H61" s="53"/>
    </row>
    <row r="62" spans="1:8" ht="24.95" customHeight="1" x14ac:dyDescent="0.3">
      <c r="A62" s="440" t="s">
        <v>23</v>
      </c>
      <c r="B62" s="21" t="str">
        <f>'пищ аллер+атоп дерм 3-7'!B63</f>
        <v>Фрукт (яблоко)</v>
      </c>
      <c r="C62" s="9" t="s">
        <v>599</v>
      </c>
      <c r="D62" s="14">
        <v>0.4</v>
      </c>
      <c r="E62" s="15">
        <v>0.4</v>
      </c>
      <c r="F62" s="15">
        <v>9.8000000000000007</v>
      </c>
      <c r="G62" s="22">
        <v>47</v>
      </c>
      <c r="H62" s="53"/>
    </row>
    <row r="63" spans="1:8" ht="24.95" customHeight="1" x14ac:dyDescent="0.3">
      <c r="A63" s="423"/>
      <c r="B63" s="23" t="str">
        <f>'пищ аллер+атоп дерм 3-7'!B64</f>
        <v>Итого за II завтрак</v>
      </c>
      <c r="C63" s="24">
        <v>100</v>
      </c>
      <c r="D63" s="20">
        <f>D62</f>
        <v>0.4</v>
      </c>
      <c r="E63" s="20">
        <f>E62</f>
        <v>0.4</v>
      </c>
      <c r="F63" s="20">
        <f>F62</f>
        <v>9.8000000000000007</v>
      </c>
      <c r="G63" s="19">
        <v>55</v>
      </c>
      <c r="H63" s="53"/>
    </row>
    <row r="64" spans="1:8" ht="24.95" customHeight="1" x14ac:dyDescent="0.3">
      <c r="A64" s="456" t="s">
        <v>6</v>
      </c>
      <c r="B64" s="26" t="str">
        <f>'пищ аллер+атоп дерм 3-7'!B65</f>
        <v>Салат из свеклы с растительным маслом</v>
      </c>
      <c r="C64" s="13">
        <v>40</v>
      </c>
      <c r="D64" s="9" t="s">
        <v>45</v>
      </c>
      <c r="E64" s="9" t="s">
        <v>158</v>
      </c>
      <c r="F64" s="40" t="s">
        <v>298</v>
      </c>
      <c r="G64" s="10" t="s">
        <v>13</v>
      </c>
      <c r="H64" s="28" t="s">
        <v>556</v>
      </c>
    </row>
    <row r="65" spans="1:8" ht="24" customHeight="1" x14ac:dyDescent="0.3">
      <c r="A65" s="424"/>
      <c r="B65" s="32" t="str">
        <f>'пищ аллер+атоп дерм 3-7'!B66</f>
        <v>Рассольник домашний на м/б (без сметаны)</v>
      </c>
      <c r="C65" s="38" t="s">
        <v>74</v>
      </c>
      <c r="D65" s="38">
        <v>1.3</v>
      </c>
      <c r="E65" s="38">
        <v>3</v>
      </c>
      <c r="F65" s="38">
        <v>8.1999999999999993</v>
      </c>
      <c r="G65" s="31">
        <v>66</v>
      </c>
      <c r="H65" s="43" t="s">
        <v>491</v>
      </c>
    </row>
    <row r="66" spans="1:8" ht="24.95" customHeight="1" x14ac:dyDescent="0.3">
      <c r="A66" s="424"/>
      <c r="B66" s="39" t="str">
        <f>'пищ аллер+атоп дерм 3-7'!B67</f>
        <v xml:space="preserve">Эчпочмак </v>
      </c>
      <c r="C66" s="13">
        <v>100</v>
      </c>
      <c r="D66" s="9" t="s">
        <v>260</v>
      </c>
      <c r="E66" s="9" t="s">
        <v>156</v>
      </c>
      <c r="F66" s="9" t="s">
        <v>261</v>
      </c>
      <c r="G66" s="27" t="s">
        <v>262</v>
      </c>
      <c r="H66" s="56" t="s">
        <v>449</v>
      </c>
    </row>
    <row r="67" spans="1:8" ht="24.95" customHeight="1" x14ac:dyDescent="0.3">
      <c r="A67" s="424"/>
      <c r="B67" s="32" t="str">
        <f>'пищ аллер+атоп дерм 3-7'!B68</f>
        <v>Хлеб Дарницкий</v>
      </c>
      <c r="C67" s="13">
        <v>40</v>
      </c>
      <c r="D67" s="9" t="s">
        <v>75</v>
      </c>
      <c r="E67" s="9" t="s">
        <v>76</v>
      </c>
      <c r="F67" s="9" t="s">
        <v>77</v>
      </c>
      <c r="G67" s="27" t="s">
        <v>78</v>
      </c>
      <c r="H67" s="53"/>
    </row>
    <row r="68" spans="1:8" ht="24.95" customHeight="1" x14ac:dyDescent="0.3">
      <c r="A68" s="425"/>
      <c r="B68" s="42" t="str">
        <f>'пищ аллер+атоп дерм 3-7'!B69</f>
        <v>Компот из смеси сухофруктов</v>
      </c>
      <c r="C68" s="13">
        <v>150</v>
      </c>
      <c r="D68" s="9">
        <v>0.7</v>
      </c>
      <c r="E68" s="9">
        <v>0.04</v>
      </c>
      <c r="F68" s="9">
        <v>20.6</v>
      </c>
      <c r="G68" s="27">
        <v>82</v>
      </c>
      <c r="H68" s="43" t="s">
        <v>450</v>
      </c>
    </row>
    <row r="69" spans="1:8" ht="24.95" customHeight="1" x14ac:dyDescent="0.3">
      <c r="A69" s="423"/>
      <c r="B69" s="18" t="str">
        <f>'пищ аллер+атоп дерм 3-7'!B70</f>
        <v>Итого за обед</v>
      </c>
      <c r="C69" s="65">
        <v>485</v>
      </c>
      <c r="D69" s="57">
        <f>D64+D65+D66+D67+D68</f>
        <v>18.669999999999998</v>
      </c>
      <c r="E69" s="57">
        <f>E64+E65+E66+E67+E68</f>
        <v>20.64</v>
      </c>
      <c r="F69" s="57">
        <f>F64+F65+F66+F67+F68</f>
        <v>76.5</v>
      </c>
      <c r="G69" s="57">
        <f>G64+G65+G66+G67+G68</f>
        <v>573</v>
      </c>
      <c r="H69" s="48"/>
    </row>
    <row r="70" spans="1:8" ht="24.95" customHeight="1" x14ac:dyDescent="0.3">
      <c r="A70" s="440" t="s">
        <v>59</v>
      </c>
      <c r="B70" s="39" t="str">
        <f>'пищ аллер+атоп дерм 3-7'!B71</f>
        <v>Сок фруктовый</v>
      </c>
      <c r="C70" s="13">
        <v>160</v>
      </c>
      <c r="D70" s="9" t="s">
        <v>309</v>
      </c>
      <c r="E70" s="9" t="s">
        <v>195</v>
      </c>
      <c r="F70" s="40">
        <v>6.4</v>
      </c>
      <c r="G70" s="10" t="s">
        <v>15</v>
      </c>
      <c r="H70" s="28" t="s">
        <v>433</v>
      </c>
    </row>
    <row r="71" spans="1:8" ht="24.95" customHeight="1" x14ac:dyDescent="0.3">
      <c r="A71" s="425"/>
      <c r="B71" s="382" t="s">
        <v>125</v>
      </c>
      <c r="C71" s="298">
        <v>30</v>
      </c>
      <c r="D71" s="305" t="s">
        <v>211</v>
      </c>
      <c r="E71" s="305" t="s">
        <v>99</v>
      </c>
      <c r="F71" s="306" t="s">
        <v>529</v>
      </c>
      <c r="G71" s="337" t="s">
        <v>530</v>
      </c>
      <c r="H71" s="414"/>
    </row>
    <row r="72" spans="1:8" ht="24.95" customHeight="1" x14ac:dyDescent="0.3">
      <c r="A72" s="423"/>
      <c r="B72" s="18" t="str">
        <f>'пищ аллер+атоп дерм 3-7'!B73</f>
        <v>Итого за полдник</v>
      </c>
      <c r="C72" s="41">
        <v>190</v>
      </c>
      <c r="D72" s="24">
        <v>6.34</v>
      </c>
      <c r="E72" s="24">
        <v>6.2</v>
      </c>
      <c r="F72" s="24">
        <v>33.549999999999997</v>
      </c>
      <c r="G72" s="35">
        <v>215</v>
      </c>
      <c r="H72" s="48"/>
    </row>
    <row r="73" spans="1:8" ht="24.75" customHeight="1" x14ac:dyDescent="0.3">
      <c r="A73" s="440" t="s">
        <v>8</v>
      </c>
      <c r="B73" s="39" t="str">
        <f>'пищ аллер+атоп дерм 3-7'!B74</f>
        <v xml:space="preserve">Кнели рыбные припущенные </v>
      </c>
      <c r="C73" s="13" t="s">
        <v>152</v>
      </c>
      <c r="D73" s="9" t="s">
        <v>153</v>
      </c>
      <c r="E73" s="9" t="s">
        <v>154</v>
      </c>
      <c r="F73" s="40" t="s">
        <v>99</v>
      </c>
      <c r="G73" s="10" t="s">
        <v>155</v>
      </c>
      <c r="H73" s="43" t="s">
        <v>465</v>
      </c>
    </row>
    <row r="74" spans="1:8" ht="24.75" customHeight="1" x14ac:dyDescent="0.3">
      <c r="A74" s="425"/>
      <c r="B74" s="28" t="str">
        <f>'пищ аллер+атоп дерм 3-7'!B75</f>
        <v>Картофель тушенный</v>
      </c>
      <c r="C74" s="59">
        <v>120</v>
      </c>
      <c r="D74" s="77" t="s">
        <v>408</v>
      </c>
      <c r="E74" s="77" t="s">
        <v>409</v>
      </c>
      <c r="F74" s="77" t="s">
        <v>410</v>
      </c>
      <c r="G74" s="77" t="s">
        <v>411</v>
      </c>
      <c r="H74" s="116" t="s">
        <v>458</v>
      </c>
    </row>
    <row r="75" spans="1:8" ht="24.95" customHeight="1" x14ac:dyDescent="0.3">
      <c r="A75" s="425"/>
      <c r="B75" s="12" t="str">
        <f>'пищ аллер+атоп дерм 3-7'!B76</f>
        <v>Чай с лимоном и сахаром</v>
      </c>
      <c r="C75" s="13">
        <v>150</v>
      </c>
      <c r="D75" s="14" t="s">
        <v>31</v>
      </c>
      <c r="E75" s="14" t="s">
        <v>32</v>
      </c>
      <c r="F75" s="15">
        <v>4.7</v>
      </c>
      <c r="G75" s="10">
        <v>19</v>
      </c>
      <c r="H75" s="52" t="s">
        <v>446</v>
      </c>
    </row>
    <row r="76" spans="1:8" ht="24.95" customHeight="1" x14ac:dyDescent="0.3">
      <c r="A76" s="425"/>
      <c r="B76" s="32" t="str">
        <f>'пищ аллер+атоп дерм 3-7'!B77</f>
        <v>Хлеб пшеничный</v>
      </c>
      <c r="C76" s="6">
        <v>40</v>
      </c>
      <c r="D76" s="8" t="s">
        <v>284</v>
      </c>
      <c r="E76" s="8" t="s">
        <v>285</v>
      </c>
      <c r="F76" s="8" t="s">
        <v>286</v>
      </c>
      <c r="G76" s="10" t="s">
        <v>320</v>
      </c>
      <c r="H76" s="68"/>
    </row>
    <row r="77" spans="1:8" ht="24.95" hidden="1" customHeight="1" x14ac:dyDescent="0.3">
      <c r="A77" s="425"/>
      <c r="B77" s="49"/>
      <c r="C77" s="63"/>
      <c r="D77" s="77"/>
      <c r="E77" s="77"/>
      <c r="F77" s="114"/>
      <c r="G77" s="60"/>
      <c r="H77" s="37"/>
    </row>
    <row r="78" spans="1:8" ht="24.95" customHeight="1" x14ac:dyDescent="0.3">
      <c r="A78" s="423"/>
      <c r="B78" s="18" t="str">
        <f>'пищ аллер+атоп дерм 3-7'!B79</f>
        <v>Итого за ужин</v>
      </c>
      <c r="C78" s="19">
        <v>413</v>
      </c>
      <c r="D78" s="20">
        <f>D73+D74+D75+D76+D77</f>
        <v>16.88</v>
      </c>
      <c r="E78" s="20">
        <f>E73+E74+E75+E76+E77</f>
        <v>16.610000000000003</v>
      </c>
      <c r="F78" s="20">
        <f>F73+F74+F75+F76+F77</f>
        <v>44.78</v>
      </c>
      <c r="G78" s="19">
        <f>G73+G74+G75+G76+G77</f>
        <v>346.6</v>
      </c>
      <c r="H78" s="37"/>
    </row>
    <row r="79" spans="1:8" ht="24.95" customHeight="1" x14ac:dyDescent="0.3">
      <c r="A79" s="442" t="s">
        <v>83</v>
      </c>
      <c r="B79" s="443"/>
      <c r="C79" s="47">
        <f>C78+C72+C69+C63+C61</f>
        <v>1527</v>
      </c>
      <c r="D79" s="46">
        <f>D78+D72+D69+D63+D61</f>
        <v>51.489999999999995</v>
      </c>
      <c r="E79" s="46">
        <f>E78+E72+E69+E63+E61</f>
        <v>54.45</v>
      </c>
      <c r="F79" s="46">
        <f>F78+F72+F69+F63+F61</f>
        <v>215.23</v>
      </c>
      <c r="G79" s="47">
        <f>G78+G72+G69+G63+G61</f>
        <v>1542.6</v>
      </c>
      <c r="H79" s="37"/>
    </row>
    <row r="80" spans="1:8" x14ac:dyDescent="0.3">
      <c r="A80" s="447" t="s">
        <v>24</v>
      </c>
      <c r="B80" s="447" t="s">
        <v>25</v>
      </c>
      <c r="C80" s="446" t="s">
        <v>26</v>
      </c>
      <c r="D80" s="446" t="s">
        <v>37</v>
      </c>
      <c r="E80" s="446"/>
      <c r="F80" s="446"/>
      <c r="G80" s="447" t="s">
        <v>38</v>
      </c>
      <c r="H80" s="447" t="s">
        <v>39</v>
      </c>
    </row>
    <row r="81" spans="1:8" x14ac:dyDescent="0.3">
      <c r="A81" s="448"/>
      <c r="B81" s="448"/>
      <c r="C81" s="440"/>
      <c r="D81" s="220" t="s">
        <v>4</v>
      </c>
      <c r="E81" s="220" t="s">
        <v>36</v>
      </c>
      <c r="F81" s="220" t="s">
        <v>30</v>
      </c>
      <c r="G81" s="448"/>
      <c r="H81" s="448"/>
    </row>
    <row r="82" spans="1:8" ht="24.95" customHeight="1" x14ac:dyDescent="0.3">
      <c r="A82" s="449" t="s">
        <v>334</v>
      </c>
      <c r="B82" s="450"/>
      <c r="C82" s="451"/>
      <c r="D82" s="451"/>
      <c r="E82" s="451"/>
      <c r="F82" s="451"/>
      <c r="G82" s="451"/>
      <c r="H82" s="452"/>
    </row>
    <row r="83" spans="1:8" ht="35.25" customHeight="1" x14ac:dyDescent="0.3">
      <c r="A83" s="446" t="s">
        <v>40</v>
      </c>
      <c r="B83" s="39" t="str">
        <f>'пищ аллер+атоп дерм 3-7'!B84</f>
        <v>Каша овсяная  "Геркулес" на воде</v>
      </c>
      <c r="C83" s="13" t="s">
        <v>124</v>
      </c>
      <c r="D83" s="9">
        <v>6.1</v>
      </c>
      <c r="E83" s="69" t="s">
        <v>225</v>
      </c>
      <c r="F83" s="9" t="s">
        <v>137</v>
      </c>
      <c r="G83" s="9" t="s">
        <v>226</v>
      </c>
      <c r="H83" s="28" t="s">
        <v>442</v>
      </c>
    </row>
    <row r="84" spans="1:8" ht="24.95" customHeight="1" x14ac:dyDescent="0.3">
      <c r="A84" s="446"/>
      <c r="B84" s="16" t="str">
        <f>'пищ аллер+атоп дерм 3-7'!B85</f>
        <v>Бутерброд с сыром</v>
      </c>
      <c r="C84" s="6" t="s">
        <v>142</v>
      </c>
      <c r="D84" s="9" t="s">
        <v>105</v>
      </c>
      <c r="E84" s="9" t="s">
        <v>143</v>
      </c>
      <c r="F84" s="9" t="s">
        <v>144</v>
      </c>
      <c r="G84" s="8" t="s">
        <v>145</v>
      </c>
      <c r="H84" s="28" t="s">
        <v>451</v>
      </c>
    </row>
    <row r="85" spans="1:8" ht="24.95" customHeight="1" x14ac:dyDescent="0.3">
      <c r="A85" s="446"/>
      <c r="B85" s="42" t="str">
        <f>'пищ аллер+атоп дерм 3-7'!B86</f>
        <v xml:space="preserve">Чай с сахаром </v>
      </c>
      <c r="C85" s="6">
        <v>150</v>
      </c>
      <c r="D85" s="8" t="s">
        <v>122</v>
      </c>
      <c r="E85" s="8" t="s">
        <v>123</v>
      </c>
      <c r="F85" s="51" t="s">
        <v>560</v>
      </c>
      <c r="G85" s="10" t="s">
        <v>561</v>
      </c>
      <c r="H85" s="52" t="s">
        <v>448</v>
      </c>
    </row>
    <row r="86" spans="1:8" ht="24.95" customHeight="1" x14ac:dyDescent="0.3">
      <c r="A86" s="446"/>
      <c r="B86" s="18" t="str">
        <f>'пищ аллер+атоп дерм 3-7'!B87</f>
        <v>Итого за завтрак</v>
      </c>
      <c r="C86" s="19">
        <v>344</v>
      </c>
      <c r="D86" s="20">
        <f>D85+D84+D83</f>
        <v>13.5</v>
      </c>
      <c r="E86" s="20">
        <f>E85+E84+E83</f>
        <v>12.7</v>
      </c>
      <c r="F86" s="20">
        <f>F85+F84+F83</f>
        <v>51.4</v>
      </c>
      <c r="G86" s="19">
        <v>373</v>
      </c>
      <c r="H86" s="53"/>
    </row>
    <row r="87" spans="1:8" ht="24.95" customHeight="1" x14ac:dyDescent="0.3">
      <c r="A87" s="440" t="s">
        <v>23</v>
      </c>
      <c r="B87" s="26" t="str">
        <f>'пищ аллер+атоп дерм 3-7'!B88</f>
        <v>Напиток из шиповника</v>
      </c>
      <c r="C87" s="13">
        <v>100</v>
      </c>
      <c r="D87" s="9" t="s">
        <v>76</v>
      </c>
      <c r="E87" s="9" t="s">
        <v>148</v>
      </c>
      <c r="F87" s="71" t="s">
        <v>149</v>
      </c>
      <c r="G87" s="27" t="s">
        <v>70</v>
      </c>
      <c r="H87" s="52" t="s">
        <v>460</v>
      </c>
    </row>
    <row r="88" spans="1:8" ht="24.95" customHeight="1" x14ac:dyDescent="0.3">
      <c r="A88" s="423"/>
      <c r="B88" s="23" t="str">
        <f>'пищ аллер+атоп дерм 3-7'!B89</f>
        <v>Итого за II завтрак</v>
      </c>
      <c r="C88" s="24">
        <v>100</v>
      </c>
      <c r="D88" s="20" t="str">
        <f>D87</f>
        <v>0,3</v>
      </c>
      <c r="E88" s="20" t="str">
        <f>E87</f>
        <v>0,13</v>
      </c>
      <c r="F88" s="20" t="str">
        <f>F87</f>
        <v>13,4</v>
      </c>
      <c r="G88" s="19">
        <v>55</v>
      </c>
      <c r="H88" s="53"/>
    </row>
    <row r="89" spans="1:8" ht="24.95" customHeight="1" x14ac:dyDescent="0.3">
      <c r="A89" s="456" t="s">
        <v>6</v>
      </c>
      <c r="B89" s="50" t="str">
        <f>'пищ аллер+атоп дерм 3-7'!B90</f>
        <v>Огурцы свежие</v>
      </c>
      <c r="C89" s="13">
        <v>40</v>
      </c>
      <c r="D89" s="54" t="s">
        <v>71</v>
      </c>
      <c r="E89" s="40" t="s">
        <v>196</v>
      </c>
      <c r="F89" s="40" t="s">
        <v>197</v>
      </c>
      <c r="G89" s="22" t="s">
        <v>565</v>
      </c>
      <c r="H89" s="28" t="s">
        <v>482</v>
      </c>
    </row>
    <row r="90" spans="1:8" ht="32.25" customHeight="1" x14ac:dyDescent="0.3">
      <c r="A90" s="424"/>
      <c r="B90" s="26" t="str">
        <f>'пищ аллер+атоп дерм 3-7'!B91</f>
        <v>Борщ   с капустой и картофелем на м/б  (без сметаны)</v>
      </c>
      <c r="C90" s="9" t="s">
        <v>74</v>
      </c>
      <c r="D90" s="9">
        <v>1.1000000000000001</v>
      </c>
      <c r="E90" s="9">
        <v>3.3</v>
      </c>
      <c r="F90" s="9">
        <v>7.5</v>
      </c>
      <c r="G90" s="27">
        <v>63</v>
      </c>
      <c r="H90" s="28" t="s">
        <v>431</v>
      </c>
    </row>
    <row r="91" spans="1:8" ht="24.95" customHeight="1" x14ac:dyDescent="0.3">
      <c r="A91" s="424"/>
      <c r="B91" s="25" t="str">
        <f>'пищ аллер+атоп дерм 3-7'!B92</f>
        <v>Котлеты (говядина)</v>
      </c>
      <c r="C91" s="29" t="s">
        <v>275</v>
      </c>
      <c r="D91" s="119">
        <v>6.8</v>
      </c>
      <c r="E91" s="119">
        <v>10.8</v>
      </c>
      <c r="F91" s="119">
        <v>8.3000000000000007</v>
      </c>
      <c r="G91" s="119">
        <v>163</v>
      </c>
      <c r="H91" s="44" t="s">
        <v>602</v>
      </c>
    </row>
    <row r="92" spans="1:8" ht="24.95" customHeight="1" x14ac:dyDescent="0.3">
      <c r="A92" s="424"/>
      <c r="B92" s="11" t="str">
        <f>'пищ аллер+атоп дерм 3-7'!B93</f>
        <v>Овощи припущенные (кабачки, морковь)</v>
      </c>
      <c r="C92" s="63">
        <v>120</v>
      </c>
      <c r="D92" s="77" t="s">
        <v>216</v>
      </c>
      <c r="E92" s="77" t="s">
        <v>217</v>
      </c>
      <c r="F92" s="114" t="s">
        <v>218</v>
      </c>
      <c r="G92" s="60" t="s">
        <v>219</v>
      </c>
      <c r="H92" s="116" t="s">
        <v>442</v>
      </c>
    </row>
    <row r="93" spans="1:8" ht="24.95" customHeight="1" x14ac:dyDescent="0.3">
      <c r="A93" s="424"/>
      <c r="B93" s="32" t="str">
        <f>'пищ аллер+атоп дерм 3-7'!B94</f>
        <v>Хлеб Дарницкий</v>
      </c>
      <c r="C93" s="13">
        <v>40</v>
      </c>
      <c r="D93" s="9" t="s">
        <v>75</v>
      </c>
      <c r="E93" s="9" t="s">
        <v>76</v>
      </c>
      <c r="F93" s="9" t="s">
        <v>77</v>
      </c>
      <c r="G93" s="27" t="s">
        <v>78</v>
      </c>
      <c r="H93" s="53"/>
    </row>
    <row r="94" spans="1:8" ht="24.95" customHeight="1" x14ac:dyDescent="0.3">
      <c r="A94" s="425"/>
      <c r="B94" s="28" t="str">
        <f>'пищ аллер+атоп дерм 3-7'!B95</f>
        <v>Компот из свежих плодов (груша, яблоко)</v>
      </c>
      <c r="C94" s="63">
        <v>150</v>
      </c>
      <c r="D94" s="77">
        <v>0.7</v>
      </c>
      <c r="E94" s="77">
        <v>0.04</v>
      </c>
      <c r="F94" s="77">
        <v>20.6</v>
      </c>
      <c r="G94" s="77">
        <v>82</v>
      </c>
      <c r="H94" s="56" t="s">
        <v>443</v>
      </c>
    </row>
    <row r="95" spans="1:8" ht="24.95" customHeight="1" x14ac:dyDescent="0.3">
      <c r="A95" s="423"/>
      <c r="B95" s="18" t="str">
        <f>'пищ аллер+атоп дерм 3-7'!B96</f>
        <v>Итого за обед</v>
      </c>
      <c r="C95" s="57" t="s">
        <v>606</v>
      </c>
      <c r="D95" s="36">
        <f>D89+D90+D91+D92+D93+D94</f>
        <v>11.6</v>
      </c>
      <c r="E95" s="36">
        <f>E89+E90+E91+E92+E93+E94</f>
        <v>18.399999999999999</v>
      </c>
      <c r="F95" s="36">
        <f>F89+F90+F91+F92+F93+F94</f>
        <v>60.54</v>
      </c>
      <c r="G95" s="35">
        <f>G89+G90+G91+G92+G93+G94</f>
        <v>457</v>
      </c>
      <c r="H95" s="48"/>
    </row>
    <row r="96" spans="1:8" ht="24.95" customHeight="1" x14ac:dyDescent="0.3">
      <c r="A96" s="440" t="s">
        <v>59</v>
      </c>
      <c r="B96" s="39" t="str">
        <f>'пищ аллер+атоп дерм 3-7'!B97</f>
        <v>Сок фруктовый</v>
      </c>
      <c r="C96" s="13">
        <v>160</v>
      </c>
      <c r="D96" s="9" t="s">
        <v>177</v>
      </c>
      <c r="E96" s="9" t="s">
        <v>289</v>
      </c>
      <c r="F96" s="40" t="s">
        <v>92</v>
      </c>
      <c r="G96" s="10" t="s">
        <v>13</v>
      </c>
      <c r="H96" s="28" t="s">
        <v>433</v>
      </c>
    </row>
    <row r="97" spans="1:8" ht="24.95" customHeight="1" x14ac:dyDescent="0.3">
      <c r="A97" s="423"/>
      <c r="B97" s="18" t="str">
        <f>'пищ аллер+атоп дерм 3-7'!B98</f>
        <v>Итого за полдник</v>
      </c>
      <c r="C97" s="41">
        <v>160</v>
      </c>
      <c r="D97" s="36">
        <v>4.5</v>
      </c>
      <c r="E97" s="36">
        <v>7.0000000000000007E-2</v>
      </c>
      <c r="F97" s="36">
        <v>5.8</v>
      </c>
      <c r="G97" s="35">
        <v>42</v>
      </c>
      <c r="H97" s="48"/>
    </row>
    <row r="98" spans="1:8" ht="24.95" customHeight="1" x14ac:dyDescent="0.3">
      <c r="A98" s="440" t="s">
        <v>8</v>
      </c>
      <c r="B98" s="25" t="str">
        <f>'пищ аллер+атоп дерм 3-7'!B99</f>
        <v>Печень по- строгановски</v>
      </c>
      <c r="C98" s="55" t="s">
        <v>111</v>
      </c>
      <c r="D98" s="55">
        <v>12.9</v>
      </c>
      <c r="E98" s="55">
        <v>9.3000000000000007</v>
      </c>
      <c r="F98" s="55">
        <v>1.8</v>
      </c>
      <c r="G98" s="55">
        <v>143</v>
      </c>
      <c r="H98" s="44" t="s">
        <v>547</v>
      </c>
    </row>
    <row r="99" spans="1:8" ht="24.95" customHeight="1" x14ac:dyDescent="0.3">
      <c r="A99" s="425"/>
      <c r="B99" s="26" t="str">
        <f>'пищ аллер+атоп дерм 3-7'!B100</f>
        <v xml:space="preserve">Макаронные изделия отварные </v>
      </c>
      <c r="C99" s="13" t="s">
        <v>271</v>
      </c>
      <c r="D99" s="14">
        <v>4.3</v>
      </c>
      <c r="E99" s="9" t="s">
        <v>97</v>
      </c>
      <c r="F99" s="40" t="s">
        <v>137</v>
      </c>
      <c r="G99" s="10" t="s">
        <v>138</v>
      </c>
      <c r="H99" s="28" t="s">
        <v>469</v>
      </c>
    </row>
    <row r="100" spans="1:8" ht="24.95" customHeight="1" x14ac:dyDescent="0.3">
      <c r="A100" s="425"/>
      <c r="B100" s="39" t="str">
        <f>'пищ аллер+атоп дерм 3-7'!B101</f>
        <v xml:space="preserve">Чай с сахаром </v>
      </c>
      <c r="C100" s="6">
        <v>150</v>
      </c>
      <c r="D100" s="8" t="s">
        <v>31</v>
      </c>
      <c r="E100" s="8" t="s">
        <v>563</v>
      </c>
      <c r="F100" s="8" t="s">
        <v>48</v>
      </c>
      <c r="G100" s="10" t="s">
        <v>564</v>
      </c>
      <c r="H100" s="28" t="s">
        <v>430</v>
      </c>
    </row>
    <row r="101" spans="1:8" ht="24.95" customHeight="1" x14ac:dyDescent="0.3">
      <c r="A101" s="425"/>
      <c r="B101" s="73" t="str">
        <f>'пищ аллер+атоп дерм 3-7'!B102</f>
        <v>Хлеб пшеничный</v>
      </c>
      <c r="C101" s="59">
        <v>40</v>
      </c>
      <c r="D101" s="60" t="s">
        <v>284</v>
      </c>
      <c r="E101" s="60" t="s">
        <v>285</v>
      </c>
      <c r="F101" s="60" t="s">
        <v>286</v>
      </c>
      <c r="G101" s="60" t="s">
        <v>320</v>
      </c>
      <c r="H101" s="28"/>
    </row>
    <row r="102" spans="1:8" ht="24.95" customHeight="1" x14ac:dyDescent="0.3">
      <c r="A102" s="423"/>
      <c r="B102" s="18" t="str">
        <f>'пищ аллер+атоп дерм 3-7'!B103</f>
        <v>Итого за ужин</v>
      </c>
      <c r="C102" s="20">
        <v>383</v>
      </c>
      <c r="D102" s="20">
        <f>D98+D99+D100+D101</f>
        <v>20.34</v>
      </c>
      <c r="E102" s="20">
        <f>E98+E99+E100+E101</f>
        <v>13.040000000000001</v>
      </c>
      <c r="F102" s="20">
        <f>F98+F99+F100+F101</f>
        <v>52.78</v>
      </c>
      <c r="G102" s="20">
        <f>G98+G99+G100+G101</f>
        <v>411.6</v>
      </c>
      <c r="H102" s="37"/>
    </row>
    <row r="103" spans="1:8" ht="24.95" customHeight="1" x14ac:dyDescent="0.3">
      <c r="A103" s="442" t="s">
        <v>83</v>
      </c>
      <c r="B103" s="443"/>
      <c r="C103" s="47">
        <f>C102+C97+C95+C88+C86</f>
        <v>1547</v>
      </c>
      <c r="D103" s="47">
        <f>D102+D97+D95+D88+D86</f>
        <v>50.239999999999995</v>
      </c>
      <c r="E103" s="47">
        <f>E102+E97+E95+E88+E86</f>
        <v>44.339999999999996</v>
      </c>
      <c r="F103" s="47">
        <f>F102+F97+F95+F88+F86</f>
        <v>183.92000000000002</v>
      </c>
      <c r="G103" s="47">
        <f>G102+G97+G95+G88+G86</f>
        <v>1338.6</v>
      </c>
      <c r="H103" s="37"/>
    </row>
    <row r="104" spans="1:8" x14ac:dyDescent="0.3">
      <c r="A104" s="447" t="s">
        <v>24</v>
      </c>
      <c r="B104" s="447" t="s">
        <v>25</v>
      </c>
      <c r="C104" s="446" t="s">
        <v>26</v>
      </c>
      <c r="D104" s="446" t="s">
        <v>37</v>
      </c>
      <c r="E104" s="446"/>
      <c r="F104" s="446"/>
      <c r="G104" s="447" t="s">
        <v>38</v>
      </c>
      <c r="H104" s="447" t="s">
        <v>39</v>
      </c>
    </row>
    <row r="105" spans="1:8" x14ac:dyDescent="0.3">
      <c r="A105" s="448"/>
      <c r="B105" s="448"/>
      <c r="C105" s="440"/>
      <c r="D105" s="220" t="s">
        <v>4</v>
      </c>
      <c r="E105" s="220" t="s">
        <v>36</v>
      </c>
      <c r="F105" s="220" t="s">
        <v>30</v>
      </c>
      <c r="G105" s="448"/>
      <c r="H105" s="448"/>
    </row>
    <row r="106" spans="1:8" ht="24.95" customHeight="1" x14ac:dyDescent="0.3">
      <c r="A106" s="449" t="s">
        <v>344</v>
      </c>
      <c r="B106" s="450"/>
      <c r="C106" s="451"/>
      <c r="D106" s="451"/>
      <c r="E106" s="451"/>
      <c r="F106" s="451"/>
      <c r="G106" s="451"/>
      <c r="H106" s="452"/>
    </row>
    <row r="107" spans="1:8" ht="24.95" customHeight="1" x14ac:dyDescent="0.3">
      <c r="A107" s="446" t="s">
        <v>40</v>
      </c>
      <c r="B107" s="75" t="str">
        <f>'пищ аллер+атоп дерм 3-7'!B109</f>
        <v>Каша рисовая рассыпчатая</v>
      </c>
      <c r="C107" s="88" t="s">
        <v>517</v>
      </c>
      <c r="D107" s="38">
        <v>11</v>
      </c>
      <c r="E107" s="82">
        <v>15.6</v>
      </c>
      <c r="F107" s="38">
        <v>3.2</v>
      </c>
      <c r="G107" s="31">
        <v>196</v>
      </c>
      <c r="H107" s="21" t="s">
        <v>525</v>
      </c>
    </row>
    <row r="108" spans="1:8" ht="24.95" customHeight="1" x14ac:dyDescent="0.3">
      <c r="A108" s="446"/>
      <c r="B108" s="16" t="str">
        <f>'пищ аллер+атоп дерм 3-7'!B110</f>
        <v>Батон</v>
      </c>
      <c r="C108" s="6">
        <v>30</v>
      </c>
      <c r="D108" s="9">
        <v>3.2</v>
      </c>
      <c r="E108" s="9">
        <v>0.3</v>
      </c>
      <c r="F108" s="9">
        <v>15.3</v>
      </c>
      <c r="G108" s="10">
        <v>79</v>
      </c>
      <c r="H108" s="89" t="s">
        <v>459</v>
      </c>
    </row>
    <row r="109" spans="1:8" ht="24.95" customHeight="1" x14ac:dyDescent="0.3">
      <c r="A109" s="446"/>
      <c r="B109" s="50" t="str">
        <f>'пищ аллер+атоп дерм 3-7'!B111</f>
        <v xml:space="preserve">Чай с сахаром </v>
      </c>
      <c r="C109" s="13">
        <v>150</v>
      </c>
      <c r="D109" s="14">
        <v>2.1</v>
      </c>
      <c r="E109" s="14">
        <v>2.1</v>
      </c>
      <c r="F109" s="15">
        <v>11</v>
      </c>
      <c r="G109" s="10">
        <v>70</v>
      </c>
      <c r="H109" s="21" t="s">
        <v>439</v>
      </c>
    </row>
    <row r="110" spans="1:8" ht="24.95" customHeight="1" x14ac:dyDescent="0.3">
      <c r="A110" s="446"/>
      <c r="B110" s="18" t="str">
        <f>'пищ аллер+атоп дерм 3-7'!B112</f>
        <v>Итого за завтрак</v>
      </c>
      <c r="C110" s="19">
        <v>325</v>
      </c>
      <c r="D110" s="20">
        <f>D109+D108+D107</f>
        <v>16.3</v>
      </c>
      <c r="E110" s="20">
        <f>E109+E108+E107</f>
        <v>18</v>
      </c>
      <c r="F110" s="20">
        <f>F109+F108+F107</f>
        <v>29.5</v>
      </c>
      <c r="G110" s="19">
        <f>G109+G108+G107</f>
        <v>345</v>
      </c>
      <c r="H110" s="53"/>
    </row>
    <row r="111" spans="1:8" ht="24.95" customHeight="1" x14ac:dyDescent="0.3">
      <c r="A111" s="440" t="s">
        <v>23</v>
      </c>
      <c r="B111" s="21" t="str">
        <f>'пищ аллер+атоп дерм 3-7'!B113</f>
        <v>Сок фруктовый</v>
      </c>
      <c r="C111" s="9" t="s">
        <v>550</v>
      </c>
      <c r="D111" s="14">
        <v>1.08</v>
      </c>
      <c r="E111" s="15">
        <v>0.5</v>
      </c>
      <c r="F111" s="15">
        <v>11.6</v>
      </c>
      <c r="G111" s="22">
        <v>55.16</v>
      </c>
      <c r="H111" s="53"/>
    </row>
    <row r="112" spans="1:8" ht="24.95" customHeight="1" x14ac:dyDescent="0.3">
      <c r="A112" s="423"/>
      <c r="B112" s="23" t="str">
        <f>'пищ аллер+атоп дерм 3-7'!B114</f>
        <v>Итого за II завтрак</v>
      </c>
      <c r="C112" s="24">
        <v>150</v>
      </c>
      <c r="D112" s="20">
        <f>D111</f>
        <v>1.08</v>
      </c>
      <c r="E112" s="20">
        <f>E111</f>
        <v>0.5</v>
      </c>
      <c r="F112" s="20">
        <f>F111</f>
        <v>11.6</v>
      </c>
      <c r="G112" s="19">
        <v>55</v>
      </c>
      <c r="H112" s="53"/>
    </row>
    <row r="113" spans="1:8" ht="24.95" customHeight="1" x14ac:dyDescent="0.3">
      <c r="A113" s="456" t="s">
        <v>6</v>
      </c>
      <c r="B113" s="39" t="str">
        <f>'пищ аллер+атоп дерм 3-7'!B115</f>
        <v xml:space="preserve">Салат из свежих помидоров и огурцов </v>
      </c>
      <c r="C113" s="13">
        <v>40</v>
      </c>
      <c r="D113" s="9" t="s">
        <v>76</v>
      </c>
      <c r="E113" s="9" t="s">
        <v>72</v>
      </c>
      <c r="F113" s="9" t="s">
        <v>75</v>
      </c>
      <c r="G113" s="27" t="s">
        <v>263</v>
      </c>
      <c r="H113" s="56" t="s">
        <v>472</v>
      </c>
    </row>
    <row r="114" spans="1:8" ht="35.450000000000003" customHeight="1" x14ac:dyDescent="0.3">
      <c r="A114" s="424"/>
      <c r="B114" s="26" t="str">
        <f>'пищ аллер+атоп дерм 3-7'!B116</f>
        <v>Щи из свежей капусты  с картофелем на м/б  (без сметаны)</v>
      </c>
      <c r="C114" s="13" t="s">
        <v>74</v>
      </c>
      <c r="D114" s="54">
        <v>1.1000000000000001</v>
      </c>
      <c r="E114" s="40">
        <v>3.3</v>
      </c>
      <c r="F114" s="40">
        <v>5</v>
      </c>
      <c r="G114" s="22">
        <v>55</v>
      </c>
      <c r="H114" s="56" t="s">
        <v>464</v>
      </c>
    </row>
    <row r="115" spans="1:8" ht="24.95" customHeight="1" x14ac:dyDescent="0.3">
      <c r="A115" s="424"/>
      <c r="B115" s="72" t="str">
        <f>'пищ аллер+атоп дерм 3-7'!B117</f>
        <v>Фрикадельки из кур</v>
      </c>
      <c r="C115" s="13" t="s">
        <v>573</v>
      </c>
      <c r="D115" s="9" t="s">
        <v>174</v>
      </c>
      <c r="E115" s="9" t="s">
        <v>509</v>
      </c>
      <c r="F115" s="9" t="s">
        <v>321</v>
      </c>
      <c r="G115" s="27">
        <v>112</v>
      </c>
      <c r="H115" s="52" t="s">
        <v>570</v>
      </c>
    </row>
    <row r="116" spans="1:8" ht="24.95" customHeight="1" x14ac:dyDescent="0.3">
      <c r="A116" s="424"/>
      <c r="B116" s="70" t="str">
        <f>'пищ аллер+атоп дерм 3-7'!B118</f>
        <v>Пюре гороховое</v>
      </c>
      <c r="C116" s="13" t="s">
        <v>271</v>
      </c>
      <c r="D116" s="14">
        <v>10.8</v>
      </c>
      <c r="E116" s="14">
        <v>3.7</v>
      </c>
      <c r="F116" s="15">
        <v>24.3</v>
      </c>
      <c r="G116" s="10">
        <v>176</v>
      </c>
      <c r="H116" s="28" t="s">
        <v>466</v>
      </c>
    </row>
    <row r="117" spans="1:8" ht="24.95" customHeight="1" x14ac:dyDescent="0.3">
      <c r="A117" s="424"/>
      <c r="B117" s="415" t="str">
        <f>'пищ аллер+атоп дерм 3-7'!B119</f>
        <v>Хлеб пшеничный</v>
      </c>
      <c r="C117" s="13">
        <v>40</v>
      </c>
      <c r="D117" s="9" t="s">
        <v>75</v>
      </c>
      <c r="E117" s="9" t="s">
        <v>76</v>
      </c>
      <c r="F117" s="9" t="s">
        <v>77</v>
      </c>
      <c r="G117" s="27" t="s">
        <v>78</v>
      </c>
      <c r="H117" s="53"/>
    </row>
    <row r="118" spans="1:8" ht="24.95" customHeight="1" x14ac:dyDescent="0.3">
      <c r="A118" s="425"/>
      <c r="B118" s="25" t="str">
        <f>'пищ аллер+атоп дерм 3-7'!B120</f>
        <v>Компот из кураги</v>
      </c>
      <c r="C118" s="63">
        <v>150</v>
      </c>
      <c r="D118" s="77" t="s">
        <v>227</v>
      </c>
      <c r="E118" s="77" t="s">
        <v>502</v>
      </c>
      <c r="F118" s="114" t="s">
        <v>317</v>
      </c>
      <c r="G118" s="60" t="s">
        <v>14</v>
      </c>
      <c r="H118" s="56" t="s">
        <v>500</v>
      </c>
    </row>
    <row r="119" spans="1:8" ht="24.95" customHeight="1" x14ac:dyDescent="0.3">
      <c r="A119" s="423"/>
      <c r="B119" s="18" t="str">
        <f>'пищ аллер+атоп дерм 3-7'!B121</f>
        <v>Итого за обед</v>
      </c>
      <c r="C119" s="57" t="s">
        <v>574</v>
      </c>
      <c r="D119" s="36">
        <f>D113+D114+D115+D116+D117+D118</f>
        <v>21.2</v>
      </c>
      <c r="E119" s="36">
        <f>E113+E114+E115+E116+E117+E118</f>
        <v>16.64</v>
      </c>
      <c r="F119" s="36">
        <f>F113+F114+F115+F116+F117+F118</f>
        <v>69.099999999999994</v>
      </c>
      <c r="G119" s="35">
        <f>G113+G114+G115+G116+G117+G118</f>
        <v>515</v>
      </c>
      <c r="H119" s="48"/>
    </row>
    <row r="120" spans="1:8" ht="24.95" customHeight="1" x14ac:dyDescent="0.3">
      <c r="A120" s="440" t="s">
        <v>59</v>
      </c>
      <c r="B120" s="50" t="str">
        <f>'пищ аллер+атоп дерм 3-7'!B122</f>
        <v>Кондитерское изделие (печенье)</v>
      </c>
      <c r="C120" s="32">
        <v>30</v>
      </c>
      <c r="D120" s="32">
        <v>2.04</v>
      </c>
      <c r="E120" s="32">
        <v>1.68</v>
      </c>
      <c r="F120" s="32">
        <v>18</v>
      </c>
      <c r="G120" s="98">
        <v>95</v>
      </c>
      <c r="H120" s="28"/>
    </row>
    <row r="121" spans="1:8" ht="24.95" customHeight="1" x14ac:dyDescent="0.3">
      <c r="A121" s="425"/>
      <c r="B121" s="39" t="str">
        <f>'пищ аллер+атоп дерм 3-7'!B123</f>
        <v>Сок фруктовый</v>
      </c>
      <c r="C121" s="13">
        <v>150</v>
      </c>
      <c r="D121" s="9" t="s">
        <v>51</v>
      </c>
      <c r="E121" s="9" t="s">
        <v>48</v>
      </c>
      <c r="F121" s="58" t="s">
        <v>127</v>
      </c>
      <c r="G121" s="27" t="s">
        <v>14</v>
      </c>
      <c r="H121" s="43" t="s">
        <v>444</v>
      </c>
    </row>
    <row r="122" spans="1:8" ht="24.95" customHeight="1" x14ac:dyDescent="0.3">
      <c r="A122" s="423"/>
      <c r="B122" s="18" t="str">
        <f>'пищ аллер+атоп дерм 3-7'!B124</f>
        <v>Итого за полдник</v>
      </c>
      <c r="C122" s="41">
        <f>C121+C120</f>
        <v>180</v>
      </c>
      <c r="D122" s="36">
        <f>D121+D120</f>
        <v>6.14</v>
      </c>
      <c r="E122" s="36">
        <f>E121+E120</f>
        <v>6.2799999999999994</v>
      </c>
      <c r="F122" s="36">
        <f>F121+F120</f>
        <v>24.4</v>
      </c>
      <c r="G122" s="35">
        <f>G121+G120</f>
        <v>177</v>
      </c>
      <c r="H122" s="48"/>
    </row>
    <row r="123" spans="1:8" ht="24.95" customHeight="1" x14ac:dyDescent="0.3">
      <c r="A123" s="440" t="s">
        <v>8</v>
      </c>
      <c r="B123" s="42" t="str">
        <f>'пищ аллер+атоп дерм 3-7'!B125</f>
        <v>Рагу овощное</v>
      </c>
      <c r="C123" s="6">
        <v>130</v>
      </c>
      <c r="D123" s="9" t="s">
        <v>571</v>
      </c>
      <c r="E123" s="9" t="s">
        <v>509</v>
      </c>
      <c r="F123" s="9" t="s">
        <v>572</v>
      </c>
      <c r="G123" s="27">
        <v>130</v>
      </c>
      <c r="H123" s="28" t="s">
        <v>457</v>
      </c>
    </row>
    <row r="124" spans="1:8" ht="24.95" customHeight="1" x14ac:dyDescent="0.3">
      <c r="A124" s="425"/>
      <c r="B124" s="73" t="str">
        <f>'пищ аллер+атоп дерм 3-7'!B126</f>
        <v>Булочка сдобная</v>
      </c>
      <c r="C124" s="55">
        <v>50</v>
      </c>
      <c r="D124" s="119">
        <v>7.9</v>
      </c>
      <c r="E124" s="119">
        <v>6</v>
      </c>
      <c r="F124" s="119">
        <v>14.4</v>
      </c>
      <c r="G124" s="115">
        <v>144</v>
      </c>
      <c r="H124" s="89" t="s">
        <v>609</v>
      </c>
    </row>
    <row r="125" spans="1:8" ht="24.95" customHeight="1" x14ac:dyDescent="0.3">
      <c r="A125" s="425"/>
      <c r="B125" s="39" t="str">
        <f>'пищ аллер+атоп дерм 3-7'!B127</f>
        <v xml:space="preserve">Чай с сахаром </v>
      </c>
      <c r="C125" s="13">
        <v>150</v>
      </c>
      <c r="D125" s="14">
        <v>1.1000000000000001</v>
      </c>
      <c r="E125" s="14">
        <v>1.1000000000000001</v>
      </c>
      <c r="F125" s="45">
        <v>6.2</v>
      </c>
      <c r="G125" s="27">
        <v>38</v>
      </c>
      <c r="H125" s="42" t="s">
        <v>436</v>
      </c>
    </row>
    <row r="126" spans="1:8" ht="24.95" customHeight="1" x14ac:dyDescent="0.3">
      <c r="A126" s="425"/>
      <c r="B126" s="50" t="str">
        <f>'пищ аллер+атоп дерм 3-7'!B128</f>
        <v>Фрукт (груша)</v>
      </c>
      <c r="C126" s="32">
        <v>100</v>
      </c>
      <c r="D126" s="32">
        <v>0.4</v>
      </c>
      <c r="E126" s="32">
        <v>0.3</v>
      </c>
      <c r="F126" s="32">
        <v>10.3</v>
      </c>
      <c r="G126" s="32">
        <v>47</v>
      </c>
      <c r="H126" s="48"/>
    </row>
    <row r="127" spans="1:8" ht="24.95" customHeight="1" x14ac:dyDescent="0.3">
      <c r="A127" s="423"/>
      <c r="B127" s="18" t="str">
        <f>'пищ аллер+атоп дерм 3-7'!B129</f>
        <v>Итого за ужин</v>
      </c>
      <c r="C127" s="19">
        <v>430</v>
      </c>
      <c r="D127" s="46">
        <f>D123+D124+D125+D126</f>
        <v>12.2</v>
      </c>
      <c r="E127" s="46">
        <f>E123+E124+E125+E126</f>
        <v>14.9</v>
      </c>
      <c r="F127" s="46">
        <f>F123+F124+F125+F126</f>
        <v>43.7</v>
      </c>
      <c r="G127" s="46">
        <f>G123+G124+G125+G126</f>
        <v>359</v>
      </c>
      <c r="H127" s="37"/>
    </row>
    <row r="128" spans="1:8" ht="24.95" customHeight="1" x14ac:dyDescent="0.3">
      <c r="A128" s="442" t="s">
        <v>83</v>
      </c>
      <c r="B128" s="443"/>
      <c r="C128" s="47">
        <f>C127+C122+C119+C112+C110</f>
        <v>1637</v>
      </c>
      <c r="D128" s="46">
        <f>D127+D122+D119+D112+D110</f>
        <v>56.92</v>
      </c>
      <c r="E128" s="46">
        <f>E127+E122+E119+E112+E110</f>
        <v>56.32</v>
      </c>
      <c r="F128" s="46">
        <f>F127+F122+F119+F112+F110</f>
        <v>178.29999999999998</v>
      </c>
      <c r="G128" s="47">
        <f>G127+G122+G119+G112+G110</f>
        <v>1451</v>
      </c>
      <c r="H128" s="37"/>
    </row>
    <row r="129" spans="1:8" x14ac:dyDescent="0.3">
      <c r="A129" s="447" t="s">
        <v>24</v>
      </c>
      <c r="B129" s="447" t="s">
        <v>25</v>
      </c>
      <c r="C129" s="446" t="s">
        <v>26</v>
      </c>
      <c r="D129" s="446" t="s">
        <v>37</v>
      </c>
      <c r="E129" s="446"/>
      <c r="F129" s="446"/>
      <c r="G129" s="447" t="s">
        <v>38</v>
      </c>
      <c r="H129" s="447" t="s">
        <v>39</v>
      </c>
    </row>
    <row r="130" spans="1:8" x14ac:dyDescent="0.3">
      <c r="A130" s="448"/>
      <c r="B130" s="448"/>
      <c r="C130" s="440"/>
      <c r="D130" s="220" t="s">
        <v>4</v>
      </c>
      <c r="E130" s="220" t="s">
        <v>36</v>
      </c>
      <c r="F130" s="220" t="s">
        <v>30</v>
      </c>
      <c r="G130" s="448"/>
      <c r="H130" s="448"/>
    </row>
    <row r="131" spans="1:8" ht="24.95" customHeight="1" x14ac:dyDescent="0.3">
      <c r="A131" s="453" t="s">
        <v>536</v>
      </c>
      <c r="B131" s="454"/>
      <c r="C131" s="454"/>
      <c r="D131" s="454"/>
      <c r="E131" s="454"/>
      <c r="F131" s="454"/>
      <c r="G131" s="454"/>
      <c r="H131" s="455"/>
    </row>
    <row r="132" spans="1:8" ht="24.95" customHeight="1" x14ac:dyDescent="0.3">
      <c r="A132" s="457" t="s">
        <v>345</v>
      </c>
      <c r="B132" s="458"/>
      <c r="C132" s="458"/>
      <c r="D132" s="458"/>
      <c r="E132" s="458"/>
      <c r="F132" s="458"/>
      <c r="G132" s="458"/>
      <c r="H132" s="459"/>
    </row>
    <row r="133" spans="1:8" ht="24.95" customHeight="1" x14ac:dyDescent="0.3">
      <c r="A133" s="446" t="s">
        <v>40</v>
      </c>
      <c r="B133" s="228" t="s">
        <v>738</v>
      </c>
      <c r="C133" s="6" t="s">
        <v>124</v>
      </c>
      <c r="D133" s="9" t="s">
        <v>100</v>
      </c>
      <c r="E133" s="9" t="s">
        <v>146</v>
      </c>
      <c r="F133" s="9" t="s">
        <v>576</v>
      </c>
      <c r="G133" s="27" t="s">
        <v>577</v>
      </c>
      <c r="H133" s="52" t="s">
        <v>578</v>
      </c>
    </row>
    <row r="134" spans="1:8" ht="24.95" customHeight="1" x14ac:dyDescent="0.3">
      <c r="A134" s="446"/>
      <c r="B134" s="16" t="s">
        <v>104</v>
      </c>
      <c r="C134" s="6">
        <v>30</v>
      </c>
      <c r="D134" s="9">
        <v>3.2</v>
      </c>
      <c r="E134" s="9">
        <v>0.3</v>
      </c>
      <c r="F134" s="9">
        <v>15.3</v>
      </c>
      <c r="G134" s="10">
        <v>79</v>
      </c>
      <c r="H134" s="28" t="s">
        <v>459</v>
      </c>
    </row>
    <row r="135" spans="1:8" ht="24.95" customHeight="1" x14ac:dyDescent="0.3">
      <c r="A135" s="446"/>
      <c r="B135" s="228" t="s">
        <v>194</v>
      </c>
      <c r="C135" s="13">
        <v>150</v>
      </c>
      <c r="D135" s="14">
        <v>2.1</v>
      </c>
      <c r="E135" s="14">
        <v>2.1</v>
      </c>
      <c r="F135" s="15">
        <v>11</v>
      </c>
      <c r="G135" s="10">
        <v>70</v>
      </c>
      <c r="H135" s="21" t="s">
        <v>439</v>
      </c>
    </row>
    <row r="136" spans="1:8" ht="24.95" customHeight="1" x14ac:dyDescent="0.3">
      <c r="A136" s="446"/>
      <c r="B136" s="18" t="s">
        <v>41</v>
      </c>
      <c r="C136" s="19">
        <v>334</v>
      </c>
      <c r="D136" s="20">
        <f>D135+D134+D133</f>
        <v>11.4</v>
      </c>
      <c r="E136" s="20">
        <f>E135+E134+E133</f>
        <v>10.1</v>
      </c>
      <c r="F136" s="20">
        <f>F135+F134+F133</f>
        <v>51.7</v>
      </c>
      <c r="G136" s="19">
        <f>G135+G134+G133</f>
        <v>344</v>
      </c>
      <c r="H136" s="53"/>
    </row>
    <row r="137" spans="1:8" ht="24.95" customHeight="1" x14ac:dyDescent="0.3">
      <c r="A137" s="440" t="s">
        <v>23</v>
      </c>
      <c r="B137" s="238" t="s">
        <v>42</v>
      </c>
      <c r="C137" s="9" t="s">
        <v>550</v>
      </c>
      <c r="D137" s="14">
        <v>1.08</v>
      </c>
      <c r="E137" s="15">
        <v>0.5</v>
      </c>
      <c r="F137" s="15">
        <v>11.6</v>
      </c>
      <c r="G137" s="22">
        <v>55.16</v>
      </c>
      <c r="H137" s="53"/>
    </row>
    <row r="138" spans="1:8" ht="24.95" customHeight="1" x14ac:dyDescent="0.3">
      <c r="A138" s="423"/>
      <c r="B138" s="23" t="s">
        <v>44</v>
      </c>
      <c r="C138" s="24">
        <v>150</v>
      </c>
      <c r="D138" s="20">
        <v>1.08</v>
      </c>
      <c r="E138" s="20">
        <f>E137</f>
        <v>0.5</v>
      </c>
      <c r="F138" s="20">
        <f>F137</f>
        <v>11.6</v>
      </c>
      <c r="G138" s="19">
        <v>55</v>
      </c>
      <c r="H138" s="53"/>
    </row>
    <row r="139" spans="1:8" ht="24.95" customHeight="1" x14ac:dyDescent="0.3">
      <c r="A139" s="424"/>
      <c r="B139" s="245" t="s">
        <v>191</v>
      </c>
      <c r="C139" s="13">
        <v>40</v>
      </c>
      <c r="D139" s="54" t="s">
        <v>71</v>
      </c>
      <c r="E139" s="40" t="s">
        <v>196</v>
      </c>
      <c r="F139" s="40" t="s">
        <v>197</v>
      </c>
      <c r="G139" s="22" t="s">
        <v>198</v>
      </c>
      <c r="H139" s="49" t="s">
        <v>440</v>
      </c>
    </row>
    <row r="140" spans="1:8" ht="34.5" customHeight="1" x14ac:dyDescent="0.3">
      <c r="A140" s="424"/>
      <c r="B140" s="228" t="s">
        <v>778</v>
      </c>
      <c r="C140" s="13">
        <v>150</v>
      </c>
      <c r="D140" s="14" t="s">
        <v>108</v>
      </c>
      <c r="E140" s="9" t="s">
        <v>92</v>
      </c>
      <c r="F140" s="40" t="s">
        <v>161</v>
      </c>
      <c r="G140" s="10" t="s">
        <v>96</v>
      </c>
      <c r="H140" s="28" t="s">
        <v>467</v>
      </c>
    </row>
    <row r="141" spans="1:8" ht="24.95" customHeight="1" x14ac:dyDescent="0.3">
      <c r="A141" s="424"/>
      <c r="B141" s="245" t="s">
        <v>353</v>
      </c>
      <c r="C141" s="13" t="s">
        <v>422</v>
      </c>
      <c r="D141" s="9" t="s">
        <v>144</v>
      </c>
      <c r="E141" s="9" t="s">
        <v>423</v>
      </c>
      <c r="F141" s="40" t="s">
        <v>298</v>
      </c>
      <c r="G141" s="10" t="s">
        <v>424</v>
      </c>
      <c r="H141" s="28" t="s">
        <v>468</v>
      </c>
    </row>
    <row r="142" spans="1:8" ht="24.95" customHeight="1" x14ac:dyDescent="0.3">
      <c r="A142" s="424"/>
      <c r="B142" s="228" t="s">
        <v>139</v>
      </c>
      <c r="C142" s="13" t="s">
        <v>271</v>
      </c>
      <c r="D142" s="14">
        <v>4.3</v>
      </c>
      <c r="E142" s="9" t="s">
        <v>97</v>
      </c>
      <c r="F142" s="40" t="s">
        <v>137</v>
      </c>
      <c r="G142" s="10" t="s">
        <v>138</v>
      </c>
      <c r="H142" s="28" t="s">
        <v>469</v>
      </c>
    </row>
    <row r="143" spans="1:8" ht="24.95" customHeight="1" x14ac:dyDescent="0.3">
      <c r="A143" s="424"/>
      <c r="B143" s="242" t="s">
        <v>50</v>
      </c>
      <c r="C143" s="13">
        <v>40</v>
      </c>
      <c r="D143" s="9" t="s">
        <v>75</v>
      </c>
      <c r="E143" s="9" t="s">
        <v>76</v>
      </c>
      <c r="F143" s="9" t="s">
        <v>77</v>
      </c>
      <c r="G143" s="27" t="s">
        <v>78</v>
      </c>
      <c r="H143" s="56"/>
    </row>
    <row r="144" spans="1:8" ht="24.95" customHeight="1" x14ac:dyDescent="0.3">
      <c r="A144" s="425"/>
      <c r="B144" s="232" t="s">
        <v>610</v>
      </c>
      <c r="C144" s="13">
        <v>150</v>
      </c>
      <c r="D144" s="9">
        <v>0.7</v>
      </c>
      <c r="E144" s="9">
        <v>0.04</v>
      </c>
      <c r="F144" s="9">
        <v>20.6</v>
      </c>
      <c r="G144" s="27">
        <v>82</v>
      </c>
      <c r="H144" s="56" t="s">
        <v>443</v>
      </c>
    </row>
    <row r="145" spans="1:8" ht="24.95" customHeight="1" x14ac:dyDescent="0.3">
      <c r="A145" s="423"/>
      <c r="B145" s="18" t="s">
        <v>80</v>
      </c>
      <c r="C145" s="57" t="s">
        <v>425</v>
      </c>
      <c r="D145" s="36">
        <f>D139+D140+D141+D142+D143+D144</f>
        <v>24.9</v>
      </c>
      <c r="E145" s="36">
        <f>E139+E140+E141+E142+E143+E144</f>
        <v>25.299999999999997</v>
      </c>
      <c r="F145" s="36">
        <f>F139+F140+F141+F142+F143+F144</f>
        <v>75.039999999999992</v>
      </c>
      <c r="G145" s="35">
        <f>G139+G140+G141+G142+G143+G144</f>
        <v>623.20000000000005</v>
      </c>
      <c r="H145" s="48"/>
    </row>
    <row r="146" spans="1:8" ht="24.95" customHeight="1" x14ac:dyDescent="0.3">
      <c r="A146" s="440" t="s">
        <v>59</v>
      </c>
      <c r="B146" s="245" t="s">
        <v>868</v>
      </c>
      <c r="C146" s="32">
        <v>30</v>
      </c>
      <c r="D146" s="32">
        <v>2.04</v>
      </c>
      <c r="E146" s="32">
        <v>1.68</v>
      </c>
      <c r="F146" s="32">
        <v>18</v>
      </c>
      <c r="G146" s="98">
        <v>95</v>
      </c>
      <c r="H146" s="28"/>
    </row>
    <row r="147" spans="1:8" ht="24.95" customHeight="1" x14ac:dyDescent="0.3">
      <c r="A147" s="425"/>
      <c r="B147" s="238" t="s">
        <v>42</v>
      </c>
      <c r="C147" s="13">
        <v>150</v>
      </c>
      <c r="D147" s="9" t="s">
        <v>51</v>
      </c>
      <c r="E147" s="9" t="s">
        <v>48</v>
      </c>
      <c r="F147" s="58" t="s">
        <v>127</v>
      </c>
      <c r="G147" s="27" t="s">
        <v>14</v>
      </c>
      <c r="H147" s="43" t="s">
        <v>444</v>
      </c>
    </row>
    <row r="148" spans="1:8" ht="24.95" customHeight="1" x14ac:dyDescent="0.3">
      <c r="A148" s="423"/>
      <c r="B148" s="18" t="s">
        <v>81</v>
      </c>
      <c r="C148" s="41">
        <f>C242+C146</f>
        <v>190</v>
      </c>
      <c r="D148" s="57">
        <f>D146+D147</f>
        <v>6.14</v>
      </c>
      <c r="E148" s="57">
        <f>E146+E147</f>
        <v>6.2799999999999994</v>
      </c>
      <c r="F148" s="57">
        <f>F146+F147</f>
        <v>24.4</v>
      </c>
      <c r="G148" s="57">
        <f>G146+G147</f>
        <v>177</v>
      </c>
      <c r="H148" s="48"/>
    </row>
    <row r="149" spans="1:8" ht="24.95" customHeight="1" x14ac:dyDescent="0.3">
      <c r="A149" s="440" t="s">
        <v>8</v>
      </c>
      <c r="B149" s="232" t="s">
        <v>336</v>
      </c>
      <c r="C149" s="13" t="s">
        <v>237</v>
      </c>
      <c r="D149" s="9" t="s">
        <v>343</v>
      </c>
      <c r="E149" s="9" t="s">
        <v>235</v>
      </c>
      <c r="F149" s="9" t="s">
        <v>158</v>
      </c>
      <c r="G149" s="27" t="s">
        <v>20</v>
      </c>
      <c r="H149" s="56" t="s">
        <v>454</v>
      </c>
    </row>
    <row r="150" spans="1:8" ht="24.95" customHeight="1" x14ac:dyDescent="0.3">
      <c r="A150" s="425"/>
      <c r="B150" s="232" t="s">
        <v>159</v>
      </c>
      <c r="C150" s="63" t="s">
        <v>271</v>
      </c>
      <c r="D150" s="77" t="s">
        <v>46</v>
      </c>
      <c r="E150" s="77" t="s">
        <v>178</v>
      </c>
      <c r="F150" s="60" t="s">
        <v>301</v>
      </c>
      <c r="G150" s="77" t="s">
        <v>302</v>
      </c>
      <c r="H150" s="56" t="s">
        <v>435</v>
      </c>
    </row>
    <row r="151" spans="1:8" ht="24.95" customHeight="1" x14ac:dyDescent="0.3">
      <c r="A151" s="425"/>
      <c r="B151" s="242" t="s">
        <v>66</v>
      </c>
      <c r="C151" s="6">
        <v>40</v>
      </c>
      <c r="D151" s="8" t="s">
        <v>284</v>
      </c>
      <c r="E151" s="8" t="s">
        <v>285</v>
      </c>
      <c r="F151" s="8" t="s">
        <v>286</v>
      </c>
      <c r="G151" s="10" t="s">
        <v>320</v>
      </c>
      <c r="H151" s="28"/>
    </row>
    <row r="152" spans="1:8" ht="24.95" customHeight="1" x14ac:dyDescent="0.3">
      <c r="A152" s="425"/>
      <c r="B152" s="277" t="s">
        <v>34</v>
      </c>
      <c r="C152" s="6">
        <v>150</v>
      </c>
      <c r="D152" s="8" t="s">
        <v>31</v>
      </c>
      <c r="E152" s="8" t="s">
        <v>563</v>
      </c>
      <c r="F152" s="8" t="s">
        <v>48</v>
      </c>
      <c r="G152" s="10" t="s">
        <v>564</v>
      </c>
      <c r="H152" s="28" t="s">
        <v>430</v>
      </c>
    </row>
    <row r="153" spans="1:8" ht="24.95" customHeight="1" x14ac:dyDescent="0.3">
      <c r="A153" s="423"/>
      <c r="B153" s="18" t="s">
        <v>82</v>
      </c>
      <c r="C153" s="19">
        <v>356</v>
      </c>
      <c r="D153" s="46">
        <f>D149+D150+D151+D152</f>
        <v>14.139999999999999</v>
      </c>
      <c r="E153" s="46">
        <f>E149+E150+E151+E152</f>
        <v>8.0399999999999991</v>
      </c>
      <c r="F153" s="46">
        <f>F149+F150+F151+F152</f>
        <v>54.68</v>
      </c>
      <c r="G153" s="47">
        <f>G149+G150+G151+G152</f>
        <v>349.6</v>
      </c>
      <c r="H153" s="37"/>
    </row>
    <row r="154" spans="1:8" ht="24.95" customHeight="1" x14ac:dyDescent="0.3">
      <c r="A154" s="442" t="s">
        <v>83</v>
      </c>
      <c r="B154" s="443"/>
      <c r="C154" s="109">
        <f>C153+C148+C145+C138+C136</f>
        <v>1623</v>
      </c>
      <c r="D154" s="46">
        <f>D153+D148+D145+D138+D136</f>
        <v>57.659999999999989</v>
      </c>
      <c r="E154" s="46">
        <f>E153+E148+E145+E138+E136</f>
        <v>50.22</v>
      </c>
      <c r="F154" s="46">
        <f>F153+F148+F145+F138+F136</f>
        <v>217.42000000000002</v>
      </c>
      <c r="G154" s="47">
        <f>G153+G148+G145+G138+G136</f>
        <v>1548.8000000000002</v>
      </c>
      <c r="H154" s="37"/>
    </row>
    <row r="155" spans="1:8" x14ac:dyDescent="0.3">
      <c r="A155" s="447" t="s">
        <v>24</v>
      </c>
      <c r="B155" s="447" t="s">
        <v>25</v>
      </c>
      <c r="C155" s="446" t="s">
        <v>26</v>
      </c>
      <c r="D155" s="446" t="s">
        <v>37</v>
      </c>
      <c r="E155" s="446"/>
      <c r="F155" s="446"/>
      <c r="G155" s="447" t="s">
        <v>38</v>
      </c>
      <c r="H155" s="447" t="s">
        <v>39</v>
      </c>
    </row>
    <row r="156" spans="1:8" x14ac:dyDescent="0.3">
      <c r="A156" s="448"/>
      <c r="B156" s="448"/>
      <c r="C156" s="440"/>
      <c r="D156" s="220" t="s">
        <v>4</v>
      </c>
      <c r="E156" s="220" t="s">
        <v>36</v>
      </c>
      <c r="F156" s="220" t="s">
        <v>30</v>
      </c>
      <c r="G156" s="448"/>
      <c r="H156" s="448"/>
    </row>
    <row r="157" spans="1:8" ht="24.95" customHeight="1" x14ac:dyDescent="0.3">
      <c r="A157" s="457" t="s">
        <v>351</v>
      </c>
      <c r="B157" s="458"/>
      <c r="C157" s="458"/>
      <c r="D157" s="458"/>
      <c r="E157" s="458"/>
      <c r="F157" s="458"/>
      <c r="G157" s="458"/>
      <c r="H157" s="459"/>
    </row>
    <row r="158" spans="1:8" ht="24.95" customHeight="1" x14ac:dyDescent="0.3">
      <c r="A158" s="446" t="s">
        <v>40</v>
      </c>
      <c r="B158" s="42" t="str">
        <f>'пищ аллер+атоп дерм 3-7'!B160</f>
        <v>Каша кукурузная на воде</v>
      </c>
      <c r="C158" s="13" t="s">
        <v>124</v>
      </c>
      <c r="D158" s="9" t="s">
        <v>174</v>
      </c>
      <c r="E158" s="9" t="s">
        <v>86</v>
      </c>
      <c r="F158" s="40" t="s">
        <v>175</v>
      </c>
      <c r="G158" s="10" t="s">
        <v>5</v>
      </c>
      <c r="H158" s="28" t="s">
        <v>458</v>
      </c>
    </row>
    <row r="159" spans="1:8" ht="24.95" customHeight="1" x14ac:dyDescent="0.3">
      <c r="A159" s="446"/>
      <c r="B159" s="39" t="str">
        <f>'пищ аллер+атоп дерм 3-7'!B161</f>
        <v>Батон</v>
      </c>
      <c r="C159" s="9" t="s">
        <v>173</v>
      </c>
      <c r="D159" s="8">
        <v>2.4</v>
      </c>
      <c r="E159" s="8">
        <v>2.4</v>
      </c>
      <c r="F159" s="51">
        <v>14.5</v>
      </c>
      <c r="G159" s="10">
        <v>109</v>
      </c>
      <c r="H159" s="28" t="s">
        <v>459</v>
      </c>
    </row>
    <row r="160" spans="1:8" ht="24.95" customHeight="1" x14ac:dyDescent="0.3">
      <c r="A160" s="446"/>
      <c r="B160" s="39" t="str">
        <f>'пищ аллер+атоп дерм 3-7'!B162</f>
        <v>Чай с сахаром</v>
      </c>
      <c r="C160" s="13">
        <v>150</v>
      </c>
      <c r="D160" s="14">
        <v>1.1000000000000001</v>
      </c>
      <c r="E160" s="14">
        <v>1.1000000000000001</v>
      </c>
      <c r="F160" s="45">
        <v>6.2</v>
      </c>
      <c r="G160" s="27">
        <v>38</v>
      </c>
      <c r="H160" s="42" t="s">
        <v>436</v>
      </c>
    </row>
    <row r="161" spans="1:8" ht="24.95" customHeight="1" x14ac:dyDescent="0.3">
      <c r="A161" s="446"/>
      <c r="B161" s="18" t="str">
        <f>'пищ аллер+атоп дерм 3-7'!B163</f>
        <v>Итого за завтрак</v>
      </c>
      <c r="C161" s="19">
        <v>339</v>
      </c>
      <c r="D161" s="20">
        <f>D160+D159+D158</f>
        <v>10.3</v>
      </c>
      <c r="E161" s="20">
        <f>E160+E159+E158</f>
        <v>10.199999999999999</v>
      </c>
      <c r="F161" s="20">
        <f>F160+F159+F158</f>
        <v>48.5</v>
      </c>
      <c r="G161" s="19">
        <f>G160+G159+G158</f>
        <v>347</v>
      </c>
      <c r="H161" s="17"/>
    </row>
    <row r="162" spans="1:8" ht="24.95" customHeight="1" x14ac:dyDescent="0.3">
      <c r="A162" s="440" t="s">
        <v>23</v>
      </c>
      <c r="B162" s="42" t="str">
        <f>'пищ аллер+атоп дерм 3-7'!B164</f>
        <v>Напиток из клюквы</v>
      </c>
      <c r="C162" s="13">
        <v>100</v>
      </c>
      <c r="D162" s="9" t="s">
        <v>76</v>
      </c>
      <c r="E162" s="9" t="s">
        <v>148</v>
      </c>
      <c r="F162" s="71" t="s">
        <v>149</v>
      </c>
      <c r="G162" s="27" t="s">
        <v>70</v>
      </c>
      <c r="H162" s="53" t="s">
        <v>505</v>
      </c>
    </row>
    <row r="163" spans="1:8" ht="24.95" customHeight="1" x14ac:dyDescent="0.3">
      <c r="A163" s="423"/>
      <c r="B163" s="23" t="str">
        <f>'пищ аллер+атоп дерм 3-7'!B165</f>
        <v>Итого за II завтрак</v>
      </c>
      <c r="C163" s="24">
        <v>100</v>
      </c>
      <c r="D163" s="20" t="str">
        <f>D162</f>
        <v>0,3</v>
      </c>
      <c r="E163" s="20" t="str">
        <f>E162</f>
        <v>0,13</v>
      </c>
      <c r="F163" s="20" t="str">
        <f>F162</f>
        <v>13,4</v>
      </c>
      <c r="G163" s="19" t="str">
        <f>G162</f>
        <v>55</v>
      </c>
      <c r="H163" s="53"/>
    </row>
    <row r="164" spans="1:8" ht="24.95" customHeight="1" x14ac:dyDescent="0.3">
      <c r="A164" s="424" t="s">
        <v>6</v>
      </c>
      <c r="B164" s="382" t="s">
        <v>176</v>
      </c>
      <c r="C164" s="298">
        <v>40</v>
      </c>
      <c r="D164" s="305" t="s">
        <v>76</v>
      </c>
      <c r="E164" s="305" t="s">
        <v>72</v>
      </c>
      <c r="F164" s="305" t="s">
        <v>68</v>
      </c>
      <c r="G164" s="321" t="s">
        <v>35</v>
      </c>
      <c r="H164" s="302" t="s">
        <v>490</v>
      </c>
    </row>
    <row r="165" spans="1:8" ht="24.75" customHeight="1" x14ac:dyDescent="0.3">
      <c r="A165" s="424"/>
      <c r="B165" s="42" t="str">
        <f>'пищ аллер+атоп дерм 3-7'!B167</f>
        <v>Куллама на м/б</v>
      </c>
      <c r="C165" s="13">
        <v>150</v>
      </c>
      <c r="D165" s="9" t="s">
        <v>211</v>
      </c>
      <c r="E165" s="9" t="s">
        <v>178</v>
      </c>
      <c r="F165" s="40" t="s">
        <v>212</v>
      </c>
      <c r="G165" s="10">
        <v>62</v>
      </c>
      <c r="H165" s="56" t="s">
        <v>493</v>
      </c>
    </row>
    <row r="166" spans="1:8" ht="24.95" customHeight="1" x14ac:dyDescent="0.3">
      <c r="A166" s="424"/>
      <c r="B166" s="26" t="str">
        <f>'пищ аллер+атоп дерм 3-7'!B168</f>
        <v>Тефтели из говядины</v>
      </c>
      <c r="C166" s="13" t="s">
        <v>350</v>
      </c>
      <c r="D166" s="14">
        <v>7.1</v>
      </c>
      <c r="E166" s="9" t="s">
        <v>92</v>
      </c>
      <c r="F166" s="40" t="s">
        <v>582</v>
      </c>
      <c r="G166" s="10">
        <v>104</v>
      </c>
      <c r="H166" s="28" t="s">
        <v>699</v>
      </c>
    </row>
    <row r="167" spans="1:8" ht="24.95" customHeight="1" x14ac:dyDescent="0.3">
      <c r="A167" s="424"/>
      <c r="B167" s="74" t="str">
        <f>'пищ аллер+атоп дерм 3-7'!B169</f>
        <v xml:space="preserve">Пюре из овощей </v>
      </c>
      <c r="C167" s="38">
        <v>120</v>
      </c>
      <c r="D167" s="38">
        <v>3.09</v>
      </c>
      <c r="E167" s="38">
        <v>7.8</v>
      </c>
      <c r="F167" s="38">
        <v>7.7</v>
      </c>
      <c r="G167" s="31">
        <v>114</v>
      </c>
      <c r="H167" s="28" t="s">
        <v>507</v>
      </c>
    </row>
    <row r="168" spans="1:8" ht="24.95" customHeight="1" x14ac:dyDescent="0.3">
      <c r="A168" s="424"/>
      <c r="B168" s="32" t="str">
        <f>'пищ аллер+атоп дерм 3-7'!B170</f>
        <v>Хлеб Дарницкий</v>
      </c>
      <c r="C168" s="13">
        <v>40</v>
      </c>
      <c r="D168" s="9" t="s">
        <v>75</v>
      </c>
      <c r="E168" s="9" t="s">
        <v>76</v>
      </c>
      <c r="F168" s="9" t="s">
        <v>77</v>
      </c>
      <c r="G168" s="27" t="s">
        <v>78</v>
      </c>
      <c r="H168" s="56"/>
    </row>
    <row r="169" spans="1:8" ht="24.95" customHeight="1" x14ac:dyDescent="0.3">
      <c r="A169" s="425"/>
      <c r="B169" s="33" t="str">
        <f>'пищ аллер+атоп дерм 3-7'!B171</f>
        <v xml:space="preserve">Кисель плодово- ягодный </v>
      </c>
      <c r="C169" s="13">
        <v>150</v>
      </c>
      <c r="D169" s="9" t="s">
        <v>56</v>
      </c>
      <c r="E169" s="9" t="s">
        <v>56</v>
      </c>
      <c r="F169" s="8" t="s">
        <v>79</v>
      </c>
      <c r="G169" s="10">
        <v>57</v>
      </c>
      <c r="H169" s="43" t="s">
        <v>432</v>
      </c>
    </row>
    <row r="170" spans="1:8" ht="24.95" customHeight="1" x14ac:dyDescent="0.3">
      <c r="A170" s="423"/>
      <c r="B170" s="18" t="str">
        <f>'пищ аллер+атоп дерм 3-7'!B172</f>
        <v>Итого за обед</v>
      </c>
      <c r="C170" s="57" t="s">
        <v>532</v>
      </c>
      <c r="D170" s="36">
        <f>D164+D165+D166+D167+D168+D169</f>
        <v>13.69</v>
      </c>
      <c r="E170" s="36">
        <f>E164+E165+E166+E167+E168+E169</f>
        <v>18.3</v>
      </c>
      <c r="F170" s="36">
        <f>F164+F165+F166+F167+F168+F169</f>
        <v>51.400000000000006</v>
      </c>
      <c r="G170" s="35">
        <f>G164+G165+G166+G167+G168+G169</f>
        <v>425</v>
      </c>
      <c r="H170" s="48"/>
    </row>
    <row r="171" spans="1:8" ht="24.95" customHeight="1" x14ac:dyDescent="0.3">
      <c r="A171" s="440" t="s">
        <v>59</v>
      </c>
      <c r="B171" s="39" t="str">
        <f>'пищ аллер+атоп дерм 3-7'!B173</f>
        <v>Сок фруктовый</v>
      </c>
      <c r="C171" s="13">
        <v>160</v>
      </c>
      <c r="D171" s="9" t="s">
        <v>177</v>
      </c>
      <c r="E171" s="9" t="s">
        <v>289</v>
      </c>
      <c r="F171" s="40" t="s">
        <v>92</v>
      </c>
      <c r="G171" s="10" t="s">
        <v>13</v>
      </c>
      <c r="H171" s="28" t="s">
        <v>433</v>
      </c>
    </row>
    <row r="172" spans="1:8" ht="24.95" customHeight="1" x14ac:dyDescent="0.3">
      <c r="A172" s="425"/>
      <c r="B172" s="382" t="s">
        <v>60</v>
      </c>
      <c r="C172" s="307">
        <v>30</v>
      </c>
      <c r="D172" s="307">
        <v>2.04</v>
      </c>
      <c r="E172" s="307">
        <v>1.68</v>
      </c>
      <c r="F172" s="307">
        <v>18</v>
      </c>
      <c r="G172" s="307">
        <v>95</v>
      </c>
      <c r="H172" s="414"/>
    </row>
    <row r="173" spans="1:8" ht="24.95" customHeight="1" x14ac:dyDescent="0.3">
      <c r="A173" s="423"/>
      <c r="B173" s="18" t="str">
        <f>'пищ аллер+атоп дерм 3-7'!B175</f>
        <v>Итого за полдник</v>
      </c>
      <c r="C173" s="41">
        <v>190</v>
      </c>
      <c r="D173" s="36">
        <v>6.54</v>
      </c>
      <c r="E173" s="36">
        <v>1.75</v>
      </c>
      <c r="F173" s="36">
        <v>23.8</v>
      </c>
      <c r="G173" s="35">
        <v>137</v>
      </c>
      <c r="H173" s="48"/>
    </row>
    <row r="174" spans="1:8" ht="24.95" customHeight="1" x14ac:dyDescent="0.3">
      <c r="A174" s="440" t="s">
        <v>8</v>
      </c>
      <c r="B174" s="26" t="str">
        <f>'пищ аллер+атоп дерм 3-7'!B176</f>
        <v>Рагу овощное</v>
      </c>
      <c r="C174" s="13" t="s">
        <v>248</v>
      </c>
      <c r="D174" s="9" t="s">
        <v>317</v>
      </c>
      <c r="E174" s="9" t="s">
        <v>188</v>
      </c>
      <c r="F174" s="9" t="s">
        <v>318</v>
      </c>
      <c r="G174" s="27" t="s">
        <v>319</v>
      </c>
      <c r="H174" s="56" t="s">
        <v>478</v>
      </c>
    </row>
    <row r="175" spans="1:8" ht="24.95" customHeight="1" x14ac:dyDescent="0.3">
      <c r="A175" s="425"/>
      <c r="B175" s="42" t="str">
        <f>'пищ аллер+атоп дерм 3-7'!B177</f>
        <v>Хлеб пшеничный</v>
      </c>
      <c r="C175" s="6">
        <v>150</v>
      </c>
      <c r="D175" s="8" t="s">
        <v>122</v>
      </c>
      <c r="E175" s="8" t="s">
        <v>123</v>
      </c>
      <c r="F175" s="51" t="s">
        <v>560</v>
      </c>
      <c r="G175" s="10" t="s">
        <v>561</v>
      </c>
      <c r="H175" s="52" t="s">
        <v>448</v>
      </c>
    </row>
    <row r="176" spans="1:8" ht="24.95" customHeight="1" x14ac:dyDescent="0.3">
      <c r="A176" s="425"/>
      <c r="B176" s="21" t="str">
        <f>'пищ аллер+атоп дерм 3-7'!B178</f>
        <v>Чай с сахаром</v>
      </c>
      <c r="C176" s="9" t="s">
        <v>599</v>
      </c>
      <c r="D176" s="14">
        <v>0.4</v>
      </c>
      <c r="E176" s="15">
        <v>0.4</v>
      </c>
      <c r="F176" s="15">
        <v>9.8000000000000007</v>
      </c>
      <c r="G176" s="22">
        <v>47</v>
      </c>
      <c r="H176" s="48"/>
    </row>
    <row r="177" spans="1:8" ht="24.95" customHeight="1" x14ac:dyDescent="0.3">
      <c r="A177" s="423"/>
      <c r="B177" s="18" t="str">
        <f>'пищ аллер+атоп дерм 3-7'!B179</f>
        <v>Фрукт (яблоко)</v>
      </c>
      <c r="C177" s="19">
        <v>380</v>
      </c>
      <c r="D177" s="46">
        <f>D174+D175+D176</f>
        <v>23.4</v>
      </c>
      <c r="E177" s="46">
        <f>E174+E175+E176</f>
        <v>15.700000000000001</v>
      </c>
      <c r="F177" s="46">
        <f>F174+F175+F176</f>
        <v>52</v>
      </c>
      <c r="G177" s="47">
        <f>G174+G175+G176</f>
        <v>445</v>
      </c>
      <c r="H177" s="37"/>
    </row>
    <row r="178" spans="1:8" ht="24.95" customHeight="1" x14ac:dyDescent="0.3">
      <c r="A178" s="442" t="s">
        <v>83</v>
      </c>
      <c r="B178" s="443"/>
      <c r="C178" s="109">
        <f>C177+C173+C170+C163+C161</f>
        <v>1579</v>
      </c>
      <c r="D178" s="46">
        <f>D177+D173+D170+D163+D161</f>
        <v>54.22999999999999</v>
      </c>
      <c r="E178" s="46">
        <f>E177+E173+E170+E163+E161</f>
        <v>46.08</v>
      </c>
      <c r="F178" s="46">
        <f>F177+F173+F170+F163+F161</f>
        <v>189.1</v>
      </c>
      <c r="G178" s="47">
        <f>G177+G173+G170+G163+G161</f>
        <v>1409</v>
      </c>
      <c r="H178" s="37"/>
    </row>
    <row r="179" spans="1:8" x14ac:dyDescent="0.3">
      <c r="A179" s="447" t="s">
        <v>24</v>
      </c>
      <c r="B179" s="447" t="s">
        <v>25</v>
      </c>
      <c r="C179" s="446" t="s">
        <v>26</v>
      </c>
      <c r="D179" s="446" t="s">
        <v>37</v>
      </c>
      <c r="E179" s="446"/>
      <c r="F179" s="446"/>
      <c r="G179" s="447" t="s">
        <v>38</v>
      </c>
      <c r="H179" s="447" t="s">
        <v>39</v>
      </c>
    </row>
    <row r="180" spans="1:8" x14ac:dyDescent="0.3">
      <c r="A180" s="448"/>
      <c r="B180" s="448"/>
      <c r="C180" s="440"/>
      <c r="D180" s="220" t="s">
        <v>4</v>
      </c>
      <c r="E180" s="220" t="s">
        <v>36</v>
      </c>
      <c r="F180" s="220" t="s">
        <v>30</v>
      </c>
      <c r="G180" s="448"/>
      <c r="H180" s="448"/>
    </row>
    <row r="181" spans="1:8" ht="24.95" customHeight="1" x14ac:dyDescent="0.3">
      <c r="A181" s="460" t="s">
        <v>357</v>
      </c>
      <c r="B181" s="450"/>
      <c r="C181" s="450"/>
      <c r="D181" s="450"/>
      <c r="E181" s="450"/>
      <c r="F181" s="450"/>
      <c r="G181" s="450"/>
      <c r="H181" s="461"/>
    </row>
    <row r="182" spans="1:8" ht="24.95" customHeight="1" x14ac:dyDescent="0.3">
      <c r="A182" s="446" t="s">
        <v>40</v>
      </c>
      <c r="B182" s="2" t="str">
        <f>'пищ аллер+атоп дерм 3-7'!B185</f>
        <v>Каша пшеничная рассыпчатая</v>
      </c>
      <c r="C182" s="9" t="s">
        <v>124</v>
      </c>
      <c r="D182" s="8" t="s">
        <v>64</v>
      </c>
      <c r="E182" s="8" t="s">
        <v>114</v>
      </c>
      <c r="F182" s="51" t="s">
        <v>115</v>
      </c>
      <c r="G182" s="10" t="s">
        <v>116</v>
      </c>
      <c r="H182" s="28" t="s">
        <v>471</v>
      </c>
    </row>
    <row r="183" spans="1:8" ht="24.95" customHeight="1" x14ac:dyDescent="0.3">
      <c r="A183" s="446"/>
      <c r="B183" s="39" t="str">
        <f>'пищ аллер+атоп дерм 3-7'!B186</f>
        <v>Бутерброд с сыром</v>
      </c>
      <c r="C183" s="9" t="s">
        <v>142</v>
      </c>
      <c r="D183" s="8" t="s">
        <v>105</v>
      </c>
      <c r="E183" s="8" t="s">
        <v>143</v>
      </c>
      <c r="F183" s="51" t="s">
        <v>144</v>
      </c>
      <c r="G183" s="10" t="s">
        <v>145</v>
      </c>
      <c r="H183" s="28" t="s">
        <v>451</v>
      </c>
    </row>
    <row r="184" spans="1:8" ht="24.95" customHeight="1" x14ac:dyDescent="0.3">
      <c r="A184" s="446"/>
      <c r="B184" s="50" t="str">
        <f>'пищ аллер+атоп дерм 3-7'!B187</f>
        <v>Чай с сахаром</v>
      </c>
      <c r="C184" s="13">
        <v>150</v>
      </c>
      <c r="D184" s="14">
        <v>2.1</v>
      </c>
      <c r="E184" s="14">
        <v>2.1</v>
      </c>
      <c r="F184" s="15">
        <v>11</v>
      </c>
      <c r="G184" s="10">
        <v>70</v>
      </c>
      <c r="H184" s="21" t="s">
        <v>439</v>
      </c>
    </row>
    <row r="185" spans="1:8" ht="24.95" customHeight="1" x14ac:dyDescent="0.3">
      <c r="A185" s="446"/>
      <c r="B185" s="18" t="str">
        <f>'пищ аллер+атоп дерм 3-7'!B188</f>
        <v>Итого за завтрак</v>
      </c>
      <c r="C185" s="19">
        <v>344</v>
      </c>
      <c r="D185" s="20">
        <f>D184+D183+D182</f>
        <v>12.7</v>
      </c>
      <c r="E185" s="20">
        <f>E184+E183+E182</f>
        <v>11.1</v>
      </c>
      <c r="F185" s="20">
        <f>F184+F183+F182</f>
        <v>52.9</v>
      </c>
      <c r="G185" s="19">
        <f>G184+G183+G182</f>
        <v>357</v>
      </c>
      <c r="H185" s="53"/>
    </row>
    <row r="186" spans="1:8" ht="24.95" customHeight="1" x14ac:dyDescent="0.3">
      <c r="A186" s="440" t="s">
        <v>23</v>
      </c>
      <c r="B186" s="21" t="str">
        <f>'пищ аллер+атоп дерм 3-7'!B189</f>
        <v>Сок фруктовый</v>
      </c>
      <c r="C186" s="9" t="s">
        <v>550</v>
      </c>
      <c r="D186" s="14">
        <v>1.08</v>
      </c>
      <c r="E186" s="15">
        <v>0.5</v>
      </c>
      <c r="F186" s="15">
        <v>11.6</v>
      </c>
      <c r="G186" s="22">
        <v>55.16</v>
      </c>
      <c r="H186" s="43"/>
    </row>
    <row r="187" spans="1:8" ht="24.95" customHeight="1" x14ac:dyDescent="0.3">
      <c r="A187" s="423"/>
      <c r="B187" s="23" t="str">
        <f>'пищ аллер+атоп дерм 3-7'!B190</f>
        <v>Итого за II завтрак</v>
      </c>
      <c r="C187" s="24">
        <v>150</v>
      </c>
      <c r="D187" s="20">
        <f>D186</f>
        <v>1.08</v>
      </c>
      <c r="E187" s="20">
        <f>E186</f>
        <v>0.5</v>
      </c>
      <c r="F187" s="20">
        <f>F186</f>
        <v>11.6</v>
      </c>
      <c r="G187" s="19">
        <f>G186</f>
        <v>55.16</v>
      </c>
      <c r="H187" s="53"/>
    </row>
    <row r="188" spans="1:8" ht="24.75" customHeight="1" x14ac:dyDescent="0.3">
      <c r="A188" s="424" t="s">
        <v>6</v>
      </c>
      <c r="B188" s="382" t="s">
        <v>584</v>
      </c>
      <c r="C188" s="298">
        <v>40</v>
      </c>
      <c r="D188" s="305" t="s">
        <v>71</v>
      </c>
      <c r="E188" s="305" t="s">
        <v>72</v>
      </c>
      <c r="F188" s="305" t="s">
        <v>92</v>
      </c>
      <c r="G188" s="321">
        <v>40</v>
      </c>
      <c r="H188" s="325" t="s">
        <v>585</v>
      </c>
    </row>
    <row r="189" spans="1:8" ht="34.5" customHeight="1" x14ac:dyDescent="0.3">
      <c r="A189" s="424"/>
      <c r="B189" s="26" t="str">
        <f>'пищ аллер+атоп дерм 3-7'!B192</f>
        <v>Рассольник ленинградский на м/б  (без сметаны)</v>
      </c>
      <c r="C189" s="6" t="s">
        <v>74</v>
      </c>
      <c r="D189" s="9" t="s">
        <v>68</v>
      </c>
      <c r="E189" s="9" t="s">
        <v>143</v>
      </c>
      <c r="F189" s="9" t="s">
        <v>341</v>
      </c>
      <c r="G189" s="27" t="s">
        <v>342</v>
      </c>
      <c r="H189" s="28" t="s">
        <v>453</v>
      </c>
    </row>
    <row r="190" spans="1:8" ht="24.95" customHeight="1" x14ac:dyDescent="0.3">
      <c r="A190" s="424"/>
      <c r="B190" s="42" t="str">
        <f>'пищ аллер+атоп дерм 3-7'!B193</f>
        <v>Филе индейки тушеное с овощами в соусе</v>
      </c>
      <c r="C190" s="13">
        <v>180</v>
      </c>
      <c r="D190" s="54" t="s">
        <v>586</v>
      </c>
      <c r="E190" s="40" t="s">
        <v>512</v>
      </c>
      <c r="F190" s="40" t="s">
        <v>511</v>
      </c>
      <c r="G190" s="22" t="s">
        <v>262</v>
      </c>
      <c r="H190" s="25" t="s">
        <v>513</v>
      </c>
    </row>
    <row r="191" spans="1:8" ht="24.95" customHeight="1" x14ac:dyDescent="0.3">
      <c r="A191" s="424"/>
      <c r="B191" s="32" t="str">
        <f>'пищ аллер+атоп дерм 3-7'!B194</f>
        <v>Хлеб Дарницкий</v>
      </c>
      <c r="C191" s="13">
        <v>40</v>
      </c>
      <c r="D191" s="9" t="s">
        <v>75</v>
      </c>
      <c r="E191" s="9" t="s">
        <v>76</v>
      </c>
      <c r="F191" s="9" t="s">
        <v>77</v>
      </c>
      <c r="G191" s="27" t="s">
        <v>78</v>
      </c>
      <c r="H191" s="56"/>
    </row>
    <row r="192" spans="1:8" ht="24.95" customHeight="1" x14ac:dyDescent="0.3">
      <c r="A192" s="425"/>
      <c r="B192" s="42" t="str">
        <f>'пищ аллер+атоп дерм 3-7'!B195</f>
        <v>Компот из смеси сухофруктов</v>
      </c>
      <c r="C192" s="13">
        <v>150</v>
      </c>
      <c r="D192" s="9">
        <v>0.7</v>
      </c>
      <c r="E192" s="9">
        <v>0.04</v>
      </c>
      <c r="F192" s="9">
        <v>20.6</v>
      </c>
      <c r="G192" s="27">
        <v>82</v>
      </c>
      <c r="H192" s="43" t="s">
        <v>450</v>
      </c>
    </row>
    <row r="193" spans="1:8" ht="24.95" customHeight="1" x14ac:dyDescent="0.3">
      <c r="A193" s="423"/>
      <c r="B193" s="18" t="str">
        <f>'пищ аллер+атоп дерм 3-7'!B196</f>
        <v>Итого за обед</v>
      </c>
      <c r="C193" s="35">
        <v>565</v>
      </c>
      <c r="D193" s="36">
        <f>D188+D189+D190+D191+D192</f>
        <v>18.099999999999998</v>
      </c>
      <c r="E193" s="36">
        <f>E188+E189+E190+E191+E192</f>
        <v>22.34</v>
      </c>
      <c r="F193" s="36">
        <f>F188+F189+F190+F191+F192</f>
        <v>75.2</v>
      </c>
      <c r="G193" s="35">
        <f>G188+G189+G190+G191+G192</f>
        <v>576</v>
      </c>
      <c r="H193" s="48"/>
    </row>
    <row r="194" spans="1:8" ht="24.95" hidden="1" customHeight="1" x14ac:dyDescent="0.3">
      <c r="A194" s="440" t="s">
        <v>59</v>
      </c>
      <c r="B194" s="50"/>
      <c r="C194" s="32"/>
      <c r="D194" s="32"/>
      <c r="E194" s="32"/>
      <c r="F194" s="32"/>
      <c r="G194" s="98"/>
      <c r="H194" s="43"/>
    </row>
    <row r="195" spans="1:8" ht="24.95" customHeight="1" x14ac:dyDescent="0.3">
      <c r="A195" s="425"/>
      <c r="B195" s="39" t="str">
        <f>'пищ аллер+атоп дерм 3-7'!B198</f>
        <v>Сок фруктовый</v>
      </c>
      <c r="C195" s="13">
        <v>150</v>
      </c>
      <c r="D195" s="9" t="s">
        <v>51</v>
      </c>
      <c r="E195" s="9" t="s">
        <v>48</v>
      </c>
      <c r="F195" s="58" t="s">
        <v>127</v>
      </c>
      <c r="G195" s="27" t="s">
        <v>14</v>
      </c>
      <c r="H195" s="43" t="s">
        <v>444</v>
      </c>
    </row>
    <row r="196" spans="1:8" ht="24.95" customHeight="1" x14ac:dyDescent="0.3">
      <c r="A196" s="423"/>
      <c r="B196" s="18" t="str">
        <f>'пищ аллер+атоп дерм 3-7'!B199</f>
        <v>Итого за полдник</v>
      </c>
      <c r="C196" s="41">
        <f>C195+C194</f>
        <v>150</v>
      </c>
      <c r="D196" s="36">
        <f>D195+D194</f>
        <v>4.0999999999999996</v>
      </c>
      <c r="E196" s="36">
        <f>E195+E194</f>
        <v>4.5999999999999996</v>
      </c>
      <c r="F196" s="36">
        <f>F195+F194</f>
        <v>6.4</v>
      </c>
      <c r="G196" s="35">
        <f>G195+G194</f>
        <v>82</v>
      </c>
      <c r="H196" s="48"/>
    </row>
    <row r="197" spans="1:8" ht="24.95" customHeight="1" x14ac:dyDescent="0.3">
      <c r="A197" s="440" t="s">
        <v>8</v>
      </c>
      <c r="B197" s="74" t="str">
        <f>'пищ аллер+атоп дерм 3-7'!B200</f>
        <v>Растегай с горбушей</v>
      </c>
      <c r="C197" s="38">
        <v>130</v>
      </c>
      <c r="D197" s="38">
        <v>15</v>
      </c>
      <c r="E197" s="38">
        <v>14.5</v>
      </c>
      <c r="F197" s="38">
        <v>36.9</v>
      </c>
      <c r="G197" s="31">
        <v>337.5</v>
      </c>
      <c r="H197" s="53" t="s">
        <v>524</v>
      </c>
    </row>
    <row r="198" spans="1:8" ht="24.95" customHeight="1" x14ac:dyDescent="0.3">
      <c r="A198" s="425"/>
      <c r="B198" s="39" t="str">
        <f>'пищ аллер+атоп дерм 3-7'!B201</f>
        <v>Чай с сахаром</v>
      </c>
      <c r="C198" s="6">
        <v>150</v>
      </c>
      <c r="D198" s="8" t="s">
        <v>31</v>
      </c>
      <c r="E198" s="8" t="s">
        <v>563</v>
      </c>
      <c r="F198" s="8" t="s">
        <v>48</v>
      </c>
      <c r="G198" s="10" t="s">
        <v>564</v>
      </c>
      <c r="H198" s="28" t="s">
        <v>430</v>
      </c>
    </row>
    <row r="199" spans="1:8" ht="24.95" customHeight="1" x14ac:dyDescent="0.3">
      <c r="A199" s="425"/>
      <c r="B199" s="176" t="s">
        <v>162</v>
      </c>
      <c r="C199" s="6">
        <v>120</v>
      </c>
      <c r="D199" s="9" t="s">
        <v>72</v>
      </c>
      <c r="E199" s="9" t="s">
        <v>93</v>
      </c>
      <c r="F199" s="40" t="s">
        <v>598</v>
      </c>
      <c r="G199" s="10">
        <v>115</v>
      </c>
      <c r="H199" s="32"/>
    </row>
    <row r="200" spans="1:8" ht="24.95" customHeight="1" x14ac:dyDescent="0.3">
      <c r="A200" s="423"/>
      <c r="B200" s="18" t="str">
        <f>'пищ аллер+атоп дерм 3-7'!B203</f>
        <v>Итого за ужин</v>
      </c>
      <c r="C200" s="19">
        <f>SUM(C197:C199)</f>
        <v>400</v>
      </c>
      <c r="D200" s="20">
        <f>D197+D198+D199</f>
        <v>16.899999999999999</v>
      </c>
      <c r="E200" s="20">
        <f>E197+E198+E199</f>
        <v>15.12</v>
      </c>
      <c r="F200" s="20">
        <f>F197+F198+F199</f>
        <v>66.7</v>
      </c>
      <c r="G200" s="19">
        <f>G197+G198+G199</f>
        <v>470.5</v>
      </c>
      <c r="H200" s="37"/>
    </row>
    <row r="201" spans="1:8" ht="24.95" customHeight="1" x14ac:dyDescent="0.3">
      <c r="A201" s="442" t="s">
        <v>83</v>
      </c>
      <c r="B201" s="443"/>
      <c r="C201" s="47">
        <f>C200+C196+C193+C187+C185</f>
        <v>1609</v>
      </c>
      <c r="D201" s="46">
        <f>D200+D196+D193+D187+D185</f>
        <v>52.879999999999995</v>
      </c>
      <c r="E201" s="46">
        <f>E200+E196+E193+E187+E185</f>
        <v>53.660000000000004</v>
      </c>
      <c r="F201" s="46">
        <f>F200+F196+F193+F187+F185</f>
        <v>212.8</v>
      </c>
      <c r="G201" s="47">
        <f>G200+G196+G193+G187+G185</f>
        <v>1540.66</v>
      </c>
      <c r="H201" s="37"/>
    </row>
    <row r="202" spans="1:8" x14ac:dyDescent="0.3">
      <c r="A202" s="447" t="s">
        <v>24</v>
      </c>
      <c r="B202" s="447" t="s">
        <v>25</v>
      </c>
      <c r="C202" s="446" t="s">
        <v>26</v>
      </c>
      <c r="D202" s="446" t="s">
        <v>37</v>
      </c>
      <c r="E202" s="446"/>
      <c r="F202" s="446"/>
      <c r="G202" s="447" t="s">
        <v>38</v>
      </c>
      <c r="H202" s="447" t="s">
        <v>39</v>
      </c>
    </row>
    <row r="203" spans="1:8" x14ac:dyDescent="0.3">
      <c r="A203" s="448"/>
      <c r="B203" s="448"/>
      <c r="C203" s="440"/>
      <c r="D203" s="220" t="s">
        <v>4</v>
      </c>
      <c r="E203" s="220" t="s">
        <v>36</v>
      </c>
      <c r="F203" s="220" t="s">
        <v>30</v>
      </c>
      <c r="G203" s="448"/>
      <c r="H203" s="448"/>
    </row>
    <row r="204" spans="1:8" ht="24.95" customHeight="1" x14ac:dyDescent="0.3">
      <c r="A204" s="457" t="s">
        <v>358</v>
      </c>
      <c r="B204" s="458"/>
      <c r="C204" s="458"/>
      <c r="D204" s="458"/>
      <c r="E204" s="458"/>
      <c r="F204" s="458"/>
      <c r="G204" s="458"/>
      <c r="H204" s="459"/>
    </row>
    <row r="205" spans="1:8" ht="24" customHeight="1" x14ac:dyDescent="0.3">
      <c r="A205" s="446" t="s">
        <v>40</v>
      </c>
      <c r="B205" s="42" t="str">
        <f>'пищ аллер+атоп дерм 3-7'!B208</f>
        <v>Каша пшенная рассыпчатая</v>
      </c>
      <c r="C205" s="6" t="s">
        <v>164</v>
      </c>
      <c r="D205" s="9" t="s">
        <v>165</v>
      </c>
      <c r="E205" s="9" t="s">
        <v>166</v>
      </c>
      <c r="F205" s="9" t="s">
        <v>167</v>
      </c>
      <c r="G205" s="27" t="s">
        <v>168</v>
      </c>
      <c r="H205" s="28" t="s">
        <v>462</v>
      </c>
    </row>
    <row r="206" spans="1:8" ht="24.95" customHeight="1" x14ac:dyDescent="0.3">
      <c r="A206" s="446"/>
      <c r="B206" s="16" t="str">
        <f>'пищ аллер+атоп дерм 3-7'!B209</f>
        <v>Батон</v>
      </c>
      <c r="C206" s="6">
        <v>30</v>
      </c>
      <c r="D206" s="9">
        <v>3.2</v>
      </c>
      <c r="E206" s="9">
        <v>0.3</v>
      </c>
      <c r="F206" s="9">
        <v>15.3</v>
      </c>
      <c r="G206" s="10">
        <v>79</v>
      </c>
      <c r="H206" s="89" t="s">
        <v>459</v>
      </c>
    </row>
    <row r="207" spans="1:8" ht="24.95" customHeight="1" x14ac:dyDescent="0.3">
      <c r="A207" s="446"/>
      <c r="B207" s="42" t="str">
        <f>'пищ аллер+атоп дерм 3-7'!B210</f>
        <v>Чай с сахаром</v>
      </c>
      <c r="C207" s="6">
        <v>150</v>
      </c>
      <c r="D207" s="8" t="s">
        <v>122</v>
      </c>
      <c r="E207" s="8" t="s">
        <v>123</v>
      </c>
      <c r="F207" s="51" t="s">
        <v>560</v>
      </c>
      <c r="G207" s="10" t="s">
        <v>561</v>
      </c>
      <c r="H207" s="52" t="s">
        <v>448</v>
      </c>
    </row>
    <row r="208" spans="1:8" ht="24.95" customHeight="1" x14ac:dyDescent="0.3">
      <c r="A208" s="446"/>
      <c r="B208" s="18" t="str">
        <f>'пищ аллер+атоп дерм 3-7'!B211</f>
        <v>Итого за завтрак</v>
      </c>
      <c r="C208" s="19">
        <v>315</v>
      </c>
      <c r="D208" s="20">
        <f>D205+D206+D207</f>
        <v>27.499999999999996</v>
      </c>
      <c r="E208" s="20">
        <f>E205+E206+E207</f>
        <v>18.400000000000002</v>
      </c>
      <c r="F208" s="20">
        <f>F205+F206+F207</f>
        <v>53.100000000000009</v>
      </c>
      <c r="G208" s="19">
        <f>G205+G206+G207</f>
        <v>489</v>
      </c>
      <c r="H208" s="53"/>
    </row>
    <row r="209" spans="1:8" ht="24.95" customHeight="1" x14ac:dyDescent="0.3">
      <c r="A209" s="440" t="s">
        <v>23</v>
      </c>
      <c r="B209" s="50" t="str">
        <f>'пищ аллер+атоп дерм 3-7'!B212</f>
        <v>Фрукт (груша)</v>
      </c>
      <c r="C209" s="32">
        <v>100</v>
      </c>
      <c r="D209" s="32">
        <v>0.4</v>
      </c>
      <c r="E209" s="32">
        <v>0.3</v>
      </c>
      <c r="F209" s="32">
        <v>10.3</v>
      </c>
      <c r="G209" s="32">
        <v>47</v>
      </c>
      <c r="H209" s="43"/>
    </row>
    <row r="210" spans="1:8" ht="24.95" customHeight="1" x14ac:dyDescent="0.3">
      <c r="A210" s="423"/>
      <c r="B210" s="23" t="str">
        <f>'пищ аллер+атоп дерм 3-7'!B213</f>
        <v>Итого за II завтрак</v>
      </c>
      <c r="C210" s="24">
        <v>100</v>
      </c>
      <c r="D210" s="20">
        <f>D209</f>
        <v>0.4</v>
      </c>
      <c r="E210" s="20">
        <f>E209</f>
        <v>0.3</v>
      </c>
      <c r="F210" s="20">
        <f>F209</f>
        <v>10.3</v>
      </c>
      <c r="G210" s="19">
        <v>55</v>
      </c>
      <c r="H210" s="53"/>
    </row>
    <row r="211" spans="1:8" ht="24.95" customHeight="1" x14ac:dyDescent="0.3">
      <c r="A211" s="424" t="s">
        <v>6</v>
      </c>
      <c r="B211" s="32" t="str">
        <f>'пищ аллер+атоп дерм 3-7'!B214</f>
        <v>Винегрет овощной</v>
      </c>
      <c r="C211" s="38">
        <v>40</v>
      </c>
      <c r="D211" s="38">
        <v>0.5</v>
      </c>
      <c r="E211" s="38">
        <v>0.9</v>
      </c>
      <c r="F211" s="38">
        <v>2.9</v>
      </c>
      <c r="G211" s="31">
        <v>22</v>
      </c>
      <c r="H211" s="52" t="s">
        <v>452</v>
      </c>
    </row>
    <row r="212" spans="1:8" ht="36.75" customHeight="1" x14ac:dyDescent="0.3">
      <c r="A212" s="424"/>
      <c r="B212" s="26" t="str">
        <f>'пищ аллер+атоп дерм 3-7'!B215</f>
        <v>Щи из свежей капусты  с картофелем на м/б (без сметаны)</v>
      </c>
      <c r="C212" s="13" t="s">
        <v>74</v>
      </c>
      <c r="D212" s="54">
        <v>1.1000000000000001</v>
      </c>
      <c r="E212" s="40">
        <v>3.3</v>
      </c>
      <c r="F212" s="40">
        <v>5</v>
      </c>
      <c r="G212" s="22">
        <v>55</v>
      </c>
      <c r="H212" s="56" t="s">
        <v>464</v>
      </c>
    </row>
    <row r="213" spans="1:8" ht="24.95" customHeight="1" x14ac:dyDescent="0.3">
      <c r="A213" s="424"/>
      <c r="B213" s="42" t="str">
        <f>'пищ аллер+атоп дерм 3-7'!B216</f>
        <v>Язык отварной с овощами</v>
      </c>
      <c r="C213" s="6" t="s">
        <v>350</v>
      </c>
      <c r="D213" s="8" t="s">
        <v>572</v>
      </c>
      <c r="E213" s="8" t="s">
        <v>218</v>
      </c>
      <c r="F213" s="9" t="s">
        <v>97</v>
      </c>
      <c r="G213" s="27">
        <v>151</v>
      </c>
      <c r="H213" s="11" t="s">
        <v>434</v>
      </c>
    </row>
    <row r="214" spans="1:8" ht="24.95" customHeight="1" x14ac:dyDescent="0.3">
      <c r="A214" s="424"/>
      <c r="B214" s="25" t="str">
        <f>'пищ аллер+атоп дерм 3-7'!B217</f>
        <v>Каша гречневая рассыпчатая</v>
      </c>
      <c r="C214" s="59" t="s">
        <v>271</v>
      </c>
      <c r="D214" s="60" t="s">
        <v>100</v>
      </c>
      <c r="E214" s="60" t="s">
        <v>272</v>
      </c>
      <c r="F214" s="60" t="s">
        <v>73</v>
      </c>
      <c r="G214" s="61" t="s">
        <v>273</v>
      </c>
      <c r="H214" s="62" t="s">
        <v>435</v>
      </c>
    </row>
    <row r="215" spans="1:8" ht="24.95" customHeight="1" x14ac:dyDescent="0.3">
      <c r="A215" s="424"/>
      <c r="B215" s="32" t="str">
        <f>'пищ аллер+атоп дерм 3-7'!B218</f>
        <v>Хлеб Дарницкий</v>
      </c>
      <c r="C215" s="13">
        <v>40</v>
      </c>
      <c r="D215" s="9" t="s">
        <v>75</v>
      </c>
      <c r="E215" s="9" t="s">
        <v>76</v>
      </c>
      <c r="F215" s="9" t="s">
        <v>77</v>
      </c>
      <c r="G215" s="27" t="s">
        <v>78</v>
      </c>
      <c r="H215" s="56"/>
    </row>
    <row r="216" spans="1:8" ht="24.95" customHeight="1" x14ac:dyDescent="0.3">
      <c r="A216" s="425"/>
      <c r="B216" s="42" t="str">
        <f>'пищ аллер+атоп дерм 3-7'!B219</f>
        <v>Компот из кураги</v>
      </c>
      <c r="C216" s="13">
        <v>150</v>
      </c>
      <c r="D216" s="9">
        <v>0.7</v>
      </c>
      <c r="E216" s="9">
        <v>0.04</v>
      </c>
      <c r="F216" s="9">
        <v>20.6</v>
      </c>
      <c r="G216" s="27">
        <v>82</v>
      </c>
      <c r="H216" s="43" t="s">
        <v>450</v>
      </c>
    </row>
    <row r="217" spans="1:8" ht="24.95" customHeight="1" x14ac:dyDescent="0.3">
      <c r="A217" s="423"/>
      <c r="B217" s="18" t="str">
        <f>'пищ аллер+атоп дерм 3-7'!B220</f>
        <v>Итого за обед</v>
      </c>
      <c r="C217" s="19">
        <v>568</v>
      </c>
      <c r="D217" s="20">
        <f>D211+D212+D213+D214+D215+D216</f>
        <v>22.7</v>
      </c>
      <c r="E217" s="20">
        <f>E211+E212+E213+E214+E215+E216</f>
        <v>17.84</v>
      </c>
      <c r="F217" s="20">
        <f>F211+F212+F213+F214+F215+F216</f>
        <v>70.400000000000006</v>
      </c>
      <c r="G217" s="19">
        <f>G211+G212+G213+G214+G215+G216</f>
        <v>540</v>
      </c>
      <c r="H217" s="48"/>
    </row>
    <row r="218" spans="1:8" ht="24.95" customHeight="1" x14ac:dyDescent="0.3">
      <c r="A218" s="440" t="s">
        <v>59</v>
      </c>
      <c r="B218" s="39" t="str">
        <f>'пищ аллер+атоп дерм 3-7'!B221</f>
        <v>Сок фруктовый</v>
      </c>
      <c r="C218" s="13">
        <v>160</v>
      </c>
      <c r="D218" s="9" t="s">
        <v>177</v>
      </c>
      <c r="E218" s="9" t="s">
        <v>289</v>
      </c>
      <c r="F218" s="40" t="s">
        <v>92</v>
      </c>
      <c r="G218" s="10" t="s">
        <v>13</v>
      </c>
      <c r="H218" s="28" t="s">
        <v>433</v>
      </c>
    </row>
    <row r="219" spans="1:8" ht="24.95" customHeight="1" x14ac:dyDescent="0.3">
      <c r="A219" s="423"/>
      <c r="B219" s="18" t="str">
        <f>'пищ аллер+атоп дерм 3-7'!B222</f>
        <v>Итого за полдник</v>
      </c>
      <c r="C219" s="41">
        <v>160</v>
      </c>
      <c r="D219" s="36">
        <v>4.5</v>
      </c>
      <c r="E219" s="36">
        <v>7.0000000000000007E-2</v>
      </c>
      <c r="F219" s="36">
        <v>5.8</v>
      </c>
      <c r="G219" s="35">
        <v>42</v>
      </c>
      <c r="H219" s="48"/>
    </row>
    <row r="220" spans="1:8" ht="24.95" customHeight="1" x14ac:dyDescent="0.3">
      <c r="A220" s="440" t="s">
        <v>8</v>
      </c>
      <c r="B220" s="25" t="str">
        <f>'пищ аллер+атоп дерм 3-7'!B223</f>
        <v>Азу из говядины</v>
      </c>
      <c r="C220" s="29">
        <v>150</v>
      </c>
      <c r="D220" s="30">
        <v>8.6</v>
      </c>
      <c r="E220" s="30">
        <v>8.6</v>
      </c>
      <c r="F220" s="30">
        <v>25.5</v>
      </c>
      <c r="G220" s="31">
        <v>219</v>
      </c>
      <c r="H220" s="28" t="s">
        <v>501</v>
      </c>
    </row>
    <row r="221" spans="1:8" ht="24.95" customHeight="1" x14ac:dyDescent="0.3">
      <c r="A221" s="425"/>
      <c r="B221" s="39" t="str">
        <f>'пищ аллер+атоп дерм 3-7'!B224</f>
        <v>Чай с сахаром</v>
      </c>
      <c r="C221" s="13">
        <v>150</v>
      </c>
      <c r="D221" s="14">
        <v>1.1000000000000001</v>
      </c>
      <c r="E221" s="14">
        <v>1.1000000000000001</v>
      </c>
      <c r="F221" s="45">
        <v>6.2</v>
      </c>
      <c r="G221" s="27">
        <v>38</v>
      </c>
      <c r="H221" s="42" t="s">
        <v>436</v>
      </c>
    </row>
    <row r="222" spans="1:8" ht="24.95" customHeight="1" x14ac:dyDescent="0.3">
      <c r="A222" s="425"/>
      <c r="B222" s="32" t="str">
        <f>'пищ аллер+атоп дерм 3-7'!B225</f>
        <v>Хлеб пшеничный</v>
      </c>
      <c r="C222" s="6">
        <v>40</v>
      </c>
      <c r="D222" s="8" t="s">
        <v>284</v>
      </c>
      <c r="E222" s="8" t="s">
        <v>285</v>
      </c>
      <c r="F222" s="8" t="s">
        <v>286</v>
      </c>
      <c r="G222" s="10">
        <v>93</v>
      </c>
      <c r="H222" s="56" t="s">
        <v>432</v>
      </c>
    </row>
    <row r="223" spans="1:8" ht="24.95" hidden="1" customHeight="1" x14ac:dyDescent="0.3">
      <c r="A223" s="425"/>
      <c r="B223" s="49"/>
      <c r="C223" s="117"/>
      <c r="D223" s="76"/>
      <c r="E223" s="76"/>
      <c r="F223" s="118"/>
      <c r="G223" s="120"/>
      <c r="H223" s="28"/>
    </row>
    <row r="224" spans="1:8" ht="24.95" customHeight="1" x14ac:dyDescent="0.3">
      <c r="A224" s="423"/>
      <c r="B224" s="18" t="str">
        <f>'пищ аллер+атоп дерм 3-7'!B227</f>
        <v>Итого за ужин</v>
      </c>
      <c r="C224" s="19">
        <v>390</v>
      </c>
      <c r="D224" s="46">
        <f>D223+D221+D220</f>
        <v>9.6999999999999993</v>
      </c>
      <c r="E224" s="46">
        <f>E223+E221+E220</f>
        <v>9.6999999999999993</v>
      </c>
      <c r="F224" s="46">
        <f>F223+F221+F220</f>
        <v>31.7</v>
      </c>
      <c r="G224" s="47">
        <f>G223+G221+G220</f>
        <v>257</v>
      </c>
      <c r="H224" s="37"/>
    </row>
    <row r="225" spans="1:8" ht="24.95" customHeight="1" x14ac:dyDescent="0.3">
      <c r="A225" s="442" t="s">
        <v>83</v>
      </c>
      <c r="B225" s="443"/>
      <c r="C225" s="47">
        <f>C224+C219+C217+C210+C208</f>
        <v>1533</v>
      </c>
      <c r="D225" s="46">
        <f>D224+D219+D217+D210+D208</f>
        <v>64.8</v>
      </c>
      <c r="E225" s="46">
        <f>E224+E219+E217+E210+E208</f>
        <v>46.31</v>
      </c>
      <c r="F225" s="46">
        <f>F224+F219+F217+F210+F208</f>
        <v>171.3</v>
      </c>
      <c r="G225" s="47">
        <f>G224+G219+G217+G210+G208</f>
        <v>1383</v>
      </c>
      <c r="H225" s="37"/>
    </row>
    <row r="226" spans="1:8" x14ac:dyDescent="0.3">
      <c r="A226" s="447" t="s">
        <v>24</v>
      </c>
      <c r="B226" s="447" t="s">
        <v>25</v>
      </c>
      <c r="C226" s="446" t="s">
        <v>26</v>
      </c>
      <c r="D226" s="446" t="s">
        <v>37</v>
      </c>
      <c r="E226" s="446"/>
      <c r="F226" s="446"/>
      <c r="G226" s="447" t="s">
        <v>38</v>
      </c>
      <c r="H226" s="447" t="s">
        <v>39</v>
      </c>
    </row>
    <row r="227" spans="1:8" x14ac:dyDescent="0.3">
      <c r="A227" s="448"/>
      <c r="B227" s="448"/>
      <c r="C227" s="440"/>
      <c r="D227" s="220" t="s">
        <v>4</v>
      </c>
      <c r="E227" s="220" t="s">
        <v>36</v>
      </c>
      <c r="F227" s="220" t="s">
        <v>30</v>
      </c>
      <c r="G227" s="448"/>
      <c r="H227" s="448"/>
    </row>
    <row r="228" spans="1:8" ht="24.95" customHeight="1" x14ac:dyDescent="0.3">
      <c r="A228" s="457" t="s">
        <v>359</v>
      </c>
      <c r="B228" s="458"/>
      <c r="C228" s="458"/>
      <c r="D228" s="458"/>
      <c r="E228" s="458"/>
      <c r="F228" s="458"/>
      <c r="G228" s="458"/>
      <c r="H228" s="459"/>
    </row>
    <row r="229" spans="1:8" ht="24.95" customHeight="1" x14ac:dyDescent="0.3">
      <c r="A229" s="446" t="s">
        <v>40</v>
      </c>
      <c r="B229" s="26" t="str">
        <f>'пищ аллер+атоп дерм 3-7'!B232</f>
        <v>Каша рисовая рассыпчатая</v>
      </c>
      <c r="C229" s="13" t="s">
        <v>124</v>
      </c>
      <c r="D229" s="91">
        <v>5.3</v>
      </c>
      <c r="E229" s="91">
        <v>7.7</v>
      </c>
      <c r="F229" s="91">
        <v>26.1</v>
      </c>
      <c r="G229" s="27">
        <v>195</v>
      </c>
      <c r="H229" s="28" t="s">
        <v>495</v>
      </c>
    </row>
    <row r="230" spans="1:8" ht="24.95" customHeight="1" x14ac:dyDescent="0.3">
      <c r="A230" s="446"/>
      <c r="B230" s="39" t="str">
        <f>'пищ аллер+атоп дерм 3-7'!B233</f>
        <v>Чай с сахаром</v>
      </c>
      <c r="C230" s="9" t="s">
        <v>142</v>
      </c>
      <c r="D230" s="8" t="s">
        <v>105</v>
      </c>
      <c r="E230" s="8" t="s">
        <v>143</v>
      </c>
      <c r="F230" s="51" t="s">
        <v>144</v>
      </c>
      <c r="G230" s="10" t="s">
        <v>145</v>
      </c>
      <c r="H230" s="44" t="s">
        <v>438</v>
      </c>
    </row>
    <row r="231" spans="1:8" ht="24.95" customHeight="1" x14ac:dyDescent="0.3">
      <c r="A231" s="446"/>
      <c r="B231" s="50" t="str">
        <f>'пищ аллер+атоп дерм 3-7'!B234</f>
        <v>Кофейный напиток на молоке</v>
      </c>
      <c r="C231" s="13">
        <v>150</v>
      </c>
      <c r="D231" s="14">
        <v>2.1</v>
      </c>
      <c r="E231" s="14">
        <v>2.1</v>
      </c>
      <c r="F231" s="15">
        <v>11</v>
      </c>
      <c r="G231" s="10">
        <v>70</v>
      </c>
      <c r="H231" s="21" t="s">
        <v>439</v>
      </c>
    </row>
    <row r="232" spans="1:8" ht="24.95" customHeight="1" x14ac:dyDescent="0.3">
      <c r="A232" s="446"/>
      <c r="B232" s="18" t="str">
        <f>'пищ аллер+атоп дерм 3-7'!B235</f>
        <v>Итого за завтрак</v>
      </c>
      <c r="C232" s="19">
        <v>344</v>
      </c>
      <c r="D232" s="20">
        <f>D231+D230+D229</f>
        <v>12.399999999999999</v>
      </c>
      <c r="E232" s="20">
        <f>E231+E230+E229</f>
        <v>12.8</v>
      </c>
      <c r="F232" s="20">
        <f>F231+F230+F229</f>
        <v>51.6</v>
      </c>
      <c r="G232" s="19">
        <f>G231+G230+G229</f>
        <v>371</v>
      </c>
      <c r="H232" s="53"/>
    </row>
    <row r="233" spans="1:8" ht="24.95" customHeight="1" x14ac:dyDescent="0.3">
      <c r="A233" s="440" t="s">
        <v>23</v>
      </c>
      <c r="B233" s="21" t="str">
        <f>'пищ аллер+атоп дерм 3-7'!B236</f>
        <v>Сок фруктовый</v>
      </c>
      <c r="C233" s="9" t="s">
        <v>550</v>
      </c>
      <c r="D233" s="14">
        <v>1.08</v>
      </c>
      <c r="E233" s="15">
        <v>0.5</v>
      </c>
      <c r="F233" s="15">
        <v>11.6</v>
      </c>
      <c r="G233" s="22">
        <v>55.16</v>
      </c>
      <c r="H233" s="43"/>
    </row>
    <row r="234" spans="1:8" ht="24.95" customHeight="1" x14ac:dyDescent="0.3">
      <c r="A234" s="423"/>
      <c r="B234" s="23" t="str">
        <f>'пищ аллер+атоп дерм 3-7'!B237</f>
        <v>Итого за II завтрак</v>
      </c>
      <c r="C234" s="24">
        <v>150</v>
      </c>
      <c r="D234" s="20">
        <f>D233</f>
        <v>1.08</v>
      </c>
      <c r="E234" s="20">
        <f>E233</f>
        <v>0.5</v>
      </c>
      <c r="F234" s="20">
        <f>F233</f>
        <v>11.6</v>
      </c>
      <c r="G234" s="19">
        <v>55</v>
      </c>
      <c r="H234" s="53"/>
    </row>
    <row r="235" spans="1:8" ht="24.95" customHeight="1" x14ac:dyDescent="0.3">
      <c r="A235" s="424" t="s">
        <v>6</v>
      </c>
      <c r="B235" s="382" t="s">
        <v>393</v>
      </c>
      <c r="C235" s="298">
        <v>40</v>
      </c>
      <c r="D235" s="327" t="s">
        <v>71</v>
      </c>
      <c r="E235" s="306" t="s">
        <v>521</v>
      </c>
      <c r="F235" s="306" t="s">
        <v>279</v>
      </c>
      <c r="G235" s="324" t="s">
        <v>318</v>
      </c>
      <c r="H235" s="302" t="s">
        <v>520</v>
      </c>
    </row>
    <row r="236" spans="1:8" ht="24.95" customHeight="1" x14ac:dyDescent="0.3">
      <c r="A236" s="424"/>
      <c r="B236" s="42" t="str">
        <f>'пищ аллер+атоп дерм 3-7'!B239</f>
        <v>Свекольник на м/б  (без сметаны)</v>
      </c>
      <c r="C236" s="13">
        <v>150</v>
      </c>
      <c r="D236" s="9" t="s">
        <v>229</v>
      </c>
      <c r="E236" s="9" t="s">
        <v>95</v>
      </c>
      <c r="F236" s="40" t="s">
        <v>154</v>
      </c>
      <c r="G236" s="10" t="s">
        <v>58</v>
      </c>
      <c r="H236" s="28" t="s">
        <v>480</v>
      </c>
    </row>
    <row r="237" spans="1:8" ht="24.95" customHeight="1" x14ac:dyDescent="0.3">
      <c r="A237" s="424"/>
      <c r="B237" s="50" t="str">
        <f>'пищ аллер+атоп дерм 3-7'!B240</f>
        <v>Котлеты рыбные (горбуша)</v>
      </c>
      <c r="C237" s="13">
        <v>50</v>
      </c>
      <c r="D237" s="9" t="s">
        <v>140</v>
      </c>
      <c r="E237" s="9" t="s">
        <v>230</v>
      </c>
      <c r="F237" s="40" t="s">
        <v>231</v>
      </c>
      <c r="G237" s="10" t="s">
        <v>11</v>
      </c>
      <c r="H237" s="28" t="s">
        <v>475</v>
      </c>
    </row>
    <row r="238" spans="1:8" ht="24.95" customHeight="1" x14ac:dyDescent="0.3">
      <c r="A238" s="424"/>
      <c r="B238" s="28" t="str">
        <f>'пищ аллер+атоп дерм 3-7'!B241</f>
        <v>Пюре картофельное</v>
      </c>
      <c r="C238" s="63">
        <v>120</v>
      </c>
      <c r="D238" s="77" t="s">
        <v>122</v>
      </c>
      <c r="E238" s="77" t="s">
        <v>160</v>
      </c>
      <c r="F238" s="77" t="s">
        <v>69</v>
      </c>
      <c r="G238" s="77" t="s">
        <v>181</v>
      </c>
      <c r="H238" s="116" t="s">
        <v>455</v>
      </c>
    </row>
    <row r="239" spans="1:8" ht="24.95" customHeight="1" x14ac:dyDescent="0.3">
      <c r="A239" s="424"/>
      <c r="B239" s="32" t="str">
        <f>'пищ аллер+атоп дерм 3-7'!B242</f>
        <v>Хлеб пшеничный</v>
      </c>
      <c r="C239" s="13">
        <v>40</v>
      </c>
      <c r="D239" s="9" t="s">
        <v>75</v>
      </c>
      <c r="E239" s="9" t="s">
        <v>76</v>
      </c>
      <c r="F239" s="9" t="s">
        <v>77</v>
      </c>
      <c r="G239" s="27" t="s">
        <v>78</v>
      </c>
      <c r="H239" s="56"/>
    </row>
    <row r="240" spans="1:8" ht="24.95" customHeight="1" x14ac:dyDescent="0.3">
      <c r="A240" s="425"/>
      <c r="B240" s="39" t="str">
        <f>'пищ аллер+атоп дерм 3-7'!B243</f>
        <v>Компот из свежих плодов (яблоко)</v>
      </c>
      <c r="C240" s="13">
        <v>150</v>
      </c>
      <c r="D240" s="9">
        <v>0.7</v>
      </c>
      <c r="E240" s="9">
        <v>0.04</v>
      </c>
      <c r="F240" s="9">
        <v>20.6</v>
      </c>
      <c r="G240" s="27">
        <v>82</v>
      </c>
      <c r="H240" s="56" t="s">
        <v>443</v>
      </c>
    </row>
    <row r="241" spans="1:8" ht="24.95" customHeight="1" x14ac:dyDescent="0.3">
      <c r="A241" s="423"/>
      <c r="B241" s="18" t="str">
        <f>'пищ аллер+атоп дерм 3-7'!B244</f>
        <v>Итого за обед</v>
      </c>
      <c r="C241" s="35">
        <f>C235+C236+C237+C238+C239+C240</f>
        <v>550</v>
      </c>
      <c r="D241" s="36">
        <f>D235+D236+D237+D238+D239+D240</f>
        <v>14.299999999999999</v>
      </c>
      <c r="E241" s="36">
        <f>E235+E236+E237+E238+E239+E240</f>
        <v>14.84</v>
      </c>
      <c r="F241" s="36">
        <f>F235+F236+F237+F238+F239+F240</f>
        <v>63.300000000000004</v>
      </c>
      <c r="G241" s="35">
        <f>G235+G236+G237+G238+G239+G240</f>
        <v>458</v>
      </c>
      <c r="H241" s="48"/>
    </row>
    <row r="242" spans="1:8" ht="24.95" customHeight="1" x14ac:dyDescent="0.3">
      <c r="A242" s="440" t="s">
        <v>59</v>
      </c>
      <c r="B242" s="39" t="str">
        <f>'пищ аллер+атоп дерм 3-7'!B245</f>
        <v>Сок фруктовый</v>
      </c>
      <c r="C242" s="13">
        <v>160</v>
      </c>
      <c r="D242" s="9" t="s">
        <v>309</v>
      </c>
      <c r="E242" s="9" t="s">
        <v>195</v>
      </c>
      <c r="F242" s="40">
        <v>6.4</v>
      </c>
      <c r="G242" s="10" t="s">
        <v>15</v>
      </c>
      <c r="H242" s="43" t="s">
        <v>444</v>
      </c>
    </row>
    <row r="243" spans="1:8" ht="24.95" customHeight="1" x14ac:dyDescent="0.3">
      <c r="A243" s="423"/>
      <c r="B243" s="18" t="str">
        <f>'пищ аллер+атоп дерм 3-7'!B246</f>
        <v>Итого за полдник</v>
      </c>
      <c r="C243" s="41">
        <v>160</v>
      </c>
      <c r="D243" s="36">
        <v>4.6399999999999997</v>
      </c>
      <c r="E243" s="36">
        <v>4</v>
      </c>
      <c r="F243" s="36">
        <v>6.4</v>
      </c>
      <c r="G243" s="35">
        <v>80</v>
      </c>
      <c r="H243" s="48"/>
    </row>
    <row r="244" spans="1:8" ht="24.95" customHeight="1" x14ac:dyDescent="0.3">
      <c r="A244" s="440" t="s">
        <v>8</v>
      </c>
      <c r="B244" s="5" t="str">
        <f>'пищ аллер+атоп дерм 3-7'!B247</f>
        <v xml:space="preserve">Макаронные изделия отварные </v>
      </c>
      <c r="C244" s="6" t="s">
        <v>85</v>
      </c>
      <c r="D244" s="7">
        <v>10.6</v>
      </c>
      <c r="E244" s="8">
        <v>15.6</v>
      </c>
      <c r="F244" s="9">
        <v>1.8</v>
      </c>
      <c r="G244" s="10" t="s">
        <v>10</v>
      </c>
      <c r="H244" s="49" t="s">
        <v>437</v>
      </c>
    </row>
    <row r="245" spans="1:8" ht="24.95" customHeight="1" x14ac:dyDescent="0.3">
      <c r="A245" s="425"/>
      <c r="B245" s="32" t="str">
        <f>'пищ аллер+атоп дерм 3-7'!B248</f>
        <v xml:space="preserve">Оладьи </v>
      </c>
      <c r="C245" s="6">
        <v>40</v>
      </c>
      <c r="D245" s="8" t="s">
        <v>284</v>
      </c>
      <c r="E245" s="8" t="s">
        <v>285</v>
      </c>
      <c r="F245" s="8" t="s">
        <v>286</v>
      </c>
      <c r="G245" s="10" t="s">
        <v>320</v>
      </c>
      <c r="H245" s="56" t="s">
        <v>432</v>
      </c>
    </row>
    <row r="246" spans="1:8" ht="24.95" customHeight="1" x14ac:dyDescent="0.3">
      <c r="A246" s="425"/>
      <c r="B246" s="39" t="str">
        <f>'пищ аллер+атоп дерм 3-7'!B249</f>
        <v>Чай с сахаром</v>
      </c>
      <c r="C246" s="6">
        <v>150</v>
      </c>
      <c r="D246" s="8" t="s">
        <v>31</v>
      </c>
      <c r="E246" s="8" t="s">
        <v>563</v>
      </c>
      <c r="F246" s="8" t="s">
        <v>48</v>
      </c>
      <c r="G246" s="10" t="s">
        <v>564</v>
      </c>
      <c r="H246" s="28" t="s">
        <v>430</v>
      </c>
    </row>
    <row r="247" spans="1:8" ht="24.95" customHeight="1" x14ac:dyDescent="0.3">
      <c r="A247" s="425"/>
      <c r="B247" s="50" t="str">
        <f>'пищ аллер+атоп дерм 3-7'!B250</f>
        <v>Фрукт (апельсин)</v>
      </c>
      <c r="C247" s="66">
        <v>100</v>
      </c>
      <c r="D247" s="14">
        <v>0.9</v>
      </c>
      <c r="E247" s="14">
        <v>0.2</v>
      </c>
      <c r="F247" s="67">
        <v>8.1</v>
      </c>
      <c r="G247" s="10">
        <v>43</v>
      </c>
      <c r="H247" s="28"/>
    </row>
    <row r="248" spans="1:8" ht="24.95" customHeight="1" x14ac:dyDescent="0.3">
      <c r="A248" s="423"/>
      <c r="B248" s="18" t="str">
        <f>'пищ аллер+атоп дерм 3-7'!B251</f>
        <v>Итого за ужин</v>
      </c>
      <c r="C248" s="19">
        <v>416</v>
      </c>
      <c r="D248" s="20">
        <f>D244+D245+D246+D247</f>
        <v>14.64</v>
      </c>
      <c r="E248" s="20">
        <f>E244+E245+E246+E247</f>
        <v>16.14</v>
      </c>
      <c r="F248" s="20">
        <f>F244+F245+F246+F247</f>
        <v>34.18</v>
      </c>
      <c r="G248" s="19">
        <f>G244+G245+G246+G247</f>
        <v>344.6</v>
      </c>
      <c r="H248" s="37"/>
    </row>
    <row r="249" spans="1:8" ht="24.95" customHeight="1" x14ac:dyDescent="0.3">
      <c r="A249" s="442" t="s">
        <v>83</v>
      </c>
      <c r="B249" s="443"/>
      <c r="C249" s="47">
        <f>C248+C243+C241+C234+C232</f>
        <v>1620</v>
      </c>
      <c r="D249" s="46">
        <f>D248+D243+D241+D234+D232</f>
        <v>47.059999999999995</v>
      </c>
      <c r="E249" s="46">
        <f>E248+E243+E241+E234+E232</f>
        <v>48.28</v>
      </c>
      <c r="F249" s="46">
        <f>F248+F243+F241+F234+F232</f>
        <v>167.07999999999998</v>
      </c>
      <c r="G249" s="47">
        <f>G248+G243+G241+G234+G232</f>
        <v>1308.5999999999999</v>
      </c>
      <c r="H249" s="37"/>
    </row>
    <row r="250" spans="1:8" x14ac:dyDescent="0.3">
      <c r="A250" s="447" t="s">
        <v>24</v>
      </c>
      <c r="B250" s="447" t="s">
        <v>25</v>
      </c>
      <c r="C250" s="446" t="s">
        <v>26</v>
      </c>
      <c r="D250" s="446" t="s">
        <v>37</v>
      </c>
      <c r="E250" s="446"/>
      <c r="F250" s="446"/>
      <c r="G250" s="447" t="s">
        <v>38</v>
      </c>
      <c r="H250" s="447" t="s">
        <v>39</v>
      </c>
    </row>
    <row r="251" spans="1:8" x14ac:dyDescent="0.3">
      <c r="A251" s="448"/>
      <c r="B251" s="448"/>
      <c r="C251" s="440"/>
      <c r="D251" s="220" t="s">
        <v>4</v>
      </c>
      <c r="E251" s="220" t="s">
        <v>36</v>
      </c>
      <c r="F251" s="220" t="s">
        <v>30</v>
      </c>
      <c r="G251" s="448"/>
      <c r="H251" s="448"/>
    </row>
    <row r="252" spans="1:8" ht="24.95" customHeight="1" x14ac:dyDescent="0.3">
      <c r="A252" s="453" t="s">
        <v>537</v>
      </c>
      <c r="B252" s="454"/>
      <c r="C252" s="454"/>
      <c r="D252" s="454"/>
      <c r="E252" s="454"/>
      <c r="F252" s="454"/>
      <c r="G252" s="454"/>
      <c r="H252" s="455"/>
    </row>
    <row r="253" spans="1:8" ht="24.95" customHeight="1" x14ac:dyDescent="0.3">
      <c r="A253" s="457" t="s">
        <v>361</v>
      </c>
      <c r="B253" s="458"/>
      <c r="C253" s="458"/>
      <c r="D253" s="458"/>
      <c r="E253" s="458"/>
      <c r="F253" s="458"/>
      <c r="G253" s="458"/>
      <c r="H253" s="459"/>
    </row>
    <row r="254" spans="1:8" ht="24.95" customHeight="1" x14ac:dyDescent="0.3">
      <c r="A254" s="446" t="s">
        <v>40</v>
      </c>
      <c r="B254" s="73" t="str">
        <f>'пищ аллер+атоп дерм 3-7'!B257</f>
        <v>Каша пшеничная рассыпчатая</v>
      </c>
      <c r="C254" s="9" t="s">
        <v>124</v>
      </c>
      <c r="D254" s="8" t="s">
        <v>235</v>
      </c>
      <c r="E254" s="8" t="s">
        <v>114</v>
      </c>
      <c r="F254" s="51" t="s">
        <v>115</v>
      </c>
      <c r="G254" s="10" t="s">
        <v>116</v>
      </c>
      <c r="H254" s="28" t="s">
        <v>471</v>
      </c>
    </row>
    <row r="255" spans="1:8" ht="24.95" customHeight="1" x14ac:dyDescent="0.3">
      <c r="A255" s="446"/>
      <c r="B255" s="16" t="str">
        <f>'пищ аллер+атоп дерм 3-7'!B258</f>
        <v>Батон</v>
      </c>
      <c r="C255" s="6">
        <v>30</v>
      </c>
      <c r="D255" s="9">
        <v>3.2</v>
      </c>
      <c r="E255" s="9">
        <v>0.3</v>
      </c>
      <c r="F255" s="9">
        <v>15.3</v>
      </c>
      <c r="G255" s="10">
        <v>79</v>
      </c>
      <c r="H255" s="28"/>
    </row>
    <row r="256" spans="1:8" ht="24.95" customHeight="1" x14ac:dyDescent="0.3">
      <c r="A256" s="446"/>
      <c r="B256" s="50" t="str">
        <f>'пищ аллер+атоп дерм 3-7'!B259</f>
        <v>Чай с сахаром</v>
      </c>
      <c r="C256" s="13">
        <v>150</v>
      </c>
      <c r="D256" s="14">
        <v>2.1</v>
      </c>
      <c r="E256" s="14">
        <v>2.1</v>
      </c>
      <c r="F256" s="15">
        <v>11</v>
      </c>
      <c r="G256" s="10">
        <v>70</v>
      </c>
      <c r="H256" s="21" t="s">
        <v>439</v>
      </c>
    </row>
    <row r="257" spans="1:8" ht="24.95" customHeight="1" x14ac:dyDescent="0.3">
      <c r="A257" s="446"/>
      <c r="B257" s="18" t="str">
        <f>'пищ аллер+атоп дерм 3-7'!B260</f>
        <v>Итого за завтрак</v>
      </c>
      <c r="C257" s="19">
        <v>334</v>
      </c>
      <c r="D257" s="20">
        <f>D254+D255+D256</f>
        <v>10.4</v>
      </c>
      <c r="E257" s="20">
        <f>E254+E255+E256</f>
        <v>8.4</v>
      </c>
      <c r="F257" s="20">
        <f>F254+F255+F256</f>
        <v>53.7</v>
      </c>
      <c r="G257" s="19">
        <f>G254+G255+G256</f>
        <v>330</v>
      </c>
      <c r="H257" s="53"/>
    </row>
    <row r="258" spans="1:8" ht="24.95" customHeight="1" x14ac:dyDescent="0.3">
      <c r="A258" s="440" t="s">
        <v>23</v>
      </c>
      <c r="B258" s="21" t="str">
        <f>'пищ аллер+атоп дерм 3-7'!B261</f>
        <v>Сок фруктовый</v>
      </c>
      <c r="C258" s="9" t="s">
        <v>550</v>
      </c>
      <c r="D258" s="14">
        <v>1.08</v>
      </c>
      <c r="E258" s="15">
        <v>0.5</v>
      </c>
      <c r="F258" s="15">
        <v>11.6</v>
      </c>
      <c r="G258" s="22">
        <v>55.16</v>
      </c>
      <c r="H258" s="43"/>
    </row>
    <row r="259" spans="1:8" ht="24.95" customHeight="1" x14ac:dyDescent="0.3">
      <c r="A259" s="423"/>
      <c r="B259" s="23" t="str">
        <f>'пищ аллер+атоп дерм 3-7'!B262</f>
        <v>Итого за II завтрак</v>
      </c>
      <c r="C259" s="24">
        <v>150</v>
      </c>
      <c r="D259" s="20">
        <f>D258</f>
        <v>1.08</v>
      </c>
      <c r="E259" s="20">
        <f>E258</f>
        <v>0.5</v>
      </c>
      <c r="F259" s="20">
        <f>F258</f>
        <v>11.6</v>
      </c>
      <c r="G259" s="19">
        <v>55</v>
      </c>
      <c r="H259" s="53"/>
    </row>
    <row r="260" spans="1:8" ht="24.75" customHeight="1" x14ac:dyDescent="0.3">
      <c r="A260" s="424" t="s">
        <v>6</v>
      </c>
      <c r="B260" s="382" t="s">
        <v>176</v>
      </c>
      <c r="C260" s="298">
        <v>40</v>
      </c>
      <c r="D260" s="305" t="s">
        <v>76</v>
      </c>
      <c r="E260" s="305" t="s">
        <v>72</v>
      </c>
      <c r="F260" s="305" t="s">
        <v>68</v>
      </c>
      <c r="G260" s="321" t="s">
        <v>35</v>
      </c>
      <c r="H260" s="302" t="s">
        <v>490</v>
      </c>
    </row>
    <row r="261" spans="1:8" ht="34.5" customHeight="1" x14ac:dyDescent="0.3">
      <c r="A261" s="424"/>
      <c r="B261" s="26" t="str">
        <f>'пищ аллер+атоп дерм 3-7'!B264</f>
        <v>Рассольник ленинградский на м/б  (без сметаны)</v>
      </c>
      <c r="C261" s="6" t="s">
        <v>74</v>
      </c>
      <c r="D261" s="9" t="s">
        <v>68</v>
      </c>
      <c r="E261" s="9" t="s">
        <v>143</v>
      </c>
      <c r="F261" s="9" t="s">
        <v>341</v>
      </c>
      <c r="G261" s="27" t="s">
        <v>342</v>
      </c>
      <c r="H261" s="28" t="s">
        <v>453</v>
      </c>
    </row>
    <row r="262" spans="1:8" ht="24.95" customHeight="1" x14ac:dyDescent="0.3">
      <c r="A262" s="424"/>
      <c r="B262" s="73" t="str">
        <f>'пищ аллер+атоп дерм 3-7'!B265</f>
        <v>Рагу овощное с мясом</v>
      </c>
      <c r="C262" s="32">
        <v>150</v>
      </c>
      <c r="D262" s="32">
        <v>13.7</v>
      </c>
      <c r="E262" s="32">
        <v>14.8</v>
      </c>
      <c r="F262" s="32">
        <v>11.5</v>
      </c>
      <c r="G262" s="98">
        <v>234</v>
      </c>
      <c r="H262" s="44" t="s">
        <v>473</v>
      </c>
    </row>
    <row r="263" spans="1:8" ht="24.95" customHeight="1" x14ac:dyDescent="0.3">
      <c r="A263" s="424"/>
      <c r="B263" s="32" t="str">
        <f>'пищ аллер+атоп дерм 3-7'!B266</f>
        <v>Хлеб Дарницкий</v>
      </c>
      <c r="C263" s="13">
        <v>40</v>
      </c>
      <c r="D263" s="9" t="s">
        <v>75</v>
      </c>
      <c r="E263" s="9" t="s">
        <v>76</v>
      </c>
      <c r="F263" s="9" t="s">
        <v>77</v>
      </c>
      <c r="G263" s="27" t="s">
        <v>78</v>
      </c>
      <c r="H263" s="56"/>
    </row>
    <row r="264" spans="1:8" ht="24.95" customHeight="1" x14ac:dyDescent="0.3">
      <c r="A264" s="425"/>
      <c r="B264" s="28" t="str">
        <f>'пищ аллер+атоп дерм 3-7'!B267</f>
        <v>Чай с сахаром и лимоном</v>
      </c>
      <c r="C264" s="63">
        <v>150</v>
      </c>
      <c r="D264" s="76" t="s">
        <v>31</v>
      </c>
      <c r="E264" s="76" t="s">
        <v>32</v>
      </c>
      <c r="F264" s="123">
        <v>4.7</v>
      </c>
      <c r="G264" s="101">
        <v>19</v>
      </c>
      <c r="H264" s="116" t="s">
        <v>446</v>
      </c>
    </row>
    <row r="265" spans="1:8" ht="24.95" customHeight="1" x14ac:dyDescent="0.3">
      <c r="A265" s="423"/>
      <c r="B265" s="18" t="str">
        <f>'пищ аллер+атоп дерм 3-7'!B268</f>
        <v>Итого за обед</v>
      </c>
      <c r="C265" s="57" t="s">
        <v>510</v>
      </c>
      <c r="D265" s="36">
        <f>D264+D263+D262+D261+D260</f>
        <v>16.899999999999999</v>
      </c>
      <c r="E265" s="36">
        <f>E264+E263+E262+E261+E260</f>
        <v>19.930000000000003</v>
      </c>
      <c r="F265" s="36">
        <f>F264+F263+F262+F261+F260</f>
        <v>40.299999999999997</v>
      </c>
      <c r="G265" s="35">
        <f>G264+G263+G262+G261+G260</f>
        <v>412</v>
      </c>
      <c r="H265" s="48"/>
    </row>
    <row r="266" spans="1:8" ht="24.95" customHeight="1" x14ac:dyDescent="0.3">
      <c r="A266" s="440" t="s">
        <v>59</v>
      </c>
      <c r="B266" s="39" t="str">
        <f>'пищ аллер+атоп дерм 3-7'!B269</f>
        <v>Сок фруктовый</v>
      </c>
      <c r="C266" s="13">
        <v>160</v>
      </c>
      <c r="D266" s="9" t="s">
        <v>177</v>
      </c>
      <c r="E266" s="9" t="s">
        <v>289</v>
      </c>
      <c r="F266" s="40" t="s">
        <v>92</v>
      </c>
      <c r="G266" s="10" t="s">
        <v>13</v>
      </c>
      <c r="H266" s="28" t="s">
        <v>433</v>
      </c>
    </row>
    <row r="267" spans="1:8" ht="24.95" customHeight="1" x14ac:dyDescent="0.3">
      <c r="A267" s="423"/>
      <c r="B267" s="18" t="str">
        <f>'пищ аллер+атоп дерм 3-7'!B270</f>
        <v>Итого за полдник</v>
      </c>
      <c r="C267" s="41">
        <v>160</v>
      </c>
      <c r="D267" s="36">
        <v>4.5</v>
      </c>
      <c r="E267" s="36">
        <v>7.0000000000000007E-2</v>
      </c>
      <c r="F267" s="36">
        <v>5.8</v>
      </c>
      <c r="G267" s="35">
        <v>42</v>
      </c>
      <c r="H267" s="78"/>
    </row>
    <row r="268" spans="1:8" ht="24.95" customHeight="1" x14ac:dyDescent="0.3">
      <c r="A268" s="440" t="s">
        <v>8</v>
      </c>
      <c r="B268" s="11" t="str">
        <f>'пищ аллер+атоп дерм 3-7'!B271</f>
        <v xml:space="preserve">Каша ячневая на воде </v>
      </c>
      <c r="C268" s="63">
        <v>120</v>
      </c>
      <c r="D268" s="76">
        <v>10.6</v>
      </c>
      <c r="E268" s="77">
        <v>15.6</v>
      </c>
      <c r="F268" s="77">
        <v>1.8</v>
      </c>
      <c r="G268" s="101" t="s">
        <v>10</v>
      </c>
      <c r="H268" s="43" t="s">
        <v>479</v>
      </c>
    </row>
    <row r="269" spans="1:8" ht="24.95" customHeight="1" x14ac:dyDescent="0.3">
      <c r="A269" s="425"/>
      <c r="B269" s="32" t="str">
        <f>'пищ аллер+атоп дерм 3-7'!B272</f>
        <v>Хлеб пшеничный</v>
      </c>
      <c r="C269" s="6">
        <v>40</v>
      </c>
      <c r="D269" s="8" t="s">
        <v>284</v>
      </c>
      <c r="E269" s="8" t="s">
        <v>285</v>
      </c>
      <c r="F269" s="8" t="s">
        <v>286</v>
      </c>
      <c r="G269" s="10" t="s">
        <v>320</v>
      </c>
      <c r="H269" s="56" t="s">
        <v>432</v>
      </c>
    </row>
    <row r="270" spans="1:8" ht="24.95" customHeight="1" x14ac:dyDescent="0.3">
      <c r="A270" s="425"/>
      <c r="B270" s="39" t="str">
        <f>'пищ аллер+атоп дерм 3-7'!B273</f>
        <v>Чай с сахаром</v>
      </c>
      <c r="C270" s="13">
        <v>150</v>
      </c>
      <c r="D270" s="14">
        <v>1.1000000000000001</v>
      </c>
      <c r="E270" s="14">
        <v>1.1000000000000001</v>
      </c>
      <c r="F270" s="45">
        <v>6.2</v>
      </c>
      <c r="G270" s="27">
        <v>38</v>
      </c>
      <c r="H270" s="42" t="s">
        <v>436</v>
      </c>
    </row>
    <row r="271" spans="1:8" ht="24.95" customHeight="1" x14ac:dyDescent="0.3">
      <c r="A271" s="425"/>
      <c r="B271" s="50" t="str">
        <f>'пищ аллер+атоп дерм 3-7'!B274</f>
        <v>Фрукт (груша)</v>
      </c>
      <c r="C271" s="32">
        <v>100</v>
      </c>
      <c r="D271" s="32">
        <v>0.4</v>
      </c>
      <c r="E271" s="32">
        <v>0.3</v>
      </c>
      <c r="F271" s="32">
        <v>10.3</v>
      </c>
      <c r="G271" s="32">
        <v>47</v>
      </c>
      <c r="H271" s="28"/>
    </row>
    <row r="272" spans="1:8" ht="24.95" customHeight="1" x14ac:dyDescent="0.3">
      <c r="A272" s="423"/>
      <c r="B272" s="18" t="str">
        <f>'пищ аллер+атоп дерм 3-7'!B275</f>
        <v>Итого за ужин</v>
      </c>
      <c r="C272" s="19">
        <f>C268+C269+C270+C271</f>
        <v>410</v>
      </c>
      <c r="D272" s="19">
        <f>D268+D269+D270+D271</f>
        <v>15.14</v>
      </c>
      <c r="E272" s="19">
        <f>E268+E269+E270+E271</f>
        <v>17.32</v>
      </c>
      <c r="F272" s="19">
        <f>F268+F269+F270+F271</f>
        <v>37.980000000000004</v>
      </c>
      <c r="G272" s="19">
        <f>G268+G269+G270+G271</f>
        <v>368.6</v>
      </c>
      <c r="H272" s="37"/>
    </row>
    <row r="273" spans="1:8" ht="24.95" customHeight="1" x14ac:dyDescent="0.3">
      <c r="A273" s="442" t="s">
        <v>83</v>
      </c>
      <c r="B273" s="443"/>
      <c r="C273" s="47">
        <f>C272+C267+C265+C259+C257</f>
        <v>1589</v>
      </c>
      <c r="D273" s="46">
        <f>D272+D267+D265+D259+D257</f>
        <v>48.019999999999996</v>
      </c>
      <c r="E273" s="46">
        <f>E272+E267+E265+E259+E257</f>
        <v>46.220000000000006</v>
      </c>
      <c r="F273" s="46">
        <f>F272+F267+F265+F259+F257</f>
        <v>149.38</v>
      </c>
      <c r="G273" s="47">
        <f>G272+G267+G265+G259+G257</f>
        <v>1207.5999999999999</v>
      </c>
      <c r="H273" s="37"/>
    </row>
    <row r="274" spans="1:8" x14ac:dyDescent="0.3">
      <c r="A274" s="447" t="s">
        <v>24</v>
      </c>
      <c r="B274" s="447" t="s">
        <v>25</v>
      </c>
      <c r="C274" s="446" t="s">
        <v>26</v>
      </c>
      <c r="D274" s="446" t="s">
        <v>37</v>
      </c>
      <c r="E274" s="446"/>
      <c r="F274" s="446"/>
      <c r="G274" s="447" t="s">
        <v>38</v>
      </c>
      <c r="H274" s="447" t="s">
        <v>39</v>
      </c>
    </row>
    <row r="275" spans="1:8" x14ac:dyDescent="0.3">
      <c r="A275" s="448"/>
      <c r="B275" s="448"/>
      <c r="C275" s="440"/>
      <c r="D275" s="220" t="s">
        <v>4</v>
      </c>
      <c r="E275" s="220" t="s">
        <v>36</v>
      </c>
      <c r="F275" s="220" t="s">
        <v>30</v>
      </c>
      <c r="G275" s="448"/>
      <c r="H275" s="448"/>
    </row>
    <row r="276" spans="1:8" ht="24.95" customHeight="1" x14ac:dyDescent="0.3">
      <c r="A276" s="457" t="s">
        <v>367</v>
      </c>
      <c r="B276" s="458"/>
      <c r="C276" s="458"/>
      <c r="D276" s="458"/>
      <c r="E276" s="458"/>
      <c r="F276" s="458"/>
      <c r="G276" s="458"/>
      <c r="H276" s="459"/>
    </row>
    <row r="277" spans="1:8" ht="34.5" customHeight="1" x14ac:dyDescent="0.3">
      <c r="A277" s="446" t="s">
        <v>40</v>
      </c>
      <c r="B277" s="26" t="str">
        <f>'пищ аллер+атоп дерм 3-7'!B280</f>
        <v>Каша из смеси круп (гречневая, овсяная, пшенная) на воде</v>
      </c>
      <c r="C277" s="13" t="s">
        <v>124</v>
      </c>
      <c r="D277" s="9" t="s">
        <v>100</v>
      </c>
      <c r="E277" s="9" t="s">
        <v>250</v>
      </c>
      <c r="F277" s="9" t="s">
        <v>251</v>
      </c>
      <c r="G277" s="27" t="s">
        <v>252</v>
      </c>
      <c r="H277" s="56" t="s">
        <v>484</v>
      </c>
    </row>
    <row r="278" spans="1:8" ht="24.95" customHeight="1" x14ac:dyDescent="0.3">
      <c r="A278" s="446"/>
      <c r="B278" s="39" t="str">
        <f>'пищ аллер+атоп дерм 3-7'!B281</f>
        <v>Батон</v>
      </c>
      <c r="C278" s="9" t="s">
        <v>173</v>
      </c>
      <c r="D278" s="8">
        <v>2.4</v>
      </c>
      <c r="E278" s="8">
        <v>2.4</v>
      </c>
      <c r="F278" s="51">
        <v>14.5</v>
      </c>
      <c r="G278" s="10">
        <v>109</v>
      </c>
      <c r="H278" s="56" t="s">
        <v>459</v>
      </c>
    </row>
    <row r="279" spans="1:8" ht="24.95" customHeight="1" x14ac:dyDescent="0.3">
      <c r="A279" s="446"/>
      <c r="B279" s="42" t="str">
        <f>'пищ аллер+атоп дерм 3-7'!B282</f>
        <v>Чай с сахаром</v>
      </c>
      <c r="C279" s="6">
        <v>150</v>
      </c>
      <c r="D279" s="8" t="s">
        <v>122</v>
      </c>
      <c r="E279" s="8" t="s">
        <v>123</v>
      </c>
      <c r="F279" s="51" t="s">
        <v>560</v>
      </c>
      <c r="G279" s="10" t="s">
        <v>561</v>
      </c>
      <c r="H279" s="52" t="s">
        <v>448</v>
      </c>
    </row>
    <row r="280" spans="1:8" ht="24.95" customHeight="1" x14ac:dyDescent="0.3">
      <c r="A280" s="446"/>
      <c r="B280" s="18" t="str">
        <f>'пищ аллер+атоп дерм 3-7'!B283</f>
        <v>Итого за завтрак</v>
      </c>
      <c r="C280" s="19">
        <v>339</v>
      </c>
      <c r="D280" s="20">
        <f>D279+D278+D277</f>
        <v>10.899999999999999</v>
      </c>
      <c r="E280" s="20">
        <f>E279+E278+E277</f>
        <v>11.799999999999999</v>
      </c>
      <c r="F280" s="20">
        <f>F279+F278+F277</f>
        <v>46.4</v>
      </c>
      <c r="G280" s="19">
        <f>G279+G278+G277</f>
        <v>353</v>
      </c>
      <c r="H280" s="53"/>
    </row>
    <row r="281" spans="1:8" ht="24.95" customHeight="1" x14ac:dyDescent="0.3">
      <c r="A281" s="440" t="s">
        <v>23</v>
      </c>
      <c r="B281" s="26" t="str">
        <f>'пищ аллер+атоп дерм 3-7'!B284</f>
        <v>Напиток из облепихи</v>
      </c>
      <c r="C281" s="13">
        <v>100</v>
      </c>
      <c r="D281" s="9" t="s">
        <v>31</v>
      </c>
      <c r="E281" s="9" t="s">
        <v>31</v>
      </c>
      <c r="F281" s="40" t="s">
        <v>157</v>
      </c>
      <c r="G281" s="10" t="s">
        <v>70</v>
      </c>
      <c r="H281" s="53" t="s">
        <v>505</v>
      </c>
    </row>
    <row r="282" spans="1:8" ht="24.95" customHeight="1" x14ac:dyDescent="0.3">
      <c r="A282" s="423"/>
      <c r="B282" s="23" t="str">
        <f>'пищ аллер+атоп дерм 3-7'!B285</f>
        <v>Итого за II завтрак</v>
      </c>
      <c r="C282" s="24">
        <v>100</v>
      </c>
      <c r="D282" s="20" t="str">
        <f>D281</f>
        <v>0,1</v>
      </c>
      <c r="E282" s="20" t="str">
        <f>E281</f>
        <v>0,1</v>
      </c>
      <c r="F282" s="20" t="str">
        <f>F281</f>
        <v>11,4</v>
      </c>
      <c r="G282" s="19" t="str">
        <f>G281</f>
        <v>55</v>
      </c>
      <c r="H282" s="53"/>
    </row>
    <row r="283" spans="1:8" ht="24.95" customHeight="1" x14ac:dyDescent="0.3">
      <c r="A283" s="424" t="s">
        <v>6</v>
      </c>
      <c r="B283" s="39" t="str">
        <f>'пищ аллер+атоп дерм 3-7'!B286</f>
        <v xml:space="preserve">Салат из свежих помидоров и огурцов </v>
      </c>
      <c r="C283" s="13">
        <v>40</v>
      </c>
      <c r="D283" s="9" t="s">
        <v>76</v>
      </c>
      <c r="E283" s="9" t="s">
        <v>72</v>
      </c>
      <c r="F283" s="9" t="s">
        <v>75</v>
      </c>
      <c r="G283" s="27" t="s">
        <v>263</v>
      </c>
      <c r="H283" s="56" t="s">
        <v>472</v>
      </c>
    </row>
    <row r="284" spans="1:8" ht="24.95" customHeight="1" x14ac:dyDescent="0.3">
      <c r="A284" s="424"/>
      <c r="B284" s="32" t="str">
        <f>'пищ аллер+атоп дерм 3-7'!B287</f>
        <v>Уха рыбацкая (форель)</v>
      </c>
      <c r="C284" s="55" t="s">
        <v>91</v>
      </c>
      <c r="D284" s="55">
        <v>3.4</v>
      </c>
      <c r="E284" s="55">
        <v>2.1</v>
      </c>
      <c r="F284" s="55">
        <v>8.3000000000000007</v>
      </c>
      <c r="G284" s="115">
        <v>66</v>
      </c>
      <c r="H284" s="44" t="s">
        <v>441</v>
      </c>
    </row>
    <row r="285" spans="1:8" ht="24.95" customHeight="1" x14ac:dyDescent="0.3">
      <c r="A285" s="424"/>
      <c r="B285" s="50" t="str">
        <f>'пищ аллер+атоп дерм 3-7'!B288</f>
        <v>Ленивые голубцы</v>
      </c>
      <c r="C285" s="13" t="s">
        <v>407</v>
      </c>
      <c r="D285" s="9" t="s">
        <v>77</v>
      </c>
      <c r="E285" s="9" t="s">
        <v>98</v>
      </c>
      <c r="F285" s="40" t="s">
        <v>157</v>
      </c>
      <c r="G285" s="10" t="s">
        <v>366</v>
      </c>
      <c r="H285" s="28" t="s">
        <v>487</v>
      </c>
    </row>
    <row r="286" spans="1:8" ht="24.95" customHeight="1" x14ac:dyDescent="0.3">
      <c r="A286" s="424"/>
      <c r="B286" s="74" t="str">
        <f>'пищ аллер+атоп дерм 3-7'!B289</f>
        <v>Хлеб Дарницкий</v>
      </c>
      <c r="C286" s="6">
        <v>40</v>
      </c>
      <c r="D286" s="8" t="s">
        <v>75</v>
      </c>
      <c r="E286" s="8" t="s">
        <v>76</v>
      </c>
      <c r="F286" s="8" t="s">
        <v>77</v>
      </c>
      <c r="G286" s="10" t="s">
        <v>78</v>
      </c>
      <c r="H286" s="56"/>
    </row>
    <row r="287" spans="1:8" ht="24.95" customHeight="1" x14ac:dyDescent="0.3">
      <c r="A287" s="425"/>
      <c r="B287" s="39" t="str">
        <f>'пищ аллер+атоп дерм 3-7'!B290</f>
        <v>Чай с сахаром</v>
      </c>
      <c r="C287" s="6">
        <v>150</v>
      </c>
      <c r="D287" s="8" t="s">
        <v>31</v>
      </c>
      <c r="E287" s="8" t="s">
        <v>563</v>
      </c>
      <c r="F287" s="8" t="s">
        <v>48</v>
      </c>
      <c r="G287" s="10" t="s">
        <v>564</v>
      </c>
      <c r="H287" s="28" t="s">
        <v>430</v>
      </c>
    </row>
    <row r="288" spans="1:8" ht="24.95" customHeight="1" x14ac:dyDescent="0.3">
      <c r="A288" s="423"/>
      <c r="B288" s="18" t="str">
        <f>'пищ аллер+атоп дерм 3-7'!B291</f>
        <v>Итого за обед</v>
      </c>
      <c r="C288" s="57" t="s">
        <v>504</v>
      </c>
      <c r="D288" s="36">
        <f>D283+D284+D285+D286+D287</f>
        <v>18.8</v>
      </c>
      <c r="E288" s="36">
        <f>E283+E284+E285+E286+E287</f>
        <v>15.020000000000001</v>
      </c>
      <c r="F288" s="36">
        <f>F283+F284+F285+F286+F287</f>
        <v>39.300000000000004</v>
      </c>
      <c r="G288" s="35">
        <f>G283+G284+G285+G286+G287</f>
        <v>370</v>
      </c>
      <c r="H288" s="48"/>
    </row>
    <row r="289" spans="1:8" ht="24.95" customHeight="1" x14ac:dyDescent="0.3">
      <c r="A289" s="440" t="s">
        <v>59</v>
      </c>
      <c r="B289" s="49" t="str">
        <f>'пищ аллер+атоп дерм 3-7'!B292</f>
        <v>Кондитерское изделие (печенье)</v>
      </c>
      <c r="C289" s="73">
        <v>30</v>
      </c>
      <c r="D289" s="73">
        <v>2.04</v>
      </c>
      <c r="E289" s="73">
        <v>1.68</v>
      </c>
      <c r="F289" s="73">
        <v>18</v>
      </c>
      <c r="G289" s="73">
        <v>95</v>
      </c>
      <c r="H289" s="28"/>
    </row>
    <row r="290" spans="1:8" ht="24.95" customHeight="1" x14ac:dyDescent="0.3">
      <c r="A290" s="425"/>
      <c r="B290" s="39" t="str">
        <f>'пищ аллер+атоп дерм 3-7'!B293</f>
        <v>Сок фруктовый</v>
      </c>
      <c r="C290" s="13">
        <v>150</v>
      </c>
      <c r="D290" s="9" t="s">
        <v>51</v>
      </c>
      <c r="E290" s="9" t="s">
        <v>48</v>
      </c>
      <c r="F290" s="58" t="s">
        <v>127</v>
      </c>
      <c r="G290" s="27" t="s">
        <v>14</v>
      </c>
      <c r="H290" s="43" t="s">
        <v>444</v>
      </c>
    </row>
    <row r="291" spans="1:8" ht="24.95" customHeight="1" x14ac:dyDescent="0.3">
      <c r="A291" s="423"/>
      <c r="B291" s="18" t="str">
        <f>'пищ аллер+атоп дерм 3-7'!B294</f>
        <v>Итого за полдник</v>
      </c>
      <c r="C291" s="41">
        <v>180</v>
      </c>
      <c r="D291" s="36">
        <f>D290+D289</f>
        <v>6.14</v>
      </c>
      <c r="E291" s="36">
        <f>E290+E289</f>
        <v>6.2799999999999994</v>
      </c>
      <c r="F291" s="36">
        <f>F290+F289</f>
        <v>24.4</v>
      </c>
      <c r="G291" s="35">
        <f>G290+G289</f>
        <v>177</v>
      </c>
      <c r="H291" s="78"/>
    </row>
    <row r="292" spans="1:8" ht="24.95" customHeight="1" x14ac:dyDescent="0.3">
      <c r="A292" s="440" t="s">
        <v>8</v>
      </c>
      <c r="B292" s="32" t="s">
        <v>369</v>
      </c>
      <c r="C292" s="38">
        <v>130</v>
      </c>
      <c r="D292" s="38" t="s">
        <v>526</v>
      </c>
      <c r="E292" s="38" t="s">
        <v>214</v>
      </c>
      <c r="F292" s="38" t="s">
        <v>527</v>
      </c>
      <c r="G292" s="31">
        <v>130</v>
      </c>
      <c r="H292" s="28" t="s">
        <v>449</v>
      </c>
    </row>
    <row r="293" spans="1:8" ht="24.95" customHeight="1" x14ac:dyDescent="0.3">
      <c r="A293" s="425"/>
      <c r="B293" s="74" t="s">
        <v>194</v>
      </c>
      <c r="C293" s="38">
        <v>150</v>
      </c>
      <c r="D293" s="38" t="s">
        <v>31</v>
      </c>
      <c r="E293" s="38" t="s">
        <v>563</v>
      </c>
      <c r="F293" s="38" t="s">
        <v>48</v>
      </c>
      <c r="G293" s="31" t="s">
        <v>564</v>
      </c>
      <c r="H293" s="28" t="s">
        <v>430</v>
      </c>
    </row>
    <row r="294" spans="1:8" ht="24.95" customHeight="1" x14ac:dyDescent="0.3">
      <c r="A294" s="425"/>
      <c r="B294" s="39" t="s">
        <v>162</v>
      </c>
      <c r="C294" s="13">
        <v>120</v>
      </c>
      <c r="D294" s="14" t="s">
        <v>72</v>
      </c>
      <c r="E294" s="14" t="s">
        <v>93</v>
      </c>
      <c r="F294" s="45" t="s">
        <v>598</v>
      </c>
      <c r="G294" s="27">
        <v>115</v>
      </c>
      <c r="H294" s="42"/>
    </row>
    <row r="295" spans="1:8" ht="24.95" hidden="1" customHeight="1" x14ac:dyDescent="0.3">
      <c r="A295" s="425"/>
      <c r="B295" s="21"/>
      <c r="C295" s="9"/>
      <c r="D295" s="14"/>
      <c r="E295" s="15"/>
      <c r="F295" s="15"/>
      <c r="G295" s="22"/>
      <c r="H295" s="52"/>
    </row>
    <row r="296" spans="1:8" ht="24.95" customHeight="1" x14ac:dyDescent="0.3">
      <c r="A296" s="423"/>
      <c r="B296" s="18" t="str">
        <f>'пищ аллер+атоп дерм 3-7'!B299</f>
        <v>Итого за ужин</v>
      </c>
      <c r="C296" s="19">
        <v>390</v>
      </c>
      <c r="D296" s="46">
        <f>D292+D293+D294+D295</f>
        <v>11.9</v>
      </c>
      <c r="E296" s="46">
        <f>E292+E293+E294+E295</f>
        <v>10.319999999999999</v>
      </c>
      <c r="F296" s="46">
        <f>F292+F293+F294+F295</f>
        <v>54.400000000000006</v>
      </c>
      <c r="G296" s="46">
        <f>G292+G293+G294+G295</f>
        <v>263</v>
      </c>
      <c r="H296" s="37"/>
    </row>
    <row r="297" spans="1:8" ht="24.95" customHeight="1" x14ac:dyDescent="0.3">
      <c r="A297" s="442" t="s">
        <v>83</v>
      </c>
      <c r="B297" s="443"/>
      <c r="C297" s="47">
        <f>C296+C291+C288+C282+C280</f>
        <v>1564</v>
      </c>
      <c r="D297" s="46">
        <f>D296+D291+D288+D282+D280</f>
        <v>47.84</v>
      </c>
      <c r="E297" s="46">
        <f>E296+E291+E288+E282+E280</f>
        <v>43.519999999999996</v>
      </c>
      <c r="F297" s="46">
        <f>F296+F291+F288+F282+F280</f>
        <v>175.90000000000003</v>
      </c>
      <c r="G297" s="47">
        <f>G296+G291+G288+G282+G280</f>
        <v>1218</v>
      </c>
      <c r="H297" s="37"/>
    </row>
    <row r="298" spans="1:8" x14ac:dyDescent="0.3">
      <c r="A298" s="447" t="s">
        <v>24</v>
      </c>
      <c r="B298" s="447" t="s">
        <v>25</v>
      </c>
      <c r="C298" s="446" t="s">
        <v>26</v>
      </c>
      <c r="D298" s="446" t="s">
        <v>37</v>
      </c>
      <c r="E298" s="446"/>
      <c r="F298" s="446"/>
      <c r="G298" s="447" t="s">
        <v>38</v>
      </c>
      <c r="H298" s="447" t="s">
        <v>39</v>
      </c>
    </row>
    <row r="299" spans="1:8" x14ac:dyDescent="0.3">
      <c r="A299" s="448"/>
      <c r="B299" s="448"/>
      <c r="C299" s="440"/>
      <c r="D299" s="220" t="s">
        <v>4</v>
      </c>
      <c r="E299" s="220" t="s">
        <v>36</v>
      </c>
      <c r="F299" s="220" t="s">
        <v>30</v>
      </c>
      <c r="G299" s="448"/>
      <c r="H299" s="448"/>
    </row>
    <row r="300" spans="1:8" ht="24.95" customHeight="1" x14ac:dyDescent="0.3">
      <c r="A300" s="457" t="s">
        <v>374</v>
      </c>
      <c r="B300" s="458"/>
      <c r="C300" s="458"/>
      <c r="D300" s="458"/>
      <c r="E300" s="458"/>
      <c r="F300" s="458"/>
      <c r="G300" s="458"/>
      <c r="H300" s="459"/>
    </row>
    <row r="301" spans="1:8" ht="24.95" customHeight="1" x14ac:dyDescent="0.3">
      <c r="A301" s="446" t="s">
        <v>40</v>
      </c>
      <c r="B301" s="26" t="str">
        <f>'пищ аллер+атоп дерм 3-7'!B304</f>
        <v>Каша овсяная на воде</v>
      </c>
      <c r="C301" s="13" t="s">
        <v>124</v>
      </c>
      <c r="D301" s="9" t="s">
        <v>92</v>
      </c>
      <c r="E301" s="9" t="s">
        <v>198</v>
      </c>
      <c r="F301" s="9" t="s">
        <v>376</v>
      </c>
      <c r="G301" s="27" t="s">
        <v>207</v>
      </c>
      <c r="H301" s="56" t="s">
        <v>486</v>
      </c>
    </row>
    <row r="302" spans="1:8" ht="24.95" customHeight="1" x14ac:dyDescent="0.3">
      <c r="A302" s="446"/>
      <c r="B302" s="16" t="str">
        <f>'пищ аллер+атоп дерм 3-7'!B305</f>
        <v>Батон</v>
      </c>
      <c r="C302" s="6">
        <v>30</v>
      </c>
      <c r="D302" s="9">
        <v>3.2</v>
      </c>
      <c r="E302" s="9">
        <v>0.3</v>
      </c>
      <c r="F302" s="9">
        <v>15.3</v>
      </c>
      <c r="G302" s="10">
        <v>79</v>
      </c>
      <c r="H302" s="89" t="s">
        <v>459</v>
      </c>
    </row>
    <row r="303" spans="1:8" ht="24.95" customHeight="1" x14ac:dyDescent="0.3">
      <c r="A303" s="446"/>
      <c r="B303" s="42" t="str">
        <f>'пищ аллер+атоп дерм 3-7'!B306</f>
        <v>Чай с сахаром</v>
      </c>
      <c r="C303" s="13">
        <v>150</v>
      </c>
      <c r="D303" s="9">
        <v>2.1</v>
      </c>
      <c r="E303" s="9">
        <v>2.1</v>
      </c>
      <c r="F303" s="40">
        <v>11</v>
      </c>
      <c r="G303" s="10">
        <v>70</v>
      </c>
      <c r="H303" s="43" t="s">
        <v>439</v>
      </c>
    </row>
    <row r="304" spans="1:8" ht="24.95" customHeight="1" x14ac:dyDescent="0.3">
      <c r="A304" s="446"/>
      <c r="B304" s="18" t="str">
        <f>'пищ аллер+атоп дерм 3-7'!B307</f>
        <v>Итого за завтрак</v>
      </c>
      <c r="C304" s="19">
        <v>344</v>
      </c>
      <c r="D304" s="20">
        <f>D303+D302+D301</f>
        <v>11.100000000000001</v>
      </c>
      <c r="E304" s="20">
        <f>E303+E302+E301</f>
        <v>9.6</v>
      </c>
      <c r="F304" s="20">
        <f>F303+F302+F301</f>
        <v>50.6</v>
      </c>
      <c r="G304" s="19">
        <f>G303+G302+G301</f>
        <v>334</v>
      </c>
      <c r="H304" s="53"/>
    </row>
    <row r="305" spans="1:8" ht="24.95" customHeight="1" x14ac:dyDescent="0.3">
      <c r="A305" s="440" t="s">
        <v>23</v>
      </c>
      <c r="B305" s="21" t="str">
        <f>'пищ аллер+атоп дерм 3-7'!B308</f>
        <v>Сок фруктовый</v>
      </c>
      <c r="C305" s="9" t="s">
        <v>550</v>
      </c>
      <c r="D305" s="14">
        <v>1.08</v>
      </c>
      <c r="E305" s="15">
        <v>0.5</v>
      </c>
      <c r="F305" s="15">
        <v>11.6</v>
      </c>
      <c r="G305" s="22">
        <v>55.16</v>
      </c>
      <c r="H305" s="43"/>
    </row>
    <row r="306" spans="1:8" ht="24.95" customHeight="1" x14ac:dyDescent="0.3">
      <c r="A306" s="423"/>
      <c r="B306" s="23" t="str">
        <f>'пищ аллер+атоп дерм 3-7'!B309</f>
        <v>Итого за II завтрак</v>
      </c>
      <c r="C306" s="24">
        <v>150</v>
      </c>
      <c r="D306" s="20">
        <f>D305</f>
        <v>1.08</v>
      </c>
      <c r="E306" s="20">
        <f>E305</f>
        <v>0.5</v>
      </c>
      <c r="F306" s="20">
        <f>F305</f>
        <v>11.6</v>
      </c>
      <c r="G306" s="19">
        <f>G305</f>
        <v>55.16</v>
      </c>
      <c r="H306" s="53"/>
    </row>
    <row r="307" spans="1:8" ht="24" customHeight="1" x14ac:dyDescent="0.3">
      <c r="A307" s="424" t="s">
        <v>6</v>
      </c>
      <c r="B307" s="382" t="s">
        <v>191</v>
      </c>
      <c r="C307" s="298">
        <v>40</v>
      </c>
      <c r="D307" s="327" t="s">
        <v>71</v>
      </c>
      <c r="E307" s="306" t="s">
        <v>196</v>
      </c>
      <c r="F307" s="306" t="s">
        <v>197</v>
      </c>
      <c r="G307" s="324" t="s">
        <v>198</v>
      </c>
      <c r="H307" s="303" t="s">
        <v>440</v>
      </c>
    </row>
    <row r="308" spans="1:8" ht="33.75" customHeight="1" x14ac:dyDescent="0.3">
      <c r="A308" s="424"/>
      <c r="B308" s="26" t="str">
        <f>'пищ аллер+атоп дерм 3-7'!B311</f>
        <v>Суп- крем  из разных овощей (цветная капуста)  (без сметаны)</v>
      </c>
      <c r="C308" s="13">
        <v>150</v>
      </c>
      <c r="D308" s="14" t="s">
        <v>108</v>
      </c>
      <c r="E308" s="9" t="s">
        <v>92</v>
      </c>
      <c r="F308" s="40" t="s">
        <v>161</v>
      </c>
      <c r="G308" s="10" t="s">
        <v>96</v>
      </c>
      <c r="H308" s="28" t="s">
        <v>467</v>
      </c>
    </row>
    <row r="309" spans="1:8" ht="24.95" customHeight="1" x14ac:dyDescent="0.3">
      <c r="A309" s="424"/>
      <c r="B309" s="50" t="str">
        <f>'пищ аллер+атоп дерм 3-7'!B312</f>
        <v>Биточки  (говядина)</v>
      </c>
      <c r="C309" s="6">
        <v>50</v>
      </c>
      <c r="D309" s="8" t="s">
        <v>426</v>
      </c>
      <c r="E309" s="8" t="s">
        <v>427</v>
      </c>
      <c r="F309" s="51" t="s">
        <v>428</v>
      </c>
      <c r="G309" s="10" t="s">
        <v>429</v>
      </c>
      <c r="H309" s="79" t="s">
        <v>485</v>
      </c>
    </row>
    <row r="310" spans="1:8" ht="24.95" customHeight="1" x14ac:dyDescent="0.3">
      <c r="A310" s="424"/>
      <c r="B310" s="25" t="str">
        <f>'пищ аллер+атоп дерм 3-7'!B313</f>
        <v>Овощи припущенные (кабачки, морковь)</v>
      </c>
      <c r="C310" s="63">
        <v>120</v>
      </c>
      <c r="D310" s="77" t="s">
        <v>216</v>
      </c>
      <c r="E310" s="77" t="s">
        <v>217</v>
      </c>
      <c r="F310" s="114" t="s">
        <v>218</v>
      </c>
      <c r="G310" s="60" t="s">
        <v>219</v>
      </c>
      <c r="H310" s="116" t="s">
        <v>707</v>
      </c>
    </row>
    <row r="311" spans="1:8" ht="24.95" customHeight="1" x14ac:dyDescent="0.3">
      <c r="A311" s="424"/>
      <c r="B311" s="32" t="str">
        <f>'пищ аллер+атоп дерм 3-7'!B314</f>
        <v>Хлеб Дарницкий</v>
      </c>
      <c r="C311" s="13">
        <v>40</v>
      </c>
      <c r="D311" s="9" t="s">
        <v>75</v>
      </c>
      <c r="E311" s="9" t="s">
        <v>76</v>
      </c>
      <c r="F311" s="9" t="s">
        <v>77</v>
      </c>
      <c r="G311" s="27" t="s">
        <v>78</v>
      </c>
      <c r="H311" s="56"/>
    </row>
    <row r="312" spans="1:8" ht="24.95" customHeight="1" x14ac:dyDescent="0.3">
      <c r="A312" s="425"/>
      <c r="B312" s="42" t="str">
        <f>'пищ аллер+атоп дерм 3-7'!B315</f>
        <v>Компот из кураги</v>
      </c>
      <c r="C312" s="13">
        <v>150</v>
      </c>
      <c r="D312" s="9">
        <v>0.7</v>
      </c>
      <c r="E312" s="9">
        <v>0.04</v>
      </c>
      <c r="F312" s="9">
        <v>20.6</v>
      </c>
      <c r="G312" s="27">
        <v>82</v>
      </c>
      <c r="H312" s="43" t="s">
        <v>450</v>
      </c>
    </row>
    <row r="313" spans="1:8" ht="24.95" customHeight="1" x14ac:dyDescent="0.3">
      <c r="A313" s="423"/>
      <c r="B313" s="18" t="str">
        <f>'пищ аллер+атоп дерм 3-7'!B316</f>
        <v>Итого за обед</v>
      </c>
      <c r="C313" s="35">
        <f>C307+C308+C309+C310+C311+C312</f>
        <v>550</v>
      </c>
      <c r="D313" s="36">
        <f>D307+D308+D309+D310+D311+D312</f>
        <v>22.7</v>
      </c>
      <c r="E313" s="36">
        <f>E307+E308+E309+E310+E311+E312</f>
        <v>30.999999999999996</v>
      </c>
      <c r="F313" s="36">
        <f>F307+F308+F309+F310+F311+F312</f>
        <v>73.039999999999992</v>
      </c>
      <c r="G313" s="35">
        <f>G307+G308+G309+G310+G311+G312</f>
        <v>655.20000000000005</v>
      </c>
      <c r="H313" s="48"/>
    </row>
    <row r="314" spans="1:8" ht="24.95" customHeight="1" x14ac:dyDescent="0.3">
      <c r="A314" s="440" t="s">
        <v>59</v>
      </c>
      <c r="B314" s="39" t="str">
        <f>'пищ аллер+атоп дерм 3-7'!B317</f>
        <v>Сок фруктовый</v>
      </c>
      <c r="C314" s="13">
        <v>160</v>
      </c>
      <c r="D314" s="9" t="s">
        <v>309</v>
      </c>
      <c r="E314" s="9" t="s">
        <v>195</v>
      </c>
      <c r="F314" s="40">
        <v>6.4</v>
      </c>
      <c r="G314" s="10" t="s">
        <v>15</v>
      </c>
      <c r="H314" s="28" t="s">
        <v>433</v>
      </c>
    </row>
    <row r="315" spans="1:8" ht="24.95" customHeight="1" x14ac:dyDescent="0.3">
      <c r="A315" s="423"/>
      <c r="B315" s="18" t="str">
        <f>'пищ аллер+атоп дерм 3-7'!B318</f>
        <v>Итого за полдник</v>
      </c>
      <c r="C315" s="41">
        <v>160</v>
      </c>
      <c r="D315" s="36">
        <v>4.6399999999999997</v>
      </c>
      <c r="E315" s="36">
        <v>4</v>
      </c>
      <c r="F315" s="36">
        <v>6.4</v>
      </c>
      <c r="G315" s="35">
        <v>80</v>
      </c>
      <c r="H315" s="78"/>
    </row>
    <row r="316" spans="1:8" ht="24.95" customHeight="1" x14ac:dyDescent="0.3">
      <c r="A316" s="440" t="s">
        <v>8</v>
      </c>
      <c r="B316" s="32" t="s">
        <v>180</v>
      </c>
      <c r="C316" s="38">
        <v>120</v>
      </c>
      <c r="D316" s="38">
        <v>16.440000000000001</v>
      </c>
      <c r="E316" s="38">
        <v>9.9600000000000009</v>
      </c>
      <c r="F316" s="38">
        <v>60.6</v>
      </c>
      <c r="G316" s="31">
        <v>393</v>
      </c>
      <c r="H316" s="28" t="s">
        <v>470</v>
      </c>
    </row>
    <row r="317" spans="1:8" ht="24.95" customHeight="1" x14ac:dyDescent="0.3">
      <c r="A317" s="425"/>
      <c r="B317" s="74" t="s">
        <v>603</v>
      </c>
      <c r="C317" s="38">
        <v>20</v>
      </c>
      <c r="D317" s="38">
        <v>0.4</v>
      </c>
      <c r="E317" s="38">
        <v>1</v>
      </c>
      <c r="F317" s="38">
        <v>1.2</v>
      </c>
      <c r="G317" s="31">
        <v>16</v>
      </c>
      <c r="H317" s="28" t="s">
        <v>612</v>
      </c>
    </row>
    <row r="318" spans="1:8" ht="24.95" customHeight="1" x14ac:dyDescent="0.3">
      <c r="A318" s="425"/>
      <c r="B318" s="39" t="s">
        <v>34</v>
      </c>
      <c r="C318" s="13">
        <v>150</v>
      </c>
      <c r="D318" s="14">
        <v>1.1000000000000001</v>
      </c>
      <c r="E318" s="14">
        <v>1.1000000000000001</v>
      </c>
      <c r="F318" s="45">
        <v>6.2</v>
      </c>
      <c r="G318" s="27">
        <v>38</v>
      </c>
      <c r="H318" s="42" t="s">
        <v>436</v>
      </c>
    </row>
    <row r="319" spans="1:8" ht="24.95" customHeight="1" x14ac:dyDescent="0.3">
      <c r="A319" s="425"/>
      <c r="B319" s="21" t="s">
        <v>190</v>
      </c>
      <c r="C319" s="9" t="s">
        <v>599</v>
      </c>
      <c r="D319" s="14">
        <v>0.4</v>
      </c>
      <c r="E319" s="15">
        <v>0.4</v>
      </c>
      <c r="F319" s="15">
        <v>9.8000000000000007</v>
      </c>
      <c r="G319" s="22">
        <v>47</v>
      </c>
      <c r="H319" s="52"/>
    </row>
    <row r="320" spans="1:8" ht="24.6" customHeight="1" x14ac:dyDescent="0.3">
      <c r="A320" s="423"/>
      <c r="B320" s="18" t="str">
        <f>'пищ аллер+атоп дерм 3-7'!B323</f>
        <v>Итого за ужин</v>
      </c>
      <c r="C320" s="19">
        <f>C316+C317+C318+C319</f>
        <v>390</v>
      </c>
      <c r="D320" s="19">
        <f>D316+D317+D318+D319</f>
        <v>18.34</v>
      </c>
      <c r="E320" s="19">
        <f>E316+E317+E318+E319</f>
        <v>12.46</v>
      </c>
      <c r="F320" s="19">
        <f>F316+F317+F318+F319</f>
        <v>77.8</v>
      </c>
      <c r="G320" s="19">
        <f>G316+G317+G318+G319</f>
        <v>494</v>
      </c>
      <c r="H320" s="37"/>
    </row>
    <row r="321" spans="1:8" ht="24.95" customHeight="1" x14ac:dyDescent="0.3">
      <c r="A321" s="442" t="s">
        <v>83</v>
      </c>
      <c r="B321" s="443"/>
      <c r="C321" s="47">
        <f>C320+C315+C313+C306+C304</f>
        <v>1594</v>
      </c>
      <c r="D321" s="47">
        <f>D320+D315+D313+D306+D304</f>
        <v>57.86</v>
      </c>
      <c r="E321" s="47">
        <f>E320+E315+E313+E306+E304</f>
        <v>57.559999999999995</v>
      </c>
      <c r="F321" s="47">
        <f>F320+F315+F313+F306+F304</f>
        <v>219.44</v>
      </c>
      <c r="G321" s="47">
        <f>G320+G315+G313+G306+G304</f>
        <v>1618.3600000000001</v>
      </c>
      <c r="H321" s="37"/>
    </row>
    <row r="322" spans="1:8" x14ac:dyDescent="0.3">
      <c r="A322" s="447" t="s">
        <v>24</v>
      </c>
      <c r="B322" s="447" t="s">
        <v>25</v>
      </c>
      <c r="C322" s="446" t="s">
        <v>26</v>
      </c>
      <c r="D322" s="446" t="s">
        <v>37</v>
      </c>
      <c r="E322" s="446"/>
      <c r="F322" s="446"/>
      <c r="G322" s="447" t="s">
        <v>38</v>
      </c>
      <c r="H322" s="447" t="s">
        <v>39</v>
      </c>
    </row>
    <row r="323" spans="1:8" x14ac:dyDescent="0.3">
      <c r="A323" s="448"/>
      <c r="B323" s="448"/>
      <c r="C323" s="440"/>
      <c r="D323" s="220" t="s">
        <v>4</v>
      </c>
      <c r="E323" s="220" t="s">
        <v>36</v>
      </c>
      <c r="F323" s="220" t="s">
        <v>30</v>
      </c>
      <c r="G323" s="448"/>
      <c r="H323" s="448"/>
    </row>
    <row r="324" spans="1:8" ht="24.95" customHeight="1" x14ac:dyDescent="0.3">
      <c r="A324" s="457" t="s">
        <v>377</v>
      </c>
      <c r="B324" s="458"/>
      <c r="C324" s="458"/>
      <c r="D324" s="458"/>
      <c r="E324" s="458"/>
      <c r="F324" s="458"/>
      <c r="G324" s="458"/>
      <c r="H324" s="459"/>
    </row>
    <row r="325" spans="1:8" ht="24.95" customHeight="1" x14ac:dyDescent="0.3">
      <c r="A325" s="446" t="s">
        <v>40</v>
      </c>
      <c r="B325" s="75" t="str">
        <f>'пищ аллер+атоп дерм 3-7'!B328</f>
        <v>Каша гречневая рассыпчатая</v>
      </c>
      <c r="C325" s="88" t="s">
        <v>517</v>
      </c>
      <c r="D325" s="38">
        <v>11</v>
      </c>
      <c r="E325" s="82">
        <v>15.6</v>
      </c>
      <c r="F325" s="38">
        <v>3.2</v>
      </c>
      <c r="G325" s="31">
        <v>196</v>
      </c>
      <c r="H325" s="21" t="s">
        <v>525</v>
      </c>
    </row>
    <row r="326" spans="1:8" ht="24.95" customHeight="1" x14ac:dyDescent="0.3">
      <c r="A326" s="446"/>
      <c r="B326" s="16" t="str">
        <f>'пищ аллер+атоп дерм 3-7'!B329</f>
        <v>Батон</v>
      </c>
      <c r="C326" s="6">
        <v>30</v>
      </c>
      <c r="D326" s="9">
        <v>3.2</v>
      </c>
      <c r="E326" s="9">
        <v>0.3</v>
      </c>
      <c r="F326" s="9">
        <v>15.3</v>
      </c>
      <c r="G326" s="10">
        <v>79</v>
      </c>
      <c r="H326" s="89" t="s">
        <v>459</v>
      </c>
    </row>
    <row r="327" spans="1:8" ht="24.95" customHeight="1" x14ac:dyDescent="0.3">
      <c r="A327" s="446"/>
      <c r="B327" s="381" t="s">
        <v>117</v>
      </c>
      <c r="C327" s="304">
        <v>150</v>
      </c>
      <c r="D327" s="337" t="s">
        <v>122</v>
      </c>
      <c r="E327" s="337" t="s">
        <v>123</v>
      </c>
      <c r="F327" s="338" t="s">
        <v>560</v>
      </c>
      <c r="G327" s="301" t="s">
        <v>561</v>
      </c>
      <c r="H327" s="336" t="s">
        <v>448</v>
      </c>
    </row>
    <row r="328" spans="1:8" ht="24.95" customHeight="1" x14ac:dyDescent="0.3">
      <c r="A328" s="446"/>
      <c r="B328" s="18" t="str">
        <f>'пищ аллер+атоп дерм 3-7'!B331</f>
        <v>Итого за завтрак</v>
      </c>
      <c r="C328" s="19">
        <v>325</v>
      </c>
      <c r="D328" s="20">
        <f>D325+D326+D327</f>
        <v>16.599999999999998</v>
      </c>
      <c r="E328" s="20">
        <f>E325+E326+E327</f>
        <v>18.2</v>
      </c>
      <c r="F328" s="20">
        <f>F325+F326+F327</f>
        <v>28.7</v>
      </c>
      <c r="G328" s="20">
        <f>G325+G326+G327</f>
        <v>344</v>
      </c>
      <c r="H328" s="53"/>
    </row>
    <row r="329" spans="1:8" ht="24.95" customHeight="1" x14ac:dyDescent="0.3">
      <c r="A329" s="440" t="s">
        <v>23</v>
      </c>
      <c r="B329" s="21" t="str">
        <f>'пищ аллер+атоп дерм 3-7'!B332</f>
        <v>Сок фруктовый</v>
      </c>
      <c r="C329" s="9" t="s">
        <v>550</v>
      </c>
      <c r="D329" s="14">
        <v>1.08</v>
      </c>
      <c r="E329" s="15">
        <v>0.5</v>
      </c>
      <c r="F329" s="15">
        <v>11.6</v>
      </c>
      <c r="G329" s="22">
        <v>55.16</v>
      </c>
      <c r="H329" s="43"/>
    </row>
    <row r="330" spans="1:8" ht="24.95" customHeight="1" x14ac:dyDescent="0.3">
      <c r="A330" s="423"/>
      <c r="B330" s="23" t="str">
        <f>'пищ аллер+атоп дерм 3-7'!B333</f>
        <v>Итого за II завтрак</v>
      </c>
      <c r="C330" s="24">
        <v>150</v>
      </c>
      <c r="D330" s="20">
        <f>D329</f>
        <v>1.08</v>
      </c>
      <c r="E330" s="20">
        <f>E329</f>
        <v>0.5</v>
      </c>
      <c r="F330" s="20">
        <f>F329</f>
        <v>11.6</v>
      </c>
      <c r="G330" s="19">
        <f>G329</f>
        <v>55.16</v>
      </c>
      <c r="H330" s="53"/>
    </row>
    <row r="331" spans="1:8" ht="24.75" customHeight="1" x14ac:dyDescent="0.3">
      <c r="A331" s="424" t="s">
        <v>6</v>
      </c>
      <c r="B331" s="381" t="s">
        <v>596</v>
      </c>
      <c r="C331" s="298">
        <v>40</v>
      </c>
      <c r="D331" s="299">
        <v>0.5</v>
      </c>
      <c r="E331" s="299">
        <v>0.04</v>
      </c>
      <c r="F331" s="300">
        <v>2.8</v>
      </c>
      <c r="G331" s="301">
        <v>13</v>
      </c>
      <c r="H331" s="319" t="s">
        <v>597</v>
      </c>
    </row>
    <row r="332" spans="1:8" ht="34.5" customHeight="1" x14ac:dyDescent="0.3">
      <c r="A332" s="424"/>
      <c r="B332" s="26" t="str">
        <f>'пищ аллер+атоп дерм 3-7'!B335</f>
        <v>Борщ   с капустой и картофелем на м/б  (без сметаны)</v>
      </c>
      <c r="C332" s="9" t="s">
        <v>74</v>
      </c>
      <c r="D332" s="9">
        <v>1.1000000000000001</v>
      </c>
      <c r="E332" s="9">
        <v>3.3</v>
      </c>
      <c r="F332" s="9">
        <v>7.5</v>
      </c>
      <c r="G332" s="27">
        <v>63</v>
      </c>
      <c r="H332" s="28" t="s">
        <v>431</v>
      </c>
    </row>
    <row r="333" spans="1:8" ht="24.75" customHeight="1" x14ac:dyDescent="0.3">
      <c r="A333" s="424"/>
      <c r="B333" s="26" t="str">
        <f>'пищ аллер+атоп дерм 3-7'!B336</f>
        <v>Бефстроганов (говядина)</v>
      </c>
      <c r="C333" s="13" t="s">
        <v>111</v>
      </c>
      <c r="D333" s="9" t="s">
        <v>133</v>
      </c>
      <c r="E333" s="9" t="s">
        <v>79</v>
      </c>
      <c r="F333" s="9" t="s">
        <v>46</v>
      </c>
      <c r="G333" s="27" t="s">
        <v>134</v>
      </c>
      <c r="H333" s="39" t="s">
        <v>489</v>
      </c>
    </row>
    <row r="334" spans="1:8" ht="38.25" customHeight="1" x14ac:dyDescent="0.3">
      <c r="A334" s="424"/>
      <c r="B334" s="26" t="s">
        <v>139</v>
      </c>
      <c r="C334" s="13" t="s">
        <v>271</v>
      </c>
      <c r="D334" s="14">
        <v>4.3</v>
      </c>
      <c r="E334" s="9" t="s">
        <v>97</v>
      </c>
      <c r="F334" s="40" t="s">
        <v>137</v>
      </c>
      <c r="G334" s="10" t="s">
        <v>138</v>
      </c>
      <c r="H334" s="28" t="s">
        <v>469</v>
      </c>
    </row>
    <row r="335" spans="1:8" ht="24.95" customHeight="1" x14ac:dyDescent="0.3">
      <c r="A335" s="424"/>
      <c r="B335" s="32" t="str">
        <f>'пищ аллер+атоп дерм 3-7'!B338</f>
        <v>Хлеб Дарницкий</v>
      </c>
      <c r="C335" s="13">
        <v>40</v>
      </c>
      <c r="D335" s="9" t="s">
        <v>75</v>
      </c>
      <c r="E335" s="9" t="s">
        <v>76</v>
      </c>
      <c r="F335" s="9" t="s">
        <v>77</v>
      </c>
      <c r="G335" s="27" t="s">
        <v>78</v>
      </c>
      <c r="H335" s="56"/>
    </row>
    <row r="336" spans="1:8" ht="24.95" customHeight="1" x14ac:dyDescent="0.3">
      <c r="A336" s="425"/>
      <c r="B336" s="28" t="str">
        <f>'пищ аллер+атоп дерм 3-7'!B339</f>
        <v>Компот из свежих плодов (яблоко, груша)</v>
      </c>
      <c r="C336" s="63">
        <v>150</v>
      </c>
      <c r="D336" s="77">
        <v>0.7</v>
      </c>
      <c r="E336" s="77">
        <v>0.04</v>
      </c>
      <c r="F336" s="77">
        <v>20.6</v>
      </c>
      <c r="G336" s="61">
        <v>82</v>
      </c>
      <c r="H336" s="56" t="s">
        <v>443</v>
      </c>
    </row>
    <row r="337" spans="1:8" ht="24.95" customHeight="1" x14ac:dyDescent="0.3">
      <c r="A337" s="423"/>
      <c r="B337" s="18" t="str">
        <f>'пищ аллер+атоп дерм 3-7'!B340</f>
        <v>Итого за обед</v>
      </c>
      <c r="C337" s="57" t="s">
        <v>736</v>
      </c>
      <c r="D337" s="36">
        <f>D331+D332+D333+D335+D336</f>
        <v>17.599999999999998</v>
      </c>
      <c r="E337" s="36">
        <f>E331+E332+E333+E335+E336</f>
        <v>18.68</v>
      </c>
      <c r="F337" s="36">
        <f>F331+F332+F333+F335+F336</f>
        <v>47.1</v>
      </c>
      <c r="G337" s="35">
        <f>G331+G332+G333+G335+G336</f>
        <v>426</v>
      </c>
      <c r="H337" s="48"/>
    </row>
    <row r="338" spans="1:8" ht="24.95" customHeight="1" x14ac:dyDescent="0.3">
      <c r="A338" s="440" t="s">
        <v>59</v>
      </c>
      <c r="B338" s="39" t="str">
        <f>'пищ аллер+атоп дерм 3-7'!B341</f>
        <v>Сок фруктовый</v>
      </c>
      <c r="C338" s="13">
        <v>160</v>
      </c>
      <c r="D338" s="9" t="s">
        <v>177</v>
      </c>
      <c r="E338" s="9" t="s">
        <v>289</v>
      </c>
      <c r="F338" s="40" t="s">
        <v>92</v>
      </c>
      <c r="G338" s="10" t="s">
        <v>13</v>
      </c>
      <c r="H338" s="28" t="s">
        <v>433</v>
      </c>
    </row>
    <row r="339" spans="1:8" ht="24.95" customHeight="1" x14ac:dyDescent="0.3">
      <c r="A339" s="423"/>
      <c r="B339" s="18" t="str">
        <f>'пищ аллер+атоп дерм 3-7'!B342</f>
        <v>Итого за полдник</v>
      </c>
      <c r="C339" s="41">
        <v>160</v>
      </c>
      <c r="D339" s="36">
        <v>4.5</v>
      </c>
      <c r="E339" s="36">
        <v>7.0000000000000007E-2</v>
      </c>
      <c r="F339" s="36">
        <v>5.8</v>
      </c>
      <c r="G339" s="35">
        <v>42</v>
      </c>
      <c r="H339" s="78"/>
    </row>
    <row r="340" spans="1:8" ht="24.95" customHeight="1" x14ac:dyDescent="0.3">
      <c r="A340" s="440" t="s">
        <v>8</v>
      </c>
      <c r="B340" s="50" t="str">
        <f>'пищ аллер+атоп дерм 3-7'!B343</f>
        <v>Биточки рыбные (горбуша)</v>
      </c>
      <c r="C340" s="13">
        <v>50</v>
      </c>
      <c r="D340" s="9" t="s">
        <v>140</v>
      </c>
      <c r="E340" s="9" t="s">
        <v>230</v>
      </c>
      <c r="F340" s="40" t="s">
        <v>231</v>
      </c>
      <c r="G340" s="10" t="s">
        <v>11</v>
      </c>
      <c r="H340" s="43" t="s">
        <v>475</v>
      </c>
    </row>
    <row r="341" spans="1:8" ht="24.95" customHeight="1" x14ac:dyDescent="0.3">
      <c r="A341" s="425"/>
      <c r="B341" s="28" t="str">
        <f>'пищ аллер+атоп дерм 3-7'!B344</f>
        <v>Пюре картофельное</v>
      </c>
      <c r="C341" s="63">
        <v>120</v>
      </c>
      <c r="D341" s="77" t="s">
        <v>122</v>
      </c>
      <c r="E341" s="77" t="s">
        <v>160</v>
      </c>
      <c r="F341" s="77" t="s">
        <v>69</v>
      </c>
      <c r="G341" s="61" t="s">
        <v>181</v>
      </c>
      <c r="H341" s="116" t="s">
        <v>455</v>
      </c>
    </row>
    <row r="342" spans="1:8" ht="24.95" customHeight="1" x14ac:dyDescent="0.3">
      <c r="A342" s="425"/>
      <c r="B342" s="32" t="str">
        <f>'пищ аллер+атоп дерм 3-7'!B345</f>
        <v>Хлеб пшеничный</v>
      </c>
      <c r="C342" s="6">
        <v>40</v>
      </c>
      <c r="D342" s="8" t="s">
        <v>284</v>
      </c>
      <c r="E342" s="8" t="s">
        <v>285</v>
      </c>
      <c r="F342" s="8" t="s">
        <v>286</v>
      </c>
      <c r="G342" s="10" t="s">
        <v>320</v>
      </c>
      <c r="H342" s="56" t="s">
        <v>432</v>
      </c>
    </row>
    <row r="343" spans="1:8" ht="24.95" customHeight="1" x14ac:dyDescent="0.3">
      <c r="A343" s="425"/>
      <c r="B343" s="42" t="str">
        <f>'пищ аллер+атоп дерм 3-7'!B346</f>
        <v>Чай с сахаром</v>
      </c>
      <c r="C343" s="6">
        <v>150</v>
      </c>
      <c r="D343" s="8" t="s">
        <v>122</v>
      </c>
      <c r="E343" s="8" t="s">
        <v>123</v>
      </c>
      <c r="F343" s="51" t="s">
        <v>560</v>
      </c>
      <c r="G343" s="10" t="s">
        <v>561</v>
      </c>
      <c r="H343" s="52" t="s">
        <v>448</v>
      </c>
    </row>
    <row r="344" spans="1:8" ht="24.95" customHeight="1" x14ac:dyDescent="0.3">
      <c r="A344" s="423"/>
      <c r="B344" s="18" t="str">
        <f>'пищ аллер+атоп дерм 3-7'!B347</f>
        <v>Итого за ужин</v>
      </c>
      <c r="C344" s="19">
        <v>360</v>
      </c>
      <c r="D344" s="46">
        <f>D340+D341+D342+D343</f>
        <v>15.94</v>
      </c>
      <c r="E344" s="46">
        <f>E340+E341+E342+E343</f>
        <v>12.02</v>
      </c>
      <c r="F344" s="46">
        <f>F340+F341+F342+F343</f>
        <v>46.879999999999995</v>
      </c>
      <c r="G344" s="47">
        <f>G340+G341+G342+G343</f>
        <v>372.6</v>
      </c>
      <c r="H344" s="37"/>
    </row>
    <row r="345" spans="1:8" ht="24.95" customHeight="1" x14ac:dyDescent="0.3">
      <c r="A345" s="442" t="s">
        <v>83</v>
      </c>
      <c r="B345" s="443"/>
      <c r="C345" s="47">
        <f>C344+C339+C337+C330+C328</f>
        <v>1573</v>
      </c>
      <c r="D345" s="47">
        <f>D344+D339+D337+D330+D328</f>
        <v>55.719999999999985</v>
      </c>
      <c r="E345" s="47">
        <f>E344+E339+E337+E330+E328</f>
        <v>49.47</v>
      </c>
      <c r="F345" s="47">
        <f>F344+F339+F337+F330+F328</f>
        <v>140.07999999999998</v>
      </c>
      <c r="G345" s="47">
        <f>G344+G339+G337+G330+G328</f>
        <v>1239.76</v>
      </c>
      <c r="H345" s="37"/>
    </row>
    <row r="346" spans="1:8" x14ac:dyDescent="0.3">
      <c r="A346" s="447" t="s">
        <v>24</v>
      </c>
      <c r="B346" s="447" t="s">
        <v>25</v>
      </c>
      <c r="C346" s="446" t="s">
        <v>26</v>
      </c>
      <c r="D346" s="446" t="s">
        <v>37</v>
      </c>
      <c r="E346" s="446"/>
      <c r="F346" s="446"/>
      <c r="G346" s="447" t="s">
        <v>38</v>
      </c>
      <c r="H346" s="447" t="s">
        <v>39</v>
      </c>
    </row>
    <row r="347" spans="1:8" x14ac:dyDescent="0.3">
      <c r="A347" s="448"/>
      <c r="B347" s="448"/>
      <c r="C347" s="440"/>
      <c r="D347" s="220" t="s">
        <v>4</v>
      </c>
      <c r="E347" s="220" t="s">
        <v>36</v>
      </c>
      <c r="F347" s="220" t="s">
        <v>30</v>
      </c>
      <c r="G347" s="448"/>
      <c r="H347" s="448"/>
    </row>
    <row r="348" spans="1:8" ht="24.95" customHeight="1" x14ac:dyDescent="0.3">
      <c r="A348" s="457" t="s">
        <v>381</v>
      </c>
      <c r="B348" s="458"/>
      <c r="C348" s="458"/>
      <c r="D348" s="458"/>
      <c r="E348" s="458"/>
      <c r="F348" s="458"/>
      <c r="G348" s="458"/>
      <c r="H348" s="459"/>
    </row>
    <row r="349" spans="1:8" ht="24.95" customHeight="1" x14ac:dyDescent="0.3">
      <c r="A349" s="446" t="s">
        <v>40</v>
      </c>
      <c r="B349" s="42" t="str">
        <f>'пищ аллер+атоп дерм 3-7'!B352</f>
        <v>Каша рисовая рассыпчатая</v>
      </c>
      <c r="C349" s="6" t="s">
        <v>164</v>
      </c>
      <c r="D349" s="9" t="s">
        <v>165</v>
      </c>
      <c r="E349" s="9" t="s">
        <v>166</v>
      </c>
      <c r="F349" s="9" t="s">
        <v>167</v>
      </c>
      <c r="G349" s="27" t="s">
        <v>168</v>
      </c>
      <c r="H349" s="28" t="s">
        <v>462</v>
      </c>
    </row>
    <row r="350" spans="1:8" ht="24.95" customHeight="1" x14ac:dyDescent="0.3">
      <c r="A350" s="446"/>
      <c r="B350" s="39" t="str">
        <f>'пищ аллер+атоп дерм 3-7'!B353</f>
        <v>Бутерброд с сыром</v>
      </c>
      <c r="C350" s="9" t="s">
        <v>142</v>
      </c>
      <c r="D350" s="8" t="s">
        <v>105</v>
      </c>
      <c r="E350" s="8" t="s">
        <v>143</v>
      </c>
      <c r="F350" s="51" t="s">
        <v>144</v>
      </c>
      <c r="G350" s="10" t="s">
        <v>145</v>
      </c>
      <c r="H350" s="43" t="s">
        <v>451</v>
      </c>
    </row>
    <row r="351" spans="1:8" ht="24.95" customHeight="1" x14ac:dyDescent="0.3">
      <c r="A351" s="446"/>
      <c r="B351" s="42" t="str">
        <f>'пищ аллер+атоп дерм 3-7'!B354</f>
        <v>Чай с сахаром</v>
      </c>
      <c r="C351" s="13">
        <v>150</v>
      </c>
      <c r="D351" s="9">
        <v>2.1</v>
      </c>
      <c r="E351" s="9">
        <v>2.1</v>
      </c>
      <c r="F351" s="40">
        <v>11</v>
      </c>
      <c r="G351" s="10">
        <v>70</v>
      </c>
      <c r="H351" s="43" t="s">
        <v>439</v>
      </c>
    </row>
    <row r="352" spans="1:8" ht="24.95" customHeight="1" x14ac:dyDescent="0.3">
      <c r="A352" s="446"/>
      <c r="B352" s="18" t="str">
        <f>'пищ аллер+атоп дерм 3-7'!B355</f>
        <v>Итого за завтрак</v>
      </c>
      <c r="C352" s="19">
        <v>325</v>
      </c>
      <c r="D352" s="20">
        <f>D351+D350+D349</f>
        <v>29</v>
      </c>
      <c r="E352" s="20">
        <f>E351+E350+E349</f>
        <v>20.9</v>
      </c>
      <c r="F352" s="20">
        <f>F351+F350+F349</f>
        <v>53.1</v>
      </c>
      <c r="G352" s="19">
        <f>G351+G350+G349</f>
        <v>517</v>
      </c>
      <c r="H352" s="53"/>
    </row>
    <row r="353" spans="1:17" ht="24.95" customHeight="1" x14ac:dyDescent="0.3">
      <c r="A353" s="440" t="s">
        <v>23</v>
      </c>
      <c r="B353" s="50" t="str">
        <f>'пищ аллер+атоп дерм 3-7'!B356</f>
        <v>Фрукт (апельсин)</v>
      </c>
      <c r="C353" s="66">
        <v>100</v>
      </c>
      <c r="D353" s="14">
        <v>0.9</v>
      </c>
      <c r="E353" s="14">
        <v>0.2</v>
      </c>
      <c r="F353" s="67">
        <v>8.1</v>
      </c>
      <c r="G353" s="10">
        <v>43</v>
      </c>
      <c r="H353" s="43"/>
    </row>
    <row r="354" spans="1:17" ht="24.95" customHeight="1" x14ac:dyDescent="0.3">
      <c r="A354" s="423"/>
      <c r="B354" s="23" t="str">
        <f>'пищ аллер+атоп дерм 3-7'!B357</f>
        <v>Итого за II завтрак</v>
      </c>
      <c r="C354" s="24">
        <v>100</v>
      </c>
      <c r="D354" s="20">
        <f>D353</f>
        <v>0.9</v>
      </c>
      <c r="E354" s="20">
        <f>E353</f>
        <v>0.2</v>
      </c>
      <c r="F354" s="20">
        <f>F353</f>
        <v>8.1</v>
      </c>
      <c r="G354" s="19">
        <v>43</v>
      </c>
      <c r="H354" s="53"/>
    </row>
    <row r="355" spans="1:17" ht="24.95" customHeight="1" x14ac:dyDescent="0.3">
      <c r="A355" s="424" t="s">
        <v>6</v>
      </c>
      <c r="B355" s="32" t="str">
        <f>'пищ аллер+атоп дерм 3-7'!B358</f>
        <v>Винегрет овощной</v>
      </c>
      <c r="C355" s="38">
        <v>40</v>
      </c>
      <c r="D355" s="38">
        <v>0.5</v>
      </c>
      <c r="E355" s="38">
        <v>0.9</v>
      </c>
      <c r="F355" s="38">
        <v>2.9</v>
      </c>
      <c r="G355" s="31">
        <v>22</v>
      </c>
      <c r="H355" s="52" t="s">
        <v>452</v>
      </c>
    </row>
    <row r="356" spans="1:17" ht="24.95" customHeight="1" x14ac:dyDescent="0.3">
      <c r="A356" s="424"/>
      <c r="B356" s="39" t="str">
        <f>'пищ аллер+атоп дерм 3-7'!B359</f>
        <v>Суп лапша домашняя на к/б</v>
      </c>
      <c r="C356" s="13">
        <v>150</v>
      </c>
      <c r="D356" s="9" t="s">
        <v>211</v>
      </c>
      <c r="E356" s="9" t="s">
        <v>178</v>
      </c>
      <c r="F356" s="9" t="s">
        <v>212</v>
      </c>
      <c r="G356" s="27" t="s">
        <v>7</v>
      </c>
      <c r="H356" s="52" t="s">
        <v>461</v>
      </c>
    </row>
    <row r="357" spans="1:17" ht="24.95" customHeight="1" x14ac:dyDescent="0.3">
      <c r="A357" s="424"/>
      <c r="B357" s="50" t="str">
        <f>'пищ аллер+атоп дерм 3-7'!B360</f>
        <v>Котлеты рубленные из птицы</v>
      </c>
      <c r="C357" s="6" t="s">
        <v>237</v>
      </c>
      <c r="D357" s="32">
        <v>7.5</v>
      </c>
      <c r="E357" s="32">
        <v>10.6</v>
      </c>
      <c r="F357" s="32">
        <v>7.6</v>
      </c>
      <c r="G357" s="98">
        <v>157</v>
      </c>
      <c r="H357" s="52" t="s">
        <v>590</v>
      </c>
    </row>
    <row r="358" spans="1:17" ht="24.95" customHeight="1" x14ac:dyDescent="0.3">
      <c r="A358" s="424"/>
      <c r="B358" s="32" t="s">
        <v>821</v>
      </c>
      <c r="C358" s="38" t="s">
        <v>271</v>
      </c>
      <c r="D358" s="30">
        <v>5.6</v>
      </c>
      <c r="E358" s="30">
        <v>3.9</v>
      </c>
      <c r="F358" s="30">
        <v>31.4</v>
      </c>
      <c r="G358" s="31">
        <v>189</v>
      </c>
      <c r="H358" s="49" t="s">
        <v>458</v>
      </c>
    </row>
    <row r="359" spans="1:17" ht="24.95" customHeight="1" x14ac:dyDescent="0.3">
      <c r="A359" s="424"/>
      <c r="B359" s="26" t="str">
        <f>'пищ аллер+атоп дерм 3-7'!B362</f>
        <v>Соус сметанный</v>
      </c>
      <c r="C359" s="13">
        <v>20</v>
      </c>
      <c r="D359" s="14">
        <v>0.2</v>
      </c>
      <c r="E359" s="9" t="s">
        <v>227</v>
      </c>
      <c r="F359" s="114" t="s">
        <v>380</v>
      </c>
      <c r="G359" s="10" t="s">
        <v>313</v>
      </c>
      <c r="H359" s="28" t="s">
        <v>477</v>
      </c>
    </row>
    <row r="360" spans="1:17" ht="24.95" customHeight="1" x14ac:dyDescent="0.3">
      <c r="A360" s="424"/>
      <c r="B360" s="32" t="str">
        <f>'пищ аллер+атоп дерм 3-7'!B363</f>
        <v>Хлеб Дарницкий</v>
      </c>
      <c r="C360" s="13">
        <v>40</v>
      </c>
      <c r="D360" s="9" t="s">
        <v>75</v>
      </c>
      <c r="E360" s="9" t="s">
        <v>76</v>
      </c>
      <c r="F360" s="9" t="s">
        <v>77</v>
      </c>
      <c r="G360" s="27" t="s">
        <v>78</v>
      </c>
      <c r="H360" s="56"/>
    </row>
    <row r="361" spans="1:17" ht="24.95" customHeight="1" x14ac:dyDescent="0.3">
      <c r="A361" s="425"/>
      <c r="B361" s="25" t="str">
        <f>'пищ аллер+атоп дерм 3-7'!B364</f>
        <v>Компот из смеси сухофруктов</v>
      </c>
      <c r="C361" s="63">
        <v>150</v>
      </c>
      <c r="D361" s="77" t="s">
        <v>227</v>
      </c>
      <c r="E361" s="77" t="s">
        <v>502</v>
      </c>
      <c r="F361" s="114" t="s">
        <v>317</v>
      </c>
      <c r="G361" s="101" t="s">
        <v>14</v>
      </c>
      <c r="H361" s="56" t="s">
        <v>500</v>
      </c>
    </row>
    <row r="362" spans="1:17" ht="24.95" customHeight="1" x14ac:dyDescent="0.3">
      <c r="A362" s="423"/>
      <c r="B362" s="18" t="str">
        <f>'пищ аллер+атоп дерм 3-7'!B365</f>
        <v>Итого за обед</v>
      </c>
      <c r="C362" s="57" t="s">
        <v>591</v>
      </c>
      <c r="D362" s="36">
        <f>D355+D356+D357+D359+D360+D361</f>
        <v>12.099999999999998</v>
      </c>
      <c r="E362" s="36">
        <f>E355+E356+E357+E359+E360+E361</f>
        <v>15.139999999999999</v>
      </c>
      <c r="F362" s="36">
        <f>F355+F356+F357+F359+F360+F361</f>
        <v>53.4</v>
      </c>
      <c r="G362" s="35">
        <f>G355+G356+G357+G359+G360+G361</f>
        <v>398</v>
      </c>
      <c r="H362" s="48"/>
    </row>
    <row r="363" spans="1:17" ht="24.95" customHeight="1" x14ac:dyDescent="0.3">
      <c r="A363" s="440" t="s">
        <v>59</v>
      </c>
      <c r="B363" s="26" t="str">
        <f>'пищ аллер+атоп дерм 3-7'!B366</f>
        <v>Сок фруктовый</v>
      </c>
      <c r="C363" s="13">
        <v>150</v>
      </c>
      <c r="D363" s="9" t="s">
        <v>51</v>
      </c>
      <c r="E363" s="9" t="s">
        <v>48</v>
      </c>
      <c r="F363" s="58" t="s">
        <v>127</v>
      </c>
      <c r="G363" s="27" t="s">
        <v>14</v>
      </c>
      <c r="H363" s="43" t="s">
        <v>397</v>
      </c>
    </row>
    <row r="364" spans="1:17" ht="24.95" customHeight="1" x14ac:dyDescent="0.3">
      <c r="A364" s="423"/>
      <c r="B364" s="18" t="str">
        <f>'пищ аллер+атоп дерм 3-7'!B367</f>
        <v>Итого за полдник</v>
      </c>
      <c r="C364" s="41">
        <v>150</v>
      </c>
      <c r="D364" s="36">
        <v>4.0999999999999996</v>
      </c>
      <c r="E364" s="36">
        <v>4.5999999999999996</v>
      </c>
      <c r="F364" s="36">
        <v>6.4</v>
      </c>
      <c r="G364" s="35">
        <v>82</v>
      </c>
      <c r="H364" s="32"/>
      <c r="I364" s="83"/>
      <c r="J364" s="83"/>
      <c r="K364" s="83"/>
      <c r="L364" s="83"/>
      <c r="M364" s="83"/>
      <c r="N364" s="83"/>
      <c r="O364" s="83"/>
      <c r="P364" s="83"/>
      <c r="Q364" s="83"/>
    </row>
    <row r="365" spans="1:17" ht="24.95" customHeight="1" x14ac:dyDescent="0.3">
      <c r="A365" s="440" t="s">
        <v>8</v>
      </c>
      <c r="B365" s="70" t="str">
        <f>'пищ аллер+атоп дерм 3-7'!B368</f>
        <v>Рагу овощное</v>
      </c>
      <c r="C365" s="6">
        <v>130</v>
      </c>
      <c r="D365" s="14">
        <v>2.4</v>
      </c>
      <c r="E365" s="14">
        <v>6.5</v>
      </c>
      <c r="F365" s="15">
        <v>11.09</v>
      </c>
      <c r="G365" s="10">
        <v>113</v>
      </c>
      <c r="H365" s="28" t="s">
        <v>457</v>
      </c>
      <c r="I365" s="83"/>
      <c r="J365" s="84"/>
      <c r="K365" s="85"/>
      <c r="L365" s="86"/>
      <c r="M365" s="86"/>
      <c r="N365" s="86"/>
      <c r="O365" s="86"/>
      <c r="P365" s="87"/>
      <c r="Q365" s="83"/>
    </row>
    <row r="366" spans="1:17" ht="24.95" customHeight="1" x14ac:dyDescent="0.3">
      <c r="A366" s="425"/>
      <c r="B366" s="32" t="str">
        <f>'пищ аллер+атоп дерм 3-7'!B369</f>
        <v>Хлеб пшеничный</v>
      </c>
      <c r="C366" s="6">
        <v>40</v>
      </c>
      <c r="D366" s="8" t="s">
        <v>284</v>
      </c>
      <c r="E366" s="8" t="s">
        <v>285</v>
      </c>
      <c r="F366" s="8" t="s">
        <v>286</v>
      </c>
      <c r="G366" s="10" t="s">
        <v>320</v>
      </c>
      <c r="H366" s="43"/>
      <c r="I366" s="83"/>
      <c r="Q366" s="83"/>
    </row>
    <row r="367" spans="1:17" ht="24.95" customHeight="1" x14ac:dyDescent="0.3">
      <c r="A367" s="425"/>
      <c r="B367" s="382" t="s">
        <v>67</v>
      </c>
      <c r="C367" s="298">
        <v>150</v>
      </c>
      <c r="D367" s="299">
        <v>1.1000000000000001</v>
      </c>
      <c r="E367" s="299">
        <v>1.1000000000000001</v>
      </c>
      <c r="F367" s="389">
        <v>6.2</v>
      </c>
      <c r="G367" s="321">
        <v>38</v>
      </c>
      <c r="H367" s="319" t="s">
        <v>436</v>
      </c>
      <c r="I367" s="83"/>
      <c r="J367" s="83"/>
      <c r="K367" s="83"/>
      <c r="L367" s="83"/>
      <c r="M367" s="83"/>
      <c r="N367" s="83"/>
      <c r="O367" s="83"/>
      <c r="P367" s="83"/>
      <c r="Q367" s="83"/>
    </row>
    <row r="368" spans="1:17" ht="24.95" customHeight="1" x14ac:dyDescent="0.3">
      <c r="A368" s="425"/>
      <c r="B368" s="49" t="str">
        <f>'пищ аллер+атоп дерм 3-7'!B371</f>
        <v xml:space="preserve">Блины с маслом </v>
      </c>
      <c r="C368" s="55" t="s">
        <v>237</v>
      </c>
      <c r="D368" s="55">
        <v>3.7</v>
      </c>
      <c r="E368" s="55">
        <v>7</v>
      </c>
      <c r="F368" s="55">
        <v>16.399999999999999</v>
      </c>
      <c r="G368" s="55">
        <v>145</v>
      </c>
      <c r="H368" s="28" t="s">
        <v>456</v>
      </c>
    </row>
    <row r="369" spans="1:8" ht="24.95" customHeight="1" x14ac:dyDescent="0.3">
      <c r="A369" s="423"/>
      <c r="B369" s="18" t="str">
        <f>'пищ аллер+атоп дерм 3-7'!B372</f>
        <v>Итого за ужин</v>
      </c>
      <c r="C369" s="19">
        <v>373</v>
      </c>
      <c r="D369" s="46">
        <f>D365+D366+D367+D368</f>
        <v>10.239999999999998</v>
      </c>
      <c r="E369" s="46">
        <f>E365+E366+E367+E368</f>
        <v>14.92</v>
      </c>
      <c r="F369" s="46">
        <f>F365+F366+F367+F368</f>
        <v>53.37</v>
      </c>
      <c r="G369" s="47">
        <f>G365+G366+G367+G368</f>
        <v>389.6</v>
      </c>
      <c r="H369" s="37"/>
    </row>
    <row r="370" spans="1:8" ht="24.95" customHeight="1" x14ac:dyDescent="0.3">
      <c r="A370" s="442" t="s">
        <v>83</v>
      </c>
      <c r="B370" s="443"/>
      <c r="C370" s="47">
        <f>C369+C364+C362+C354+C352</f>
        <v>1514</v>
      </c>
      <c r="D370" s="46">
        <f>D352+D354+D362+D364+D369</f>
        <v>56.34</v>
      </c>
      <c r="E370" s="46">
        <f>E352+E354+E362+E364+E369</f>
        <v>55.76</v>
      </c>
      <c r="F370" s="46">
        <f>F352+F354+F362+F364+F369</f>
        <v>174.37</v>
      </c>
      <c r="G370" s="47">
        <f>G352+G354+G362+G364+G369</f>
        <v>1429.6</v>
      </c>
      <c r="H370" s="37"/>
    </row>
    <row r="371" spans="1:8" x14ac:dyDescent="0.3">
      <c r="A371" s="447" t="s">
        <v>24</v>
      </c>
      <c r="B371" s="447" t="s">
        <v>25</v>
      </c>
      <c r="C371" s="446" t="s">
        <v>26</v>
      </c>
      <c r="D371" s="446" t="s">
        <v>37</v>
      </c>
      <c r="E371" s="446"/>
      <c r="F371" s="446"/>
      <c r="G371" s="447" t="s">
        <v>38</v>
      </c>
      <c r="H371" s="447" t="s">
        <v>39</v>
      </c>
    </row>
    <row r="372" spans="1:8" x14ac:dyDescent="0.3">
      <c r="A372" s="448"/>
      <c r="B372" s="448"/>
      <c r="C372" s="440"/>
      <c r="D372" s="220" t="s">
        <v>4</v>
      </c>
      <c r="E372" s="220" t="s">
        <v>36</v>
      </c>
      <c r="F372" s="220" t="s">
        <v>30</v>
      </c>
      <c r="G372" s="448"/>
      <c r="H372" s="448"/>
    </row>
    <row r="373" spans="1:8" ht="24.95" customHeight="1" x14ac:dyDescent="0.3">
      <c r="A373" s="453" t="s">
        <v>538</v>
      </c>
      <c r="B373" s="454"/>
      <c r="C373" s="454"/>
      <c r="D373" s="454"/>
      <c r="E373" s="454"/>
      <c r="F373" s="454"/>
      <c r="G373" s="454"/>
      <c r="H373" s="455"/>
    </row>
    <row r="374" spans="1:8" ht="24.95" customHeight="1" x14ac:dyDescent="0.3">
      <c r="A374" s="457" t="s">
        <v>385</v>
      </c>
      <c r="B374" s="458"/>
      <c r="C374" s="458"/>
      <c r="D374" s="458"/>
      <c r="E374" s="458"/>
      <c r="F374" s="458"/>
      <c r="G374" s="458"/>
      <c r="H374" s="459"/>
    </row>
    <row r="375" spans="1:8" ht="24.95" customHeight="1" x14ac:dyDescent="0.3">
      <c r="A375" s="446" t="s">
        <v>40</v>
      </c>
      <c r="B375" s="26" t="str">
        <f>'пищ аллер+атоп дерм 3-7'!B378</f>
        <v>Каша ячневая рассыпчатая</v>
      </c>
      <c r="C375" s="13" t="s">
        <v>124</v>
      </c>
      <c r="D375" s="9">
        <v>5.3</v>
      </c>
      <c r="E375" s="9" t="s">
        <v>230</v>
      </c>
      <c r="F375" s="9" t="s">
        <v>167</v>
      </c>
      <c r="G375" s="27" t="s">
        <v>241</v>
      </c>
      <c r="H375" s="28" t="s">
        <v>476</v>
      </c>
    </row>
    <row r="376" spans="1:8" ht="24.95" customHeight="1" x14ac:dyDescent="0.3">
      <c r="A376" s="446"/>
      <c r="B376" s="39" t="str">
        <f>'пищ аллер+атоп дерм 3-7'!B379</f>
        <v>Батон</v>
      </c>
      <c r="C376" s="9" t="s">
        <v>173</v>
      </c>
      <c r="D376" s="8">
        <v>2.4</v>
      </c>
      <c r="E376" s="8">
        <v>2.4</v>
      </c>
      <c r="F376" s="51">
        <v>14.5</v>
      </c>
      <c r="G376" s="10">
        <v>109</v>
      </c>
      <c r="H376" s="56" t="s">
        <v>459</v>
      </c>
    </row>
    <row r="377" spans="1:8" ht="24.95" customHeight="1" x14ac:dyDescent="0.3">
      <c r="A377" s="446"/>
      <c r="B377" s="42" t="str">
        <f>'пищ аллер+атоп дерм 3-7'!B380</f>
        <v>Чай с сахаром</v>
      </c>
      <c r="C377" s="13">
        <v>150</v>
      </c>
      <c r="D377" s="9">
        <v>2.1</v>
      </c>
      <c r="E377" s="9">
        <v>2.1</v>
      </c>
      <c r="F377" s="40">
        <v>11</v>
      </c>
      <c r="G377" s="10">
        <v>70</v>
      </c>
      <c r="H377" s="43" t="s">
        <v>439</v>
      </c>
    </row>
    <row r="378" spans="1:8" ht="24.95" customHeight="1" x14ac:dyDescent="0.3">
      <c r="A378" s="446"/>
      <c r="B378" s="18" t="str">
        <f>'пищ аллер+атоп дерм 3-7'!B381</f>
        <v>Итого за завтрак</v>
      </c>
      <c r="C378" s="19">
        <v>339</v>
      </c>
      <c r="D378" s="20">
        <f>D375+D376+D377</f>
        <v>9.7999999999999989</v>
      </c>
      <c r="E378" s="20">
        <f>E375+E376+E377</f>
        <v>10.199999999999999</v>
      </c>
      <c r="F378" s="20">
        <f>F375+F376+F377</f>
        <v>53.1</v>
      </c>
      <c r="G378" s="19">
        <f>G375+G376+G377</f>
        <v>363</v>
      </c>
      <c r="H378" s="53"/>
    </row>
    <row r="379" spans="1:8" ht="24.95" customHeight="1" x14ac:dyDescent="0.3">
      <c r="A379" s="440" t="s">
        <v>23</v>
      </c>
      <c r="B379" s="21" t="str">
        <f>'пищ аллер+атоп дерм 3-7'!B382</f>
        <v>Сок фруктовый</v>
      </c>
      <c r="C379" s="9" t="s">
        <v>550</v>
      </c>
      <c r="D379" s="14">
        <v>1.08</v>
      </c>
      <c r="E379" s="15">
        <v>0.5</v>
      </c>
      <c r="F379" s="15">
        <v>11.6</v>
      </c>
      <c r="G379" s="22">
        <v>55.16</v>
      </c>
      <c r="H379" s="43"/>
    </row>
    <row r="380" spans="1:8" ht="24.95" customHeight="1" x14ac:dyDescent="0.3">
      <c r="A380" s="423"/>
      <c r="B380" s="23" t="str">
        <f>'пищ аллер+атоп дерм 3-7'!B383</f>
        <v>Итого за II завтрак</v>
      </c>
      <c r="C380" s="24">
        <v>150</v>
      </c>
      <c r="D380" s="20">
        <f>D379</f>
        <v>1.08</v>
      </c>
      <c r="E380" s="20">
        <f>E379</f>
        <v>0.5</v>
      </c>
      <c r="F380" s="20">
        <f>F379</f>
        <v>11.6</v>
      </c>
      <c r="G380" s="19">
        <v>55</v>
      </c>
      <c r="H380" s="53"/>
    </row>
    <row r="381" spans="1:8" ht="24.95" customHeight="1" x14ac:dyDescent="0.3">
      <c r="A381" s="424" t="s">
        <v>6</v>
      </c>
      <c r="B381" s="302" t="s">
        <v>584</v>
      </c>
      <c r="C381" s="298">
        <v>40</v>
      </c>
      <c r="D381" s="305" t="s">
        <v>71</v>
      </c>
      <c r="E381" s="305" t="s">
        <v>72</v>
      </c>
      <c r="F381" s="305" t="s">
        <v>92</v>
      </c>
      <c r="G381" s="321">
        <v>40</v>
      </c>
      <c r="H381" s="325" t="s">
        <v>585</v>
      </c>
    </row>
    <row r="382" spans="1:8" ht="24.95" customHeight="1" x14ac:dyDescent="0.3">
      <c r="A382" s="424"/>
      <c r="B382" s="42" t="str">
        <f>'пищ аллер+атоп дерм 3-7'!B385</f>
        <v>Свекольник на м/б  (без сметаны)</v>
      </c>
      <c r="C382" s="13">
        <v>150</v>
      </c>
      <c r="D382" s="9" t="s">
        <v>229</v>
      </c>
      <c r="E382" s="9" t="s">
        <v>95</v>
      </c>
      <c r="F382" s="40" t="s">
        <v>154</v>
      </c>
      <c r="G382" s="10" t="s">
        <v>58</v>
      </c>
      <c r="H382" s="28" t="s">
        <v>480</v>
      </c>
    </row>
    <row r="383" spans="1:8" ht="24.95" customHeight="1" x14ac:dyDescent="0.3">
      <c r="A383" s="424"/>
      <c r="B383" s="74" t="str">
        <f>'пищ аллер+атоп дерм 3-7'!B386</f>
        <v>Растегай с горбушей</v>
      </c>
      <c r="C383" s="38">
        <v>75</v>
      </c>
      <c r="D383" s="38">
        <v>10</v>
      </c>
      <c r="E383" s="38">
        <v>9.6999999999999993</v>
      </c>
      <c r="F383" s="38">
        <v>24.6</v>
      </c>
      <c r="G383" s="31">
        <v>225</v>
      </c>
      <c r="H383" s="53" t="s">
        <v>524</v>
      </c>
    </row>
    <row r="384" spans="1:8" ht="24.95" customHeight="1" x14ac:dyDescent="0.3">
      <c r="A384" s="424"/>
      <c r="B384" s="32" t="str">
        <f>'пищ аллер+атоп дерм 3-7'!B387</f>
        <v>Хлеб Дарницкий</v>
      </c>
      <c r="C384" s="13">
        <v>40</v>
      </c>
      <c r="D384" s="9" t="s">
        <v>75</v>
      </c>
      <c r="E384" s="9" t="s">
        <v>76</v>
      </c>
      <c r="F384" s="9" t="s">
        <v>77</v>
      </c>
      <c r="G384" s="27" t="s">
        <v>78</v>
      </c>
      <c r="H384" s="56"/>
    </row>
    <row r="385" spans="1:8" ht="24.95" customHeight="1" x14ac:dyDescent="0.3">
      <c r="A385" s="425"/>
      <c r="B385" s="28" t="str">
        <f>'пищ аллер+атоп дерм 3-7'!B388</f>
        <v>Компот из свежих плодов (яблоко)</v>
      </c>
      <c r="C385" s="63">
        <v>150</v>
      </c>
      <c r="D385" s="77">
        <v>0.7</v>
      </c>
      <c r="E385" s="77">
        <v>0.04</v>
      </c>
      <c r="F385" s="77">
        <v>20.6</v>
      </c>
      <c r="G385" s="61">
        <v>82</v>
      </c>
      <c r="H385" s="56" t="s">
        <v>443</v>
      </c>
    </row>
    <row r="386" spans="1:8" ht="24.95" customHeight="1" x14ac:dyDescent="0.3">
      <c r="A386" s="423"/>
      <c r="B386" s="18" t="str">
        <f>'пищ аллер+атоп дерм 3-7'!B389</f>
        <v>Итого за обед</v>
      </c>
      <c r="C386" s="35">
        <v>455</v>
      </c>
      <c r="D386" s="36">
        <f>D381+D382+D383+D384+D385</f>
        <v>13.799999999999999</v>
      </c>
      <c r="E386" s="36">
        <f>E381+E382+E383+E384+E385</f>
        <v>14.94</v>
      </c>
      <c r="F386" s="36">
        <f>F381+F382+F383+F384+F385</f>
        <v>73.400000000000006</v>
      </c>
      <c r="G386" s="35">
        <f>G381+G382+G383+G384+G385</f>
        <v>481</v>
      </c>
      <c r="H386" s="48"/>
    </row>
    <row r="387" spans="1:8" ht="24.95" customHeight="1" x14ac:dyDescent="0.3">
      <c r="A387" s="440" t="s">
        <v>59</v>
      </c>
      <c r="B387" s="39" t="str">
        <f>'пищ аллер+атоп дерм 3-7'!B390</f>
        <v>Сок фруктовый</v>
      </c>
      <c r="C387" s="13">
        <v>160</v>
      </c>
      <c r="D387" s="9" t="s">
        <v>309</v>
      </c>
      <c r="E387" s="9" t="s">
        <v>195</v>
      </c>
      <c r="F387" s="40">
        <v>6.4</v>
      </c>
      <c r="G387" s="10" t="s">
        <v>15</v>
      </c>
      <c r="H387" s="28" t="s">
        <v>433</v>
      </c>
    </row>
    <row r="388" spans="1:8" ht="24.95" customHeight="1" x14ac:dyDescent="0.3">
      <c r="A388" s="423"/>
      <c r="B388" s="18" t="str">
        <f>'пищ аллер+атоп дерм 3-7'!B391</f>
        <v>Итого за полдник</v>
      </c>
      <c r="C388" s="41">
        <v>160</v>
      </c>
      <c r="D388" s="36">
        <v>4.6399999999999997</v>
      </c>
      <c r="E388" s="36">
        <v>4</v>
      </c>
      <c r="F388" s="36">
        <v>6.4</v>
      </c>
      <c r="G388" s="35">
        <v>80</v>
      </c>
      <c r="H388" s="78"/>
    </row>
    <row r="389" spans="1:8" ht="24.95" customHeight="1" x14ac:dyDescent="0.3">
      <c r="A389" s="440" t="s">
        <v>8</v>
      </c>
      <c r="B389" s="25" t="str">
        <f>'пищ аллер+атоп дерм 3-7'!B392</f>
        <v>Шницель (говядина)</v>
      </c>
      <c r="C389" s="124" t="s">
        <v>275</v>
      </c>
      <c r="D389" s="119">
        <v>7.8</v>
      </c>
      <c r="E389" s="119">
        <v>10.8</v>
      </c>
      <c r="F389" s="119">
        <v>8.3000000000000007</v>
      </c>
      <c r="G389" s="119">
        <v>163</v>
      </c>
      <c r="H389" s="44" t="s">
        <v>602</v>
      </c>
    </row>
    <row r="390" spans="1:8" ht="24.95" customHeight="1" x14ac:dyDescent="0.3">
      <c r="A390" s="425"/>
      <c r="B390" s="11" t="str">
        <f>'пищ аллер+атоп дерм 3-7'!B393</f>
        <v xml:space="preserve">Макаронные изделия отварные </v>
      </c>
      <c r="C390" s="63" t="s">
        <v>271</v>
      </c>
      <c r="D390" s="76">
        <v>4.3</v>
      </c>
      <c r="E390" s="77" t="s">
        <v>97</v>
      </c>
      <c r="F390" s="114" t="s">
        <v>137</v>
      </c>
      <c r="G390" s="60" t="s">
        <v>138</v>
      </c>
      <c r="H390" s="28" t="s">
        <v>469</v>
      </c>
    </row>
    <row r="391" spans="1:8" ht="24.95" customHeight="1" x14ac:dyDescent="0.3">
      <c r="A391" s="425"/>
      <c r="B391" s="126" t="str">
        <f>'пищ аллер+атоп дерм 3-7'!B394</f>
        <v>Соус сметанный с томатом</v>
      </c>
      <c r="C391" s="127">
        <v>20</v>
      </c>
      <c r="D391" s="127">
        <v>0.2</v>
      </c>
      <c r="E391" s="127">
        <v>0.7</v>
      </c>
      <c r="F391" s="127">
        <v>0.9</v>
      </c>
      <c r="G391" s="127">
        <v>13</v>
      </c>
      <c r="H391" s="44" t="s">
        <v>445</v>
      </c>
    </row>
    <row r="392" spans="1:8" ht="24.95" customHeight="1" x14ac:dyDescent="0.3">
      <c r="A392" s="425"/>
      <c r="B392" s="39" t="str">
        <f>'пищ аллер+атоп дерм 3-7'!B395</f>
        <v>Чай с сахаром</v>
      </c>
      <c r="C392" s="6">
        <v>150</v>
      </c>
      <c r="D392" s="8" t="s">
        <v>31</v>
      </c>
      <c r="E392" s="8" t="s">
        <v>563</v>
      </c>
      <c r="F392" s="8" t="s">
        <v>48</v>
      </c>
      <c r="G392" s="10" t="s">
        <v>564</v>
      </c>
      <c r="H392" s="28" t="s">
        <v>430</v>
      </c>
    </row>
    <row r="393" spans="1:8" ht="24.95" customHeight="1" x14ac:dyDescent="0.3">
      <c r="A393" s="425"/>
      <c r="B393" s="21" t="str">
        <f>'пищ аллер+атоп дерм 3-7'!B396</f>
        <v>Фрукт (яблоко)</v>
      </c>
      <c r="C393" s="9" t="s">
        <v>599</v>
      </c>
      <c r="D393" s="14">
        <v>0.4</v>
      </c>
      <c r="E393" s="15">
        <v>0.4</v>
      </c>
      <c r="F393" s="15">
        <v>9.8000000000000007</v>
      </c>
      <c r="G393" s="22">
        <v>47</v>
      </c>
      <c r="H393" s="81"/>
    </row>
    <row r="394" spans="1:8" ht="24.95" customHeight="1" x14ac:dyDescent="0.3">
      <c r="A394" s="423"/>
      <c r="B394" s="18" t="str">
        <f>'пищ аллер+атоп дерм 3-7'!B397</f>
        <v>Итого за ужин</v>
      </c>
      <c r="C394" s="19">
        <v>438</v>
      </c>
      <c r="D394" s="46">
        <f>D389+D390+D392+D393</f>
        <v>12.6</v>
      </c>
      <c r="E394" s="46">
        <f>E389+E390+E392+E393</f>
        <v>14.620000000000001</v>
      </c>
      <c r="F394" s="46">
        <f>F389+F390+F392+F393</f>
        <v>49.400000000000006</v>
      </c>
      <c r="G394" s="47">
        <f>G389+G390+G392+G393</f>
        <v>385</v>
      </c>
      <c r="H394" s="37"/>
    </row>
    <row r="395" spans="1:8" ht="24.95" customHeight="1" x14ac:dyDescent="0.3">
      <c r="A395" s="442" t="s">
        <v>83</v>
      </c>
      <c r="B395" s="443"/>
      <c r="C395" s="47">
        <f>C394+C388+C386+C380+C378</f>
        <v>1542</v>
      </c>
      <c r="D395" s="46">
        <f>D394+D388+D386+D380+D378</f>
        <v>41.919999999999995</v>
      </c>
      <c r="E395" s="46">
        <f>E394+E388+E386+E380+E378</f>
        <v>44.260000000000005</v>
      </c>
      <c r="F395" s="46">
        <f>F394+F388+F386+F380+F378</f>
        <v>193.9</v>
      </c>
      <c r="G395" s="47">
        <f>G394+G388+G386+G380+G378</f>
        <v>1364</v>
      </c>
      <c r="H395" s="37"/>
    </row>
    <row r="396" spans="1:8" x14ac:dyDescent="0.3">
      <c r="A396" s="447" t="s">
        <v>24</v>
      </c>
      <c r="B396" s="447" t="s">
        <v>25</v>
      </c>
      <c r="C396" s="446" t="s">
        <v>26</v>
      </c>
      <c r="D396" s="446" t="s">
        <v>37</v>
      </c>
      <c r="E396" s="446"/>
      <c r="F396" s="446"/>
      <c r="G396" s="447" t="s">
        <v>38</v>
      </c>
      <c r="H396" s="447" t="s">
        <v>39</v>
      </c>
    </row>
    <row r="397" spans="1:8" x14ac:dyDescent="0.3">
      <c r="A397" s="448"/>
      <c r="B397" s="448"/>
      <c r="C397" s="440"/>
      <c r="D397" s="220" t="s">
        <v>4</v>
      </c>
      <c r="E397" s="220" t="s">
        <v>36</v>
      </c>
      <c r="F397" s="220" t="s">
        <v>30</v>
      </c>
      <c r="G397" s="448"/>
      <c r="H397" s="448"/>
    </row>
    <row r="398" spans="1:8" ht="24.95" customHeight="1" x14ac:dyDescent="0.3">
      <c r="A398" s="457" t="s">
        <v>389</v>
      </c>
      <c r="B398" s="458"/>
      <c r="C398" s="458"/>
      <c r="D398" s="458"/>
      <c r="E398" s="458"/>
      <c r="F398" s="458"/>
      <c r="G398" s="458"/>
      <c r="H398" s="459"/>
    </row>
    <row r="399" spans="1:8" ht="24.95" customHeight="1" x14ac:dyDescent="0.3">
      <c r="A399" s="446" t="s">
        <v>40</v>
      </c>
      <c r="B399" s="26" t="str">
        <f>'пищ аллер+атоп дерм 3-7'!B402</f>
        <v>Каша овсяная  на воде</v>
      </c>
      <c r="C399" s="13" t="s">
        <v>124</v>
      </c>
      <c r="D399" s="9" t="s">
        <v>92</v>
      </c>
      <c r="E399" s="9" t="s">
        <v>198</v>
      </c>
      <c r="F399" s="9" t="s">
        <v>376</v>
      </c>
      <c r="G399" s="27" t="s">
        <v>207</v>
      </c>
      <c r="H399" s="56" t="s">
        <v>486</v>
      </c>
    </row>
    <row r="400" spans="1:8" ht="24.95" customHeight="1" x14ac:dyDescent="0.3">
      <c r="A400" s="446"/>
      <c r="B400" s="16" t="str">
        <f>'пищ аллер+атоп дерм 3-7'!B403</f>
        <v>Батон</v>
      </c>
      <c r="C400" s="6">
        <v>30</v>
      </c>
      <c r="D400" s="9">
        <v>3.2</v>
      </c>
      <c r="E400" s="9">
        <v>0.3</v>
      </c>
      <c r="F400" s="9">
        <v>15.3</v>
      </c>
      <c r="G400" s="10">
        <v>79</v>
      </c>
      <c r="H400" s="89" t="s">
        <v>459</v>
      </c>
    </row>
    <row r="401" spans="1:8" ht="24.95" customHeight="1" x14ac:dyDescent="0.3">
      <c r="A401" s="446"/>
      <c r="B401" s="39" t="str">
        <f>'пищ аллер+атоп дерм 3-7'!B404</f>
        <v>Чай с сахаром</v>
      </c>
      <c r="C401" s="6">
        <v>150</v>
      </c>
      <c r="D401" s="8" t="s">
        <v>31</v>
      </c>
      <c r="E401" s="8" t="s">
        <v>563</v>
      </c>
      <c r="F401" s="8" t="s">
        <v>48</v>
      </c>
      <c r="G401" s="10" t="s">
        <v>564</v>
      </c>
      <c r="H401" s="28" t="s">
        <v>430</v>
      </c>
    </row>
    <row r="402" spans="1:8" ht="24.95" customHeight="1" x14ac:dyDescent="0.3">
      <c r="A402" s="446"/>
      <c r="B402" s="18" t="str">
        <f>'пищ аллер+атоп дерм 3-7'!B405</f>
        <v>Итого за завтрак</v>
      </c>
      <c r="C402" s="19">
        <v>334</v>
      </c>
      <c r="D402" s="20">
        <f>D399+D400+D401</f>
        <v>9.1</v>
      </c>
      <c r="E402" s="20">
        <f>E399+E400+E401</f>
        <v>7.52</v>
      </c>
      <c r="F402" s="20">
        <f>F399+F400+F401</f>
        <v>44.2</v>
      </c>
      <c r="G402" s="20">
        <f>G399+G400+G401</f>
        <v>282</v>
      </c>
      <c r="H402" s="17"/>
    </row>
    <row r="403" spans="1:8" ht="24.95" customHeight="1" x14ac:dyDescent="0.3">
      <c r="A403" s="440" t="s">
        <v>23</v>
      </c>
      <c r="B403" s="21" t="str">
        <f>'пищ аллер+атоп дерм 3-7'!B406</f>
        <v>Сок фруктовый</v>
      </c>
      <c r="C403" s="9" t="s">
        <v>550</v>
      </c>
      <c r="D403" s="14">
        <v>1.08</v>
      </c>
      <c r="E403" s="15">
        <v>0.5</v>
      </c>
      <c r="F403" s="15">
        <v>11.6</v>
      </c>
      <c r="G403" s="22">
        <v>55.16</v>
      </c>
      <c r="H403" s="43"/>
    </row>
    <row r="404" spans="1:8" ht="24.95" customHeight="1" x14ac:dyDescent="0.3">
      <c r="A404" s="423"/>
      <c r="B404" s="23" t="str">
        <f>'пищ аллер+атоп дерм 3-7'!B407</f>
        <v>Итого за II завтрак</v>
      </c>
      <c r="C404" s="24">
        <v>150</v>
      </c>
      <c r="D404" s="20">
        <f>D403</f>
        <v>1.08</v>
      </c>
      <c r="E404" s="20">
        <f>E403</f>
        <v>0.5</v>
      </c>
      <c r="F404" s="20">
        <f>F403</f>
        <v>11.6</v>
      </c>
      <c r="G404" s="19">
        <v>55</v>
      </c>
      <c r="H404" s="17"/>
    </row>
    <row r="405" spans="1:8" ht="24.75" customHeight="1" x14ac:dyDescent="0.3">
      <c r="A405" s="424" t="s">
        <v>6</v>
      </c>
      <c r="B405" s="50" t="str">
        <f>'пищ аллер+атоп дерм 3-7'!B408</f>
        <v>Огурцы свежие</v>
      </c>
      <c r="C405" s="13">
        <v>40</v>
      </c>
      <c r="D405" s="54" t="s">
        <v>71</v>
      </c>
      <c r="E405" s="40" t="s">
        <v>196</v>
      </c>
      <c r="F405" s="40" t="s">
        <v>197</v>
      </c>
      <c r="G405" s="22" t="s">
        <v>198</v>
      </c>
      <c r="H405" s="28" t="s">
        <v>482</v>
      </c>
    </row>
    <row r="406" spans="1:8" ht="32.25" customHeight="1" x14ac:dyDescent="0.3">
      <c r="A406" s="424"/>
      <c r="B406" s="11" t="str">
        <f>'пищ аллер+атоп дерм 3-7'!B409</f>
        <v>Суп картофельный с клецками на к/б  (без сметаны)</v>
      </c>
      <c r="C406" s="63">
        <v>150</v>
      </c>
      <c r="D406" s="77" t="s">
        <v>229</v>
      </c>
      <c r="E406" s="77" t="s">
        <v>72</v>
      </c>
      <c r="F406" s="77" t="s">
        <v>94</v>
      </c>
      <c r="G406" s="61" t="s">
        <v>267</v>
      </c>
      <c r="H406" s="62" t="s">
        <v>493</v>
      </c>
    </row>
    <row r="407" spans="1:8" ht="24.95" customHeight="1" x14ac:dyDescent="0.3">
      <c r="A407" s="424"/>
      <c r="B407" s="32" t="str">
        <f>'пищ аллер+атоп дерм 3-7'!B410</f>
        <v>Котлеты рубленные из птицы</v>
      </c>
      <c r="C407" s="38" t="s">
        <v>275</v>
      </c>
      <c r="D407" s="38">
        <v>7.1</v>
      </c>
      <c r="E407" s="38">
        <v>12</v>
      </c>
      <c r="F407" s="38">
        <v>2.5</v>
      </c>
      <c r="G407" s="31">
        <v>147</v>
      </c>
      <c r="H407" s="62" t="s">
        <v>494</v>
      </c>
    </row>
    <row r="408" spans="1:8" ht="24.95" customHeight="1" x14ac:dyDescent="0.3">
      <c r="A408" s="424"/>
      <c r="B408" s="74" t="str">
        <f>'пищ аллер+атоп дерм 3-7'!B411</f>
        <v xml:space="preserve">Пюре из овощей </v>
      </c>
      <c r="C408" s="38">
        <v>120</v>
      </c>
      <c r="D408" s="38">
        <v>3.09</v>
      </c>
      <c r="E408" s="38">
        <v>7.8</v>
      </c>
      <c r="F408" s="38">
        <v>7.7</v>
      </c>
      <c r="G408" s="31">
        <v>114</v>
      </c>
      <c r="H408" s="28" t="s">
        <v>507</v>
      </c>
    </row>
    <row r="409" spans="1:8" ht="24.95" customHeight="1" x14ac:dyDescent="0.3">
      <c r="A409" s="424"/>
      <c r="B409" s="32" t="str">
        <f>'пищ аллер+атоп дерм 3-7'!B412</f>
        <v>Хлеб Дарницкий</v>
      </c>
      <c r="C409" s="13">
        <v>40</v>
      </c>
      <c r="D409" s="9" t="s">
        <v>75</v>
      </c>
      <c r="E409" s="9" t="s">
        <v>76</v>
      </c>
      <c r="F409" s="9" t="s">
        <v>77</v>
      </c>
      <c r="G409" s="27" t="s">
        <v>78</v>
      </c>
      <c r="H409" s="89"/>
    </row>
    <row r="410" spans="1:8" ht="24.95" customHeight="1" x14ac:dyDescent="0.3">
      <c r="A410" s="425"/>
      <c r="B410" s="52" t="str">
        <f>'пищ аллер+атоп дерм 3-7'!B413</f>
        <v xml:space="preserve">Кисель плодово- ягодный </v>
      </c>
      <c r="C410" s="13">
        <v>150</v>
      </c>
      <c r="D410" s="9" t="s">
        <v>56</v>
      </c>
      <c r="E410" s="9" t="s">
        <v>56</v>
      </c>
      <c r="F410" s="8" t="s">
        <v>79</v>
      </c>
      <c r="G410" s="10">
        <v>57</v>
      </c>
      <c r="H410" s="89" t="s">
        <v>432</v>
      </c>
    </row>
    <row r="411" spans="1:8" ht="24.95" customHeight="1" x14ac:dyDescent="0.3">
      <c r="A411" s="423"/>
      <c r="B411" s="18" t="str">
        <f>'пищ аллер+атоп дерм 3-7'!B414</f>
        <v>Итого за обед</v>
      </c>
      <c r="C411" s="57" t="s">
        <v>504</v>
      </c>
      <c r="D411" s="36">
        <f>D405+D406+D407+D408+D409+D410</f>
        <v>13.29</v>
      </c>
      <c r="E411" s="36">
        <f>E405+E406+E407+E408+E409+E410</f>
        <v>21.96</v>
      </c>
      <c r="F411" s="36">
        <f>F405+F406+F407+F408+F409+F410</f>
        <v>48.54</v>
      </c>
      <c r="G411" s="35">
        <f>G405+G406+G407+G408+G409+G410</f>
        <v>447.2</v>
      </c>
      <c r="H411" s="37"/>
    </row>
    <row r="412" spans="1:8" ht="24.95" customHeight="1" x14ac:dyDescent="0.3">
      <c r="A412" s="440" t="s">
        <v>59</v>
      </c>
      <c r="B412" s="39" t="str">
        <f>'пищ аллер+атоп дерм 3-7'!B415</f>
        <v>Сок фруктовый</v>
      </c>
      <c r="C412" s="13">
        <v>160</v>
      </c>
      <c r="D412" s="9" t="s">
        <v>177</v>
      </c>
      <c r="E412" s="9" t="s">
        <v>289</v>
      </c>
      <c r="F412" s="40" t="s">
        <v>92</v>
      </c>
      <c r="G412" s="10" t="s">
        <v>13</v>
      </c>
      <c r="H412" s="28" t="s">
        <v>433</v>
      </c>
    </row>
    <row r="413" spans="1:8" ht="24.95" customHeight="1" x14ac:dyDescent="0.3">
      <c r="A413" s="423"/>
      <c r="B413" s="18" t="str">
        <f>'пищ аллер+атоп дерм 3-7'!B416</f>
        <v>Итого за полдник</v>
      </c>
      <c r="C413" s="110">
        <v>160</v>
      </c>
      <c r="D413" s="111" t="s">
        <v>177</v>
      </c>
      <c r="E413" s="111" t="s">
        <v>289</v>
      </c>
      <c r="F413" s="112" t="s">
        <v>92</v>
      </c>
      <c r="G413" s="113" t="s">
        <v>13</v>
      </c>
      <c r="H413" s="90"/>
    </row>
    <row r="414" spans="1:8" ht="24.95" customHeight="1" x14ac:dyDescent="0.3">
      <c r="A414" s="440" t="s">
        <v>8</v>
      </c>
      <c r="B414" s="26" t="str">
        <f>'пищ аллер+атоп дерм 3-7'!B417</f>
        <v>Каша пшенная  рассыпчатая</v>
      </c>
      <c r="C414" s="6" t="s">
        <v>248</v>
      </c>
      <c r="D414" s="9" t="s">
        <v>317</v>
      </c>
      <c r="E414" s="9" t="s">
        <v>416</v>
      </c>
      <c r="F414" s="9" t="s">
        <v>318</v>
      </c>
      <c r="G414" s="27" t="s">
        <v>319</v>
      </c>
      <c r="H414" s="56" t="s">
        <v>478</v>
      </c>
    </row>
    <row r="415" spans="1:8" ht="24.95" customHeight="1" x14ac:dyDescent="0.3">
      <c r="A415" s="425"/>
      <c r="B415" s="42" t="s">
        <v>603</v>
      </c>
      <c r="C415" s="6" t="s">
        <v>275</v>
      </c>
      <c r="D415" s="8">
        <v>6.8</v>
      </c>
      <c r="E415" s="8">
        <v>10.8</v>
      </c>
      <c r="F415" s="51">
        <v>8.3000000000000007</v>
      </c>
      <c r="G415" s="10">
        <v>163</v>
      </c>
      <c r="H415" s="52" t="s">
        <v>448</v>
      </c>
    </row>
    <row r="416" spans="1:8" ht="24.95" customHeight="1" x14ac:dyDescent="0.3">
      <c r="A416" s="425"/>
      <c r="B416" s="50" t="str">
        <f>'пищ аллер+атоп дерм 3-7'!B419</f>
        <v>Чай с сахаром</v>
      </c>
      <c r="C416" s="6">
        <v>120</v>
      </c>
      <c r="D416" s="9" t="s">
        <v>72</v>
      </c>
      <c r="E416" s="9" t="s">
        <v>93</v>
      </c>
      <c r="F416" s="40" t="s">
        <v>598</v>
      </c>
      <c r="G416" s="10">
        <v>115</v>
      </c>
      <c r="H416" s="32"/>
    </row>
    <row r="417" spans="1:8" ht="24.95" customHeight="1" x14ac:dyDescent="0.3">
      <c r="A417" s="423"/>
      <c r="B417" s="176" t="s">
        <v>162</v>
      </c>
      <c r="C417" s="19">
        <v>400</v>
      </c>
      <c r="D417" s="46">
        <f>D414+D415+D416</f>
        <v>29.200000000000003</v>
      </c>
      <c r="E417" s="46">
        <f>E414+E415+E416</f>
        <v>24.400000000000002</v>
      </c>
      <c r="F417" s="46">
        <f>F414+F415+F416</f>
        <v>65.5</v>
      </c>
      <c r="G417" s="47">
        <f>G414+G415+G416</f>
        <v>607</v>
      </c>
      <c r="H417" s="37"/>
    </row>
    <row r="418" spans="1:8" ht="24.95" customHeight="1" x14ac:dyDescent="0.3">
      <c r="A418" s="442" t="s">
        <v>83</v>
      </c>
      <c r="B418" s="443"/>
      <c r="C418" s="47">
        <f>C417+C413+C411+C404+C402</f>
        <v>1599</v>
      </c>
      <c r="D418" s="46">
        <f>D417+D413+D411+D404+D402</f>
        <v>57.17</v>
      </c>
      <c r="E418" s="46">
        <f>E417+E413+E411+E404+E402</f>
        <v>54.45</v>
      </c>
      <c r="F418" s="46">
        <f>F417+F413+F411+F404+F402</f>
        <v>175.64</v>
      </c>
      <c r="G418" s="47">
        <f>G402+G404+G411+G413+G417</f>
        <v>1433.2</v>
      </c>
      <c r="H418" s="37"/>
    </row>
    <row r="419" spans="1:8" x14ac:dyDescent="0.3">
      <c r="A419" s="447" t="s">
        <v>24</v>
      </c>
      <c r="B419" s="447" t="s">
        <v>25</v>
      </c>
      <c r="C419" s="446" t="s">
        <v>26</v>
      </c>
      <c r="D419" s="446" t="s">
        <v>37</v>
      </c>
      <c r="E419" s="446"/>
      <c r="F419" s="446"/>
      <c r="G419" s="447" t="s">
        <v>38</v>
      </c>
      <c r="H419" s="447" t="s">
        <v>39</v>
      </c>
    </row>
    <row r="420" spans="1:8" x14ac:dyDescent="0.3">
      <c r="A420" s="448"/>
      <c r="B420" s="448"/>
      <c r="C420" s="440"/>
      <c r="D420" s="220" t="s">
        <v>4</v>
      </c>
      <c r="E420" s="220" t="s">
        <v>36</v>
      </c>
      <c r="F420" s="220" t="s">
        <v>30</v>
      </c>
      <c r="G420" s="448"/>
      <c r="H420" s="448"/>
    </row>
    <row r="421" spans="1:8" ht="24.95" customHeight="1" x14ac:dyDescent="0.3">
      <c r="A421" s="457" t="s">
        <v>390</v>
      </c>
      <c r="B421" s="458"/>
      <c r="C421" s="458"/>
      <c r="D421" s="458"/>
      <c r="E421" s="458"/>
      <c r="F421" s="458"/>
      <c r="G421" s="458"/>
      <c r="H421" s="459"/>
    </row>
    <row r="422" spans="1:8" ht="24.75" customHeight="1" x14ac:dyDescent="0.3">
      <c r="A422" s="446" t="s">
        <v>40</v>
      </c>
      <c r="B422" s="11" t="str">
        <f>'пищ аллер+атоп дерм 3-7'!B426</f>
        <v>Каша кукурузная на воде</v>
      </c>
      <c r="C422" s="63">
        <v>120</v>
      </c>
      <c r="D422" s="76">
        <v>10.6</v>
      </c>
      <c r="E422" s="77">
        <v>15.6</v>
      </c>
      <c r="F422" s="77">
        <v>1.8</v>
      </c>
      <c r="G422" s="60" t="s">
        <v>10</v>
      </c>
      <c r="H422" s="43" t="s">
        <v>479</v>
      </c>
    </row>
    <row r="423" spans="1:8" ht="24.95" customHeight="1" x14ac:dyDescent="0.3">
      <c r="A423" s="446"/>
      <c r="B423" s="39" t="str">
        <f>'пищ аллер+атоп дерм 3-7'!B427</f>
        <v>Бутерброд с сыром</v>
      </c>
      <c r="C423" s="9" t="s">
        <v>142</v>
      </c>
      <c r="D423" s="8" t="s">
        <v>105</v>
      </c>
      <c r="E423" s="8" t="s">
        <v>143</v>
      </c>
      <c r="F423" s="51" t="s">
        <v>144</v>
      </c>
      <c r="G423" s="10" t="s">
        <v>145</v>
      </c>
      <c r="H423" s="43" t="s">
        <v>451</v>
      </c>
    </row>
    <row r="424" spans="1:8" ht="24.75" customHeight="1" x14ac:dyDescent="0.3">
      <c r="A424" s="446"/>
      <c r="B424" s="42" t="str">
        <f>'пищ аллер+атоп дерм 3-7'!B428</f>
        <v>Чай с сахаром</v>
      </c>
      <c r="C424" s="13">
        <v>150</v>
      </c>
      <c r="D424" s="9">
        <v>2.1</v>
      </c>
      <c r="E424" s="9">
        <v>2.1</v>
      </c>
      <c r="F424" s="40">
        <v>11</v>
      </c>
      <c r="G424" s="10">
        <v>70</v>
      </c>
      <c r="H424" s="43" t="s">
        <v>439</v>
      </c>
    </row>
    <row r="425" spans="1:8" ht="24.95" customHeight="1" x14ac:dyDescent="0.3">
      <c r="A425" s="446"/>
      <c r="B425" s="18" t="str">
        <f>'пищ аллер+атоп дерм 3-7'!B429</f>
        <v>Итого за завтрак</v>
      </c>
      <c r="C425" s="19">
        <v>310</v>
      </c>
      <c r="D425" s="20">
        <f>D422+D423+D424</f>
        <v>17.7</v>
      </c>
      <c r="E425" s="20">
        <f>E422+E423+E424</f>
        <v>20.700000000000003</v>
      </c>
      <c r="F425" s="20">
        <f>F422+F423+F424</f>
        <v>27.3</v>
      </c>
      <c r="G425" s="19">
        <f>G422+G423+G424</f>
        <v>366</v>
      </c>
      <c r="H425" s="53"/>
    </row>
    <row r="426" spans="1:8" ht="24.95" customHeight="1" x14ac:dyDescent="0.3">
      <c r="A426" s="440" t="s">
        <v>23</v>
      </c>
      <c r="B426" s="26" t="str">
        <f>'пищ аллер+атоп дерм 3-7'!B430</f>
        <v>Напиток из шиповника</v>
      </c>
      <c r="C426" s="13">
        <v>100</v>
      </c>
      <c r="D426" s="9" t="s">
        <v>76</v>
      </c>
      <c r="E426" s="9" t="s">
        <v>148</v>
      </c>
      <c r="F426" s="71" t="s">
        <v>149</v>
      </c>
      <c r="G426" s="27" t="s">
        <v>70</v>
      </c>
      <c r="H426" s="43" t="s">
        <v>460</v>
      </c>
    </row>
    <row r="427" spans="1:8" ht="24.95" customHeight="1" x14ac:dyDescent="0.3">
      <c r="A427" s="423"/>
      <c r="B427" s="23" t="str">
        <f>'пищ аллер+атоп дерм 3-7'!B431</f>
        <v>Итого за II завтрак</v>
      </c>
      <c r="C427" s="24">
        <v>100</v>
      </c>
      <c r="D427" s="20" t="str">
        <f>D426</f>
        <v>0,3</v>
      </c>
      <c r="E427" s="20" t="str">
        <f>E426</f>
        <v>0,13</v>
      </c>
      <c r="F427" s="20" t="str">
        <f>F426</f>
        <v>13,4</v>
      </c>
      <c r="G427" s="19" t="str">
        <f>G426</f>
        <v>55</v>
      </c>
      <c r="H427" s="53"/>
    </row>
    <row r="428" spans="1:8" ht="32.25" customHeight="1" x14ac:dyDescent="0.3">
      <c r="A428" s="424" t="s">
        <v>6</v>
      </c>
      <c r="B428" s="50" t="str">
        <f>'пищ аллер+атоп дерм 3-7'!B432</f>
        <v>Салат из свежих помидоров со сладким перцем</v>
      </c>
      <c r="C428" s="13">
        <v>40</v>
      </c>
      <c r="D428" s="54" t="s">
        <v>71</v>
      </c>
      <c r="E428" s="40" t="s">
        <v>72</v>
      </c>
      <c r="F428" s="40" t="s">
        <v>72</v>
      </c>
      <c r="G428" s="22" t="s">
        <v>73</v>
      </c>
      <c r="H428" s="28" t="s">
        <v>516</v>
      </c>
    </row>
    <row r="429" spans="1:8" ht="24.75" customHeight="1" x14ac:dyDescent="0.3">
      <c r="A429" s="424"/>
      <c r="B429" s="32" t="str">
        <f>'пищ аллер+атоп дерм 3-7'!B433</f>
        <v>Рассольник домашний на м/б  (без сметаны)</v>
      </c>
      <c r="C429" s="38" t="s">
        <v>74</v>
      </c>
      <c r="D429" s="38">
        <v>1.3</v>
      </c>
      <c r="E429" s="38">
        <v>3</v>
      </c>
      <c r="F429" s="38">
        <v>8.1999999999999993</v>
      </c>
      <c r="G429" s="31">
        <v>66</v>
      </c>
      <c r="H429" s="43" t="s">
        <v>491</v>
      </c>
    </row>
    <row r="430" spans="1:8" ht="24.75" customHeight="1" x14ac:dyDescent="0.3">
      <c r="A430" s="424"/>
      <c r="B430" s="72" t="str">
        <f>'пищ аллер+атоп дерм 3-7'!B434</f>
        <v>Тефтели рыбные (горбуша)</v>
      </c>
      <c r="C430" s="13" t="s">
        <v>350</v>
      </c>
      <c r="D430" s="9" t="s">
        <v>28</v>
      </c>
      <c r="E430" s="9" t="s">
        <v>86</v>
      </c>
      <c r="F430" s="71" t="s">
        <v>388</v>
      </c>
      <c r="G430" s="27" t="s">
        <v>245</v>
      </c>
      <c r="H430" s="52" t="s">
        <v>732</v>
      </c>
    </row>
    <row r="431" spans="1:8" ht="24.75" customHeight="1" x14ac:dyDescent="0.3">
      <c r="A431" s="424"/>
      <c r="B431" s="39" t="str">
        <f>'пищ аллер+атоп дерм 3-7'!B435</f>
        <v>Каша рисовая рассыпчатая</v>
      </c>
      <c r="C431" s="13" t="s">
        <v>271</v>
      </c>
      <c r="D431" s="9" t="s">
        <v>46</v>
      </c>
      <c r="E431" s="9" t="s">
        <v>178</v>
      </c>
      <c r="F431" s="8" t="s">
        <v>301</v>
      </c>
      <c r="G431" s="27" t="s">
        <v>302</v>
      </c>
      <c r="H431" s="43" t="s">
        <v>435</v>
      </c>
    </row>
    <row r="432" spans="1:8" ht="24.75" customHeight="1" x14ac:dyDescent="0.3">
      <c r="A432" s="424"/>
      <c r="B432" s="32" t="str">
        <f>'пищ аллер+атоп дерм 3-7'!B436</f>
        <v>Хлеб Дарницкий</v>
      </c>
      <c r="C432" s="13">
        <v>40</v>
      </c>
      <c r="D432" s="9" t="s">
        <v>75</v>
      </c>
      <c r="E432" s="9" t="s">
        <v>76</v>
      </c>
      <c r="F432" s="9" t="s">
        <v>77</v>
      </c>
      <c r="G432" s="27" t="s">
        <v>78</v>
      </c>
      <c r="H432" s="56"/>
    </row>
    <row r="433" spans="1:8" ht="24.75" customHeight="1" x14ac:dyDescent="0.3">
      <c r="A433" s="425"/>
      <c r="B433" s="12" t="str">
        <f>'пищ аллер+атоп дерм 3-7'!B437</f>
        <v>Чай с сахаром и лимоном</v>
      </c>
      <c r="C433" s="13">
        <v>150</v>
      </c>
      <c r="D433" s="14" t="s">
        <v>31</v>
      </c>
      <c r="E433" s="14" t="s">
        <v>32</v>
      </c>
      <c r="F433" s="15">
        <v>4.7</v>
      </c>
      <c r="G433" s="10">
        <v>19</v>
      </c>
      <c r="H433" s="52" t="s">
        <v>446</v>
      </c>
    </row>
    <row r="434" spans="1:8" ht="24.95" customHeight="1" x14ac:dyDescent="0.3">
      <c r="A434" s="423"/>
      <c r="B434" s="18" t="str">
        <f>'пищ аллер+атоп дерм 3-7'!B438</f>
        <v>Итого за обед</v>
      </c>
      <c r="C434" s="57" t="s">
        <v>566</v>
      </c>
      <c r="D434" s="36">
        <f>D433+D432+D431+D429+D428</f>
        <v>6.0000000000000009</v>
      </c>
      <c r="E434" s="36">
        <f>E433+E432+E431+E429+E428</f>
        <v>7.7299999999999995</v>
      </c>
      <c r="F434" s="36">
        <f>F433+F432+F431+F429+F428</f>
        <v>55.7</v>
      </c>
      <c r="G434" s="35">
        <f>G433+G432+G431+G429+G428</f>
        <v>323</v>
      </c>
      <c r="H434" s="48"/>
    </row>
    <row r="435" spans="1:8" ht="24.95" customHeight="1" x14ac:dyDescent="0.3">
      <c r="A435" s="440" t="s">
        <v>59</v>
      </c>
      <c r="B435" s="50" t="str">
        <f>'пищ аллер+атоп дерм 3-7'!B439</f>
        <v>Кондитерское изделие (пряник)</v>
      </c>
      <c r="C435" s="66">
        <v>30</v>
      </c>
      <c r="D435" s="14">
        <v>1.7</v>
      </c>
      <c r="E435" s="14">
        <v>2.2000000000000002</v>
      </c>
      <c r="F435" s="67">
        <v>27.15</v>
      </c>
      <c r="G435" s="10">
        <v>135</v>
      </c>
      <c r="H435" s="28"/>
    </row>
    <row r="436" spans="1:8" ht="24.95" customHeight="1" x14ac:dyDescent="0.3">
      <c r="A436" s="425"/>
      <c r="B436" s="26" t="str">
        <f>'пищ аллер+атоп дерм 3-7'!B440</f>
        <v>Сок фруктовый</v>
      </c>
      <c r="C436" s="13">
        <v>150</v>
      </c>
      <c r="D436" s="9" t="s">
        <v>51</v>
      </c>
      <c r="E436" s="9" t="s">
        <v>48</v>
      </c>
      <c r="F436" s="58" t="s">
        <v>127</v>
      </c>
      <c r="G436" s="27" t="s">
        <v>14</v>
      </c>
      <c r="H436" s="43" t="s">
        <v>397</v>
      </c>
    </row>
    <row r="437" spans="1:8" ht="24.95" customHeight="1" x14ac:dyDescent="0.3">
      <c r="A437" s="423"/>
      <c r="B437" s="18" t="str">
        <f>'пищ аллер+атоп дерм 3-7'!B441</f>
        <v>Итого за полдник</v>
      </c>
      <c r="C437" s="41">
        <v>180</v>
      </c>
      <c r="D437" s="36">
        <f>D436+D435</f>
        <v>5.8</v>
      </c>
      <c r="E437" s="36">
        <f>E436+E435</f>
        <v>6.8</v>
      </c>
      <c r="F437" s="36">
        <f>F436+F435</f>
        <v>33.549999999999997</v>
      </c>
      <c r="G437" s="35">
        <f>G436+G435</f>
        <v>217</v>
      </c>
      <c r="H437" s="78"/>
    </row>
    <row r="438" spans="1:8" ht="24.95" customHeight="1" x14ac:dyDescent="0.3">
      <c r="A438" s="441" t="s">
        <v>8</v>
      </c>
      <c r="B438" s="42" t="str">
        <f>'пищ аллер+атоп дерм 3-7'!B442</f>
        <v>Вак- балиш</v>
      </c>
      <c r="C438" s="13">
        <v>130</v>
      </c>
      <c r="D438" s="9" t="s">
        <v>534</v>
      </c>
      <c r="E438" s="9" t="s">
        <v>156</v>
      </c>
      <c r="F438" s="9" t="s">
        <v>261</v>
      </c>
      <c r="G438" s="27" t="s">
        <v>262</v>
      </c>
      <c r="H438" s="28" t="s">
        <v>515</v>
      </c>
    </row>
    <row r="439" spans="1:8" ht="24.95" customHeight="1" x14ac:dyDescent="0.3">
      <c r="A439" s="425"/>
      <c r="B439" s="39" t="str">
        <f>'пищ аллер+атоп дерм 3-7'!B443</f>
        <v>Чай с сахаром</v>
      </c>
      <c r="C439" s="6">
        <v>150</v>
      </c>
      <c r="D439" s="8" t="s">
        <v>31</v>
      </c>
      <c r="E439" s="8" t="s">
        <v>563</v>
      </c>
      <c r="F439" s="8" t="s">
        <v>48</v>
      </c>
      <c r="G439" s="10" t="s">
        <v>564</v>
      </c>
      <c r="H439" s="28" t="s">
        <v>430</v>
      </c>
    </row>
    <row r="440" spans="1:8" ht="24.95" customHeight="1" x14ac:dyDescent="0.3">
      <c r="A440" s="425"/>
      <c r="B440" s="50" t="str">
        <f>'пищ аллер+атоп дерм 3-7'!B444</f>
        <v>Фрукт (груша)</v>
      </c>
      <c r="C440" s="32">
        <v>100</v>
      </c>
      <c r="D440" s="32">
        <v>0.4</v>
      </c>
      <c r="E440" s="32">
        <v>0.3</v>
      </c>
      <c r="F440" s="32">
        <v>10.3</v>
      </c>
      <c r="G440" s="32">
        <v>47</v>
      </c>
      <c r="H440" s="28"/>
    </row>
    <row r="441" spans="1:8" ht="24.95" customHeight="1" x14ac:dyDescent="0.3">
      <c r="A441" s="423"/>
      <c r="B441" s="18" t="str">
        <f>'пищ аллер+атоп дерм 3-7'!B445</f>
        <v>Итого за ужин</v>
      </c>
      <c r="C441" s="19">
        <f>C438+C439+C440</f>
        <v>380</v>
      </c>
      <c r="D441" s="20">
        <f>D438+D439+D440</f>
        <v>13.17</v>
      </c>
      <c r="E441" s="20">
        <f>E438+E439+E440</f>
        <v>14.72</v>
      </c>
      <c r="F441" s="20">
        <f>F438+F439+F440</f>
        <v>45.900000000000006</v>
      </c>
      <c r="G441" s="19">
        <f>G438+G439+G440</f>
        <v>382</v>
      </c>
      <c r="H441" s="37"/>
    </row>
    <row r="442" spans="1:8" ht="24.95" customHeight="1" x14ac:dyDescent="0.3">
      <c r="A442" s="442" t="s">
        <v>83</v>
      </c>
      <c r="B442" s="443"/>
      <c r="C442" s="47">
        <f>C441+C437+C434+C427+C425</f>
        <v>1538</v>
      </c>
      <c r="D442" s="46">
        <f>D425+D427+D434+D437+D441</f>
        <v>42.97</v>
      </c>
      <c r="E442" s="46">
        <f>E425+E427+E434+E437+E441</f>
        <v>50.08</v>
      </c>
      <c r="F442" s="46">
        <f>F425+F427+F434+F437+F441</f>
        <v>175.85</v>
      </c>
      <c r="G442" s="47">
        <f>G425+G427+G434+G437+G441</f>
        <v>1343</v>
      </c>
      <c r="H442" s="37"/>
    </row>
    <row r="443" spans="1:8" x14ac:dyDescent="0.3">
      <c r="A443" s="447" t="s">
        <v>24</v>
      </c>
      <c r="B443" s="447" t="s">
        <v>25</v>
      </c>
      <c r="C443" s="446" t="s">
        <v>26</v>
      </c>
      <c r="D443" s="446" t="s">
        <v>37</v>
      </c>
      <c r="E443" s="446"/>
      <c r="F443" s="446"/>
      <c r="G443" s="447" t="s">
        <v>38</v>
      </c>
      <c r="H443" s="447" t="s">
        <v>39</v>
      </c>
    </row>
    <row r="444" spans="1:8" x14ac:dyDescent="0.3">
      <c r="A444" s="448"/>
      <c r="B444" s="448"/>
      <c r="C444" s="440"/>
      <c r="D444" s="220" t="s">
        <v>4</v>
      </c>
      <c r="E444" s="220" t="s">
        <v>36</v>
      </c>
      <c r="F444" s="220" t="s">
        <v>30</v>
      </c>
      <c r="G444" s="448"/>
      <c r="H444" s="448"/>
    </row>
    <row r="445" spans="1:8" ht="24.95" customHeight="1" x14ac:dyDescent="0.3">
      <c r="A445" s="457" t="s">
        <v>392</v>
      </c>
      <c r="B445" s="458"/>
      <c r="C445" s="458"/>
      <c r="D445" s="458"/>
      <c r="E445" s="458"/>
      <c r="F445" s="458"/>
      <c r="G445" s="458"/>
      <c r="H445" s="459"/>
    </row>
    <row r="446" spans="1:8" ht="24.75" customHeight="1" x14ac:dyDescent="0.3">
      <c r="A446" s="446" t="s">
        <v>40</v>
      </c>
      <c r="B446" s="228" t="s">
        <v>139</v>
      </c>
      <c r="C446" s="88" t="s">
        <v>324</v>
      </c>
      <c r="D446" s="38">
        <v>6.02</v>
      </c>
      <c r="E446" s="82">
        <v>10.32</v>
      </c>
      <c r="F446" s="38">
        <v>23.2</v>
      </c>
      <c r="G446" s="31">
        <v>213</v>
      </c>
      <c r="H446" s="28" t="s">
        <v>469</v>
      </c>
    </row>
    <row r="447" spans="1:8" ht="24.75" hidden="1" customHeight="1" x14ac:dyDescent="0.3">
      <c r="A447" s="446"/>
      <c r="B447" s="16"/>
      <c r="C447" s="6"/>
      <c r="D447" s="9"/>
      <c r="E447" s="9"/>
      <c r="F447" s="9"/>
      <c r="G447" s="10"/>
      <c r="H447" s="89"/>
    </row>
    <row r="448" spans="1:8" ht="24.75" customHeight="1" x14ac:dyDescent="0.3">
      <c r="A448" s="446"/>
      <c r="B448" s="42" t="str">
        <f>'пищ аллер+атоп дерм 3-7'!B452</f>
        <v>Чай с сахаром</v>
      </c>
      <c r="C448" s="6">
        <v>150</v>
      </c>
      <c r="D448" s="8" t="s">
        <v>122</v>
      </c>
      <c r="E448" s="8" t="s">
        <v>123</v>
      </c>
      <c r="F448" s="51" t="s">
        <v>560</v>
      </c>
      <c r="G448" s="10" t="s">
        <v>561</v>
      </c>
      <c r="H448" s="52" t="s">
        <v>448</v>
      </c>
    </row>
    <row r="449" spans="1:8" ht="24.75" customHeight="1" x14ac:dyDescent="0.3">
      <c r="A449" s="446"/>
      <c r="B449" s="50" t="str">
        <f>'пищ аллер+атоп дерм 3-7'!B453</f>
        <v>Кондитерское изделие (печенье)</v>
      </c>
      <c r="C449" s="32">
        <v>30</v>
      </c>
      <c r="D449" s="32">
        <v>2.04</v>
      </c>
      <c r="E449" s="32">
        <v>1.68</v>
      </c>
      <c r="F449" s="32">
        <v>18</v>
      </c>
      <c r="G449" s="98">
        <v>95</v>
      </c>
      <c r="H449" s="28"/>
    </row>
    <row r="450" spans="1:8" ht="24.75" customHeight="1" x14ac:dyDescent="0.3">
      <c r="A450" s="446"/>
      <c r="B450" s="18" t="str">
        <f>'пищ аллер+атоп дерм 3-7'!B454</f>
        <v>Итого за завтрак</v>
      </c>
      <c r="C450" s="19">
        <v>335</v>
      </c>
      <c r="D450" s="20">
        <f>D446+D447+D448+D449</f>
        <v>10.46</v>
      </c>
      <c r="E450" s="20">
        <f>E446+E447+E448+E449</f>
        <v>14.3</v>
      </c>
      <c r="F450" s="20">
        <f>F446+F447+F448+F449</f>
        <v>51.4</v>
      </c>
      <c r="G450" s="19">
        <f>G446+G447+G448+G449</f>
        <v>377</v>
      </c>
      <c r="H450" s="53"/>
    </row>
    <row r="451" spans="1:8" ht="24.75" customHeight="1" x14ac:dyDescent="0.3">
      <c r="A451" s="440" t="s">
        <v>23</v>
      </c>
      <c r="B451" s="21" t="str">
        <f>'пищ аллер+атоп дерм 3-7'!B455</f>
        <v>Сок фруктовый</v>
      </c>
      <c r="C451" s="9" t="s">
        <v>550</v>
      </c>
      <c r="D451" s="14">
        <v>1.08</v>
      </c>
      <c r="E451" s="15">
        <v>0.5</v>
      </c>
      <c r="F451" s="15">
        <v>11.6</v>
      </c>
      <c r="G451" s="22">
        <v>55.16</v>
      </c>
      <c r="H451" s="80"/>
    </row>
    <row r="452" spans="1:8" ht="24.75" customHeight="1" x14ac:dyDescent="0.3">
      <c r="A452" s="423"/>
      <c r="B452" s="23" t="str">
        <f>'пищ аллер+атоп дерм 3-7'!B456</f>
        <v>Итого за II завтрак</v>
      </c>
      <c r="C452" s="24">
        <v>150</v>
      </c>
      <c r="D452" s="20">
        <f>D451</f>
        <v>1.08</v>
      </c>
      <c r="E452" s="20">
        <f>E451</f>
        <v>0.5</v>
      </c>
      <c r="F452" s="20">
        <f>F451</f>
        <v>11.6</v>
      </c>
      <c r="G452" s="19">
        <v>55</v>
      </c>
      <c r="H452" s="53"/>
    </row>
    <row r="453" spans="1:8" ht="24.75" customHeight="1" x14ac:dyDescent="0.3">
      <c r="A453" s="424" t="s">
        <v>6</v>
      </c>
      <c r="B453" s="26" t="str">
        <f>'пищ аллер+атоп дерм 3-7'!B457</f>
        <v>Салат из свеклы с растительным маслом</v>
      </c>
      <c r="C453" s="13">
        <v>40</v>
      </c>
      <c r="D453" s="9" t="s">
        <v>45</v>
      </c>
      <c r="E453" s="9" t="s">
        <v>158</v>
      </c>
      <c r="F453" s="40" t="s">
        <v>298</v>
      </c>
      <c r="G453" s="10" t="s">
        <v>13</v>
      </c>
      <c r="H453" s="28" t="s">
        <v>556</v>
      </c>
    </row>
    <row r="454" spans="1:8" ht="36.75" customHeight="1" x14ac:dyDescent="0.3">
      <c r="A454" s="424"/>
      <c r="B454" s="26" t="str">
        <f>'пищ аллер+атоп дерм 3-7'!B458</f>
        <v>Щи из свежей капусты  с картофелем на м/б  (без сметаны)</v>
      </c>
      <c r="C454" s="13" t="s">
        <v>74</v>
      </c>
      <c r="D454" s="54">
        <v>1.1000000000000001</v>
      </c>
      <c r="E454" s="40">
        <v>3.3</v>
      </c>
      <c r="F454" s="40">
        <v>5</v>
      </c>
      <c r="G454" s="22">
        <v>55</v>
      </c>
      <c r="H454" s="56" t="s">
        <v>464</v>
      </c>
    </row>
    <row r="455" spans="1:8" ht="24.95" customHeight="1" x14ac:dyDescent="0.3">
      <c r="A455" s="424"/>
      <c r="B455" s="72" t="str">
        <f>'пищ аллер+атоп дерм 3-7'!B459</f>
        <v>Фрикадельки из кур</v>
      </c>
      <c r="C455" s="13" t="s">
        <v>573</v>
      </c>
      <c r="D455" s="9" t="s">
        <v>174</v>
      </c>
      <c r="E455" s="9" t="s">
        <v>509</v>
      </c>
      <c r="F455" s="9" t="s">
        <v>321</v>
      </c>
      <c r="G455" s="27">
        <v>112</v>
      </c>
      <c r="H455" s="52" t="s">
        <v>570</v>
      </c>
    </row>
    <row r="456" spans="1:8" ht="24.95" customHeight="1" x14ac:dyDescent="0.3">
      <c r="A456" s="424"/>
      <c r="B456" s="39" t="str">
        <f>'пищ аллер+атоп дерм 3-7'!B460</f>
        <v>Картофель тушенный</v>
      </c>
      <c r="C456" s="6">
        <v>120</v>
      </c>
      <c r="D456" s="9" t="s">
        <v>408</v>
      </c>
      <c r="E456" s="9" t="s">
        <v>409</v>
      </c>
      <c r="F456" s="9" t="s">
        <v>410</v>
      </c>
      <c r="G456" s="27" t="s">
        <v>411</v>
      </c>
      <c r="H456" s="52" t="s">
        <v>458</v>
      </c>
    </row>
    <row r="457" spans="1:8" ht="24.95" customHeight="1" x14ac:dyDescent="0.3">
      <c r="A457" s="424"/>
      <c r="B457" s="32" t="str">
        <f>'пищ аллер+атоп дерм 3-7'!B461</f>
        <v>Хлеб Дарницкий</v>
      </c>
      <c r="C457" s="13">
        <v>40</v>
      </c>
      <c r="D457" s="9" t="s">
        <v>75</v>
      </c>
      <c r="E457" s="9" t="s">
        <v>76</v>
      </c>
      <c r="F457" s="9" t="s">
        <v>77</v>
      </c>
      <c r="G457" s="27" t="s">
        <v>78</v>
      </c>
      <c r="H457" s="56"/>
    </row>
    <row r="458" spans="1:8" ht="24.95" customHeight="1" x14ac:dyDescent="0.3">
      <c r="A458" s="425"/>
      <c r="B458" s="39" t="str">
        <f>'пищ аллер+атоп дерм 3-7'!B462</f>
        <v>Компот из свежих плодов (яблоко, груша)</v>
      </c>
      <c r="C458" s="13">
        <v>150</v>
      </c>
      <c r="D458" s="9">
        <v>0.7</v>
      </c>
      <c r="E458" s="9">
        <v>0.04</v>
      </c>
      <c r="F458" s="9">
        <v>20.6</v>
      </c>
      <c r="G458" s="27">
        <v>82</v>
      </c>
      <c r="H458" s="56" t="s">
        <v>443</v>
      </c>
    </row>
    <row r="459" spans="1:8" ht="24.95" customHeight="1" x14ac:dyDescent="0.3">
      <c r="A459" s="423"/>
      <c r="B459" s="18" t="str">
        <f>'пищ аллер+атоп дерм 3-7'!B463</f>
        <v>Итого за обед</v>
      </c>
      <c r="C459" s="57" t="s">
        <v>592</v>
      </c>
      <c r="D459" s="36">
        <f>D453+D454+D455+D456+D457+D458</f>
        <v>13.24</v>
      </c>
      <c r="E459" s="36">
        <f>E453+E454+E455+E456+E457+E458</f>
        <v>21.4</v>
      </c>
      <c r="F459" s="36">
        <f>F453+F454+F455+F456+F457+F458</f>
        <v>64.699999999999989</v>
      </c>
      <c r="G459" s="35">
        <f>G453+G454+G455+G456+G457+G458</f>
        <v>458</v>
      </c>
      <c r="H459" s="48"/>
    </row>
    <row r="460" spans="1:8" ht="24.95" customHeight="1" x14ac:dyDescent="0.3">
      <c r="A460" s="440" t="s">
        <v>59</v>
      </c>
      <c r="B460" s="39" t="str">
        <f>'пищ аллер+атоп дерм 3-7'!B464</f>
        <v>Сок фруктовый</v>
      </c>
      <c r="C460" s="13">
        <v>160</v>
      </c>
      <c r="D460" s="9" t="s">
        <v>177</v>
      </c>
      <c r="E460" s="9" t="s">
        <v>289</v>
      </c>
      <c r="F460" s="40" t="s">
        <v>92</v>
      </c>
      <c r="G460" s="10" t="s">
        <v>13</v>
      </c>
      <c r="H460" s="28" t="s">
        <v>433</v>
      </c>
    </row>
    <row r="461" spans="1:8" ht="24.95" customHeight="1" x14ac:dyDescent="0.3">
      <c r="A461" s="423"/>
      <c r="B461" s="18" t="str">
        <f>'пищ аллер+атоп дерм 3-7'!B465</f>
        <v>Итого за полдник</v>
      </c>
      <c r="C461" s="41">
        <v>160</v>
      </c>
      <c r="D461" s="36">
        <v>4.5</v>
      </c>
      <c r="E461" s="36">
        <v>7.0000000000000007E-2</v>
      </c>
      <c r="F461" s="36">
        <v>5.8</v>
      </c>
      <c r="G461" s="35">
        <v>42</v>
      </c>
      <c r="H461" s="78"/>
    </row>
    <row r="462" spans="1:8" ht="24.95" customHeight="1" x14ac:dyDescent="0.3">
      <c r="A462" s="441" t="s">
        <v>8</v>
      </c>
      <c r="B462" s="42" t="str">
        <f>'пищ аллер+атоп дерм 3-7'!B466</f>
        <v>Язык отварной с овощами</v>
      </c>
      <c r="C462" s="6" t="s">
        <v>350</v>
      </c>
      <c r="D462" s="8" t="s">
        <v>209</v>
      </c>
      <c r="E462" s="8" t="s">
        <v>218</v>
      </c>
      <c r="F462" s="9" t="s">
        <v>97</v>
      </c>
      <c r="G462" s="27" t="s">
        <v>21</v>
      </c>
      <c r="H462" s="11" t="s">
        <v>434</v>
      </c>
    </row>
    <row r="463" spans="1:8" ht="24.95" customHeight="1" x14ac:dyDescent="0.3">
      <c r="A463" s="425"/>
      <c r="B463" s="32" t="str">
        <f>'пищ аллер+атоп дерм 3-7'!B467</f>
        <v>Каша перловая рассыпчатая</v>
      </c>
      <c r="C463" s="38" t="s">
        <v>271</v>
      </c>
      <c r="D463" s="30">
        <v>3.3</v>
      </c>
      <c r="E463" s="30">
        <v>2.5</v>
      </c>
      <c r="F463" s="30">
        <v>23.2</v>
      </c>
      <c r="G463" s="31">
        <v>132</v>
      </c>
      <c r="H463" s="28" t="s">
        <v>467</v>
      </c>
    </row>
    <row r="464" spans="1:8" ht="24.95" customHeight="1" x14ac:dyDescent="0.3">
      <c r="A464" s="425"/>
      <c r="B464" s="415" t="str">
        <f>'пищ аллер+атоп дерм 3-7'!B468</f>
        <v>Хлеб пшеничный</v>
      </c>
      <c r="C464" s="6">
        <v>50</v>
      </c>
      <c r="D464" s="8" t="s">
        <v>217</v>
      </c>
      <c r="E464" s="8" t="s">
        <v>295</v>
      </c>
      <c r="F464" s="8" t="s">
        <v>296</v>
      </c>
      <c r="G464" s="10" t="s">
        <v>297</v>
      </c>
      <c r="H464" s="28" t="s">
        <v>481</v>
      </c>
    </row>
    <row r="465" spans="1:8" ht="24.95" customHeight="1" x14ac:dyDescent="0.3">
      <c r="A465" s="425"/>
      <c r="B465" s="39" t="str">
        <f>'пищ аллер+атоп дерм 3-7'!B469</f>
        <v>Чай с сахаром</v>
      </c>
      <c r="C465" s="13">
        <v>150</v>
      </c>
      <c r="D465" s="14">
        <v>1.1000000000000001</v>
      </c>
      <c r="E465" s="14">
        <v>1.1000000000000001</v>
      </c>
      <c r="F465" s="45">
        <v>6.2</v>
      </c>
      <c r="G465" s="27">
        <v>38</v>
      </c>
      <c r="H465" s="42" t="s">
        <v>436</v>
      </c>
    </row>
    <row r="466" spans="1:8" ht="24.95" customHeight="1" x14ac:dyDescent="0.3">
      <c r="A466" s="423"/>
      <c r="B466" s="18" t="str">
        <f>'пищ аллер+атоп дерм 3-7'!B470</f>
        <v>Итого за ужин</v>
      </c>
      <c r="C466" s="19">
        <v>383</v>
      </c>
      <c r="D466" s="19">
        <f>D462+D463+D464+D465</f>
        <v>20.100000000000001</v>
      </c>
      <c r="E466" s="19">
        <f>E462+E463+E464+E465</f>
        <v>17.400000000000002</v>
      </c>
      <c r="F466" s="19">
        <f>F462+F463+F464+F465</f>
        <v>59.1</v>
      </c>
      <c r="G466" s="19">
        <f>G462+G463+G464+G465</f>
        <v>469</v>
      </c>
      <c r="H466" s="37"/>
    </row>
    <row r="467" spans="1:8" ht="24.95" customHeight="1" x14ac:dyDescent="0.3">
      <c r="A467" s="442" t="s">
        <v>83</v>
      </c>
      <c r="B467" s="443"/>
      <c r="C467" s="47">
        <f>C466+C461+C459+C452+C450</f>
        <v>1587</v>
      </c>
      <c r="D467" s="46">
        <f>D466+D461+D459+D452+D450</f>
        <v>49.38</v>
      </c>
      <c r="E467" s="46">
        <f>E466+E461+E459+E452+E450</f>
        <v>53.67</v>
      </c>
      <c r="F467" s="46">
        <f>F466+F461+F459+F452+F450</f>
        <v>192.6</v>
      </c>
      <c r="G467" s="47">
        <f>G466+G461+G459+G452+G450</f>
        <v>1401</v>
      </c>
      <c r="H467" s="37"/>
    </row>
    <row r="468" spans="1:8" x14ac:dyDescent="0.3">
      <c r="A468" s="447" t="s">
        <v>24</v>
      </c>
      <c r="B468" s="447" t="s">
        <v>25</v>
      </c>
      <c r="C468" s="446" t="s">
        <v>26</v>
      </c>
      <c r="D468" s="446" t="s">
        <v>37</v>
      </c>
      <c r="E468" s="446"/>
      <c r="F468" s="446"/>
      <c r="G468" s="447" t="s">
        <v>38</v>
      </c>
      <c r="H468" s="447" t="s">
        <v>39</v>
      </c>
    </row>
    <row r="469" spans="1:8" x14ac:dyDescent="0.3">
      <c r="A469" s="448"/>
      <c r="B469" s="448"/>
      <c r="C469" s="440"/>
      <c r="D469" s="220" t="s">
        <v>4</v>
      </c>
      <c r="E469" s="220" t="s">
        <v>36</v>
      </c>
      <c r="F469" s="220" t="s">
        <v>30</v>
      </c>
      <c r="G469" s="448"/>
      <c r="H469" s="448"/>
    </row>
    <row r="470" spans="1:8" ht="24.95" customHeight="1" x14ac:dyDescent="0.3">
      <c r="A470" s="457" t="s">
        <v>395</v>
      </c>
      <c r="B470" s="458"/>
      <c r="C470" s="458"/>
      <c r="D470" s="458"/>
      <c r="E470" s="458"/>
      <c r="F470" s="458"/>
      <c r="G470" s="458"/>
      <c r="H470" s="459"/>
    </row>
    <row r="471" spans="1:8" ht="24.95" customHeight="1" x14ac:dyDescent="0.3">
      <c r="A471" s="446" t="s">
        <v>40</v>
      </c>
      <c r="B471" s="26" t="str">
        <f>'пищ аллер+атоп дерм 3-7'!B475</f>
        <v>Каша пшеничная рассыпчатая</v>
      </c>
      <c r="C471" s="6" t="s">
        <v>124</v>
      </c>
      <c r="D471" s="9" t="s">
        <v>100</v>
      </c>
      <c r="E471" s="9" t="s">
        <v>146</v>
      </c>
      <c r="F471" s="9" t="s">
        <v>576</v>
      </c>
      <c r="G471" s="27" t="s">
        <v>577</v>
      </c>
      <c r="H471" s="52" t="s">
        <v>578</v>
      </c>
    </row>
    <row r="472" spans="1:8" ht="24.95" customHeight="1" x14ac:dyDescent="0.3">
      <c r="A472" s="446"/>
      <c r="B472" s="39" t="str">
        <f>'пищ аллер+атоп дерм 3-7'!B476</f>
        <v>Чай с сахаром</v>
      </c>
      <c r="C472" s="9" t="s">
        <v>173</v>
      </c>
      <c r="D472" s="8">
        <v>2.4</v>
      </c>
      <c r="E472" s="8">
        <v>2.4</v>
      </c>
      <c r="F472" s="51">
        <v>14.5</v>
      </c>
      <c r="G472" s="8">
        <v>109</v>
      </c>
      <c r="H472" s="56" t="s">
        <v>459</v>
      </c>
    </row>
    <row r="473" spans="1:8" ht="24.95" customHeight="1" x14ac:dyDescent="0.3">
      <c r="A473" s="446"/>
      <c r="B473" s="42" t="str">
        <f>'пищ аллер+атоп дерм 3-7'!B477</f>
        <v>Батон</v>
      </c>
      <c r="C473" s="13">
        <v>150</v>
      </c>
      <c r="D473" s="9">
        <v>2.1</v>
      </c>
      <c r="E473" s="9">
        <v>2.1</v>
      </c>
      <c r="F473" s="40">
        <v>11</v>
      </c>
      <c r="G473" s="10">
        <v>70</v>
      </c>
      <c r="H473" s="43" t="s">
        <v>439</v>
      </c>
    </row>
    <row r="474" spans="1:8" ht="24.95" customHeight="1" x14ac:dyDescent="0.3">
      <c r="A474" s="446"/>
      <c r="B474" s="18" t="str">
        <f>'пищ аллер+атоп дерм 3-7'!B478</f>
        <v>Итого за завтрак</v>
      </c>
      <c r="C474" s="19">
        <v>339</v>
      </c>
      <c r="D474" s="20">
        <f>D471+D472+D473</f>
        <v>10.6</v>
      </c>
      <c r="E474" s="20">
        <f>E471+E472+E473</f>
        <v>12.2</v>
      </c>
      <c r="F474" s="20">
        <f>F471+F472+F473</f>
        <v>50.9</v>
      </c>
      <c r="G474" s="20">
        <f>G471+G472+G473</f>
        <v>374</v>
      </c>
      <c r="H474" s="53"/>
    </row>
    <row r="475" spans="1:8" ht="24.95" customHeight="1" x14ac:dyDescent="0.3">
      <c r="A475" s="440" t="s">
        <v>23</v>
      </c>
      <c r="B475" s="21" t="str">
        <f>'пищ аллер+атоп дерм 3-7'!B479</f>
        <v>Сок фруктовый</v>
      </c>
      <c r="C475" s="9" t="s">
        <v>550</v>
      </c>
      <c r="D475" s="14">
        <v>1.08</v>
      </c>
      <c r="E475" s="15">
        <v>0.5</v>
      </c>
      <c r="F475" s="15">
        <v>11.6</v>
      </c>
      <c r="G475" s="22">
        <v>55.16</v>
      </c>
      <c r="H475" s="80"/>
    </row>
    <row r="476" spans="1:8" ht="24.95" customHeight="1" x14ac:dyDescent="0.3">
      <c r="A476" s="423"/>
      <c r="B476" s="23" t="str">
        <f>'пищ аллер+атоп дерм 3-7'!B480</f>
        <v>Итого за II завтрак</v>
      </c>
      <c r="C476" s="24">
        <v>150</v>
      </c>
      <c r="D476" s="20">
        <f>D475</f>
        <v>1.08</v>
      </c>
      <c r="E476" s="20">
        <f>E475</f>
        <v>0.5</v>
      </c>
      <c r="F476" s="20">
        <f>F475</f>
        <v>11.6</v>
      </c>
      <c r="G476" s="20">
        <v>55</v>
      </c>
      <c r="H476" s="53"/>
    </row>
    <row r="477" spans="1:8" ht="24.95" customHeight="1" x14ac:dyDescent="0.3">
      <c r="A477" s="424" t="s">
        <v>6</v>
      </c>
      <c r="B477" s="404" t="s">
        <v>280</v>
      </c>
      <c r="C477" s="314">
        <v>40</v>
      </c>
      <c r="D477" s="314">
        <v>0.6</v>
      </c>
      <c r="E477" s="314">
        <v>1.8</v>
      </c>
      <c r="F477" s="314">
        <v>4.4000000000000004</v>
      </c>
      <c r="G477" s="314">
        <v>39</v>
      </c>
      <c r="H477" s="44" t="s">
        <v>456</v>
      </c>
    </row>
    <row r="478" spans="1:8" ht="39" customHeight="1" x14ac:dyDescent="0.3">
      <c r="A478" s="424"/>
      <c r="B478" s="26" t="str">
        <f>'пищ аллер+атоп дерм 3-7'!B482</f>
        <v>Суп картофельный с бобовыми (горох)  и гренками на м/б</v>
      </c>
      <c r="C478" s="13" t="s">
        <v>91</v>
      </c>
      <c r="D478" s="9" t="s">
        <v>177</v>
      </c>
      <c r="E478" s="9" t="s">
        <v>178</v>
      </c>
      <c r="F478" s="9" t="s">
        <v>179</v>
      </c>
      <c r="G478" s="9" t="s">
        <v>9</v>
      </c>
      <c r="H478" s="28" t="s">
        <v>718</v>
      </c>
    </row>
    <row r="479" spans="1:8" ht="24.95" customHeight="1" x14ac:dyDescent="0.3">
      <c r="A479" s="424"/>
      <c r="B479" s="25" t="str">
        <f>'пищ аллер+атоп дерм 3-7'!B483</f>
        <v>Азу из говядины</v>
      </c>
      <c r="C479" s="29">
        <v>150</v>
      </c>
      <c r="D479" s="30">
        <v>8.6</v>
      </c>
      <c r="E479" s="30">
        <v>8.6</v>
      </c>
      <c r="F479" s="30">
        <v>25.5</v>
      </c>
      <c r="G479" s="31">
        <v>219</v>
      </c>
      <c r="H479" s="28" t="s">
        <v>501</v>
      </c>
    </row>
    <row r="480" spans="1:8" ht="24.95" customHeight="1" x14ac:dyDescent="0.3">
      <c r="A480" s="424"/>
      <c r="B480" s="415" t="str">
        <f>'пищ аллер+атоп дерм 3-7'!B484</f>
        <v>Хлеб пшеничный</v>
      </c>
      <c r="C480" s="13">
        <v>40</v>
      </c>
      <c r="D480" s="9" t="s">
        <v>75</v>
      </c>
      <c r="E480" s="9" t="s">
        <v>76</v>
      </c>
      <c r="F480" s="9" t="s">
        <v>77</v>
      </c>
      <c r="G480" s="9" t="s">
        <v>78</v>
      </c>
      <c r="H480" s="56"/>
    </row>
    <row r="481" spans="1:8" ht="24.95" customHeight="1" x14ac:dyDescent="0.3">
      <c r="A481" s="425"/>
      <c r="B481" s="25" t="str">
        <f>'пищ аллер+атоп дерм 3-7'!B485</f>
        <v>Компот из смеси сухофруктов</v>
      </c>
      <c r="C481" s="63">
        <v>150</v>
      </c>
      <c r="D481" s="77">
        <v>0.7</v>
      </c>
      <c r="E481" s="77">
        <v>0.04</v>
      </c>
      <c r="F481" s="77">
        <v>20.6</v>
      </c>
      <c r="G481" s="77">
        <v>82</v>
      </c>
      <c r="H481" s="56" t="s">
        <v>450</v>
      </c>
    </row>
    <row r="482" spans="1:8" ht="24.95" customHeight="1" x14ac:dyDescent="0.3">
      <c r="A482" s="423"/>
      <c r="B482" s="18" t="str">
        <f>'пищ аллер+атоп дерм 3-7'!B486</f>
        <v>Итого за обед</v>
      </c>
      <c r="C482" s="57" t="s">
        <v>594</v>
      </c>
      <c r="D482" s="36">
        <f>D477+D478+D479+D480+D481</f>
        <v>15.899999999999999</v>
      </c>
      <c r="E482" s="36">
        <f>E477+E478+E479+E480+E481</f>
        <v>13.34</v>
      </c>
      <c r="F482" s="36">
        <f>F477+F478+F479+F480+F481</f>
        <v>81.7</v>
      </c>
      <c r="G482" s="36">
        <f>G477+G478+G479+G480+G481</f>
        <v>520</v>
      </c>
      <c r="H482" s="48"/>
    </row>
    <row r="483" spans="1:8" ht="24.95" customHeight="1" x14ac:dyDescent="0.3">
      <c r="A483" s="440" t="s">
        <v>59</v>
      </c>
      <c r="B483" s="50" t="str">
        <f>'пищ аллер+атоп дерм 3-7'!B487</f>
        <v>Кондитерское изделие (пряник)</v>
      </c>
      <c r="C483" s="66">
        <v>30</v>
      </c>
      <c r="D483" s="14">
        <v>1.7</v>
      </c>
      <c r="E483" s="14">
        <v>2.2000000000000002</v>
      </c>
      <c r="F483" s="67">
        <v>27.15</v>
      </c>
      <c r="G483" s="7">
        <v>135</v>
      </c>
      <c r="H483" s="48"/>
    </row>
    <row r="484" spans="1:8" ht="24.95" customHeight="1" x14ac:dyDescent="0.3">
      <c r="A484" s="425"/>
      <c r="B484" s="26" t="str">
        <f>'пищ аллер+атоп дерм 3-7'!B488</f>
        <v>Сок фруктовый</v>
      </c>
      <c r="C484" s="13">
        <v>150</v>
      </c>
      <c r="D484" s="9" t="s">
        <v>51</v>
      </c>
      <c r="E484" s="9" t="s">
        <v>48</v>
      </c>
      <c r="F484" s="58" t="s">
        <v>127</v>
      </c>
      <c r="G484" s="9" t="s">
        <v>14</v>
      </c>
      <c r="H484" s="43" t="s">
        <v>444</v>
      </c>
    </row>
    <row r="485" spans="1:8" ht="24.95" customHeight="1" x14ac:dyDescent="0.3">
      <c r="A485" s="423"/>
      <c r="B485" s="18" t="str">
        <f>'пищ аллер+атоп дерм 3-7'!B489</f>
        <v>Итого за полдник</v>
      </c>
      <c r="C485" s="41">
        <f>C484+C483</f>
        <v>180</v>
      </c>
      <c r="D485" s="36">
        <f>D484+D483</f>
        <v>5.8</v>
      </c>
      <c r="E485" s="36">
        <f>E484+E483</f>
        <v>6.8</v>
      </c>
      <c r="F485" s="36">
        <f>F484+F483</f>
        <v>33.549999999999997</v>
      </c>
      <c r="G485" s="36">
        <f>G484+G483</f>
        <v>217</v>
      </c>
      <c r="H485" s="78"/>
    </row>
    <row r="486" spans="1:8" ht="24.95" customHeight="1" x14ac:dyDescent="0.3">
      <c r="A486" s="441" t="s">
        <v>8</v>
      </c>
      <c r="B486" s="5" t="str">
        <f>'пищ аллер+атоп дерм 3-7'!B490</f>
        <v>Каша гречневая рассыпчатая</v>
      </c>
      <c r="C486" s="6" t="s">
        <v>85</v>
      </c>
      <c r="D486" s="7">
        <v>10.6</v>
      </c>
      <c r="E486" s="8">
        <v>15.6</v>
      </c>
      <c r="F486" s="9">
        <v>1.8</v>
      </c>
      <c r="G486" s="10" t="s">
        <v>10</v>
      </c>
      <c r="H486" s="49" t="s">
        <v>437</v>
      </c>
    </row>
    <row r="487" spans="1:8" ht="24.95" customHeight="1" x14ac:dyDescent="0.3">
      <c r="A487" s="425"/>
      <c r="B487" s="39" t="str">
        <f>'пищ аллер+атоп дерм 3-7'!B491</f>
        <v xml:space="preserve">Чай с сахаром </v>
      </c>
      <c r="C487" s="6">
        <v>150</v>
      </c>
      <c r="D487" s="8" t="s">
        <v>31</v>
      </c>
      <c r="E487" s="8" t="s">
        <v>563</v>
      </c>
      <c r="F487" s="8" t="s">
        <v>48</v>
      </c>
      <c r="G487" s="10" t="s">
        <v>564</v>
      </c>
      <c r="H487" s="28" t="s">
        <v>430</v>
      </c>
    </row>
    <row r="488" spans="1:8" ht="24.95" customHeight="1" x14ac:dyDescent="0.3">
      <c r="A488" s="425"/>
      <c r="B488" s="415" t="str">
        <f>'пищ аллер+атоп дерм 3-7'!B492</f>
        <v>Булочка сдобная</v>
      </c>
      <c r="C488" s="6">
        <v>40</v>
      </c>
      <c r="D488" s="8" t="s">
        <v>284</v>
      </c>
      <c r="E488" s="8" t="s">
        <v>285</v>
      </c>
      <c r="F488" s="8" t="s">
        <v>286</v>
      </c>
      <c r="G488" s="8" t="s">
        <v>320</v>
      </c>
      <c r="H488" s="56" t="s">
        <v>432</v>
      </c>
    </row>
    <row r="489" spans="1:8" ht="24.95" customHeight="1" x14ac:dyDescent="0.3">
      <c r="A489" s="425"/>
      <c r="B489" s="21" t="str">
        <f>'пищ аллер+атоп дерм 3-7'!B493</f>
        <v>Фрукт (яблоко)</v>
      </c>
      <c r="C489" s="9" t="s">
        <v>599</v>
      </c>
      <c r="D489" s="14">
        <v>0.4</v>
      </c>
      <c r="E489" s="15">
        <v>0.4</v>
      </c>
      <c r="F489" s="15">
        <v>9.8000000000000007</v>
      </c>
      <c r="G489" s="22">
        <v>47</v>
      </c>
      <c r="H489" s="81"/>
    </row>
    <row r="490" spans="1:8" ht="24.95" customHeight="1" x14ac:dyDescent="0.3">
      <c r="A490" s="423"/>
      <c r="B490" s="18" t="str">
        <f>'пищ аллер+атоп дерм 3-7'!B494</f>
        <v>Итого за ужин</v>
      </c>
      <c r="C490" s="19">
        <v>416</v>
      </c>
      <c r="D490" s="19">
        <f>D422+D487+D488+D489</f>
        <v>14.139999999999999</v>
      </c>
      <c r="E490" s="19">
        <f>E422+E487+E488+E489</f>
        <v>16.34</v>
      </c>
      <c r="F490" s="19">
        <f>F422+F487+F488+F489</f>
        <v>35.879999999999995</v>
      </c>
      <c r="G490" s="19">
        <f>G422+G487+G488+G489</f>
        <v>348.6</v>
      </c>
      <c r="H490" s="37"/>
    </row>
    <row r="491" spans="1:8" ht="24.95" customHeight="1" x14ac:dyDescent="0.3">
      <c r="A491" s="442" t="s">
        <v>83</v>
      </c>
      <c r="B491" s="443"/>
      <c r="C491" s="47">
        <f>C490+C485+C482+C476+C474</f>
        <v>1625</v>
      </c>
      <c r="D491" s="47">
        <f>D490+D485+D482+D476+D474</f>
        <v>47.519999999999996</v>
      </c>
      <c r="E491" s="47">
        <f>E490+E485+E482+E476+E474</f>
        <v>49.180000000000007</v>
      </c>
      <c r="F491" s="47">
        <f>F490+F485+F482+F476+F474</f>
        <v>213.63</v>
      </c>
      <c r="G491" s="47">
        <f>G490+G485+G482+G476+G474</f>
        <v>1514.6</v>
      </c>
      <c r="H491" s="37"/>
    </row>
    <row r="492" spans="1:8" ht="24.95" customHeight="1" x14ac:dyDescent="0.3">
      <c r="A492" s="436" t="s">
        <v>498</v>
      </c>
      <c r="B492" s="437"/>
      <c r="C492" s="92">
        <v>1653</v>
      </c>
      <c r="D492" s="92">
        <v>58</v>
      </c>
      <c r="E492" s="92">
        <v>57</v>
      </c>
      <c r="F492" s="92">
        <v>220</v>
      </c>
      <c r="G492" s="92">
        <v>1574</v>
      </c>
    </row>
    <row r="493" spans="1:8" x14ac:dyDescent="0.3">
      <c r="C493" s="93"/>
      <c r="D493" s="93"/>
      <c r="E493" s="93"/>
      <c r="F493" s="93"/>
      <c r="G493" s="93"/>
    </row>
    <row r="494" spans="1:8" x14ac:dyDescent="0.3">
      <c r="C494" s="93">
        <f>C491+C467+C442+C418+C395+C370+C345+C321+C297+C273+C249+C225+C201+C178+C154+C128+C103+C79+C54+C30</f>
        <v>31593</v>
      </c>
      <c r="D494" s="93">
        <f>D491+D467+D442+D418+D395+D370+D345+D321+D297+D273+D249+D225+D201+D178+D154+D128+D103+D79+D54+D30</f>
        <v>1037.9199999999998</v>
      </c>
      <c r="E494" s="93">
        <f>E491+E467+E442+E418+E395+E370+E345+E321+E297+E273+E249+E225+E201+E178+E154+E128+E103+E79+E54+E30</f>
        <v>984.51000000000022</v>
      </c>
      <c r="F494" s="93">
        <f>F491+F467+F442+F418+F395+F370+F345+F321+F297+F273+F249+F225+F201+F178+F154+F128+F103+F79+F54+F30</f>
        <v>3653.2200000000007</v>
      </c>
      <c r="G494" s="93">
        <f>G491+G467+G442+G418+G395+G370+G345+G321+G297+G273+G249+G225+G201+G178+G154+G128+G103+G79+G54+G30</f>
        <v>28036.539999999997</v>
      </c>
    </row>
  </sheetData>
  <mergeCells count="269">
    <mergeCell ref="K9:N9"/>
    <mergeCell ref="A477:A482"/>
    <mergeCell ref="A483:A485"/>
    <mergeCell ref="A486:A490"/>
    <mergeCell ref="A491:B491"/>
    <mergeCell ref="A492:B492"/>
    <mergeCell ref="D468:F468"/>
    <mergeCell ref="G468:G469"/>
    <mergeCell ref="H468:H469"/>
    <mergeCell ref="A470:H470"/>
    <mergeCell ref="A471:A474"/>
    <mergeCell ref="A475:A476"/>
    <mergeCell ref="A460:A461"/>
    <mergeCell ref="A462:A466"/>
    <mergeCell ref="A467:B467"/>
    <mergeCell ref="A468:A469"/>
    <mergeCell ref="B468:B469"/>
    <mergeCell ref="C468:C469"/>
    <mergeCell ref="G443:G444"/>
    <mergeCell ref="H443:H444"/>
    <mergeCell ref="A445:H445"/>
    <mergeCell ref="A446:A450"/>
    <mergeCell ref="A451:A452"/>
    <mergeCell ref="A453:A459"/>
    <mergeCell ref="A438:A441"/>
    <mergeCell ref="A442:B442"/>
    <mergeCell ref="A443:A444"/>
    <mergeCell ref="B443:B444"/>
    <mergeCell ref="C443:C444"/>
    <mergeCell ref="D443:F443"/>
    <mergeCell ref="H419:H420"/>
    <mergeCell ref="A421:H421"/>
    <mergeCell ref="A422:A425"/>
    <mergeCell ref="A426:A427"/>
    <mergeCell ref="A428:A434"/>
    <mergeCell ref="A435:A437"/>
    <mergeCell ref="A418:B418"/>
    <mergeCell ref="A419:A420"/>
    <mergeCell ref="B419:B420"/>
    <mergeCell ref="C419:C420"/>
    <mergeCell ref="D419:F419"/>
    <mergeCell ref="G419:G420"/>
    <mergeCell ref="A398:H398"/>
    <mergeCell ref="A399:A402"/>
    <mergeCell ref="A403:A404"/>
    <mergeCell ref="A405:A411"/>
    <mergeCell ref="A412:A413"/>
    <mergeCell ref="A414:A417"/>
    <mergeCell ref="A396:A397"/>
    <mergeCell ref="B396:B397"/>
    <mergeCell ref="C396:C397"/>
    <mergeCell ref="D396:F396"/>
    <mergeCell ref="G396:G397"/>
    <mergeCell ref="H396:H397"/>
    <mergeCell ref="A375:A378"/>
    <mergeCell ref="A379:A380"/>
    <mergeCell ref="A381:A386"/>
    <mergeCell ref="A387:A388"/>
    <mergeCell ref="A389:A394"/>
    <mergeCell ref="A395:B395"/>
    <mergeCell ref="C371:C372"/>
    <mergeCell ref="D371:F371"/>
    <mergeCell ref="G371:G372"/>
    <mergeCell ref="H371:H372"/>
    <mergeCell ref="A373:H373"/>
    <mergeCell ref="A374:H374"/>
    <mergeCell ref="A355:A362"/>
    <mergeCell ref="A363:A364"/>
    <mergeCell ref="A365:A369"/>
    <mergeCell ref="A370:B370"/>
    <mergeCell ref="A371:A372"/>
    <mergeCell ref="B371:B372"/>
    <mergeCell ref="D346:F346"/>
    <mergeCell ref="G346:G347"/>
    <mergeCell ref="H346:H347"/>
    <mergeCell ref="A348:H348"/>
    <mergeCell ref="A349:A352"/>
    <mergeCell ref="A353:A354"/>
    <mergeCell ref="A338:A339"/>
    <mergeCell ref="A340:A344"/>
    <mergeCell ref="A345:B345"/>
    <mergeCell ref="A346:A347"/>
    <mergeCell ref="B346:B347"/>
    <mergeCell ref="C346:C347"/>
    <mergeCell ref="G322:G323"/>
    <mergeCell ref="H322:H323"/>
    <mergeCell ref="A324:H324"/>
    <mergeCell ref="A325:A328"/>
    <mergeCell ref="A329:A330"/>
    <mergeCell ref="A331:A337"/>
    <mergeCell ref="A316:A320"/>
    <mergeCell ref="A321:B321"/>
    <mergeCell ref="A322:A323"/>
    <mergeCell ref="B322:B323"/>
    <mergeCell ref="C322:C323"/>
    <mergeCell ref="D322:F322"/>
    <mergeCell ref="H298:H299"/>
    <mergeCell ref="A300:H300"/>
    <mergeCell ref="A301:A304"/>
    <mergeCell ref="A305:A306"/>
    <mergeCell ref="A307:A313"/>
    <mergeCell ref="A314:A315"/>
    <mergeCell ref="A297:B297"/>
    <mergeCell ref="A298:A299"/>
    <mergeCell ref="B298:B299"/>
    <mergeCell ref="C298:C299"/>
    <mergeCell ref="D298:F298"/>
    <mergeCell ref="G298:G299"/>
    <mergeCell ref="A276:H276"/>
    <mergeCell ref="A277:A280"/>
    <mergeCell ref="A281:A282"/>
    <mergeCell ref="A283:A288"/>
    <mergeCell ref="A289:A291"/>
    <mergeCell ref="A292:A296"/>
    <mergeCell ref="A274:A275"/>
    <mergeCell ref="B274:B275"/>
    <mergeCell ref="C274:C275"/>
    <mergeCell ref="D274:F274"/>
    <mergeCell ref="G274:G275"/>
    <mergeCell ref="H274:H275"/>
    <mergeCell ref="A254:A257"/>
    <mergeCell ref="A258:A259"/>
    <mergeCell ref="A260:A265"/>
    <mergeCell ref="A266:A267"/>
    <mergeCell ref="A268:A272"/>
    <mergeCell ref="A273:B273"/>
    <mergeCell ref="C250:C251"/>
    <mergeCell ref="D250:F250"/>
    <mergeCell ref="G250:G251"/>
    <mergeCell ref="H250:H251"/>
    <mergeCell ref="A252:H252"/>
    <mergeCell ref="A253:H253"/>
    <mergeCell ref="A235:A241"/>
    <mergeCell ref="A242:A243"/>
    <mergeCell ref="A244:A248"/>
    <mergeCell ref="A249:B249"/>
    <mergeCell ref="A250:A251"/>
    <mergeCell ref="B250:B251"/>
    <mergeCell ref="D226:F226"/>
    <mergeCell ref="G226:G227"/>
    <mergeCell ref="H226:H227"/>
    <mergeCell ref="A228:H228"/>
    <mergeCell ref="A229:A232"/>
    <mergeCell ref="A233:A234"/>
    <mergeCell ref="A218:A219"/>
    <mergeCell ref="A220:A224"/>
    <mergeCell ref="A225:B225"/>
    <mergeCell ref="A226:A227"/>
    <mergeCell ref="B226:B227"/>
    <mergeCell ref="C226:C227"/>
    <mergeCell ref="G202:G203"/>
    <mergeCell ref="H202:H203"/>
    <mergeCell ref="A204:H204"/>
    <mergeCell ref="A205:A208"/>
    <mergeCell ref="A209:A210"/>
    <mergeCell ref="A211:A217"/>
    <mergeCell ref="A197:A200"/>
    <mergeCell ref="A201:B201"/>
    <mergeCell ref="A202:A203"/>
    <mergeCell ref="B202:B203"/>
    <mergeCell ref="C202:C203"/>
    <mergeCell ref="D202:F202"/>
    <mergeCell ref="H179:H180"/>
    <mergeCell ref="A181:H181"/>
    <mergeCell ref="A182:A185"/>
    <mergeCell ref="A186:A187"/>
    <mergeCell ref="A188:A193"/>
    <mergeCell ref="A194:A196"/>
    <mergeCell ref="A178:B178"/>
    <mergeCell ref="A179:A180"/>
    <mergeCell ref="B179:B180"/>
    <mergeCell ref="C179:C180"/>
    <mergeCell ref="D179:F179"/>
    <mergeCell ref="G179:G180"/>
    <mergeCell ref="A157:H157"/>
    <mergeCell ref="A158:A161"/>
    <mergeCell ref="A162:A163"/>
    <mergeCell ref="A164:A170"/>
    <mergeCell ref="A171:A173"/>
    <mergeCell ref="A174:A177"/>
    <mergeCell ref="A155:A156"/>
    <mergeCell ref="B155:B156"/>
    <mergeCell ref="C155:C156"/>
    <mergeCell ref="D155:F155"/>
    <mergeCell ref="G155:G156"/>
    <mergeCell ref="H155:H156"/>
    <mergeCell ref="A133:A136"/>
    <mergeCell ref="A137:A138"/>
    <mergeCell ref="A139:A145"/>
    <mergeCell ref="A146:A148"/>
    <mergeCell ref="A149:A153"/>
    <mergeCell ref="A154:B154"/>
    <mergeCell ref="C129:C130"/>
    <mergeCell ref="D129:F129"/>
    <mergeCell ref="G129:G130"/>
    <mergeCell ref="H129:H130"/>
    <mergeCell ref="A131:H131"/>
    <mergeCell ref="A132:H132"/>
    <mergeCell ref="A111:A112"/>
    <mergeCell ref="A113:A119"/>
    <mergeCell ref="A120:A122"/>
    <mergeCell ref="A123:A127"/>
    <mergeCell ref="A128:B128"/>
    <mergeCell ref="A129:A130"/>
    <mergeCell ref="B129:B130"/>
    <mergeCell ref="C104:C105"/>
    <mergeCell ref="D104:F104"/>
    <mergeCell ref="G104:G105"/>
    <mergeCell ref="H104:H105"/>
    <mergeCell ref="A106:H106"/>
    <mergeCell ref="A107:A110"/>
    <mergeCell ref="A87:A88"/>
    <mergeCell ref="A89:A95"/>
    <mergeCell ref="A96:A97"/>
    <mergeCell ref="A98:A102"/>
    <mergeCell ref="A103:B103"/>
    <mergeCell ref="A104:A105"/>
    <mergeCell ref="B104:B105"/>
    <mergeCell ref="C80:C81"/>
    <mergeCell ref="D80:F80"/>
    <mergeCell ref="G80:G81"/>
    <mergeCell ref="H80:H81"/>
    <mergeCell ref="A82:H82"/>
    <mergeCell ref="A83:A86"/>
    <mergeCell ref="A64:A69"/>
    <mergeCell ref="A70:A72"/>
    <mergeCell ref="A73:A78"/>
    <mergeCell ref="A79:B79"/>
    <mergeCell ref="A80:A81"/>
    <mergeCell ref="B80:B81"/>
    <mergeCell ref="D55:F55"/>
    <mergeCell ref="G55:G56"/>
    <mergeCell ref="H55:H56"/>
    <mergeCell ref="A57:H57"/>
    <mergeCell ref="A58:A61"/>
    <mergeCell ref="A62:A63"/>
    <mergeCell ref="A47:A48"/>
    <mergeCell ref="A49:A53"/>
    <mergeCell ref="A54:B54"/>
    <mergeCell ref="A55:A56"/>
    <mergeCell ref="B55:B56"/>
    <mergeCell ref="C55:C56"/>
    <mergeCell ref="G31:G32"/>
    <mergeCell ref="H31:H32"/>
    <mergeCell ref="A33:H33"/>
    <mergeCell ref="A34:A37"/>
    <mergeCell ref="A38:A39"/>
    <mergeCell ref="A40:A46"/>
    <mergeCell ref="A26:A29"/>
    <mergeCell ref="A30:B30"/>
    <mergeCell ref="A31:A32"/>
    <mergeCell ref="B31:B32"/>
    <mergeCell ref="C31:C32"/>
    <mergeCell ref="D31:F31"/>
    <mergeCell ref="A10:H10"/>
    <mergeCell ref="A11:H11"/>
    <mergeCell ref="A12:A15"/>
    <mergeCell ref="A16:A17"/>
    <mergeCell ref="A18:A23"/>
    <mergeCell ref="A24:A25"/>
    <mergeCell ref="A1:B1"/>
    <mergeCell ref="A5:H5"/>
    <mergeCell ref="A6:H6"/>
    <mergeCell ref="A8:A9"/>
    <mergeCell ref="B8:B9"/>
    <mergeCell ref="C8:C9"/>
    <mergeCell ref="D8:F8"/>
    <mergeCell ref="G8:G9"/>
    <mergeCell ref="H8:H9"/>
  </mergeCells>
  <pageMargins left="0.7" right="0.7" top="0.75" bottom="0.75" header="0.3" footer="0.3"/>
  <pageSetup paperSize="9" scale="54" orientation="landscape" r:id="rId1"/>
  <rowBreaks count="19" manualBreakCount="19">
    <brk id="30" max="7" man="1"/>
    <brk id="54" max="7" man="1"/>
    <brk id="79" max="7" man="1"/>
    <brk id="103" max="7" man="1"/>
    <brk id="128" max="7" man="1"/>
    <brk id="154" max="7" man="1"/>
    <brk id="178" max="7" man="1"/>
    <brk id="201" max="7" man="1"/>
    <brk id="225" max="7" man="1"/>
    <brk id="249" max="7" man="1"/>
    <brk id="273" max="7" man="1"/>
    <brk id="297" max="7" man="1"/>
    <brk id="321" max="7" man="1"/>
    <brk id="345" max="7" man="1"/>
    <brk id="370" max="7" man="1"/>
    <brk id="395" max="7" man="1"/>
    <brk id="418" max="7" man="1"/>
    <brk id="442" max="7" man="1"/>
    <brk id="467" max="7" man="1"/>
  </rowBreaks>
  <colBreaks count="1" manualBreakCount="1">
    <brk id="8" max="1048575" man="1"/>
  </colBreak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498"/>
  <sheetViews>
    <sheetView view="pageBreakPreview" zoomScale="60" zoomScaleNormal="71" workbookViewId="0">
      <selection activeCell="B493" sqref="B493:H493"/>
    </sheetView>
  </sheetViews>
  <sheetFormatPr defaultColWidth="9.140625" defaultRowHeight="20.25" x14ac:dyDescent="0.3"/>
  <cols>
    <col min="1" max="1" width="14.42578125" style="2" customWidth="1"/>
    <col min="2" max="2" width="63.140625" style="2" customWidth="1"/>
    <col min="3" max="4" width="17.5703125" style="2" customWidth="1"/>
    <col min="5" max="6" width="15.7109375" style="2" customWidth="1"/>
    <col min="7" max="7" width="22" style="2" customWidth="1"/>
    <col min="8" max="8" width="74.7109375" style="2" customWidth="1"/>
    <col min="9" max="10" width="9.140625" style="2"/>
    <col min="11" max="11" width="28.28515625" style="2" customWidth="1"/>
    <col min="12" max="12" width="15.28515625" style="2" customWidth="1"/>
    <col min="13" max="16384" width="9.140625" style="2"/>
  </cols>
  <sheetData>
    <row r="1" spans="1:16" x14ac:dyDescent="0.3">
      <c r="A1" s="433" t="s">
        <v>549</v>
      </c>
      <c r="B1" s="433"/>
      <c r="C1" s="1"/>
      <c r="D1" s="106"/>
      <c r="E1" s="4"/>
      <c r="F1" s="4"/>
      <c r="H1" s="107" t="s">
        <v>0</v>
      </c>
    </row>
    <row r="2" spans="1:16" x14ac:dyDescent="0.3">
      <c r="A2" s="2" t="s">
        <v>2</v>
      </c>
      <c r="C2" s="4"/>
      <c r="D2" s="106"/>
      <c r="E2" s="4"/>
      <c r="F2" s="106"/>
      <c r="G2" s="4"/>
      <c r="H2" s="106" t="s">
        <v>1</v>
      </c>
    </row>
    <row r="3" spans="1:16" x14ac:dyDescent="0.3">
      <c r="A3" s="133" t="s">
        <v>3</v>
      </c>
      <c r="B3" s="1"/>
      <c r="C3" s="1"/>
      <c r="F3" s="106"/>
      <c r="G3" s="106"/>
      <c r="H3" s="107" t="s">
        <v>862</v>
      </c>
    </row>
    <row r="4" spans="1:16" x14ac:dyDescent="0.3">
      <c r="A4" s="133" t="s">
        <v>835</v>
      </c>
      <c r="B4" s="1"/>
      <c r="C4" s="1"/>
      <c r="H4" s="106" t="s">
        <v>835</v>
      </c>
    </row>
    <row r="5" spans="1:16" ht="48.75" customHeight="1" x14ac:dyDescent="0.3">
      <c r="A5" s="434" t="s">
        <v>815</v>
      </c>
      <c r="B5" s="434"/>
      <c r="C5" s="434"/>
      <c r="D5" s="434"/>
      <c r="E5" s="434"/>
      <c r="F5" s="434"/>
      <c r="G5" s="434"/>
      <c r="H5" s="434"/>
    </row>
    <row r="6" spans="1:16" x14ac:dyDescent="0.3">
      <c r="A6" s="435" t="s">
        <v>869</v>
      </c>
      <c r="B6" s="435"/>
      <c r="C6" s="435"/>
      <c r="D6" s="435"/>
      <c r="E6" s="435"/>
      <c r="F6" s="435"/>
      <c r="G6" s="435"/>
      <c r="H6" s="435"/>
      <c r="K6" s="218" t="s">
        <v>761</v>
      </c>
      <c r="L6" s="279" t="s">
        <v>786</v>
      </c>
    </row>
    <row r="7" spans="1:16" x14ac:dyDescent="0.3">
      <c r="K7" s="202" t="s">
        <v>762</v>
      </c>
    </row>
    <row r="8" spans="1:16" x14ac:dyDescent="0.3">
      <c r="A8" s="466" t="s">
        <v>24</v>
      </c>
      <c r="B8" s="466" t="s">
        <v>25</v>
      </c>
      <c r="C8" s="465" t="s">
        <v>26</v>
      </c>
      <c r="D8" s="465" t="s">
        <v>542</v>
      </c>
      <c r="E8" s="465"/>
      <c r="F8" s="465"/>
      <c r="G8" s="466" t="s">
        <v>38</v>
      </c>
      <c r="H8" s="466" t="s">
        <v>39</v>
      </c>
      <c r="K8" s="202" t="s">
        <v>763</v>
      </c>
      <c r="L8" s="103" t="s">
        <v>764</v>
      </c>
    </row>
    <row r="9" spans="1:16" x14ac:dyDescent="0.3">
      <c r="A9" s="467"/>
      <c r="B9" s="467"/>
      <c r="C9" s="441"/>
      <c r="D9" s="134" t="s">
        <v>4</v>
      </c>
      <c r="E9" s="134" t="s">
        <v>36</v>
      </c>
      <c r="F9" s="134" t="s">
        <v>30</v>
      </c>
      <c r="G9" s="467"/>
      <c r="H9" s="467"/>
      <c r="J9" s="83"/>
      <c r="K9" s="470" t="s">
        <v>870</v>
      </c>
      <c r="L9" s="470"/>
      <c r="M9" s="470"/>
      <c r="N9" s="470"/>
      <c r="O9" s="470"/>
      <c r="P9" s="470"/>
    </row>
    <row r="10" spans="1:16" ht="24.95" customHeight="1" x14ac:dyDescent="0.3">
      <c r="A10" s="469" t="s">
        <v>535</v>
      </c>
      <c r="B10" s="454"/>
      <c r="C10" s="454"/>
      <c r="D10" s="454"/>
      <c r="E10" s="454"/>
      <c r="F10" s="454"/>
      <c r="G10" s="454"/>
      <c r="H10" s="455"/>
      <c r="J10" s="83"/>
      <c r="K10" s="218" t="s">
        <v>773</v>
      </c>
    </row>
    <row r="11" spans="1:16" ht="24.95" customHeight="1" x14ac:dyDescent="0.3">
      <c r="A11" s="468" t="s">
        <v>496</v>
      </c>
      <c r="B11" s="450"/>
      <c r="C11" s="458"/>
      <c r="D11" s="458"/>
      <c r="E11" s="458"/>
      <c r="F11" s="458"/>
      <c r="G11" s="458"/>
      <c r="H11" s="459"/>
      <c r="J11" s="83"/>
      <c r="K11" s="218" t="s">
        <v>741</v>
      </c>
    </row>
    <row r="12" spans="1:16" ht="24.95" customHeight="1" x14ac:dyDescent="0.3">
      <c r="A12" s="465" t="s">
        <v>40</v>
      </c>
      <c r="B12" s="154" t="s">
        <v>738</v>
      </c>
      <c r="C12" s="138" t="s">
        <v>113</v>
      </c>
      <c r="D12" s="139">
        <v>7.1</v>
      </c>
      <c r="E12" s="139">
        <v>7.6</v>
      </c>
      <c r="F12" s="139">
        <v>36.700000000000003</v>
      </c>
      <c r="G12" s="141">
        <v>245</v>
      </c>
      <c r="H12" s="142" t="s">
        <v>476</v>
      </c>
      <c r="J12" s="83"/>
      <c r="K12" s="218" t="s">
        <v>739</v>
      </c>
    </row>
    <row r="13" spans="1:16" ht="24.95" customHeight="1" x14ac:dyDescent="0.3">
      <c r="A13" s="465"/>
      <c r="B13" s="154" t="s">
        <v>194</v>
      </c>
      <c r="C13" s="138">
        <v>180</v>
      </c>
      <c r="D13" s="147" t="s">
        <v>31</v>
      </c>
      <c r="E13" s="147" t="s">
        <v>32</v>
      </c>
      <c r="F13" s="152" t="s">
        <v>33</v>
      </c>
      <c r="G13" s="141" t="s">
        <v>35</v>
      </c>
      <c r="H13" s="179" t="s">
        <v>430</v>
      </c>
      <c r="J13" s="83"/>
      <c r="K13" s="219" t="s">
        <v>740</v>
      </c>
    </row>
    <row r="14" spans="1:16" ht="24.95" customHeight="1" x14ac:dyDescent="0.3">
      <c r="A14" s="465"/>
      <c r="B14" s="16" t="s">
        <v>104</v>
      </c>
      <c r="C14" s="169">
        <v>30</v>
      </c>
      <c r="D14" s="147">
        <v>3.2</v>
      </c>
      <c r="E14" s="147">
        <v>0.3</v>
      </c>
      <c r="F14" s="147">
        <v>15.3</v>
      </c>
      <c r="G14" s="141">
        <v>79</v>
      </c>
      <c r="H14" s="154"/>
      <c r="J14" s="83"/>
      <c r="K14" s="219" t="s">
        <v>737</v>
      </c>
    </row>
    <row r="15" spans="1:16" ht="24.95" customHeight="1" x14ac:dyDescent="0.3">
      <c r="A15" s="465"/>
      <c r="B15" s="18" t="s">
        <v>41</v>
      </c>
      <c r="C15" s="143">
        <v>415</v>
      </c>
      <c r="D15" s="144">
        <f>SUM(D12:D14)</f>
        <v>10.3</v>
      </c>
      <c r="E15" s="144">
        <f>SUM(E12:E14)</f>
        <v>7.8999999999999995</v>
      </c>
      <c r="F15" s="144">
        <f>SUM(F12:F14)</f>
        <v>52</v>
      </c>
      <c r="G15" s="143">
        <f>SUM(G12:G14)</f>
        <v>324</v>
      </c>
      <c r="H15" s="145"/>
      <c r="J15" s="83"/>
      <c r="K15" s="218" t="s">
        <v>742</v>
      </c>
    </row>
    <row r="16" spans="1:16" ht="24.95" customHeight="1" x14ac:dyDescent="0.3">
      <c r="A16" s="441" t="s">
        <v>23</v>
      </c>
      <c r="B16" s="165" t="s">
        <v>42</v>
      </c>
      <c r="C16" s="147" t="s">
        <v>550</v>
      </c>
      <c r="D16" s="139">
        <v>1.08</v>
      </c>
      <c r="E16" s="140">
        <v>0.5</v>
      </c>
      <c r="F16" s="140">
        <v>11.6</v>
      </c>
      <c r="G16" s="170">
        <v>55.16</v>
      </c>
      <c r="H16" s="145"/>
      <c r="J16" s="83"/>
      <c r="K16" s="218" t="s">
        <v>770</v>
      </c>
    </row>
    <row r="17" spans="1:15" ht="24.95" customHeight="1" x14ac:dyDescent="0.3">
      <c r="A17" s="423"/>
      <c r="B17" s="23" t="s">
        <v>44</v>
      </c>
      <c r="C17" s="151">
        <v>150</v>
      </c>
      <c r="D17" s="144">
        <f>D16</f>
        <v>1.08</v>
      </c>
      <c r="E17" s="144">
        <f>E16</f>
        <v>0.5</v>
      </c>
      <c r="F17" s="144">
        <f>F16</f>
        <v>11.6</v>
      </c>
      <c r="G17" s="143">
        <f>G16</f>
        <v>55.16</v>
      </c>
      <c r="H17" s="145"/>
      <c r="J17" s="83"/>
      <c r="K17" s="219" t="s">
        <v>772</v>
      </c>
    </row>
    <row r="18" spans="1:15" ht="24.95" customHeight="1" x14ac:dyDescent="0.3">
      <c r="A18" s="456" t="s">
        <v>6</v>
      </c>
      <c r="B18" s="381" t="s">
        <v>596</v>
      </c>
      <c r="C18" s="298">
        <v>60</v>
      </c>
      <c r="D18" s="299">
        <v>0.8</v>
      </c>
      <c r="E18" s="299">
        <v>0.06</v>
      </c>
      <c r="F18" s="300">
        <v>4.0999999999999996</v>
      </c>
      <c r="G18" s="301">
        <v>20</v>
      </c>
      <c r="H18" s="319" t="s">
        <v>597</v>
      </c>
      <c r="J18" s="83"/>
      <c r="K18" s="219" t="s">
        <v>771</v>
      </c>
    </row>
    <row r="19" spans="1:15" ht="24" customHeight="1" x14ac:dyDescent="0.3">
      <c r="A19" s="424"/>
      <c r="B19" s="158" t="s">
        <v>325</v>
      </c>
      <c r="C19" s="156" t="s">
        <v>553</v>
      </c>
      <c r="D19" s="156">
        <v>6.8</v>
      </c>
      <c r="E19" s="156">
        <v>3.15</v>
      </c>
      <c r="F19" s="156">
        <v>10.6</v>
      </c>
      <c r="G19" s="157">
        <v>103</v>
      </c>
      <c r="H19" s="44" t="s">
        <v>441</v>
      </c>
      <c r="J19" s="83"/>
      <c r="K19" s="94"/>
    </row>
    <row r="20" spans="1:15" ht="24.95" customHeight="1" x14ac:dyDescent="0.3">
      <c r="A20" s="424"/>
      <c r="B20" s="176" t="s">
        <v>362</v>
      </c>
      <c r="C20" s="138">
        <v>220</v>
      </c>
      <c r="D20" s="147" t="s">
        <v>363</v>
      </c>
      <c r="E20" s="147" t="s">
        <v>364</v>
      </c>
      <c r="F20" s="152" t="s">
        <v>365</v>
      </c>
      <c r="G20" s="141" t="s">
        <v>22</v>
      </c>
      <c r="H20" s="142" t="s">
        <v>483</v>
      </c>
      <c r="J20" s="83"/>
      <c r="K20" s="94"/>
      <c r="O20" s="137"/>
    </row>
    <row r="21" spans="1:15" ht="24.95" customHeight="1" x14ac:dyDescent="0.3">
      <c r="A21" s="424"/>
      <c r="B21" s="158" t="s">
        <v>50</v>
      </c>
      <c r="C21" s="138">
        <v>50</v>
      </c>
      <c r="D21" s="139" t="s">
        <v>51</v>
      </c>
      <c r="E21" s="139" t="s">
        <v>52</v>
      </c>
      <c r="F21" s="140" t="s">
        <v>53</v>
      </c>
      <c r="G21" s="141" t="s">
        <v>54</v>
      </c>
      <c r="H21" s="145"/>
      <c r="J21" s="83"/>
      <c r="K21" s="94"/>
    </row>
    <row r="22" spans="1:15" ht="24.95" customHeight="1" x14ac:dyDescent="0.3">
      <c r="A22" s="425"/>
      <c r="B22" s="33" t="s">
        <v>55</v>
      </c>
      <c r="C22" s="156">
        <v>180</v>
      </c>
      <c r="D22" s="159" t="s">
        <v>56</v>
      </c>
      <c r="E22" s="159" t="s">
        <v>56</v>
      </c>
      <c r="F22" s="160" t="s">
        <v>57</v>
      </c>
      <c r="G22" s="161" t="s">
        <v>58</v>
      </c>
      <c r="H22" s="178" t="s">
        <v>432</v>
      </c>
    </row>
    <row r="23" spans="1:15" ht="24.95" customHeight="1" x14ac:dyDescent="0.3">
      <c r="A23" s="423"/>
      <c r="B23" s="18" t="s">
        <v>80</v>
      </c>
      <c r="C23" s="162" t="s">
        <v>554</v>
      </c>
      <c r="D23" s="163">
        <f>D22+D21+D20+D19+D18</f>
        <v>33.899999999999991</v>
      </c>
      <c r="E23" s="163">
        <f>E22+E21+E20+E19+E18</f>
        <v>26.709999999999997</v>
      </c>
      <c r="F23" s="163">
        <f>F22+F21+F20+F19+F18</f>
        <v>90.499999999999986</v>
      </c>
      <c r="G23" s="164">
        <f>G22+G21+G20+G19+G18</f>
        <v>697</v>
      </c>
      <c r="H23" s="145"/>
    </row>
    <row r="24" spans="1:15" ht="24.95" customHeight="1" x14ac:dyDescent="0.3">
      <c r="A24" s="441" t="s">
        <v>59</v>
      </c>
      <c r="B24" s="165" t="s">
        <v>42</v>
      </c>
      <c r="C24" s="158">
        <v>180</v>
      </c>
      <c r="D24" s="158">
        <v>1.3</v>
      </c>
      <c r="E24" s="158">
        <v>0.6</v>
      </c>
      <c r="F24" s="158">
        <v>13.9</v>
      </c>
      <c r="G24" s="166">
        <v>66</v>
      </c>
      <c r="H24" s="142"/>
    </row>
    <row r="25" spans="1:15" ht="24.95" customHeight="1" x14ac:dyDescent="0.3">
      <c r="A25" s="423"/>
      <c r="B25" s="18" t="s">
        <v>81</v>
      </c>
      <c r="C25" s="167">
        <v>180</v>
      </c>
      <c r="D25" s="167">
        <v>1.3</v>
      </c>
      <c r="E25" s="167">
        <v>0.6</v>
      </c>
      <c r="F25" s="167">
        <v>13.9</v>
      </c>
      <c r="G25" s="168">
        <v>66</v>
      </c>
      <c r="H25" s="145"/>
    </row>
    <row r="26" spans="1:15" ht="24.95" customHeight="1" x14ac:dyDescent="0.3">
      <c r="A26" s="441" t="s">
        <v>8</v>
      </c>
      <c r="B26" s="146" t="s">
        <v>139</v>
      </c>
      <c r="C26" s="169" t="s">
        <v>271</v>
      </c>
      <c r="D26" s="183">
        <v>4.3</v>
      </c>
      <c r="E26" s="174" t="s">
        <v>97</v>
      </c>
      <c r="F26" s="175" t="s">
        <v>137</v>
      </c>
      <c r="G26" s="174" t="s">
        <v>138</v>
      </c>
      <c r="H26" s="176" t="s">
        <v>469</v>
      </c>
    </row>
    <row r="27" spans="1:15" ht="24.95" customHeight="1" x14ac:dyDescent="0.3">
      <c r="A27" s="425"/>
      <c r="B27" s="188" t="s">
        <v>603</v>
      </c>
      <c r="C27" s="29" t="s">
        <v>269</v>
      </c>
      <c r="D27" s="159">
        <v>11</v>
      </c>
      <c r="E27" s="159">
        <v>15.2</v>
      </c>
      <c r="F27" s="159">
        <v>10.9</v>
      </c>
      <c r="G27" s="157">
        <v>225</v>
      </c>
      <c r="H27" s="44" t="s">
        <v>602</v>
      </c>
    </row>
    <row r="28" spans="1:15" ht="24.95" customHeight="1" x14ac:dyDescent="0.3">
      <c r="A28" s="425"/>
      <c r="B28" s="154" t="s">
        <v>194</v>
      </c>
      <c r="C28" s="138">
        <v>180</v>
      </c>
      <c r="D28" s="147" t="s">
        <v>31</v>
      </c>
      <c r="E28" s="147" t="s">
        <v>32</v>
      </c>
      <c r="F28" s="152" t="s">
        <v>33</v>
      </c>
      <c r="G28" s="141" t="s">
        <v>35</v>
      </c>
      <c r="H28" s="179" t="s">
        <v>430</v>
      </c>
    </row>
    <row r="29" spans="1:15" ht="24.95" customHeight="1" x14ac:dyDescent="0.3">
      <c r="A29" s="425"/>
      <c r="B29" s="176" t="s">
        <v>162</v>
      </c>
      <c r="C29" s="169">
        <v>120</v>
      </c>
      <c r="D29" s="147" t="s">
        <v>72</v>
      </c>
      <c r="E29" s="147" t="s">
        <v>93</v>
      </c>
      <c r="F29" s="152" t="s">
        <v>598</v>
      </c>
      <c r="G29" s="141">
        <v>115</v>
      </c>
      <c r="H29" s="145"/>
    </row>
    <row r="30" spans="1:15" ht="24.95" customHeight="1" x14ac:dyDescent="0.3">
      <c r="A30" s="423"/>
      <c r="B30" s="18" t="s">
        <v>82</v>
      </c>
      <c r="C30" s="143">
        <v>490</v>
      </c>
      <c r="D30" s="168">
        <f>D26+D28+D29</f>
        <v>6.1999999999999993</v>
      </c>
      <c r="E30" s="168">
        <f>E26+E28+E29</f>
        <v>4.0299999999999994</v>
      </c>
      <c r="F30" s="168">
        <f>F26+F28+F29</f>
        <v>60.099999999999994</v>
      </c>
      <c r="G30" s="168">
        <f>G26+G28+G29</f>
        <v>294</v>
      </c>
      <c r="H30" s="145"/>
    </row>
    <row r="31" spans="1:15" ht="24.95" customHeight="1" x14ac:dyDescent="0.3">
      <c r="A31" s="464" t="s">
        <v>83</v>
      </c>
      <c r="B31" s="443"/>
      <c r="C31" s="172">
        <f>C15+C17+C23+C25+C30</f>
        <v>1955</v>
      </c>
      <c r="D31" s="168">
        <f>D15+D17+D23+D25+D30</f>
        <v>52.779999999999987</v>
      </c>
      <c r="E31" s="168">
        <f>E15+E17+E23+E25+E30</f>
        <v>39.74</v>
      </c>
      <c r="F31" s="168">
        <f>F15+F17+F23+F25+F30</f>
        <v>228.1</v>
      </c>
      <c r="G31" s="168">
        <f>G15+G17+G23+G25+G30</f>
        <v>1436.1599999999999</v>
      </c>
      <c r="H31" s="145"/>
    </row>
    <row r="32" spans="1:15" x14ac:dyDescent="0.3">
      <c r="A32" s="466" t="s">
        <v>24</v>
      </c>
      <c r="B32" s="466" t="s">
        <v>25</v>
      </c>
      <c r="C32" s="465" t="s">
        <v>26</v>
      </c>
      <c r="D32" s="465" t="s">
        <v>542</v>
      </c>
      <c r="E32" s="465"/>
      <c r="F32" s="465"/>
      <c r="G32" s="466" t="s">
        <v>38</v>
      </c>
      <c r="H32" s="466" t="s">
        <v>39</v>
      </c>
    </row>
    <row r="33" spans="1:8" x14ac:dyDescent="0.3">
      <c r="A33" s="467"/>
      <c r="B33" s="467"/>
      <c r="C33" s="441"/>
      <c r="D33" s="134" t="s">
        <v>4</v>
      </c>
      <c r="E33" s="134" t="s">
        <v>36</v>
      </c>
      <c r="F33" s="134" t="s">
        <v>30</v>
      </c>
      <c r="G33" s="467"/>
      <c r="H33" s="467"/>
    </row>
    <row r="34" spans="1:8" ht="24.95" customHeight="1" x14ac:dyDescent="0.3">
      <c r="A34" s="468" t="s">
        <v>333</v>
      </c>
      <c r="B34" s="450"/>
      <c r="C34" s="458"/>
      <c r="D34" s="458"/>
      <c r="E34" s="458"/>
      <c r="F34" s="458"/>
      <c r="G34" s="458"/>
      <c r="H34" s="459"/>
    </row>
    <row r="35" spans="1:8" ht="24.95" customHeight="1" x14ac:dyDescent="0.3">
      <c r="A35" s="465" t="s">
        <v>40</v>
      </c>
      <c r="B35" s="146" t="s">
        <v>270</v>
      </c>
      <c r="C35" s="169" t="s">
        <v>110</v>
      </c>
      <c r="D35" s="147" t="s">
        <v>187</v>
      </c>
      <c r="E35" s="147" t="s">
        <v>276</v>
      </c>
      <c r="F35" s="174" t="s">
        <v>277</v>
      </c>
      <c r="G35" s="149" t="s">
        <v>278</v>
      </c>
      <c r="H35" s="62" t="s">
        <v>435</v>
      </c>
    </row>
    <row r="36" spans="1:8" ht="34.5" customHeight="1" x14ac:dyDescent="0.3">
      <c r="A36" s="465"/>
      <c r="B36" s="16" t="s">
        <v>141</v>
      </c>
      <c r="C36" s="169" t="s">
        <v>142</v>
      </c>
      <c r="D36" s="147" t="s">
        <v>105</v>
      </c>
      <c r="E36" s="147" t="s">
        <v>143</v>
      </c>
      <c r="F36" s="147" t="s">
        <v>144</v>
      </c>
      <c r="G36" s="141" t="s">
        <v>145</v>
      </c>
      <c r="H36" s="142" t="s">
        <v>451</v>
      </c>
    </row>
    <row r="37" spans="1:8" ht="24.95" customHeight="1" x14ac:dyDescent="0.3">
      <c r="A37" s="465"/>
      <c r="B37" s="142" t="s">
        <v>67</v>
      </c>
      <c r="C37" s="138">
        <v>180</v>
      </c>
      <c r="D37" s="139">
        <v>1.3</v>
      </c>
      <c r="E37" s="139" t="s">
        <v>68</v>
      </c>
      <c r="F37" s="198" t="s">
        <v>69</v>
      </c>
      <c r="G37" s="149" t="s">
        <v>70</v>
      </c>
      <c r="H37" s="146" t="s">
        <v>436</v>
      </c>
    </row>
    <row r="38" spans="1:8" ht="24.95" customHeight="1" x14ac:dyDescent="0.3">
      <c r="A38" s="465"/>
      <c r="B38" s="18" t="s">
        <v>41</v>
      </c>
      <c r="C38" s="143">
        <v>354</v>
      </c>
      <c r="D38" s="144">
        <f>D37+D36+D35</f>
        <v>14.7</v>
      </c>
      <c r="E38" s="144">
        <f>E37+E36+E35</f>
        <v>9.5</v>
      </c>
      <c r="F38" s="144">
        <f>F37+F36+F35</f>
        <v>59.2</v>
      </c>
      <c r="G38" s="143">
        <f>G37+G36+G35</f>
        <v>383</v>
      </c>
      <c r="H38" s="150"/>
    </row>
    <row r="39" spans="1:8" ht="24.95" customHeight="1" x14ac:dyDescent="0.3">
      <c r="A39" s="441" t="s">
        <v>23</v>
      </c>
      <c r="B39" s="165" t="s">
        <v>42</v>
      </c>
      <c r="C39" s="147" t="s">
        <v>550</v>
      </c>
      <c r="D39" s="139">
        <v>1.08</v>
      </c>
      <c r="E39" s="140">
        <v>0.5</v>
      </c>
      <c r="F39" s="140">
        <v>11.6</v>
      </c>
      <c r="G39" s="170">
        <v>55.16</v>
      </c>
      <c r="H39" s="145"/>
    </row>
    <row r="40" spans="1:8" ht="24.95" customHeight="1" x14ac:dyDescent="0.3">
      <c r="A40" s="423"/>
      <c r="B40" s="23" t="s">
        <v>44</v>
      </c>
      <c r="C40" s="151">
        <v>150</v>
      </c>
      <c r="D40" s="144">
        <f>D39</f>
        <v>1.08</v>
      </c>
      <c r="E40" s="144">
        <f>E39</f>
        <v>0.5</v>
      </c>
      <c r="F40" s="144">
        <f>F39</f>
        <v>11.6</v>
      </c>
      <c r="G40" s="143">
        <v>55</v>
      </c>
      <c r="H40" s="150"/>
    </row>
    <row r="41" spans="1:8" ht="24.95" customHeight="1" x14ac:dyDescent="0.3">
      <c r="A41" s="456" t="s">
        <v>6</v>
      </c>
      <c r="B41" s="381" t="s">
        <v>90</v>
      </c>
      <c r="C41" s="298">
        <v>60</v>
      </c>
      <c r="D41" s="299">
        <v>1.4</v>
      </c>
      <c r="E41" s="299">
        <v>2.7</v>
      </c>
      <c r="F41" s="300">
        <v>6.3</v>
      </c>
      <c r="G41" s="301">
        <v>55</v>
      </c>
      <c r="H41" s="303" t="s">
        <v>440</v>
      </c>
    </row>
    <row r="42" spans="1:8" ht="24.95" customHeight="1" x14ac:dyDescent="0.3">
      <c r="A42" s="424"/>
      <c r="B42" s="142" t="s">
        <v>203</v>
      </c>
      <c r="C42" s="138">
        <v>180</v>
      </c>
      <c r="D42" s="147" t="s">
        <v>314</v>
      </c>
      <c r="E42" s="147" t="s">
        <v>306</v>
      </c>
      <c r="F42" s="147" t="s">
        <v>218</v>
      </c>
      <c r="G42" s="149" t="s">
        <v>274</v>
      </c>
      <c r="H42" s="179" t="s">
        <v>461</v>
      </c>
    </row>
    <row r="43" spans="1:8" ht="24.95" customHeight="1" x14ac:dyDescent="0.3">
      <c r="A43" s="424"/>
      <c r="B43" s="196" t="s">
        <v>204</v>
      </c>
      <c r="C43" s="138">
        <v>70</v>
      </c>
      <c r="D43" s="147" t="s">
        <v>205</v>
      </c>
      <c r="E43" s="147" t="s">
        <v>206</v>
      </c>
      <c r="F43" s="147" t="s">
        <v>76</v>
      </c>
      <c r="G43" s="149">
        <v>185</v>
      </c>
      <c r="H43" s="179" t="s">
        <v>488</v>
      </c>
    </row>
    <row r="44" spans="1:8" ht="24" customHeight="1" x14ac:dyDescent="0.3">
      <c r="A44" s="424"/>
      <c r="B44" s="142" t="s">
        <v>180</v>
      </c>
      <c r="C44" s="138">
        <v>130</v>
      </c>
      <c r="D44" s="147" t="s">
        <v>46</v>
      </c>
      <c r="E44" s="147" t="s">
        <v>143</v>
      </c>
      <c r="F44" s="147" t="s">
        <v>185</v>
      </c>
      <c r="G44" s="149" t="s">
        <v>186</v>
      </c>
      <c r="H44" s="179" t="s">
        <v>455</v>
      </c>
    </row>
    <row r="45" spans="1:8" ht="24.95" customHeight="1" x14ac:dyDescent="0.3">
      <c r="A45" s="424"/>
      <c r="B45" s="158" t="s">
        <v>50</v>
      </c>
      <c r="C45" s="138">
        <v>50</v>
      </c>
      <c r="D45" s="139" t="s">
        <v>51</v>
      </c>
      <c r="E45" s="139" t="s">
        <v>52</v>
      </c>
      <c r="F45" s="140" t="s">
        <v>53</v>
      </c>
      <c r="G45" s="199" t="s">
        <v>54</v>
      </c>
      <c r="H45" s="150"/>
    </row>
    <row r="46" spans="1:8" ht="24" customHeight="1" x14ac:dyDescent="0.3">
      <c r="A46" s="425"/>
      <c r="B46" s="142" t="s">
        <v>327</v>
      </c>
      <c r="C46" s="138">
        <v>180</v>
      </c>
      <c r="D46" s="147">
        <v>0.9</v>
      </c>
      <c r="E46" s="147" t="s">
        <v>102</v>
      </c>
      <c r="F46" s="152" t="s">
        <v>103</v>
      </c>
      <c r="G46" s="199" t="s">
        <v>96</v>
      </c>
      <c r="H46" s="153" t="s">
        <v>443</v>
      </c>
    </row>
    <row r="47" spans="1:8" ht="24.95" customHeight="1" x14ac:dyDescent="0.3">
      <c r="A47" s="423"/>
      <c r="B47" s="18" t="s">
        <v>80</v>
      </c>
      <c r="C47" s="162">
        <f>SUM(C41:C46)</f>
        <v>670</v>
      </c>
      <c r="D47" s="163">
        <f>D46+D45+D44+D43+D42+D41</f>
        <v>26.01</v>
      </c>
      <c r="E47" s="163">
        <f>E46+E45+E44+E43+E42+E41</f>
        <v>23.105</v>
      </c>
      <c r="F47" s="163">
        <f>F46+F45+F44+F43+F42+F41</f>
        <v>95.75</v>
      </c>
      <c r="G47" s="164">
        <f>G46+G45+G44+G43+G42+G41</f>
        <v>668</v>
      </c>
      <c r="H47" s="150"/>
    </row>
    <row r="48" spans="1:8" ht="24.95" customHeight="1" x14ac:dyDescent="0.3">
      <c r="A48" s="441" t="s">
        <v>59</v>
      </c>
      <c r="B48" s="165" t="s">
        <v>42</v>
      </c>
      <c r="C48" s="158">
        <v>180</v>
      </c>
      <c r="D48" s="158">
        <v>1.3</v>
      </c>
      <c r="E48" s="158">
        <v>0.6</v>
      </c>
      <c r="F48" s="158">
        <v>13.9</v>
      </c>
      <c r="G48" s="166">
        <v>66</v>
      </c>
      <c r="H48" s="142"/>
    </row>
    <row r="49" spans="1:8" ht="24.95" customHeight="1" x14ac:dyDescent="0.3">
      <c r="A49" s="423"/>
      <c r="B49" s="18" t="s">
        <v>81</v>
      </c>
      <c r="C49" s="177">
        <v>180</v>
      </c>
      <c r="D49" s="167">
        <v>1.3</v>
      </c>
      <c r="E49" s="167">
        <v>0.6</v>
      </c>
      <c r="F49" s="167">
        <v>13.9</v>
      </c>
      <c r="G49" s="168">
        <v>66</v>
      </c>
      <c r="H49" s="150"/>
    </row>
    <row r="50" spans="1:8" ht="24.95" customHeight="1" x14ac:dyDescent="0.3">
      <c r="A50" s="441" t="s">
        <v>8</v>
      </c>
      <c r="B50" s="146" t="s">
        <v>743</v>
      </c>
      <c r="C50" s="138" t="s">
        <v>113</v>
      </c>
      <c r="D50" s="147" t="s">
        <v>170</v>
      </c>
      <c r="E50" s="147" t="s">
        <v>170</v>
      </c>
      <c r="F50" s="152" t="s">
        <v>16</v>
      </c>
      <c r="G50" s="141" t="s">
        <v>303</v>
      </c>
      <c r="H50" s="142" t="s">
        <v>458</v>
      </c>
    </row>
    <row r="51" spans="1:8" ht="24.95" customHeight="1" x14ac:dyDescent="0.3">
      <c r="A51" s="425"/>
      <c r="B51" s="154" t="s">
        <v>194</v>
      </c>
      <c r="C51" s="138">
        <v>180</v>
      </c>
      <c r="D51" s="147" t="s">
        <v>31</v>
      </c>
      <c r="E51" s="147" t="s">
        <v>32</v>
      </c>
      <c r="F51" s="152" t="s">
        <v>33</v>
      </c>
      <c r="G51" s="141" t="s">
        <v>35</v>
      </c>
      <c r="H51" s="179" t="s">
        <v>430</v>
      </c>
    </row>
    <row r="52" spans="1:8" ht="24.95" customHeight="1" x14ac:dyDescent="0.3">
      <c r="A52" s="425"/>
      <c r="B52" s="158" t="s">
        <v>66</v>
      </c>
      <c r="C52" s="156">
        <v>50</v>
      </c>
      <c r="D52" s="159">
        <v>3.8</v>
      </c>
      <c r="E52" s="159">
        <v>0.4</v>
      </c>
      <c r="F52" s="159">
        <v>24.6</v>
      </c>
      <c r="G52" s="157">
        <v>117</v>
      </c>
      <c r="H52" s="44" t="s">
        <v>446</v>
      </c>
    </row>
    <row r="53" spans="1:8" ht="24.95" customHeight="1" x14ac:dyDescent="0.3">
      <c r="A53" s="425"/>
      <c r="B53" s="176" t="s">
        <v>131</v>
      </c>
      <c r="C53" s="158">
        <v>100</v>
      </c>
      <c r="D53" s="158">
        <v>0.4</v>
      </c>
      <c r="E53" s="158">
        <v>0.3</v>
      </c>
      <c r="F53" s="158">
        <v>10.3</v>
      </c>
      <c r="G53" s="158">
        <v>47</v>
      </c>
      <c r="H53" s="150"/>
    </row>
    <row r="54" spans="1:8" ht="24.95" customHeight="1" x14ac:dyDescent="0.3">
      <c r="A54" s="423"/>
      <c r="B54" s="18" t="s">
        <v>82</v>
      </c>
      <c r="C54" s="143">
        <v>535</v>
      </c>
      <c r="D54" s="144">
        <f>D50+D51+D52+D53</f>
        <v>13.299999999999999</v>
      </c>
      <c r="E54" s="144">
        <f>E50+E51+E52+E53</f>
        <v>9.73</v>
      </c>
      <c r="F54" s="144">
        <f>F50+F51+F52+F53</f>
        <v>80.100000000000009</v>
      </c>
      <c r="G54" s="143">
        <f>G50+G51+G52+G53</f>
        <v>481</v>
      </c>
      <c r="H54" s="150"/>
    </row>
    <row r="55" spans="1:8" ht="24.95" customHeight="1" x14ac:dyDescent="0.3">
      <c r="A55" s="464" t="s">
        <v>83</v>
      </c>
      <c r="B55" s="443"/>
      <c r="C55" s="172">
        <f>C54+C49+C47+C40+C38</f>
        <v>1889</v>
      </c>
      <c r="D55" s="168">
        <f>D38+D40+D47+D49+D54</f>
        <v>56.389999999999993</v>
      </c>
      <c r="E55" s="168">
        <f>E38+E40+E47+E49+E54</f>
        <v>43.435000000000002</v>
      </c>
      <c r="F55" s="168">
        <f>F38+F40+F47+F49+F54</f>
        <v>260.55</v>
      </c>
      <c r="G55" s="168">
        <f>G38+G40+G47+G49+G54</f>
        <v>1653</v>
      </c>
      <c r="H55" s="145"/>
    </row>
    <row r="56" spans="1:8" x14ac:dyDescent="0.3">
      <c r="A56" s="466" t="s">
        <v>24</v>
      </c>
      <c r="B56" s="466" t="s">
        <v>25</v>
      </c>
      <c r="C56" s="465" t="s">
        <v>26</v>
      </c>
      <c r="D56" s="465" t="s">
        <v>542</v>
      </c>
      <c r="E56" s="465"/>
      <c r="F56" s="465"/>
      <c r="G56" s="466" t="s">
        <v>38</v>
      </c>
      <c r="H56" s="466" t="s">
        <v>39</v>
      </c>
    </row>
    <row r="57" spans="1:8" x14ac:dyDescent="0.3">
      <c r="A57" s="467"/>
      <c r="B57" s="467"/>
      <c r="C57" s="441"/>
      <c r="D57" s="134" t="s">
        <v>4</v>
      </c>
      <c r="E57" s="134" t="s">
        <v>36</v>
      </c>
      <c r="F57" s="134" t="s">
        <v>30</v>
      </c>
      <c r="G57" s="467"/>
      <c r="H57" s="467"/>
    </row>
    <row r="58" spans="1:8" ht="24.95" customHeight="1" x14ac:dyDescent="0.3">
      <c r="A58" s="468" t="s">
        <v>332</v>
      </c>
      <c r="B58" s="450"/>
      <c r="C58" s="458"/>
      <c r="D58" s="458"/>
      <c r="E58" s="458"/>
      <c r="F58" s="458"/>
      <c r="G58" s="458"/>
      <c r="H58" s="459"/>
    </row>
    <row r="59" spans="1:8" ht="24.95" customHeight="1" x14ac:dyDescent="0.3">
      <c r="A59" s="465" t="s">
        <v>40</v>
      </c>
      <c r="B59" s="200" t="s">
        <v>744</v>
      </c>
      <c r="C59" s="169" t="s">
        <v>113</v>
      </c>
      <c r="D59" s="183">
        <v>6.3</v>
      </c>
      <c r="E59" s="174" t="s">
        <v>140</v>
      </c>
      <c r="F59" s="147" t="s">
        <v>330</v>
      </c>
      <c r="G59" s="141" t="s">
        <v>331</v>
      </c>
      <c r="H59" s="176" t="s">
        <v>447</v>
      </c>
    </row>
    <row r="60" spans="1:8" ht="24.95" customHeight="1" x14ac:dyDescent="0.3">
      <c r="A60" s="465"/>
      <c r="B60" s="142" t="s">
        <v>172</v>
      </c>
      <c r="C60" s="147" t="s">
        <v>173</v>
      </c>
      <c r="D60" s="174">
        <v>2.4</v>
      </c>
      <c r="E60" s="174">
        <v>2.4</v>
      </c>
      <c r="F60" s="175">
        <v>14.5</v>
      </c>
      <c r="G60" s="174">
        <v>109</v>
      </c>
      <c r="H60" s="142" t="s">
        <v>459</v>
      </c>
    </row>
    <row r="61" spans="1:8" ht="24.95" customHeight="1" x14ac:dyDescent="0.3">
      <c r="A61" s="465"/>
      <c r="B61" s="154" t="s">
        <v>194</v>
      </c>
      <c r="C61" s="138">
        <v>180</v>
      </c>
      <c r="D61" s="147" t="s">
        <v>31</v>
      </c>
      <c r="E61" s="147" t="s">
        <v>32</v>
      </c>
      <c r="F61" s="152" t="s">
        <v>33</v>
      </c>
      <c r="G61" s="141" t="s">
        <v>35</v>
      </c>
      <c r="H61" s="179" t="s">
        <v>430</v>
      </c>
    </row>
    <row r="62" spans="1:8" ht="24.95" customHeight="1" x14ac:dyDescent="0.3">
      <c r="A62" s="465"/>
      <c r="B62" s="18" t="s">
        <v>41</v>
      </c>
      <c r="C62" s="143">
        <v>420</v>
      </c>
      <c r="D62" s="144">
        <f>D61+D60+D59</f>
        <v>8.8000000000000007</v>
      </c>
      <c r="E62" s="144">
        <f>E61+E60+E59</f>
        <v>10.53</v>
      </c>
      <c r="F62" s="144">
        <f>F61+F60+F59</f>
        <v>56.2</v>
      </c>
      <c r="G62" s="143">
        <f>G61+G60+G59</f>
        <v>363</v>
      </c>
      <c r="H62" s="150"/>
    </row>
    <row r="63" spans="1:8" ht="24.95" customHeight="1" x14ac:dyDescent="0.3">
      <c r="A63" s="441" t="s">
        <v>23</v>
      </c>
      <c r="B63" s="165" t="s">
        <v>190</v>
      </c>
      <c r="C63" s="147" t="s">
        <v>599</v>
      </c>
      <c r="D63" s="139">
        <v>0.4</v>
      </c>
      <c r="E63" s="140">
        <v>0.4</v>
      </c>
      <c r="F63" s="140">
        <v>9.8000000000000007</v>
      </c>
      <c r="G63" s="170">
        <v>47</v>
      </c>
      <c r="H63" s="150"/>
    </row>
    <row r="64" spans="1:8" ht="24.95" customHeight="1" x14ac:dyDescent="0.3">
      <c r="A64" s="423"/>
      <c r="B64" s="23" t="s">
        <v>44</v>
      </c>
      <c r="C64" s="151">
        <v>100</v>
      </c>
      <c r="D64" s="144">
        <f>D63</f>
        <v>0.4</v>
      </c>
      <c r="E64" s="144">
        <f>E63</f>
        <v>0.4</v>
      </c>
      <c r="F64" s="144">
        <f>F63</f>
        <v>9.8000000000000007</v>
      </c>
      <c r="G64" s="143">
        <f>G63</f>
        <v>47</v>
      </c>
      <c r="H64" s="150"/>
    </row>
    <row r="65" spans="1:8" ht="24.95" customHeight="1" x14ac:dyDescent="0.3">
      <c r="A65" s="456" t="s">
        <v>6</v>
      </c>
      <c r="B65" s="154" t="s">
        <v>555</v>
      </c>
      <c r="C65" s="138">
        <v>60</v>
      </c>
      <c r="D65" s="147" t="s">
        <v>52</v>
      </c>
      <c r="E65" s="147" t="s">
        <v>208</v>
      </c>
      <c r="F65" s="152" t="s">
        <v>62</v>
      </c>
      <c r="G65" s="174" t="s">
        <v>78</v>
      </c>
      <c r="H65" s="142" t="s">
        <v>556</v>
      </c>
    </row>
    <row r="66" spans="1:8" ht="24.75" customHeight="1" x14ac:dyDescent="0.3">
      <c r="A66" s="424"/>
      <c r="B66" s="158" t="s">
        <v>151</v>
      </c>
      <c r="C66" s="156" t="s">
        <v>287</v>
      </c>
      <c r="D66" s="156">
        <v>1.5</v>
      </c>
      <c r="E66" s="156">
        <v>3.8</v>
      </c>
      <c r="F66" s="156">
        <v>9.9</v>
      </c>
      <c r="G66" s="157">
        <v>81</v>
      </c>
      <c r="H66" s="153" t="s">
        <v>491</v>
      </c>
    </row>
    <row r="67" spans="1:8" ht="24.95" customHeight="1" x14ac:dyDescent="0.3">
      <c r="A67" s="424"/>
      <c r="B67" s="142" t="s">
        <v>259</v>
      </c>
      <c r="C67" s="138">
        <v>100</v>
      </c>
      <c r="D67" s="147" t="s">
        <v>260</v>
      </c>
      <c r="E67" s="147" t="s">
        <v>156</v>
      </c>
      <c r="F67" s="147" t="s">
        <v>261</v>
      </c>
      <c r="G67" s="149" t="s">
        <v>262</v>
      </c>
      <c r="H67" s="153" t="s">
        <v>449</v>
      </c>
    </row>
    <row r="68" spans="1:8" ht="24.95" customHeight="1" x14ac:dyDescent="0.3">
      <c r="A68" s="424"/>
      <c r="B68" s="158" t="s">
        <v>50</v>
      </c>
      <c r="C68" s="138">
        <v>50</v>
      </c>
      <c r="D68" s="139" t="s">
        <v>51</v>
      </c>
      <c r="E68" s="139" t="s">
        <v>52</v>
      </c>
      <c r="F68" s="140" t="s">
        <v>53</v>
      </c>
      <c r="G68" s="141" t="s">
        <v>54</v>
      </c>
      <c r="H68" s="150"/>
    </row>
    <row r="69" spans="1:8" ht="24.95" customHeight="1" x14ac:dyDescent="0.3">
      <c r="A69" s="425"/>
      <c r="B69" s="146" t="s">
        <v>210</v>
      </c>
      <c r="C69" s="138">
        <v>180</v>
      </c>
      <c r="D69" s="147">
        <v>0.9</v>
      </c>
      <c r="E69" s="147" t="s">
        <v>102</v>
      </c>
      <c r="F69" s="152" t="s">
        <v>103</v>
      </c>
      <c r="G69" s="141" t="s">
        <v>96</v>
      </c>
      <c r="H69" s="153" t="s">
        <v>450</v>
      </c>
    </row>
    <row r="70" spans="1:8" ht="24.95" customHeight="1" x14ac:dyDescent="0.3">
      <c r="A70" s="423"/>
      <c r="B70" s="18" t="s">
        <v>80</v>
      </c>
      <c r="C70" s="201">
        <v>578</v>
      </c>
      <c r="D70" s="163">
        <f>D69+D68+D67+D66+D65</f>
        <v>21.970000000000002</v>
      </c>
      <c r="E70" s="163">
        <f>E69+E68+E67+E66+E65</f>
        <v>23.945</v>
      </c>
      <c r="F70" s="163">
        <f>F69+F68+F67+F66+F65</f>
        <v>107.95</v>
      </c>
      <c r="G70" s="164">
        <f>G69+G68+G67+G66+G65</f>
        <v>694</v>
      </c>
      <c r="H70" s="150"/>
    </row>
    <row r="71" spans="1:8" ht="24.95" customHeight="1" x14ac:dyDescent="0.3">
      <c r="A71" s="441" t="s">
        <v>59</v>
      </c>
      <c r="B71" s="165" t="s">
        <v>42</v>
      </c>
      <c r="C71" s="158">
        <v>180</v>
      </c>
      <c r="D71" s="158">
        <v>1.3</v>
      </c>
      <c r="E71" s="158">
        <v>0.6</v>
      </c>
      <c r="F71" s="158">
        <v>13.9</v>
      </c>
      <c r="G71" s="166">
        <v>66</v>
      </c>
      <c r="H71" s="142"/>
    </row>
    <row r="72" spans="1:8" ht="24.95" customHeight="1" x14ac:dyDescent="0.3">
      <c r="A72" s="425"/>
      <c r="B72" s="382" t="s">
        <v>125</v>
      </c>
      <c r="C72" s="339">
        <v>40</v>
      </c>
      <c r="D72" s="299">
        <v>2.27</v>
      </c>
      <c r="E72" s="299">
        <v>2.93</v>
      </c>
      <c r="F72" s="340">
        <v>36.200000000000003</v>
      </c>
      <c r="G72" s="301">
        <v>180.36</v>
      </c>
      <c r="H72" s="325"/>
    </row>
    <row r="73" spans="1:8" ht="24.95" customHeight="1" x14ac:dyDescent="0.3">
      <c r="A73" s="423"/>
      <c r="B73" s="18" t="s">
        <v>81</v>
      </c>
      <c r="C73" s="167">
        <v>220</v>
      </c>
      <c r="D73" s="167">
        <v>3.57</v>
      </c>
      <c r="E73" s="167">
        <v>3.53</v>
      </c>
      <c r="F73" s="167">
        <v>50.1</v>
      </c>
      <c r="G73" s="168">
        <v>246</v>
      </c>
      <c r="H73" s="150"/>
    </row>
    <row r="74" spans="1:8" ht="24" customHeight="1" x14ac:dyDescent="0.3">
      <c r="A74" s="441" t="s">
        <v>8</v>
      </c>
      <c r="B74" s="232" t="s">
        <v>336</v>
      </c>
      <c r="C74" s="229" t="s">
        <v>337</v>
      </c>
      <c r="D74" s="224" t="s">
        <v>338</v>
      </c>
      <c r="E74" s="224" t="s">
        <v>146</v>
      </c>
      <c r="F74" s="224" t="s">
        <v>238</v>
      </c>
      <c r="G74" s="226" t="s">
        <v>339</v>
      </c>
      <c r="H74" s="265" t="s">
        <v>454</v>
      </c>
    </row>
    <row r="75" spans="1:8" ht="24.95" customHeight="1" x14ac:dyDescent="0.3">
      <c r="A75" s="425"/>
      <c r="B75" s="142" t="s">
        <v>382</v>
      </c>
      <c r="C75" s="169">
        <v>120</v>
      </c>
      <c r="D75" s="147" t="s">
        <v>408</v>
      </c>
      <c r="E75" s="147" t="s">
        <v>409</v>
      </c>
      <c r="F75" s="147" t="s">
        <v>410</v>
      </c>
      <c r="G75" s="147" t="s">
        <v>411</v>
      </c>
      <c r="H75" s="179" t="s">
        <v>458</v>
      </c>
    </row>
    <row r="76" spans="1:8" ht="24.95" customHeight="1" x14ac:dyDescent="0.3">
      <c r="A76" s="425"/>
      <c r="B76" s="142" t="s">
        <v>559</v>
      </c>
      <c r="C76" s="138">
        <v>180</v>
      </c>
      <c r="D76" s="185">
        <v>0.2</v>
      </c>
      <c r="E76" s="185">
        <v>0.03</v>
      </c>
      <c r="F76" s="185" t="s">
        <v>187</v>
      </c>
      <c r="G76" s="186">
        <v>33</v>
      </c>
      <c r="H76" s="153" t="s">
        <v>446</v>
      </c>
    </row>
    <row r="77" spans="1:8" ht="24.95" customHeight="1" x14ac:dyDescent="0.3">
      <c r="A77" s="425"/>
      <c r="B77" s="158" t="s">
        <v>66</v>
      </c>
      <c r="C77" s="156">
        <v>50</v>
      </c>
      <c r="D77" s="159">
        <v>3.8</v>
      </c>
      <c r="E77" s="159">
        <v>0.4</v>
      </c>
      <c r="F77" s="159">
        <v>24.6</v>
      </c>
      <c r="G77" s="157">
        <v>117</v>
      </c>
      <c r="H77" s="154"/>
    </row>
    <row r="78" spans="1:8" ht="24.95" hidden="1" customHeight="1" x14ac:dyDescent="0.3">
      <c r="A78" s="425"/>
      <c r="B78" s="176"/>
      <c r="C78" s="181"/>
      <c r="D78" s="139"/>
      <c r="E78" s="139"/>
      <c r="F78" s="182"/>
      <c r="G78" s="141"/>
      <c r="H78" s="145"/>
    </row>
    <row r="79" spans="1:8" ht="24.95" customHeight="1" x14ac:dyDescent="0.3">
      <c r="A79" s="423"/>
      <c r="B79" s="18" t="s">
        <v>82</v>
      </c>
      <c r="C79" s="143">
        <v>485</v>
      </c>
      <c r="D79" s="171">
        <f>D74+D75+D76+D77+D78</f>
        <v>19.04</v>
      </c>
      <c r="E79" s="171">
        <f>E74+E75+E76+E77+E78</f>
        <v>15.49</v>
      </c>
      <c r="F79" s="171">
        <f>F74+F75+F76+F77+F78</f>
        <v>55.6</v>
      </c>
      <c r="G79" s="168">
        <f>G74+G75+G76+G77+G78</f>
        <v>388</v>
      </c>
      <c r="H79" s="145"/>
    </row>
    <row r="80" spans="1:8" ht="24.95" customHeight="1" x14ac:dyDescent="0.3">
      <c r="A80" s="464" t="s">
        <v>83</v>
      </c>
      <c r="B80" s="443"/>
      <c r="C80" s="168">
        <f>C79+C73+C70+C64+C62</f>
        <v>1803</v>
      </c>
      <c r="D80" s="168">
        <f>D79+D73+D70+D64+D62</f>
        <v>53.78</v>
      </c>
      <c r="E80" s="168">
        <f>E79+E73+E70+E64+E62</f>
        <v>53.895000000000003</v>
      </c>
      <c r="F80" s="168">
        <f>F79+F73+F70+F64+F62</f>
        <v>279.65000000000003</v>
      </c>
      <c r="G80" s="168">
        <f>G79+G73+G70+G64+G62</f>
        <v>1738</v>
      </c>
      <c r="H80" s="145"/>
    </row>
    <row r="81" spans="1:8" x14ac:dyDescent="0.3">
      <c r="A81" s="466" t="s">
        <v>24</v>
      </c>
      <c r="B81" s="466" t="s">
        <v>25</v>
      </c>
      <c r="C81" s="465" t="s">
        <v>26</v>
      </c>
      <c r="D81" s="465" t="s">
        <v>542</v>
      </c>
      <c r="E81" s="465"/>
      <c r="F81" s="465"/>
      <c r="G81" s="466" t="s">
        <v>38</v>
      </c>
      <c r="H81" s="466" t="s">
        <v>39</v>
      </c>
    </row>
    <row r="82" spans="1:8" x14ac:dyDescent="0.3">
      <c r="A82" s="467"/>
      <c r="B82" s="467"/>
      <c r="C82" s="441"/>
      <c r="D82" s="134" t="s">
        <v>4</v>
      </c>
      <c r="E82" s="134" t="s">
        <v>36</v>
      </c>
      <c r="F82" s="134" t="s">
        <v>30</v>
      </c>
      <c r="G82" s="467"/>
      <c r="H82" s="467"/>
    </row>
    <row r="83" spans="1:8" ht="24.95" customHeight="1" x14ac:dyDescent="0.3">
      <c r="A83" s="468" t="s">
        <v>334</v>
      </c>
      <c r="B83" s="450"/>
      <c r="C83" s="458"/>
      <c r="D83" s="458"/>
      <c r="E83" s="458"/>
      <c r="F83" s="458"/>
      <c r="G83" s="458"/>
      <c r="H83" s="459"/>
    </row>
    <row r="84" spans="1:8" ht="32.25" customHeight="1" x14ac:dyDescent="0.3">
      <c r="A84" s="465" t="s">
        <v>40</v>
      </c>
      <c r="B84" s="142" t="s">
        <v>745</v>
      </c>
      <c r="C84" s="138" t="s">
        <v>113</v>
      </c>
      <c r="D84" s="147" t="s">
        <v>140</v>
      </c>
      <c r="E84" s="147" t="s">
        <v>222</v>
      </c>
      <c r="F84" s="147" t="s">
        <v>223</v>
      </c>
      <c r="G84" s="149" t="s">
        <v>224</v>
      </c>
      <c r="H84" s="142" t="s">
        <v>442</v>
      </c>
    </row>
    <row r="85" spans="1:8" ht="24.95" customHeight="1" x14ac:dyDescent="0.3">
      <c r="A85" s="465"/>
      <c r="B85" s="16" t="s">
        <v>141</v>
      </c>
      <c r="C85" s="169" t="s">
        <v>142</v>
      </c>
      <c r="D85" s="147" t="s">
        <v>105</v>
      </c>
      <c r="E85" s="147" t="s">
        <v>143</v>
      </c>
      <c r="F85" s="147" t="s">
        <v>144</v>
      </c>
      <c r="G85" s="141" t="s">
        <v>145</v>
      </c>
      <c r="H85" s="142" t="s">
        <v>451</v>
      </c>
    </row>
    <row r="86" spans="1:8" ht="24.95" customHeight="1" x14ac:dyDescent="0.3">
      <c r="A86" s="465"/>
      <c r="B86" s="154" t="s">
        <v>194</v>
      </c>
      <c r="C86" s="138">
        <v>180</v>
      </c>
      <c r="D86" s="147" t="s">
        <v>31</v>
      </c>
      <c r="E86" s="147" t="s">
        <v>32</v>
      </c>
      <c r="F86" s="152" t="s">
        <v>33</v>
      </c>
      <c r="G86" s="141" t="s">
        <v>35</v>
      </c>
      <c r="H86" s="179" t="s">
        <v>430</v>
      </c>
    </row>
    <row r="87" spans="1:8" ht="24.95" customHeight="1" x14ac:dyDescent="0.3">
      <c r="A87" s="465"/>
      <c r="B87" s="18" t="s">
        <v>41</v>
      </c>
      <c r="C87" s="143">
        <v>425</v>
      </c>
      <c r="D87" s="144">
        <f>D86+D85+D84</f>
        <v>13.2</v>
      </c>
      <c r="E87" s="144">
        <f>E86+E85+E84</f>
        <v>12.83</v>
      </c>
      <c r="F87" s="144">
        <f>F86+F85+F84</f>
        <v>58.3</v>
      </c>
      <c r="G87" s="143">
        <f>G86+G85+G84</f>
        <v>392</v>
      </c>
      <c r="H87" s="150"/>
    </row>
    <row r="88" spans="1:8" ht="24.95" customHeight="1" x14ac:dyDescent="0.3">
      <c r="A88" s="441" t="s">
        <v>23</v>
      </c>
      <c r="B88" s="154" t="s">
        <v>147</v>
      </c>
      <c r="C88" s="138">
        <v>100</v>
      </c>
      <c r="D88" s="147" t="s">
        <v>76</v>
      </c>
      <c r="E88" s="147" t="s">
        <v>148</v>
      </c>
      <c r="F88" s="148" t="s">
        <v>149</v>
      </c>
      <c r="G88" s="149" t="s">
        <v>150</v>
      </c>
      <c r="H88" s="153" t="s">
        <v>460</v>
      </c>
    </row>
    <row r="89" spans="1:8" ht="24.95" customHeight="1" x14ac:dyDescent="0.3">
      <c r="A89" s="423"/>
      <c r="B89" s="23" t="s">
        <v>44</v>
      </c>
      <c r="C89" s="151">
        <v>100</v>
      </c>
      <c r="D89" s="144" t="str">
        <f>D88</f>
        <v>0,3</v>
      </c>
      <c r="E89" s="144" t="str">
        <f>E88</f>
        <v>0,13</v>
      </c>
      <c r="F89" s="144" t="str">
        <f>F88</f>
        <v>13,4</v>
      </c>
      <c r="G89" s="143" t="str">
        <f>G88</f>
        <v>55,5</v>
      </c>
      <c r="H89" s="150"/>
    </row>
    <row r="90" spans="1:8" ht="24.95" customHeight="1" x14ac:dyDescent="0.3">
      <c r="A90" s="456" t="s">
        <v>6</v>
      </c>
      <c r="B90" s="176" t="s">
        <v>191</v>
      </c>
      <c r="C90" s="138">
        <v>60</v>
      </c>
      <c r="D90" s="180" t="s">
        <v>93</v>
      </c>
      <c r="E90" s="152" t="s">
        <v>192</v>
      </c>
      <c r="F90" s="152" t="s">
        <v>193</v>
      </c>
      <c r="G90" s="170" t="s">
        <v>313</v>
      </c>
      <c r="H90" s="176" t="s">
        <v>440</v>
      </c>
    </row>
    <row r="91" spans="1:8" ht="24.95" customHeight="1" x14ac:dyDescent="0.3">
      <c r="A91" s="424"/>
      <c r="B91" s="154" t="s">
        <v>47</v>
      </c>
      <c r="C91" s="138" t="s">
        <v>287</v>
      </c>
      <c r="D91" s="139">
        <v>1.29</v>
      </c>
      <c r="E91" s="139">
        <v>4.1399999999999997</v>
      </c>
      <c r="F91" s="139">
        <v>9</v>
      </c>
      <c r="G91" s="149">
        <v>77.400000000000006</v>
      </c>
      <c r="H91" s="142" t="s">
        <v>431</v>
      </c>
    </row>
    <row r="92" spans="1:8" ht="24.95" customHeight="1" x14ac:dyDescent="0.3">
      <c r="A92" s="424"/>
      <c r="B92" s="146" t="s">
        <v>603</v>
      </c>
      <c r="C92" s="29" t="s">
        <v>269</v>
      </c>
      <c r="D92" s="159">
        <v>11</v>
      </c>
      <c r="E92" s="159">
        <v>15.2</v>
      </c>
      <c r="F92" s="159">
        <v>10.9</v>
      </c>
      <c r="G92" s="157">
        <v>225</v>
      </c>
      <c r="H92" s="44" t="s">
        <v>602</v>
      </c>
    </row>
    <row r="93" spans="1:8" ht="24.95" customHeight="1" x14ac:dyDescent="0.3">
      <c r="A93" s="424"/>
      <c r="B93" s="154" t="s">
        <v>326</v>
      </c>
      <c r="C93" s="138">
        <v>120</v>
      </c>
      <c r="D93" s="147" t="s">
        <v>216</v>
      </c>
      <c r="E93" s="147" t="s">
        <v>217</v>
      </c>
      <c r="F93" s="152" t="s">
        <v>218</v>
      </c>
      <c r="G93" s="141" t="s">
        <v>219</v>
      </c>
      <c r="H93" s="179" t="s">
        <v>442</v>
      </c>
    </row>
    <row r="94" spans="1:8" ht="24.95" customHeight="1" x14ac:dyDescent="0.3">
      <c r="A94" s="424"/>
      <c r="B94" s="158" t="s">
        <v>50</v>
      </c>
      <c r="C94" s="138">
        <v>50</v>
      </c>
      <c r="D94" s="139" t="s">
        <v>51</v>
      </c>
      <c r="E94" s="139" t="s">
        <v>52</v>
      </c>
      <c r="F94" s="140" t="s">
        <v>53</v>
      </c>
      <c r="G94" s="141" t="s">
        <v>54</v>
      </c>
      <c r="H94" s="150"/>
    </row>
    <row r="95" spans="1:8" ht="24.95" customHeight="1" x14ac:dyDescent="0.3">
      <c r="A95" s="425"/>
      <c r="B95" s="142" t="s">
        <v>604</v>
      </c>
      <c r="C95" s="138">
        <v>180</v>
      </c>
      <c r="D95" s="147">
        <v>0.9</v>
      </c>
      <c r="E95" s="147" t="s">
        <v>102</v>
      </c>
      <c r="F95" s="152" t="s">
        <v>103</v>
      </c>
      <c r="G95" s="141" t="s">
        <v>96</v>
      </c>
      <c r="H95" s="153" t="s">
        <v>443</v>
      </c>
    </row>
    <row r="96" spans="1:8" ht="24.95" customHeight="1" x14ac:dyDescent="0.3">
      <c r="A96" s="423"/>
      <c r="B96" s="18" t="s">
        <v>80</v>
      </c>
      <c r="C96" s="162" t="s">
        <v>607</v>
      </c>
      <c r="D96" s="163">
        <f>D90+D91+D92+D93+D94+D95</f>
        <v>18.989999999999998</v>
      </c>
      <c r="E96" s="163">
        <f>E90+E91+E92+E93+E94+E95</f>
        <v>24.175000000000001</v>
      </c>
      <c r="F96" s="163">
        <f>F90+F91+F92+F93+F94+F95</f>
        <v>93.36</v>
      </c>
      <c r="G96" s="164">
        <f>G90+G91+G92+G93+G94+G95</f>
        <v>619.4</v>
      </c>
      <c r="H96" s="150"/>
    </row>
    <row r="97" spans="1:17" ht="24.95" customHeight="1" x14ac:dyDescent="0.3">
      <c r="A97" s="441" t="s">
        <v>59</v>
      </c>
      <c r="B97" s="165" t="s">
        <v>42</v>
      </c>
      <c r="C97" s="158">
        <v>180</v>
      </c>
      <c r="D97" s="158">
        <v>1.3</v>
      </c>
      <c r="E97" s="158">
        <v>0.6</v>
      </c>
      <c r="F97" s="158">
        <v>13.9</v>
      </c>
      <c r="G97" s="166">
        <v>66</v>
      </c>
      <c r="H97" s="142"/>
    </row>
    <row r="98" spans="1:17" ht="24.95" customHeight="1" x14ac:dyDescent="0.3">
      <c r="A98" s="423"/>
      <c r="B98" s="18" t="s">
        <v>81</v>
      </c>
      <c r="C98" s="177">
        <v>180</v>
      </c>
      <c r="D98" s="163">
        <v>1.3</v>
      </c>
      <c r="E98" s="163">
        <v>0.6</v>
      </c>
      <c r="F98" s="163">
        <v>13.9</v>
      </c>
      <c r="G98" s="164">
        <v>66</v>
      </c>
      <c r="H98" s="150"/>
    </row>
    <row r="99" spans="1:17" ht="24.95" customHeight="1" x14ac:dyDescent="0.3">
      <c r="A99" s="441" t="s">
        <v>8</v>
      </c>
      <c r="B99" s="146" t="s">
        <v>544</v>
      </c>
      <c r="C99" s="138" t="s">
        <v>545</v>
      </c>
      <c r="D99" s="147" t="s">
        <v>546</v>
      </c>
      <c r="E99" s="147" t="s">
        <v>120</v>
      </c>
      <c r="F99" s="147" t="s">
        <v>61</v>
      </c>
      <c r="G99" s="149">
        <v>184</v>
      </c>
      <c r="H99" s="153" t="s">
        <v>547</v>
      </c>
    </row>
    <row r="100" spans="1:17" ht="24.95" customHeight="1" x14ac:dyDescent="0.3">
      <c r="A100" s="425"/>
      <c r="B100" s="154" t="s">
        <v>139</v>
      </c>
      <c r="C100" s="138" t="s">
        <v>110</v>
      </c>
      <c r="D100" s="139">
        <v>4.76</v>
      </c>
      <c r="E100" s="147" t="s">
        <v>291</v>
      </c>
      <c r="F100" s="152" t="s">
        <v>292</v>
      </c>
      <c r="G100" s="141" t="s">
        <v>293</v>
      </c>
      <c r="H100" s="142" t="s">
        <v>469</v>
      </c>
      <c r="K100" s="155"/>
      <c r="L100" s="156"/>
      <c r="M100" s="156"/>
      <c r="N100" s="156"/>
      <c r="O100" s="156"/>
      <c r="P100" s="161"/>
      <c r="Q100" s="142"/>
    </row>
    <row r="101" spans="1:17" ht="24.95" customHeight="1" x14ac:dyDescent="0.3">
      <c r="A101" s="425"/>
      <c r="B101" s="154" t="s">
        <v>194</v>
      </c>
      <c r="C101" s="138">
        <v>180</v>
      </c>
      <c r="D101" s="147" t="s">
        <v>31</v>
      </c>
      <c r="E101" s="147" t="s">
        <v>32</v>
      </c>
      <c r="F101" s="152" t="s">
        <v>33</v>
      </c>
      <c r="G101" s="141" t="s">
        <v>35</v>
      </c>
      <c r="H101" s="179" t="s">
        <v>430</v>
      </c>
    </row>
    <row r="102" spans="1:17" ht="24.95" customHeight="1" x14ac:dyDescent="0.3">
      <c r="A102" s="425"/>
      <c r="B102" s="158" t="s">
        <v>66</v>
      </c>
      <c r="C102" s="156">
        <v>50</v>
      </c>
      <c r="D102" s="159">
        <v>3.8</v>
      </c>
      <c r="E102" s="159">
        <v>0.4</v>
      </c>
      <c r="F102" s="159">
        <v>24.6</v>
      </c>
      <c r="G102" s="157">
        <v>117</v>
      </c>
      <c r="H102" s="158"/>
    </row>
    <row r="103" spans="1:17" ht="24.95" customHeight="1" x14ac:dyDescent="0.3">
      <c r="A103" s="423"/>
      <c r="B103" s="18" t="s">
        <v>82</v>
      </c>
      <c r="C103" s="143">
        <v>469</v>
      </c>
      <c r="D103" s="171">
        <f>D99+D100+D101+D102</f>
        <v>25.360000000000003</v>
      </c>
      <c r="E103" s="171">
        <f>E99+E100+E101+E102</f>
        <v>16.169999999999998</v>
      </c>
      <c r="F103" s="171">
        <f>F99+F100+F101+F102</f>
        <v>63.550000000000004</v>
      </c>
      <c r="G103" s="168">
        <f>G99+G100+G101+G102</f>
        <v>493</v>
      </c>
      <c r="H103" s="145"/>
    </row>
    <row r="104" spans="1:17" ht="24.95" customHeight="1" x14ac:dyDescent="0.3">
      <c r="A104" s="464" t="s">
        <v>83</v>
      </c>
      <c r="B104" s="443"/>
      <c r="C104" s="172">
        <f>C103+C98+C96+C89+C87</f>
        <v>1849</v>
      </c>
      <c r="D104" s="171">
        <f>D103+D98+D96+D89+D87</f>
        <v>59.150000000000006</v>
      </c>
      <c r="E104" s="171">
        <f>E103+E98+E96+E89+E87</f>
        <v>53.905000000000001</v>
      </c>
      <c r="F104" s="171">
        <f>F103+F98+F96+F89+F87</f>
        <v>242.51</v>
      </c>
      <c r="G104" s="168">
        <f>G103+G98+G96+G89+G87</f>
        <v>1625.9</v>
      </c>
      <c r="H104" s="145"/>
    </row>
    <row r="105" spans="1:17" x14ac:dyDescent="0.3">
      <c r="A105" s="466" t="s">
        <v>24</v>
      </c>
      <c r="B105" s="466" t="s">
        <v>25</v>
      </c>
      <c r="C105" s="465" t="s">
        <v>26</v>
      </c>
      <c r="D105" s="465" t="s">
        <v>542</v>
      </c>
      <c r="E105" s="465"/>
      <c r="F105" s="465"/>
      <c r="G105" s="466" t="s">
        <v>38</v>
      </c>
      <c r="H105" s="466" t="s">
        <v>39</v>
      </c>
    </row>
    <row r="106" spans="1:17" x14ac:dyDescent="0.3">
      <c r="A106" s="467"/>
      <c r="B106" s="467"/>
      <c r="C106" s="441"/>
      <c r="D106" s="134" t="s">
        <v>4</v>
      </c>
      <c r="E106" s="134" t="s">
        <v>36</v>
      </c>
      <c r="F106" s="134" t="s">
        <v>30</v>
      </c>
      <c r="G106" s="467"/>
      <c r="H106" s="467"/>
    </row>
    <row r="107" spans="1:17" ht="24.95" customHeight="1" x14ac:dyDescent="0.3">
      <c r="A107" s="469" t="s">
        <v>497</v>
      </c>
      <c r="B107" s="454"/>
      <c r="C107" s="454"/>
      <c r="D107" s="454"/>
      <c r="E107" s="454"/>
      <c r="F107" s="454"/>
      <c r="G107" s="454"/>
      <c r="H107" s="455"/>
    </row>
    <row r="108" spans="1:17" ht="24.95" customHeight="1" x14ac:dyDescent="0.3">
      <c r="A108" s="468" t="s">
        <v>344</v>
      </c>
      <c r="B108" s="450"/>
      <c r="C108" s="458"/>
      <c r="D108" s="458"/>
      <c r="E108" s="458"/>
      <c r="F108" s="458"/>
      <c r="G108" s="458"/>
      <c r="H108" s="459"/>
    </row>
    <row r="109" spans="1:17" ht="24.95" customHeight="1" x14ac:dyDescent="0.3">
      <c r="A109" s="465" t="s">
        <v>40</v>
      </c>
      <c r="B109" s="142" t="s">
        <v>159</v>
      </c>
      <c r="C109" s="138" t="s">
        <v>110</v>
      </c>
      <c r="D109" s="147" t="s">
        <v>298</v>
      </c>
      <c r="E109" s="147" t="s">
        <v>95</v>
      </c>
      <c r="F109" s="174" t="s">
        <v>299</v>
      </c>
      <c r="G109" s="149" t="s">
        <v>300</v>
      </c>
      <c r="H109" s="153" t="s">
        <v>435</v>
      </c>
    </row>
    <row r="110" spans="1:17" ht="24.95" customHeight="1" x14ac:dyDescent="0.3">
      <c r="A110" s="465"/>
      <c r="B110" s="16" t="s">
        <v>104</v>
      </c>
      <c r="C110" s="169">
        <v>30</v>
      </c>
      <c r="D110" s="147">
        <v>3.2</v>
      </c>
      <c r="E110" s="147">
        <v>0.3</v>
      </c>
      <c r="F110" s="147">
        <v>15.3</v>
      </c>
      <c r="G110" s="141">
        <v>79</v>
      </c>
      <c r="H110" s="178" t="s">
        <v>459</v>
      </c>
    </row>
    <row r="111" spans="1:17" ht="24.95" customHeight="1" x14ac:dyDescent="0.3">
      <c r="A111" s="465"/>
      <c r="B111" s="154" t="s">
        <v>194</v>
      </c>
      <c r="C111" s="138">
        <v>180</v>
      </c>
      <c r="D111" s="147" t="s">
        <v>31</v>
      </c>
      <c r="E111" s="147" t="s">
        <v>32</v>
      </c>
      <c r="F111" s="152" t="s">
        <v>33</v>
      </c>
      <c r="G111" s="141" t="s">
        <v>35</v>
      </c>
      <c r="H111" s="179" t="s">
        <v>430</v>
      </c>
    </row>
    <row r="112" spans="1:17" ht="24.95" customHeight="1" x14ac:dyDescent="0.3">
      <c r="A112" s="465"/>
      <c r="B112" s="18" t="s">
        <v>41</v>
      </c>
      <c r="C112" s="143">
        <v>344</v>
      </c>
      <c r="D112" s="144">
        <f>D109+D110+D111</f>
        <v>6.5</v>
      </c>
      <c r="E112" s="144">
        <f>E109+E110+E111</f>
        <v>3.4299999999999997</v>
      </c>
      <c r="F112" s="144">
        <f>F109+F110+F111</f>
        <v>56.100000000000009</v>
      </c>
      <c r="G112" s="143">
        <f>G109+G110+G111</f>
        <v>275</v>
      </c>
      <c r="H112" s="150"/>
    </row>
    <row r="113" spans="1:8" ht="24.95" customHeight="1" x14ac:dyDescent="0.3">
      <c r="A113" s="441" t="s">
        <v>23</v>
      </c>
      <c r="B113" s="165" t="s">
        <v>42</v>
      </c>
      <c r="C113" s="147" t="s">
        <v>550</v>
      </c>
      <c r="D113" s="139">
        <v>1.08</v>
      </c>
      <c r="E113" s="140">
        <v>0.5</v>
      </c>
      <c r="F113" s="140">
        <v>11.6</v>
      </c>
      <c r="G113" s="170">
        <v>55.16</v>
      </c>
      <c r="H113" s="150"/>
    </row>
    <row r="114" spans="1:8" ht="24.95" customHeight="1" x14ac:dyDescent="0.3">
      <c r="A114" s="423"/>
      <c r="B114" s="23" t="s">
        <v>44</v>
      </c>
      <c r="C114" s="151">
        <v>150</v>
      </c>
      <c r="D114" s="144">
        <v>1.08</v>
      </c>
      <c r="E114" s="144">
        <f>E113</f>
        <v>0.5</v>
      </c>
      <c r="F114" s="144">
        <f>F113</f>
        <v>11.6</v>
      </c>
      <c r="G114" s="143">
        <f>G113</f>
        <v>55.16</v>
      </c>
      <c r="H114" s="150"/>
    </row>
    <row r="115" spans="1:8" ht="24.95" customHeight="1" x14ac:dyDescent="0.3">
      <c r="A115" s="456" t="s">
        <v>6</v>
      </c>
      <c r="B115" s="142" t="s">
        <v>256</v>
      </c>
      <c r="C115" s="138">
        <v>60</v>
      </c>
      <c r="D115" s="147" t="s">
        <v>45</v>
      </c>
      <c r="E115" s="147" t="s">
        <v>46</v>
      </c>
      <c r="F115" s="147" t="s">
        <v>123</v>
      </c>
      <c r="G115" s="149" t="s">
        <v>257</v>
      </c>
      <c r="H115" s="153" t="s">
        <v>472</v>
      </c>
    </row>
    <row r="116" spans="1:8" ht="24.95" customHeight="1" x14ac:dyDescent="0.3">
      <c r="A116" s="424"/>
      <c r="B116" s="154" t="s">
        <v>258</v>
      </c>
      <c r="C116" s="138" t="s">
        <v>287</v>
      </c>
      <c r="D116" s="180" t="s">
        <v>68</v>
      </c>
      <c r="E116" s="152" t="s">
        <v>321</v>
      </c>
      <c r="F116" s="152" t="s">
        <v>114</v>
      </c>
      <c r="G116" s="170" t="s">
        <v>322</v>
      </c>
      <c r="H116" s="153" t="s">
        <v>464</v>
      </c>
    </row>
    <row r="117" spans="1:8" ht="24.95" customHeight="1" x14ac:dyDescent="0.3">
      <c r="A117" s="424"/>
      <c r="B117" s="196" t="s">
        <v>567</v>
      </c>
      <c r="C117" s="138" t="s">
        <v>568</v>
      </c>
      <c r="D117" s="147" t="s">
        <v>218</v>
      </c>
      <c r="E117" s="147" t="s">
        <v>569</v>
      </c>
      <c r="F117" s="147" t="s">
        <v>551</v>
      </c>
      <c r="G117" s="149">
        <v>157</v>
      </c>
      <c r="H117" s="179" t="s">
        <v>570</v>
      </c>
    </row>
    <row r="118" spans="1:8" ht="24.95" customHeight="1" x14ac:dyDescent="0.3">
      <c r="A118" s="424"/>
      <c r="B118" s="70" t="s">
        <v>349</v>
      </c>
      <c r="C118" s="169" t="s">
        <v>110</v>
      </c>
      <c r="D118" s="139">
        <v>12.6</v>
      </c>
      <c r="E118" s="139">
        <v>4.4000000000000004</v>
      </c>
      <c r="F118" s="140">
        <v>28.6</v>
      </c>
      <c r="G118" s="141">
        <v>208</v>
      </c>
      <c r="H118" s="142" t="s">
        <v>466</v>
      </c>
    </row>
    <row r="119" spans="1:8" ht="24.95" customHeight="1" x14ac:dyDescent="0.3">
      <c r="A119" s="424"/>
      <c r="B119" s="404" t="s">
        <v>66</v>
      </c>
      <c r="C119" s="314">
        <v>50</v>
      </c>
      <c r="D119" s="329">
        <v>3.8</v>
      </c>
      <c r="E119" s="329">
        <v>0.4</v>
      </c>
      <c r="F119" s="329">
        <v>24.6</v>
      </c>
      <c r="G119" s="316">
        <v>117</v>
      </c>
      <c r="H119" s="150"/>
    </row>
    <row r="120" spans="1:8" ht="24.95" customHeight="1" x14ac:dyDescent="0.3">
      <c r="A120" s="425"/>
      <c r="B120" s="146" t="s">
        <v>340</v>
      </c>
      <c r="C120" s="138">
        <v>180</v>
      </c>
      <c r="D120" s="147" t="s">
        <v>380</v>
      </c>
      <c r="E120" s="147" t="s">
        <v>502</v>
      </c>
      <c r="F120" s="152" t="s">
        <v>503</v>
      </c>
      <c r="G120" s="141">
        <v>99</v>
      </c>
      <c r="H120" s="153" t="s">
        <v>500</v>
      </c>
    </row>
    <row r="121" spans="1:8" ht="24.95" customHeight="1" x14ac:dyDescent="0.3">
      <c r="A121" s="423"/>
      <c r="B121" s="18" t="s">
        <v>80</v>
      </c>
      <c r="C121" s="164">
        <v>687</v>
      </c>
      <c r="D121" s="163">
        <f>D115+D116+D117+D118+D119+D120</f>
        <v>28.599999999999998</v>
      </c>
      <c r="E121" s="163">
        <f>E115+E116+E117+E118+E119+E120</f>
        <v>22.339999999999996</v>
      </c>
      <c r="F121" s="163">
        <f>F115+F116+F117+F118+F119+F120</f>
        <v>92.100000000000009</v>
      </c>
      <c r="G121" s="164">
        <f>G115+G116+G117+G118+G119+G120</f>
        <v>683.6</v>
      </c>
      <c r="H121" s="150"/>
    </row>
    <row r="122" spans="1:8" ht="24.95" customHeight="1" x14ac:dyDescent="0.3">
      <c r="A122" s="441" t="s">
        <v>59</v>
      </c>
      <c r="B122" s="176" t="s">
        <v>60</v>
      </c>
      <c r="C122" s="158">
        <v>40</v>
      </c>
      <c r="D122" s="158">
        <v>2.72</v>
      </c>
      <c r="E122" s="158">
        <v>2.2400000000000002</v>
      </c>
      <c r="F122" s="158">
        <v>27</v>
      </c>
      <c r="G122" s="166">
        <v>127</v>
      </c>
      <c r="H122" s="142"/>
    </row>
    <row r="123" spans="1:8" ht="24.95" customHeight="1" x14ac:dyDescent="0.3">
      <c r="A123" s="425"/>
      <c r="B123" s="165" t="s">
        <v>42</v>
      </c>
      <c r="C123" s="158">
        <v>180</v>
      </c>
      <c r="D123" s="158">
        <v>1.3</v>
      </c>
      <c r="E123" s="158">
        <v>0.6</v>
      </c>
      <c r="F123" s="158">
        <v>13.9</v>
      </c>
      <c r="G123" s="166">
        <v>66</v>
      </c>
      <c r="H123" s="142"/>
    </row>
    <row r="124" spans="1:8" ht="24.95" customHeight="1" x14ac:dyDescent="0.3">
      <c r="A124" s="423"/>
      <c r="B124" s="18" t="s">
        <v>81</v>
      </c>
      <c r="C124" s="177">
        <f>C123+C122</f>
        <v>220</v>
      </c>
      <c r="D124" s="163">
        <f>D123+D122</f>
        <v>4.0200000000000005</v>
      </c>
      <c r="E124" s="163">
        <f>E123+E122</f>
        <v>2.8400000000000003</v>
      </c>
      <c r="F124" s="163">
        <f>F123+F122</f>
        <v>40.9</v>
      </c>
      <c r="G124" s="164">
        <f>G123+G122</f>
        <v>193</v>
      </c>
      <c r="H124" s="150"/>
    </row>
    <row r="125" spans="1:8" ht="24.95" customHeight="1" x14ac:dyDescent="0.3">
      <c r="A125" s="441" t="s">
        <v>8</v>
      </c>
      <c r="B125" s="146" t="s">
        <v>65</v>
      </c>
      <c r="C125" s="169">
        <v>150</v>
      </c>
      <c r="D125" s="147" t="s">
        <v>571</v>
      </c>
      <c r="E125" s="147" t="s">
        <v>509</v>
      </c>
      <c r="F125" s="147" t="s">
        <v>572</v>
      </c>
      <c r="G125" s="149">
        <v>130</v>
      </c>
      <c r="H125" s="142" t="s">
        <v>457</v>
      </c>
    </row>
    <row r="126" spans="1:8" ht="24.95" customHeight="1" x14ac:dyDescent="0.3">
      <c r="A126" s="425"/>
      <c r="B126" s="158" t="s">
        <v>294</v>
      </c>
      <c r="C126" s="169">
        <v>50</v>
      </c>
      <c r="D126" s="174" t="s">
        <v>217</v>
      </c>
      <c r="E126" s="174" t="s">
        <v>295</v>
      </c>
      <c r="F126" s="174" t="s">
        <v>296</v>
      </c>
      <c r="G126" s="141" t="s">
        <v>297</v>
      </c>
      <c r="H126" s="142" t="s">
        <v>481</v>
      </c>
    </row>
    <row r="127" spans="1:8" ht="24.95" customHeight="1" x14ac:dyDescent="0.3">
      <c r="A127" s="425"/>
      <c r="B127" s="154" t="s">
        <v>194</v>
      </c>
      <c r="C127" s="138">
        <v>180</v>
      </c>
      <c r="D127" s="147" t="s">
        <v>31</v>
      </c>
      <c r="E127" s="147" t="s">
        <v>32</v>
      </c>
      <c r="F127" s="152" t="s">
        <v>33</v>
      </c>
      <c r="G127" s="141" t="s">
        <v>35</v>
      </c>
      <c r="H127" s="179" t="s">
        <v>430</v>
      </c>
    </row>
    <row r="128" spans="1:8" ht="24.95" customHeight="1" x14ac:dyDescent="0.3">
      <c r="A128" s="425"/>
      <c r="B128" s="176" t="s">
        <v>131</v>
      </c>
      <c r="C128" s="158">
        <v>100</v>
      </c>
      <c r="D128" s="158">
        <v>0.4</v>
      </c>
      <c r="E128" s="158">
        <v>0.3</v>
      </c>
      <c r="F128" s="158">
        <v>10.3</v>
      </c>
      <c r="G128" s="158">
        <v>47</v>
      </c>
      <c r="H128" s="142"/>
    </row>
    <row r="129" spans="1:8" ht="24.95" customHeight="1" x14ac:dyDescent="0.3">
      <c r="A129" s="423"/>
      <c r="B129" s="18" t="s">
        <v>82</v>
      </c>
      <c r="C129" s="143">
        <v>480</v>
      </c>
      <c r="D129" s="144">
        <f>D125+D126+D127+D128</f>
        <v>7.1999999999999993</v>
      </c>
      <c r="E129" s="144">
        <f>E125+E126+E127+E128</f>
        <v>12.13</v>
      </c>
      <c r="F129" s="144">
        <f>F125+F126+F127+F128</f>
        <v>57.599999999999994</v>
      </c>
      <c r="G129" s="143">
        <f>G125+G126+G127+G128</f>
        <v>358</v>
      </c>
      <c r="H129" s="145"/>
    </row>
    <row r="130" spans="1:8" ht="24.95" customHeight="1" x14ac:dyDescent="0.3">
      <c r="A130" s="464" t="s">
        <v>83</v>
      </c>
      <c r="B130" s="443"/>
      <c r="C130" s="172">
        <f>C129+C124+C121+C114+C112</f>
        <v>1881</v>
      </c>
      <c r="D130" s="171">
        <f>D129+D124+D121+D114+D112</f>
        <v>47.399999999999991</v>
      </c>
      <c r="E130" s="171">
        <f>E129+E124+E121+E114+E112</f>
        <v>41.239999999999995</v>
      </c>
      <c r="F130" s="171">
        <f>F129+F124+F121+F114+F112</f>
        <v>258.3</v>
      </c>
      <c r="G130" s="168">
        <f>G112+G114+G121+G124+G129</f>
        <v>1564.76</v>
      </c>
      <c r="H130" s="145"/>
    </row>
    <row r="131" spans="1:8" x14ac:dyDescent="0.3">
      <c r="A131" s="466" t="s">
        <v>24</v>
      </c>
      <c r="B131" s="466" t="s">
        <v>25</v>
      </c>
      <c r="C131" s="465" t="s">
        <v>26</v>
      </c>
      <c r="D131" s="465" t="s">
        <v>542</v>
      </c>
      <c r="E131" s="465"/>
      <c r="F131" s="465"/>
      <c r="G131" s="466" t="s">
        <v>38</v>
      </c>
      <c r="H131" s="466" t="s">
        <v>39</v>
      </c>
    </row>
    <row r="132" spans="1:8" x14ac:dyDescent="0.3">
      <c r="A132" s="467"/>
      <c r="B132" s="467"/>
      <c r="C132" s="441"/>
      <c r="D132" s="134" t="s">
        <v>4</v>
      </c>
      <c r="E132" s="134" t="s">
        <v>36</v>
      </c>
      <c r="F132" s="134" t="s">
        <v>30</v>
      </c>
      <c r="G132" s="467"/>
      <c r="H132" s="467"/>
    </row>
    <row r="133" spans="1:8" x14ac:dyDescent="0.3">
      <c r="A133" s="469" t="s">
        <v>536</v>
      </c>
      <c r="B133" s="454"/>
      <c r="C133" s="454"/>
      <c r="D133" s="454"/>
      <c r="E133" s="454"/>
      <c r="F133" s="454"/>
      <c r="G133" s="454"/>
      <c r="H133" s="455"/>
    </row>
    <row r="134" spans="1:8" ht="24.95" customHeight="1" x14ac:dyDescent="0.3">
      <c r="A134" s="468" t="s">
        <v>345</v>
      </c>
      <c r="B134" s="450"/>
      <c r="C134" s="458"/>
      <c r="D134" s="458"/>
      <c r="E134" s="458"/>
      <c r="F134" s="458"/>
      <c r="G134" s="458"/>
      <c r="H134" s="459"/>
    </row>
    <row r="135" spans="1:8" ht="24.95" customHeight="1" x14ac:dyDescent="0.3">
      <c r="A135" s="465" t="s">
        <v>40</v>
      </c>
      <c r="B135" s="154" t="s">
        <v>738</v>
      </c>
      <c r="C135" s="138" t="s">
        <v>113</v>
      </c>
      <c r="D135" s="139">
        <v>7.1</v>
      </c>
      <c r="E135" s="139">
        <v>7.6</v>
      </c>
      <c r="F135" s="139">
        <v>36.700000000000003</v>
      </c>
      <c r="G135" s="141">
        <v>245</v>
      </c>
      <c r="H135" s="142" t="s">
        <v>476</v>
      </c>
    </row>
    <row r="136" spans="1:8" ht="24.95" customHeight="1" x14ac:dyDescent="0.3">
      <c r="A136" s="465"/>
      <c r="B136" s="16" t="s">
        <v>104</v>
      </c>
      <c r="C136" s="169">
        <v>30</v>
      </c>
      <c r="D136" s="147">
        <v>3.2</v>
      </c>
      <c r="E136" s="147">
        <v>0.3</v>
      </c>
      <c r="F136" s="147">
        <v>15.3</v>
      </c>
      <c r="G136" s="141">
        <v>79</v>
      </c>
      <c r="H136" s="142" t="s">
        <v>459</v>
      </c>
    </row>
    <row r="137" spans="1:8" ht="24.95" customHeight="1" x14ac:dyDescent="0.3">
      <c r="A137" s="465"/>
      <c r="B137" s="154" t="s">
        <v>194</v>
      </c>
      <c r="C137" s="138">
        <v>180</v>
      </c>
      <c r="D137" s="147" t="s">
        <v>31</v>
      </c>
      <c r="E137" s="147" t="s">
        <v>32</v>
      </c>
      <c r="F137" s="152" t="s">
        <v>33</v>
      </c>
      <c r="G137" s="141" t="s">
        <v>35</v>
      </c>
      <c r="H137" s="179" t="s">
        <v>430</v>
      </c>
    </row>
    <row r="138" spans="1:8" ht="24.95" customHeight="1" x14ac:dyDescent="0.3">
      <c r="A138" s="465"/>
      <c r="B138" s="18" t="s">
        <v>41</v>
      </c>
      <c r="C138" s="143">
        <v>415</v>
      </c>
      <c r="D138" s="144">
        <f>D137+D136+D135</f>
        <v>10.4</v>
      </c>
      <c r="E138" s="144">
        <f>E137+E136+E135</f>
        <v>7.93</v>
      </c>
      <c r="F138" s="144">
        <f>F137+F136+F135</f>
        <v>60.2</v>
      </c>
      <c r="G138" s="143">
        <f>G137+G136+G135</f>
        <v>346</v>
      </c>
      <c r="H138" s="150"/>
    </row>
    <row r="139" spans="1:8" ht="24.95" customHeight="1" x14ac:dyDescent="0.3">
      <c r="A139" s="441" t="s">
        <v>23</v>
      </c>
      <c r="B139" s="165" t="s">
        <v>42</v>
      </c>
      <c r="C139" s="147" t="s">
        <v>550</v>
      </c>
      <c r="D139" s="139">
        <v>1.08</v>
      </c>
      <c r="E139" s="140">
        <v>0.5</v>
      </c>
      <c r="F139" s="140">
        <v>11.6</v>
      </c>
      <c r="G139" s="170">
        <v>55.16</v>
      </c>
      <c r="H139" s="153"/>
    </row>
    <row r="140" spans="1:8" ht="24.95" customHeight="1" x14ac:dyDescent="0.3">
      <c r="A140" s="423"/>
      <c r="B140" s="23" t="s">
        <v>44</v>
      </c>
      <c r="C140" s="151">
        <v>150</v>
      </c>
      <c r="D140" s="144">
        <f>D139</f>
        <v>1.08</v>
      </c>
      <c r="E140" s="144">
        <f>E139</f>
        <v>0.5</v>
      </c>
      <c r="F140" s="144">
        <f>F139</f>
        <v>11.6</v>
      </c>
      <c r="G140" s="143">
        <f>G139</f>
        <v>55.16</v>
      </c>
      <c r="H140" s="150"/>
    </row>
    <row r="141" spans="1:8" ht="24.95" customHeight="1" x14ac:dyDescent="0.3">
      <c r="A141" s="424"/>
      <c r="B141" s="176" t="s">
        <v>191</v>
      </c>
      <c r="C141" s="138">
        <v>60</v>
      </c>
      <c r="D141" s="180" t="s">
        <v>93</v>
      </c>
      <c r="E141" s="152" t="s">
        <v>192</v>
      </c>
      <c r="F141" s="152" t="s">
        <v>193</v>
      </c>
      <c r="G141" s="170" t="s">
        <v>313</v>
      </c>
      <c r="H141" s="176" t="s">
        <v>440</v>
      </c>
    </row>
    <row r="142" spans="1:8" ht="24.75" customHeight="1" x14ac:dyDescent="0.3">
      <c r="A142" s="424"/>
      <c r="B142" s="154" t="s">
        <v>615</v>
      </c>
      <c r="C142" s="138">
        <v>180</v>
      </c>
      <c r="D142" s="147" t="s">
        <v>243</v>
      </c>
      <c r="E142" s="147" t="s">
        <v>244</v>
      </c>
      <c r="F142" s="152" t="s">
        <v>29</v>
      </c>
      <c r="G142" s="141" t="s">
        <v>245</v>
      </c>
      <c r="H142" s="142" t="s">
        <v>467</v>
      </c>
    </row>
    <row r="143" spans="1:8" ht="24.95" customHeight="1" x14ac:dyDescent="0.3">
      <c r="A143" s="424"/>
      <c r="B143" s="176" t="s">
        <v>353</v>
      </c>
      <c r="C143" s="138" t="s">
        <v>417</v>
      </c>
      <c r="D143" s="147" t="s">
        <v>418</v>
      </c>
      <c r="E143" s="147" t="s">
        <v>419</v>
      </c>
      <c r="F143" s="152" t="s">
        <v>298</v>
      </c>
      <c r="G143" s="141" t="s">
        <v>420</v>
      </c>
      <c r="H143" s="142" t="s">
        <v>468</v>
      </c>
    </row>
    <row r="144" spans="1:8" ht="24.95" customHeight="1" x14ac:dyDescent="0.3">
      <c r="A144" s="424"/>
      <c r="B144" s="154" t="s">
        <v>139</v>
      </c>
      <c r="C144" s="138" t="s">
        <v>110</v>
      </c>
      <c r="D144" s="139">
        <v>4.76</v>
      </c>
      <c r="E144" s="147" t="s">
        <v>291</v>
      </c>
      <c r="F144" s="152" t="s">
        <v>292</v>
      </c>
      <c r="G144" s="141" t="s">
        <v>293</v>
      </c>
      <c r="H144" s="142" t="s">
        <v>469</v>
      </c>
    </row>
    <row r="145" spans="1:8" ht="24.95" customHeight="1" x14ac:dyDescent="0.3">
      <c r="A145" s="424"/>
      <c r="B145" s="158" t="s">
        <v>50</v>
      </c>
      <c r="C145" s="138">
        <v>50</v>
      </c>
      <c r="D145" s="139" t="s">
        <v>51</v>
      </c>
      <c r="E145" s="139" t="s">
        <v>52</v>
      </c>
      <c r="F145" s="140" t="s">
        <v>53</v>
      </c>
      <c r="G145" s="141" t="s">
        <v>54</v>
      </c>
      <c r="H145" s="153"/>
    </row>
    <row r="146" spans="1:8" ht="24.95" customHeight="1" x14ac:dyDescent="0.3">
      <c r="A146" s="425"/>
      <c r="B146" s="142" t="s">
        <v>610</v>
      </c>
      <c r="C146" s="138">
        <v>180</v>
      </c>
      <c r="D146" s="147">
        <v>0.9</v>
      </c>
      <c r="E146" s="147" t="s">
        <v>102</v>
      </c>
      <c r="F146" s="152" t="s">
        <v>103</v>
      </c>
      <c r="G146" s="141" t="s">
        <v>96</v>
      </c>
      <c r="H146" s="153" t="s">
        <v>443</v>
      </c>
    </row>
    <row r="147" spans="1:8" ht="24.95" customHeight="1" x14ac:dyDescent="0.3">
      <c r="A147" s="423"/>
      <c r="B147" s="18" t="s">
        <v>80</v>
      </c>
      <c r="C147" s="162" t="s">
        <v>421</v>
      </c>
      <c r="D147" s="163">
        <f>D141+D142+D143+D144+D145+D146</f>
        <v>35.17</v>
      </c>
      <c r="E147" s="163">
        <f>E141+E142+E143+E144+E145+E146</f>
        <v>32.725000000000001</v>
      </c>
      <c r="F147" s="163">
        <f>F141+F142+F143+F144+F145+F146</f>
        <v>108.91</v>
      </c>
      <c r="G147" s="164">
        <f>G141+G142+G143+G144+G145+G146</f>
        <v>815</v>
      </c>
      <c r="H147" s="150"/>
    </row>
    <row r="148" spans="1:8" ht="24.95" customHeight="1" x14ac:dyDescent="0.3">
      <c r="A148" s="441" t="s">
        <v>59</v>
      </c>
      <c r="B148" s="176" t="s">
        <v>125</v>
      </c>
      <c r="C148" s="158">
        <v>40</v>
      </c>
      <c r="D148" s="158">
        <v>2.72</v>
      </c>
      <c r="E148" s="158">
        <v>2.2400000000000002</v>
      </c>
      <c r="F148" s="158">
        <v>27</v>
      </c>
      <c r="G148" s="166">
        <v>127</v>
      </c>
      <c r="H148" s="142"/>
    </row>
    <row r="149" spans="1:8" ht="24.95" customHeight="1" x14ac:dyDescent="0.3">
      <c r="A149" s="425"/>
      <c r="B149" s="165" t="s">
        <v>42</v>
      </c>
      <c r="C149" s="158">
        <v>180</v>
      </c>
      <c r="D149" s="158">
        <v>1.3</v>
      </c>
      <c r="E149" s="158">
        <v>0.6</v>
      </c>
      <c r="F149" s="158">
        <v>13.9</v>
      </c>
      <c r="G149" s="166">
        <v>66</v>
      </c>
      <c r="H149" s="142"/>
    </row>
    <row r="150" spans="1:8" ht="24.95" customHeight="1" x14ac:dyDescent="0.3">
      <c r="A150" s="423"/>
      <c r="B150" s="18" t="s">
        <v>81</v>
      </c>
      <c r="C150" s="177">
        <v>220</v>
      </c>
      <c r="D150" s="163">
        <f>D148+D149</f>
        <v>4.0200000000000005</v>
      </c>
      <c r="E150" s="163">
        <f>E148+E149</f>
        <v>2.8400000000000003</v>
      </c>
      <c r="F150" s="163">
        <f>F148+F149</f>
        <v>40.9</v>
      </c>
      <c r="G150" s="164">
        <f>G148+G149</f>
        <v>193</v>
      </c>
      <c r="H150" s="150"/>
    </row>
    <row r="151" spans="1:8" ht="24.95" customHeight="1" x14ac:dyDescent="0.3">
      <c r="A151" s="441" t="s">
        <v>8</v>
      </c>
      <c r="B151" s="142" t="s">
        <v>336</v>
      </c>
      <c r="C151" s="138" t="s">
        <v>337</v>
      </c>
      <c r="D151" s="147" t="s">
        <v>338</v>
      </c>
      <c r="E151" s="147" t="s">
        <v>146</v>
      </c>
      <c r="F151" s="147" t="s">
        <v>238</v>
      </c>
      <c r="G151" s="149" t="s">
        <v>339</v>
      </c>
      <c r="H151" s="153" t="s">
        <v>454</v>
      </c>
    </row>
    <row r="152" spans="1:8" ht="24.95" customHeight="1" x14ac:dyDescent="0.3">
      <c r="A152" s="425"/>
      <c r="B152" s="142" t="s">
        <v>159</v>
      </c>
      <c r="C152" s="138" t="s">
        <v>110</v>
      </c>
      <c r="D152" s="147" t="s">
        <v>298</v>
      </c>
      <c r="E152" s="147" t="s">
        <v>95</v>
      </c>
      <c r="F152" s="174" t="s">
        <v>299</v>
      </c>
      <c r="G152" s="149" t="s">
        <v>300</v>
      </c>
      <c r="H152" s="153" t="s">
        <v>435</v>
      </c>
    </row>
    <row r="153" spans="1:8" ht="24.95" customHeight="1" x14ac:dyDescent="0.3">
      <c r="A153" s="425"/>
      <c r="B153" s="158" t="s">
        <v>66</v>
      </c>
      <c r="C153" s="156">
        <v>50</v>
      </c>
      <c r="D153" s="159">
        <v>3.8</v>
      </c>
      <c r="E153" s="159">
        <v>0.4</v>
      </c>
      <c r="F153" s="159">
        <v>24.6</v>
      </c>
      <c r="G153" s="157">
        <v>117</v>
      </c>
      <c r="H153" s="142"/>
    </row>
    <row r="154" spans="1:8" ht="24.95" customHeight="1" x14ac:dyDescent="0.3">
      <c r="A154" s="425"/>
      <c r="B154" s="12" t="s">
        <v>34</v>
      </c>
      <c r="C154" s="138">
        <v>180</v>
      </c>
      <c r="D154" s="139" t="s">
        <v>31</v>
      </c>
      <c r="E154" s="139" t="s">
        <v>32</v>
      </c>
      <c r="F154" s="140" t="s">
        <v>33</v>
      </c>
      <c r="G154" s="141" t="s">
        <v>35</v>
      </c>
      <c r="H154" s="142" t="s">
        <v>430</v>
      </c>
    </row>
    <row r="155" spans="1:8" ht="24.95" customHeight="1" x14ac:dyDescent="0.3">
      <c r="A155" s="423"/>
      <c r="B155" s="18" t="s">
        <v>82</v>
      </c>
      <c r="C155" s="143">
        <v>443</v>
      </c>
      <c r="D155" s="171">
        <f>D151+D152+D153+D154</f>
        <v>19.500000000000004</v>
      </c>
      <c r="E155" s="171">
        <f>E151+E152+E153+E154</f>
        <v>11.23</v>
      </c>
      <c r="F155" s="171">
        <f>F151+F152+F153+F154</f>
        <v>69.8</v>
      </c>
      <c r="G155" s="168">
        <f>G151+G152+G153+G154</f>
        <v>450</v>
      </c>
      <c r="H155" s="150"/>
    </row>
    <row r="156" spans="1:8" ht="24.95" customHeight="1" x14ac:dyDescent="0.3">
      <c r="A156" s="464" t="s">
        <v>83</v>
      </c>
      <c r="B156" s="443"/>
      <c r="C156" s="172">
        <f>C155+C150+C147+C140+C138</f>
        <v>1952</v>
      </c>
      <c r="D156" s="171">
        <f>D155+D150+D147+D140+D138</f>
        <v>70.17</v>
      </c>
      <c r="E156" s="171">
        <f>E155+E150+E147+E140+E138</f>
        <v>55.225000000000001</v>
      </c>
      <c r="F156" s="171">
        <f>F155+F150+F147+F140+F138</f>
        <v>291.40999999999997</v>
      </c>
      <c r="G156" s="168">
        <f>G155+G150+G147+G140+G138</f>
        <v>1859.16</v>
      </c>
      <c r="H156" s="145"/>
    </row>
    <row r="157" spans="1:8" x14ac:dyDescent="0.3">
      <c r="A157" s="466" t="s">
        <v>24</v>
      </c>
      <c r="B157" s="466" t="s">
        <v>25</v>
      </c>
      <c r="C157" s="465" t="s">
        <v>26</v>
      </c>
      <c r="D157" s="465" t="s">
        <v>542</v>
      </c>
      <c r="E157" s="465"/>
      <c r="F157" s="465"/>
      <c r="G157" s="466" t="s">
        <v>38</v>
      </c>
      <c r="H157" s="466" t="s">
        <v>39</v>
      </c>
    </row>
    <row r="158" spans="1:8" x14ac:dyDescent="0.3">
      <c r="A158" s="467"/>
      <c r="B158" s="467"/>
      <c r="C158" s="441"/>
      <c r="D158" s="134" t="s">
        <v>4</v>
      </c>
      <c r="E158" s="134" t="s">
        <v>36</v>
      </c>
      <c r="F158" s="134" t="s">
        <v>30</v>
      </c>
      <c r="G158" s="467"/>
      <c r="H158" s="467"/>
    </row>
    <row r="159" spans="1:8" ht="24.95" customHeight="1" x14ac:dyDescent="0.3">
      <c r="A159" s="468" t="s">
        <v>351</v>
      </c>
      <c r="B159" s="450"/>
      <c r="C159" s="458"/>
      <c r="D159" s="458"/>
      <c r="E159" s="458"/>
      <c r="F159" s="458"/>
      <c r="G159" s="458"/>
      <c r="H159" s="459"/>
    </row>
    <row r="160" spans="1:8" ht="24.95" customHeight="1" x14ac:dyDescent="0.3">
      <c r="A160" s="465" t="s">
        <v>40</v>
      </c>
      <c r="B160" s="146" t="s">
        <v>743</v>
      </c>
      <c r="C160" s="138" t="s">
        <v>113</v>
      </c>
      <c r="D160" s="147" t="s">
        <v>170</v>
      </c>
      <c r="E160" s="147" t="s">
        <v>170</v>
      </c>
      <c r="F160" s="152" t="s">
        <v>16</v>
      </c>
      <c r="G160" s="141" t="s">
        <v>303</v>
      </c>
      <c r="H160" s="142" t="s">
        <v>458</v>
      </c>
    </row>
    <row r="161" spans="1:8" ht="24.95" customHeight="1" x14ac:dyDescent="0.3">
      <c r="A161" s="465"/>
      <c r="B161" s="142" t="s">
        <v>172</v>
      </c>
      <c r="C161" s="147" t="s">
        <v>173</v>
      </c>
      <c r="D161" s="174">
        <v>2.4</v>
      </c>
      <c r="E161" s="174">
        <v>2.4</v>
      </c>
      <c r="F161" s="175">
        <v>14.5</v>
      </c>
      <c r="G161" s="141">
        <v>109</v>
      </c>
      <c r="H161" s="142" t="s">
        <v>459</v>
      </c>
    </row>
    <row r="162" spans="1:8" ht="24.95" customHeight="1" x14ac:dyDescent="0.3">
      <c r="A162" s="465"/>
      <c r="B162" s="12" t="s">
        <v>34</v>
      </c>
      <c r="C162" s="138">
        <v>180</v>
      </c>
      <c r="D162" s="139" t="s">
        <v>31</v>
      </c>
      <c r="E162" s="139" t="s">
        <v>32</v>
      </c>
      <c r="F162" s="140" t="s">
        <v>33</v>
      </c>
      <c r="G162" s="141" t="s">
        <v>35</v>
      </c>
      <c r="H162" s="142" t="s">
        <v>430</v>
      </c>
    </row>
    <row r="163" spans="1:8" ht="24.95" customHeight="1" x14ac:dyDescent="0.3">
      <c r="A163" s="465"/>
      <c r="B163" s="18" t="s">
        <v>41</v>
      </c>
      <c r="C163" s="143">
        <v>420</v>
      </c>
      <c r="D163" s="144">
        <f>D160+D161+D162</f>
        <v>11.5</v>
      </c>
      <c r="E163" s="144">
        <f>E160+E161+E162</f>
        <v>11.43</v>
      </c>
      <c r="F163" s="144">
        <f>F160+F161+F162</f>
        <v>59.7</v>
      </c>
      <c r="G163" s="143">
        <f>G160+G161+G162</f>
        <v>426</v>
      </c>
      <c r="H163" s="145"/>
    </row>
    <row r="164" spans="1:8" ht="24.95" customHeight="1" x14ac:dyDescent="0.3">
      <c r="A164" s="441" t="s">
        <v>23</v>
      </c>
      <c r="B164" s="146" t="s">
        <v>346</v>
      </c>
      <c r="C164" s="138">
        <v>100</v>
      </c>
      <c r="D164" s="147" t="s">
        <v>76</v>
      </c>
      <c r="E164" s="147" t="s">
        <v>148</v>
      </c>
      <c r="F164" s="148" t="s">
        <v>149</v>
      </c>
      <c r="G164" s="149">
        <v>55</v>
      </c>
      <c r="H164" s="150" t="s">
        <v>505</v>
      </c>
    </row>
    <row r="165" spans="1:8" ht="24.95" customHeight="1" x14ac:dyDescent="0.3">
      <c r="A165" s="423"/>
      <c r="B165" s="23" t="s">
        <v>44</v>
      </c>
      <c r="C165" s="151">
        <v>100</v>
      </c>
      <c r="D165" s="144" t="str">
        <f>D164</f>
        <v>0,3</v>
      </c>
      <c r="E165" s="144" t="str">
        <f>E164</f>
        <v>0,13</v>
      </c>
      <c r="F165" s="144" t="str">
        <f>F164</f>
        <v>13,4</v>
      </c>
      <c r="G165" s="143">
        <f>G164</f>
        <v>55</v>
      </c>
      <c r="H165" s="150"/>
    </row>
    <row r="166" spans="1:8" ht="24.95" customHeight="1" x14ac:dyDescent="0.3">
      <c r="A166" s="424" t="s">
        <v>6</v>
      </c>
      <c r="B166" s="302" t="s">
        <v>176</v>
      </c>
      <c r="C166" s="298">
        <v>60</v>
      </c>
      <c r="D166" s="305" t="s">
        <v>71</v>
      </c>
      <c r="E166" s="305" t="s">
        <v>46</v>
      </c>
      <c r="F166" s="305" t="s">
        <v>61</v>
      </c>
      <c r="G166" s="321" t="s">
        <v>12</v>
      </c>
      <c r="H166" s="302" t="s">
        <v>490</v>
      </c>
    </row>
    <row r="167" spans="1:8" ht="24" customHeight="1" x14ac:dyDescent="0.3">
      <c r="A167" s="424"/>
      <c r="B167" s="146" t="s">
        <v>354</v>
      </c>
      <c r="C167" s="138">
        <v>180</v>
      </c>
      <c r="D167" s="147" t="s">
        <v>528</v>
      </c>
      <c r="E167" s="147" t="s">
        <v>306</v>
      </c>
      <c r="F167" s="152" t="s">
        <v>218</v>
      </c>
      <c r="G167" s="141">
        <v>75</v>
      </c>
      <c r="H167" s="153" t="s">
        <v>493</v>
      </c>
    </row>
    <row r="168" spans="1:8" ht="24.95" customHeight="1" x14ac:dyDescent="0.3">
      <c r="A168" s="424"/>
      <c r="B168" s="154" t="s">
        <v>581</v>
      </c>
      <c r="C168" s="138" t="s">
        <v>135</v>
      </c>
      <c r="D168" s="139">
        <v>9.9</v>
      </c>
      <c r="E168" s="147" t="s">
        <v>33</v>
      </c>
      <c r="F168" s="152" t="s">
        <v>348</v>
      </c>
      <c r="G168" s="141">
        <v>148</v>
      </c>
      <c r="H168" s="142" t="s">
        <v>547</v>
      </c>
    </row>
    <row r="169" spans="1:8" ht="24.95" customHeight="1" x14ac:dyDescent="0.3">
      <c r="A169" s="424"/>
      <c r="B169" s="155" t="s">
        <v>360</v>
      </c>
      <c r="C169" s="156">
        <v>130</v>
      </c>
      <c r="D169" s="156">
        <v>3.8</v>
      </c>
      <c r="E169" s="156">
        <v>8</v>
      </c>
      <c r="F169" s="156">
        <v>9.6999999999999993</v>
      </c>
      <c r="G169" s="157">
        <v>126</v>
      </c>
      <c r="H169" s="142" t="s">
        <v>507</v>
      </c>
    </row>
    <row r="170" spans="1:8" ht="24.95" customHeight="1" x14ac:dyDescent="0.3">
      <c r="A170" s="424"/>
      <c r="B170" s="158" t="s">
        <v>50</v>
      </c>
      <c r="C170" s="138">
        <v>50</v>
      </c>
      <c r="D170" s="139" t="s">
        <v>51</v>
      </c>
      <c r="E170" s="139" t="s">
        <v>52</v>
      </c>
      <c r="F170" s="140" t="s">
        <v>53</v>
      </c>
      <c r="G170" s="141" t="s">
        <v>54</v>
      </c>
      <c r="H170" s="153"/>
    </row>
    <row r="171" spans="1:8" ht="24.95" customHeight="1" x14ac:dyDescent="0.3">
      <c r="A171" s="425"/>
      <c r="B171" s="33" t="s">
        <v>55</v>
      </c>
      <c r="C171" s="156">
        <v>180</v>
      </c>
      <c r="D171" s="159" t="s">
        <v>56</v>
      </c>
      <c r="E171" s="159" t="s">
        <v>56</v>
      </c>
      <c r="F171" s="160" t="s">
        <v>57</v>
      </c>
      <c r="G171" s="161" t="s">
        <v>58</v>
      </c>
      <c r="H171" s="153" t="s">
        <v>432</v>
      </c>
    </row>
    <row r="172" spans="1:8" ht="24.95" customHeight="1" x14ac:dyDescent="0.3">
      <c r="A172" s="423"/>
      <c r="B172" s="18" t="s">
        <v>80</v>
      </c>
      <c r="C172" s="162" t="s">
        <v>583</v>
      </c>
      <c r="D172" s="163">
        <f>D166+D167+D168+D169+D170+D171</f>
        <v>19.299999999999997</v>
      </c>
      <c r="E172" s="163">
        <f>E166+E167+E168+E169+E170+E171</f>
        <v>22.87</v>
      </c>
      <c r="F172" s="163">
        <f>F166+F167+F168+F169+F170+F171</f>
        <v>85.1</v>
      </c>
      <c r="G172" s="164">
        <f>G166+G167+G168+G169+G170+G171</f>
        <v>581</v>
      </c>
      <c r="H172" s="150"/>
    </row>
    <row r="173" spans="1:8" ht="24.95" customHeight="1" x14ac:dyDescent="0.3">
      <c r="A173" s="441" t="s">
        <v>59</v>
      </c>
      <c r="B173" s="165" t="s">
        <v>42</v>
      </c>
      <c r="C173" s="158">
        <v>180</v>
      </c>
      <c r="D173" s="158">
        <v>1.3</v>
      </c>
      <c r="E173" s="158">
        <v>0.6</v>
      </c>
      <c r="F173" s="158">
        <v>13.9</v>
      </c>
      <c r="G173" s="166">
        <v>66</v>
      </c>
      <c r="H173" s="142"/>
    </row>
    <row r="174" spans="1:8" ht="24.95" customHeight="1" x14ac:dyDescent="0.3">
      <c r="A174" s="425"/>
      <c r="B174" s="382" t="s">
        <v>60</v>
      </c>
      <c r="C174" s="307">
        <v>40</v>
      </c>
      <c r="D174" s="307">
        <v>2.72</v>
      </c>
      <c r="E174" s="307">
        <v>2.2400000000000002</v>
      </c>
      <c r="F174" s="307">
        <v>27</v>
      </c>
      <c r="G174" s="341">
        <v>127</v>
      </c>
      <c r="H174" s="302"/>
    </row>
    <row r="175" spans="1:8" ht="24.95" customHeight="1" x14ac:dyDescent="0.3">
      <c r="A175" s="423"/>
      <c r="B175" s="18" t="s">
        <v>81</v>
      </c>
      <c r="C175" s="167">
        <v>220</v>
      </c>
      <c r="D175" s="167">
        <v>4.0199999999999996</v>
      </c>
      <c r="E175" s="167">
        <v>2.84</v>
      </c>
      <c r="F175" s="167">
        <v>40.9</v>
      </c>
      <c r="G175" s="168">
        <v>193</v>
      </c>
      <c r="H175" s="150"/>
    </row>
    <row r="176" spans="1:8" ht="24.95" customHeight="1" x14ac:dyDescent="0.3">
      <c r="A176" s="441" t="s">
        <v>8</v>
      </c>
      <c r="B176" s="146" t="s">
        <v>65</v>
      </c>
      <c r="C176" s="169">
        <v>150</v>
      </c>
      <c r="D176" s="147" t="s">
        <v>571</v>
      </c>
      <c r="E176" s="147" t="s">
        <v>509</v>
      </c>
      <c r="F176" s="147" t="s">
        <v>572</v>
      </c>
      <c r="G176" s="149">
        <v>130</v>
      </c>
      <c r="H176" s="142" t="s">
        <v>457</v>
      </c>
    </row>
    <row r="177" spans="1:8" ht="24.95" customHeight="1" x14ac:dyDescent="0.3">
      <c r="A177" s="425"/>
      <c r="B177" s="158" t="s">
        <v>66</v>
      </c>
      <c r="C177" s="156">
        <v>50</v>
      </c>
      <c r="D177" s="159">
        <v>3.8</v>
      </c>
      <c r="E177" s="159">
        <v>0.4</v>
      </c>
      <c r="F177" s="159">
        <v>24.6</v>
      </c>
      <c r="G177" s="157">
        <v>117</v>
      </c>
      <c r="H177" s="142"/>
    </row>
    <row r="178" spans="1:8" ht="24.95" customHeight="1" x14ac:dyDescent="0.3">
      <c r="A178" s="425"/>
      <c r="B178" s="12" t="s">
        <v>34</v>
      </c>
      <c r="C178" s="138">
        <v>180</v>
      </c>
      <c r="D178" s="139" t="s">
        <v>31</v>
      </c>
      <c r="E178" s="139" t="s">
        <v>32</v>
      </c>
      <c r="F178" s="140" t="s">
        <v>33</v>
      </c>
      <c r="G178" s="141" t="s">
        <v>35</v>
      </c>
      <c r="H178" s="142" t="s">
        <v>430</v>
      </c>
    </row>
    <row r="179" spans="1:8" ht="24.95" customHeight="1" x14ac:dyDescent="0.3">
      <c r="A179" s="425"/>
      <c r="B179" s="165" t="s">
        <v>190</v>
      </c>
      <c r="C179" s="147" t="s">
        <v>599</v>
      </c>
      <c r="D179" s="139">
        <v>0.4</v>
      </c>
      <c r="E179" s="140">
        <v>0.4</v>
      </c>
      <c r="F179" s="140">
        <v>9.8000000000000007</v>
      </c>
      <c r="G179" s="170">
        <v>47</v>
      </c>
      <c r="H179" s="145"/>
    </row>
    <row r="180" spans="1:8" ht="24.95" customHeight="1" x14ac:dyDescent="0.3">
      <c r="A180" s="423"/>
      <c r="B180" s="18" t="s">
        <v>82</v>
      </c>
      <c r="C180" s="143">
        <v>480</v>
      </c>
      <c r="D180" s="171">
        <f>D176+D178+D179</f>
        <v>3.3</v>
      </c>
      <c r="E180" s="171">
        <f>E176+E178+E179</f>
        <v>7.9300000000000006</v>
      </c>
      <c r="F180" s="171">
        <f>F176+F178+F179</f>
        <v>30.8</v>
      </c>
      <c r="G180" s="168">
        <f>G176+G178+G179</f>
        <v>199</v>
      </c>
      <c r="H180" s="150"/>
    </row>
    <row r="181" spans="1:8" ht="24.95" customHeight="1" x14ac:dyDescent="0.3">
      <c r="A181" s="464" t="s">
        <v>83</v>
      </c>
      <c r="B181" s="443"/>
      <c r="C181" s="172">
        <f>C180+C175+C172+C165+C163</f>
        <v>1920</v>
      </c>
      <c r="D181" s="171">
        <f>D180+D175+D172+D165+D163</f>
        <v>38.42</v>
      </c>
      <c r="E181" s="171">
        <f>E180+E175+E172+E165+E163</f>
        <v>45.2</v>
      </c>
      <c r="F181" s="171">
        <f>F180+F175+F172+F165+F163</f>
        <v>229.90000000000003</v>
      </c>
      <c r="G181" s="168">
        <f>G180+G175+G172+G165+G163</f>
        <v>1454</v>
      </c>
      <c r="H181" s="145"/>
    </row>
    <row r="182" spans="1:8" x14ac:dyDescent="0.3">
      <c r="A182" s="466" t="s">
        <v>24</v>
      </c>
      <c r="B182" s="466" t="s">
        <v>25</v>
      </c>
      <c r="C182" s="465" t="s">
        <v>26</v>
      </c>
      <c r="D182" s="465" t="s">
        <v>542</v>
      </c>
      <c r="E182" s="465"/>
      <c r="F182" s="465"/>
      <c r="G182" s="466" t="s">
        <v>38</v>
      </c>
      <c r="H182" s="466" t="s">
        <v>39</v>
      </c>
    </row>
    <row r="183" spans="1:8" x14ac:dyDescent="0.3">
      <c r="A183" s="467"/>
      <c r="B183" s="467"/>
      <c r="C183" s="441"/>
      <c r="D183" s="134" t="s">
        <v>4</v>
      </c>
      <c r="E183" s="134" t="s">
        <v>36</v>
      </c>
      <c r="F183" s="134" t="s">
        <v>30</v>
      </c>
      <c r="G183" s="467"/>
      <c r="H183" s="467"/>
    </row>
    <row r="184" spans="1:8" ht="24.95" customHeight="1" x14ac:dyDescent="0.3">
      <c r="A184" s="468" t="s">
        <v>357</v>
      </c>
      <c r="B184" s="450"/>
      <c r="C184" s="458"/>
      <c r="D184" s="458"/>
      <c r="E184" s="458"/>
      <c r="F184" s="458"/>
      <c r="G184" s="458"/>
      <c r="H184" s="459"/>
    </row>
    <row r="185" spans="1:8" ht="24.95" customHeight="1" x14ac:dyDescent="0.3">
      <c r="A185" s="465" t="s">
        <v>40</v>
      </c>
      <c r="B185" s="158" t="s">
        <v>746</v>
      </c>
      <c r="C185" s="156" t="s">
        <v>113</v>
      </c>
      <c r="D185" s="156">
        <v>7.4</v>
      </c>
      <c r="E185" s="173">
        <v>8</v>
      </c>
      <c r="F185" s="156">
        <v>36.5</v>
      </c>
      <c r="G185" s="157">
        <v>241</v>
      </c>
      <c r="H185" s="142" t="s">
        <v>471</v>
      </c>
    </row>
    <row r="186" spans="1:8" ht="24.95" customHeight="1" x14ac:dyDescent="0.3">
      <c r="A186" s="465"/>
      <c r="B186" s="142" t="s">
        <v>141</v>
      </c>
      <c r="C186" s="147" t="s">
        <v>142</v>
      </c>
      <c r="D186" s="174" t="s">
        <v>105</v>
      </c>
      <c r="E186" s="174" t="s">
        <v>143</v>
      </c>
      <c r="F186" s="175" t="s">
        <v>144</v>
      </c>
      <c r="G186" s="141" t="s">
        <v>145</v>
      </c>
      <c r="H186" s="142" t="s">
        <v>451</v>
      </c>
    </row>
    <row r="187" spans="1:8" ht="24.95" customHeight="1" x14ac:dyDescent="0.3">
      <c r="A187" s="465"/>
      <c r="B187" s="12" t="s">
        <v>34</v>
      </c>
      <c r="C187" s="138">
        <v>180</v>
      </c>
      <c r="D187" s="139" t="s">
        <v>31</v>
      </c>
      <c r="E187" s="139" t="s">
        <v>32</v>
      </c>
      <c r="F187" s="140" t="s">
        <v>33</v>
      </c>
      <c r="G187" s="141" t="s">
        <v>35</v>
      </c>
      <c r="H187" s="142" t="s">
        <v>430</v>
      </c>
    </row>
    <row r="188" spans="1:8" ht="24.95" customHeight="1" x14ac:dyDescent="0.3">
      <c r="A188" s="465"/>
      <c r="B188" s="18" t="s">
        <v>41</v>
      </c>
      <c r="C188" s="143">
        <v>425</v>
      </c>
      <c r="D188" s="144">
        <f>D187+D186+D185</f>
        <v>12.5</v>
      </c>
      <c r="E188" s="144">
        <f>E187+E186+E185</f>
        <v>11.03</v>
      </c>
      <c r="F188" s="144">
        <f>F187+F186+F185</f>
        <v>59.2</v>
      </c>
      <c r="G188" s="143">
        <f>G187+G186+G185</f>
        <v>369</v>
      </c>
      <c r="H188" s="150"/>
    </row>
    <row r="189" spans="1:8" ht="24.95" customHeight="1" x14ac:dyDescent="0.3">
      <c r="A189" s="441" t="s">
        <v>23</v>
      </c>
      <c r="B189" s="165" t="s">
        <v>42</v>
      </c>
      <c r="C189" s="147" t="s">
        <v>550</v>
      </c>
      <c r="D189" s="139">
        <v>1.08</v>
      </c>
      <c r="E189" s="140">
        <v>0.5</v>
      </c>
      <c r="F189" s="140">
        <v>11.6</v>
      </c>
      <c r="G189" s="170">
        <v>55.16</v>
      </c>
      <c r="H189" s="153"/>
    </row>
    <row r="190" spans="1:8" ht="24.95" customHeight="1" x14ac:dyDescent="0.3">
      <c r="A190" s="423"/>
      <c r="B190" s="23" t="s">
        <v>44</v>
      </c>
      <c r="C190" s="151">
        <v>150</v>
      </c>
      <c r="D190" s="144">
        <f>D189</f>
        <v>1.08</v>
      </c>
      <c r="E190" s="144">
        <f>E189</f>
        <v>0.5</v>
      </c>
      <c r="F190" s="144">
        <f>F189</f>
        <v>11.6</v>
      </c>
      <c r="G190" s="143">
        <f>G189</f>
        <v>55.16</v>
      </c>
      <c r="H190" s="150"/>
    </row>
    <row r="191" spans="1:8" ht="24.95" customHeight="1" x14ac:dyDescent="0.3">
      <c r="A191" s="424" t="s">
        <v>6</v>
      </c>
      <c r="B191" s="302" t="s">
        <v>584</v>
      </c>
      <c r="C191" s="298">
        <v>60</v>
      </c>
      <c r="D191" s="305" t="s">
        <v>93</v>
      </c>
      <c r="E191" s="305" t="s">
        <v>46</v>
      </c>
      <c r="F191" s="305" t="s">
        <v>94</v>
      </c>
      <c r="G191" s="321">
        <v>60</v>
      </c>
      <c r="H191" s="325" t="s">
        <v>585</v>
      </c>
    </row>
    <row r="192" spans="1:8" ht="24.95" customHeight="1" x14ac:dyDescent="0.3">
      <c r="A192" s="424"/>
      <c r="B192" s="154" t="s">
        <v>335</v>
      </c>
      <c r="C192" s="169" t="s">
        <v>287</v>
      </c>
      <c r="D192" s="147" t="s">
        <v>211</v>
      </c>
      <c r="E192" s="147" t="s">
        <v>298</v>
      </c>
      <c r="F192" s="147" t="s">
        <v>399</v>
      </c>
      <c r="G192" s="149">
        <v>86</v>
      </c>
      <c r="H192" s="142" t="s">
        <v>453</v>
      </c>
    </row>
    <row r="193" spans="1:8" ht="24.95" customHeight="1" x14ac:dyDescent="0.3">
      <c r="A193" s="424"/>
      <c r="B193" s="146" t="s">
        <v>543</v>
      </c>
      <c r="C193" s="169">
        <v>200</v>
      </c>
      <c r="D193" s="174" t="s">
        <v>288</v>
      </c>
      <c r="E193" s="174" t="s">
        <v>506</v>
      </c>
      <c r="F193" s="174" t="s">
        <v>277</v>
      </c>
      <c r="G193" s="141">
        <v>422</v>
      </c>
      <c r="H193" s="146" t="s">
        <v>513</v>
      </c>
    </row>
    <row r="194" spans="1:8" ht="24.95" customHeight="1" x14ac:dyDescent="0.3">
      <c r="A194" s="424"/>
      <c r="B194" s="158" t="s">
        <v>50</v>
      </c>
      <c r="C194" s="138">
        <v>50</v>
      </c>
      <c r="D194" s="139" t="s">
        <v>51</v>
      </c>
      <c r="E194" s="139" t="s">
        <v>52</v>
      </c>
      <c r="F194" s="140" t="s">
        <v>53</v>
      </c>
      <c r="G194" s="141" t="s">
        <v>54</v>
      </c>
      <c r="H194" s="153"/>
    </row>
    <row r="195" spans="1:8" ht="24.95" customHeight="1" x14ac:dyDescent="0.3">
      <c r="A195" s="425"/>
      <c r="B195" s="146" t="s">
        <v>210</v>
      </c>
      <c r="C195" s="138">
        <v>180</v>
      </c>
      <c r="D195" s="147" t="s">
        <v>380</v>
      </c>
      <c r="E195" s="147" t="s">
        <v>502</v>
      </c>
      <c r="F195" s="152" t="s">
        <v>503</v>
      </c>
      <c r="G195" s="141">
        <v>99</v>
      </c>
      <c r="H195" s="153" t="s">
        <v>500</v>
      </c>
    </row>
    <row r="196" spans="1:8" ht="24.95" customHeight="1" x14ac:dyDescent="0.3">
      <c r="A196" s="423"/>
      <c r="B196" s="18" t="s">
        <v>80</v>
      </c>
      <c r="C196" s="143">
        <v>678</v>
      </c>
      <c r="D196" s="163">
        <f>D191+D192+D193+D194+D195</f>
        <v>26.199999999999996</v>
      </c>
      <c r="E196" s="163">
        <f>E191+E192+E193+E194+E195</f>
        <v>29.639999999999997</v>
      </c>
      <c r="F196" s="163">
        <f>F191+F192+F193+F194+F195</f>
        <v>116.8</v>
      </c>
      <c r="G196" s="164">
        <f>G191+G192+G193+G194+G195</f>
        <v>798</v>
      </c>
      <c r="H196" s="150"/>
    </row>
    <row r="197" spans="1:8" ht="24.95" hidden="1" customHeight="1" x14ac:dyDescent="0.3">
      <c r="A197" s="441" t="s">
        <v>59</v>
      </c>
      <c r="B197" s="176"/>
      <c r="C197" s="158"/>
      <c r="D197" s="158"/>
      <c r="E197" s="158"/>
      <c r="F197" s="158"/>
      <c r="G197" s="166"/>
      <c r="H197" s="142"/>
    </row>
    <row r="198" spans="1:8" ht="24.95" customHeight="1" x14ac:dyDescent="0.3">
      <c r="A198" s="425"/>
      <c r="B198" s="165" t="s">
        <v>42</v>
      </c>
      <c r="C198" s="158">
        <v>180</v>
      </c>
      <c r="D198" s="158">
        <v>1.3</v>
      </c>
      <c r="E198" s="158">
        <v>0.6</v>
      </c>
      <c r="F198" s="158">
        <v>13.9</v>
      </c>
      <c r="G198" s="166">
        <v>66</v>
      </c>
      <c r="H198" s="142"/>
    </row>
    <row r="199" spans="1:8" ht="24.95" customHeight="1" x14ac:dyDescent="0.3">
      <c r="A199" s="423"/>
      <c r="B199" s="18" t="s">
        <v>81</v>
      </c>
      <c r="C199" s="177">
        <f>C198+C197</f>
        <v>180</v>
      </c>
      <c r="D199" s="177">
        <f>D198+D197</f>
        <v>1.3</v>
      </c>
      <c r="E199" s="177">
        <f>E198+E197</f>
        <v>0.6</v>
      </c>
      <c r="F199" s="177">
        <f>F198+F197</f>
        <v>13.9</v>
      </c>
      <c r="G199" s="164">
        <f>G198+G197</f>
        <v>66</v>
      </c>
      <c r="H199" s="150"/>
    </row>
    <row r="200" spans="1:8" ht="24.95" customHeight="1" x14ac:dyDescent="0.3">
      <c r="A200" s="441" t="s">
        <v>8</v>
      </c>
      <c r="B200" s="155" t="s">
        <v>391</v>
      </c>
      <c r="C200" s="156">
        <v>130</v>
      </c>
      <c r="D200" s="156">
        <v>15</v>
      </c>
      <c r="E200" s="156">
        <v>14.5</v>
      </c>
      <c r="F200" s="156">
        <v>36.9</v>
      </c>
      <c r="G200" s="157">
        <v>337.5</v>
      </c>
      <c r="H200" s="150" t="s">
        <v>524</v>
      </c>
    </row>
    <row r="201" spans="1:8" ht="24.95" customHeight="1" x14ac:dyDescent="0.3">
      <c r="A201" s="425"/>
      <c r="B201" s="12" t="s">
        <v>34</v>
      </c>
      <c r="C201" s="138">
        <v>180</v>
      </c>
      <c r="D201" s="139" t="s">
        <v>31</v>
      </c>
      <c r="E201" s="139" t="s">
        <v>32</v>
      </c>
      <c r="F201" s="140" t="s">
        <v>33</v>
      </c>
      <c r="G201" s="141" t="s">
        <v>35</v>
      </c>
      <c r="H201" s="142" t="s">
        <v>430</v>
      </c>
    </row>
    <row r="202" spans="1:8" ht="24.95" customHeight="1" x14ac:dyDescent="0.3">
      <c r="A202" s="425"/>
      <c r="B202" s="176" t="s">
        <v>162</v>
      </c>
      <c r="C202" s="169">
        <v>120</v>
      </c>
      <c r="D202" s="147" t="s">
        <v>72</v>
      </c>
      <c r="E202" s="147" t="s">
        <v>93</v>
      </c>
      <c r="F202" s="152" t="s">
        <v>598</v>
      </c>
      <c r="G202" s="141">
        <v>115</v>
      </c>
      <c r="H202" s="158"/>
    </row>
    <row r="203" spans="1:8" ht="24.95" customHeight="1" x14ac:dyDescent="0.3">
      <c r="A203" s="423"/>
      <c r="B203" s="18" t="s">
        <v>82</v>
      </c>
      <c r="C203" s="143">
        <f>SUM(C200:C202)</f>
        <v>430</v>
      </c>
      <c r="D203" s="144">
        <f>D200+D201+D202</f>
        <v>16.899999999999999</v>
      </c>
      <c r="E203" s="144">
        <f>E200+E201+E202</f>
        <v>15.129999999999999</v>
      </c>
      <c r="F203" s="144">
        <f>F200+F201+F202</f>
        <v>70.3</v>
      </c>
      <c r="G203" s="143">
        <f>G200+G201+G202</f>
        <v>474.5</v>
      </c>
      <c r="H203" s="145"/>
    </row>
    <row r="204" spans="1:8" ht="24.95" customHeight="1" x14ac:dyDescent="0.3">
      <c r="A204" s="464" t="s">
        <v>83</v>
      </c>
      <c r="B204" s="443"/>
      <c r="C204" s="172">
        <f>C203+C199+C196+C190+C188</f>
        <v>1863</v>
      </c>
      <c r="D204" s="171">
        <f>D203+D199+D196+D190+D188</f>
        <v>57.97999999999999</v>
      </c>
      <c r="E204" s="171">
        <f>E203+E199+E196+E190+E188</f>
        <v>56.9</v>
      </c>
      <c r="F204" s="171">
        <f>F203+F199+F196+F190+F188</f>
        <v>271.8</v>
      </c>
      <c r="G204" s="168">
        <f>G203+G199+G196+G190+G188</f>
        <v>1762.66</v>
      </c>
      <c r="H204" s="145"/>
    </row>
    <row r="205" spans="1:8" x14ac:dyDescent="0.3">
      <c r="A205" s="466" t="s">
        <v>24</v>
      </c>
      <c r="B205" s="466" t="s">
        <v>25</v>
      </c>
      <c r="C205" s="465" t="s">
        <v>26</v>
      </c>
      <c r="D205" s="465" t="s">
        <v>542</v>
      </c>
      <c r="E205" s="465"/>
      <c r="F205" s="465"/>
      <c r="G205" s="466" t="s">
        <v>38</v>
      </c>
      <c r="H205" s="466" t="s">
        <v>39</v>
      </c>
    </row>
    <row r="206" spans="1:8" x14ac:dyDescent="0.3">
      <c r="A206" s="467"/>
      <c r="B206" s="467"/>
      <c r="C206" s="441"/>
      <c r="D206" s="134" t="s">
        <v>4</v>
      </c>
      <c r="E206" s="134" t="s">
        <v>36</v>
      </c>
      <c r="F206" s="134" t="s">
        <v>30</v>
      </c>
      <c r="G206" s="467"/>
      <c r="H206" s="467"/>
    </row>
    <row r="207" spans="1:8" ht="24.95" customHeight="1" x14ac:dyDescent="0.3">
      <c r="A207" s="468" t="s">
        <v>358</v>
      </c>
      <c r="B207" s="450"/>
      <c r="C207" s="458"/>
      <c r="D207" s="458"/>
      <c r="E207" s="458"/>
      <c r="F207" s="458"/>
      <c r="G207" s="458"/>
      <c r="H207" s="459"/>
    </row>
    <row r="208" spans="1:8" ht="24.75" customHeight="1" x14ac:dyDescent="0.3">
      <c r="A208" s="465" t="s">
        <v>40</v>
      </c>
      <c r="B208" s="146" t="s">
        <v>747</v>
      </c>
      <c r="C208" s="169" t="s">
        <v>113</v>
      </c>
      <c r="D208" s="147" t="s">
        <v>64</v>
      </c>
      <c r="E208" s="147" t="s">
        <v>748</v>
      </c>
      <c r="F208" s="147" t="s">
        <v>749</v>
      </c>
      <c r="G208" s="141">
        <v>187</v>
      </c>
      <c r="H208" s="142" t="s">
        <v>750</v>
      </c>
    </row>
    <row r="209" spans="1:8" ht="24.95" customHeight="1" x14ac:dyDescent="0.3">
      <c r="A209" s="465"/>
      <c r="B209" s="16" t="s">
        <v>104</v>
      </c>
      <c r="C209" s="169">
        <v>30</v>
      </c>
      <c r="D209" s="147">
        <v>3.2</v>
      </c>
      <c r="E209" s="147">
        <v>0.3</v>
      </c>
      <c r="F209" s="147">
        <v>15.3</v>
      </c>
      <c r="G209" s="141">
        <v>79</v>
      </c>
      <c r="H209" s="178" t="s">
        <v>459</v>
      </c>
    </row>
    <row r="210" spans="1:8" ht="24.95" customHeight="1" x14ac:dyDescent="0.3">
      <c r="A210" s="465"/>
      <c r="B210" s="12" t="s">
        <v>34</v>
      </c>
      <c r="C210" s="138">
        <v>180</v>
      </c>
      <c r="D210" s="139" t="s">
        <v>31</v>
      </c>
      <c r="E210" s="139" t="s">
        <v>32</v>
      </c>
      <c r="F210" s="140" t="s">
        <v>33</v>
      </c>
      <c r="G210" s="141" t="s">
        <v>35</v>
      </c>
      <c r="H210" s="142" t="s">
        <v>430</v>
      </c>
    </row>
    <row r="211" spans="1:8" ht="24.95" customHeight="1" x14ac:dyDescent="0.3">
      <c r="A211" s="465"/>
      <c r="B211" s="18" t="s">
        <v>41</v>
      </c>
      <c r="C211" s="143">
        <v>415</v>
      </c>
      <c r="D211" s="144">
        <f>D210+D209+D208</f>
        <v>8.9</v>
      </c>
      <c r="E211" s="144">
        <f>E210+E209+E208</f>
        <v>6.93</v>
      </c>
      <c r="F211" s="144">
        <f>F210+F209+F208</f>
        <v>49.9</v>
      </c>
      <c r="G211" s="143">
        <f>G210+G209+G208</f>
        <v>288</v>
      </c>
      <c r="H211" s="150"/>
    </row>
    <row r="212" spans="1:8" ht="24.95" customHeight="1" x14ac:dyDescent="0.3">
      <c r="A212" s="441" t="s">
        <v>23</v>
      </c>
      <c r="B212" s="176" t="s">
        <v>131</v>
      </c>
      <c r="C212" s="158">
        <v>100</v>
      </c>
      <c r="D212" s="158">
        <v>0.4</v>
      </c>
      <c r="E212" s="158">
        <v>0.3</v>
      </c>
      <c r="F212" s="158">
        <v>10.3</v>
      </c>
      <c r="G212" s="158">
        <v>47</v>
      </c>
      <c r="H212" s="153"/>
    </row>
    <row r="213" spans="1:8" ht="24.95" customHeight="1" x14ac:dyDescent="0.3">
      <c r="A213" s="423"/>
      <c r="B213" s="23" t="s">
        <v>44</v>
      </c>
      <c r="C213" s="151">
        <v>100</v>
      </c>
      <c r="D213" s="144">
        <f>D212</f>
        <v>0.4</v>
      </c>
      <c r="E213" s="144">
        <f>E212</f>
        <v>0.3</v>
      </c>
      <c r="F213" s="144">
        <f>F212</f>
        <v>10.3</v>
      </c>
      <c r="G213" s="143">
        <f>G212</f>
        <v>47</v>
      </c>
      <c r="H213" s="150"/>
    </row>
    <row r="214" spans="1:8" ht="24.95" customHeight="1" x14ac:dyDescent="0.3">
      <c r="A214" s="424" t="s">
        <v>6</v>
      </c>
      <c r="B214" s="158" t="s">
        <v>202</v>
      </c>
      <c r="C214" s="156">
        <v>60</v>
      </c>
      <c r="D214" s="156">
        <v>0.8</v>
      </c>
      <c r="E214" s="156">
        <v>1.4</v>
      </c>
      <c r="F214" s="156">
        <v>4.3</v>
      </c>
      <c r="G214" s="157">
        <v>33</v>
      </c>
      <c r="H214" s="179" t="s">
        <v>452</v>
      </c>
    </row>
    <row r="215" spans="1:8" ht="24.95" customHeight="1" x14ac:dyDescent="0.3">
      <c r="A215" s="424"/>
      <c r="B215" s="154" t="s">
        <v>258</v>
      </c>
      <c r="C215" s="138" t="s">
        <v>287</v>
      </c>
      <c r="D215" s="180" t="s">
        <v>68</v>
      </c>
      <c r="E215" s="152" t="s">
        <v>321</v>
      </c>
      <c r="F215" s="152" t="s">
        <v>114</v>
      </c>
      <c r="G215" s="170">
        <v>66</v>
      </c>
      <c r="H215" s="153" t="s">
        <v>464</v>
      </c>
    </row>
    <row r="216" spans="1:8" ht="24.95" customHeight="1" x14ac:dyDescent="0.3">
      <c r="A216" s="424"/>
      <c r="B216" s="146" t="s">
        <v>242</v>
      </c>
      <c r="C216" s="169" t="s">
        <v>246</v>
      </c>
      <c r="D216" s="147">
        <v>19.2</v>
      </c>
      <c r="E216" s="147">
        <v>14.3</v>
      </c>
      <c r="F216" s="147">
        <v>5.0999999999999996</v>
      </c>
      <c r="G216" s="149">
        <v>226</v>
      </c>
      <c r="H216" s="154" t="s">
        <v>434</v>
      </c>
    </row>
    <row r="217" spans="1:8" ht="24.95" customHeight="1" x14ac:dyDescent="0.3">
      <c r="A217" s="424"/>
      <c r="B217" s="146" t="s">
        <v>270</v>
      </c>
      <c r="C217" s="169" t="s">
        <v>110</v>
      </c>
      <c r="D217" s="147" t="s">
        <v>187</v>
      </c>
      <c r="E217" s="147" t="s">
        <v>276</v>
      </c>
      <c r="F217" s="174" t="s">
        <v>277</v>
      </c>
      <c r="G217" s="149" t="s">
        <v>278</v>
      </c>
      <c r="H217" s="62" t="s">
        <v>435</v>
      </c>
    </row>
    <row r="218" spans="1:8" ht="24.95" customHeight="1" x14ac:dyDescent="0.3">
      <c r="A218" s="424"/>
      <c r="B218" s="158" t="s">
        <v>50</v>
      </c>
      <c r="C218" s="138">
        <v>50</v>
      </c>
      <c r="D218" s="139" t="s">
        <v>51</v>
      </c>
      <c r="E218" s="139" t="s">
        <v>52</v>
      </c>
      <c r="F218" s="140" t="s">
        <v>53</v>
      </c>
      <c r="G218" s="141" t="s">
        <v>54</v>
      </c>
      <c r="H218" s="153"/>
    </row>
    <row r="219" spans="1:8" ht="24.95" customHeight="1" x14ac:dyDescent="0.3">
      <c r="A219" s="425"/>
      <c r="B219" s="146" t="s">
        <v>340</v>
      </c>
      <c r="C219" s="138">
        <v>180</v>
      </c>
      <c r="D219" s="147">
        <v>0.9</v>
      </c>
      <c r="E219" s="147" t="s">
        <v>102</v>
      </c>
      <c r="F219" s="152" t="s">
        <v>103</v>
      </c>
      <c r="G219" s="141" t="s">
        <v>96</v>
      </c>
      <c r="H219" s="153" t="s">
        <v>450</v>
      </c>
    </row>
    <row r="220" spans="1:8" ht="24.95" customHeight="1" x14ac:dyDescent="0.3">
      <c r="A220" s="423"/>
      <c r="B220" s="18" t="s">
        <v>80</v>
      </c>
      <c r="C220" s="162" t="s">
        <v>328</v>
      </c>
      <c r="D220" s="163">
        <f>D214+D215+D216+D217+D218+D219</f>
        <v>34.700000000000003</v>
      </c>
      <c r="E220" s="163">
        <f>E214+E215+E216+E217+E218+E219</f>
        <v>25.945</v>
      </c>
      <c r="F220" s="163">
        <f>F214+F215+F216+F217+F218+F219</f>
        <v>112.25</v>
      </c>
      <c r="G220" s="164">
        <f>G214+G215+G216+G217+G218+G219</f>
        <v>777</v>
      </c>
      <c r="H220" s="150"/>
    </row>
    <row r="221" spans="1:8" ht="24.95" customHeight="1" x14ac:dyDescent="0.3">
      <c r="A221" s="441" t="s">
        <v>59</v>
      </c>
      <c r="B221" s="165" t="s">
        <v>42</v>
      </c>
      <c r="C221" s="158">
        <v>180</v>
      </c>
      <c r="D221" s="158">
        <v>1.3</v>
      </c>
      <c r="E221" s="158">
        <v>0.6</v>
      </c>
      <c r="F221" s="158">
        <v>13.9</v>
      </c>
      <c r="G221" s="166">
        <v>66</v>
      </c>
      <c r="H221" s="142"/>
    </row>
    <row r="222" spans="1:8" ht="24.95" customHeight="1" x14ac:dyDescent="0.3">
      <c r="A222" s="423"/>
      <c r="B222" s="18" t="s">
        <v>81</v>
      </c>
      <c r="C222" s="167">
        <v>180</v>
      </c>
      <c r="D222" s="167">
        <v>1.3</v>
      </c>
      <c r="E222" s="167">
        <v>0.6</v>
      </c>
      <c r="F222" s="167">
        <v>13.9</v>
      </c>
      <c r="G222" s="168">
        <v>66</v>
      </c>
      <c r="H222" s="150"/>
    </row>
    <row r="223" spans="1:8" ht="24.95" customHeight="1" x14ac:dyDescent="0.3">
      <c r="A223" s="441" t="s">
        <v>8</v>
      </c>
      <c r="B223" s="146" t="s">
        <v>49</v>
      </c>
      <c r="C223" s="29">
        <v>180</v>
      </c>
      <c r="D223" s="159">
        <v>11.52</v>
      </c>
      <c r="E223" s="159">
        <v>10.32</v>
      </c>
      <c r="F223" s="159">
        <v>30.6</v>
      </c>
      <c r="G223" s="157">
        <v>196</v>
      </c>
      <c r="H223" s="142" t="s">
        <v>501</v>
      </c>
    </row>
    <row r="224" spans="1:8" ht="24.95" customHeight="1" x14ac:dyDescent="0.3">
      <c r="A224" s="425"/>
      <c r="B224" s="146" t="s">
        <v>34</v>
      </c>
      <c r="C224" s="138">
        <v>180</v>
      </c>
      <c r="D224" s="147" t="s">
        <v>31</v>
      </c>
      <c r="E224" s="147" t="s">
        <v>32</v>
      </c>
      <c r="F224" s="148" t="s">
        <v>33</v>
      </c>
      <c r="G224" s="149" t="s">
        <v>35</v>
      </c>
      <c r="H224" s="153" t="s">
        <v>430</v>
      </c>
    </row>
    <row r="225" spans="1:8" ht="24.95" customHeight="1" x14ac:dyDescent="0.3">
      <c r="A225" s="425"/>
      <c r="B225" s="158" t="s">
        <v>66</v>
      </c>
      <c r="C225" s="156">
        <v>50</v>
      </c>
      <c r="D225" s="159">
        <v>3.8</v>
      </c>
      <c r="E225" s="159">
        <v>0.4</v>
      </c>
      <c r="F225" s="159">
        <v>24.6</v>
      </c>
      <c r="G225" s="157">
        <v>117</v>
      </c>
      <c r="H225" s="153" t="s">
        <v>432</v>
      </c>
    </row>
    <row r="226" spans="1:8" ht="24.95" hidden="1" customHeight="1" x14ac:dyDescent="0.3">
      <c r="A226" s="425"/>
      <c r="B226" s="176"/>
      <c r="C226" s="181"/>
      <c r="D226" s="139"/>
      <c r="E226" s="139"/>
      <c r="F226" s="182"/>
      <c r="G226" s="183"/>
      <c r="H226" s="142"/>
    </row>
    <row r="227" spans="1:8" ht="24.95" customHeight="1" x14ac:dyDescent="0.3">
      <c r="A227" s="423"/>
      <c r="B227" s="18" t="s">
        <v>82</v>
      </c>
      <c r="C227" s="143">
        <v>460</v>
      </c>
      <c r="D227" s="171">
        <f>D223+D224+D225+D226</f>
        <v>15.419999999999998</v>
      </c>
      <c r="E227" s="171">
        <f>E223+E224+E225+E226</f>
        <v>10.75</v>
      </c>
      <c r="F227" s="171">
        <f>F223+F224+F225+F226</f>
        <v>63.4</v>
      </c>
      <c r="G227" s="168">
        <f>G223+G224+G225+G226</f>
        <v>335</v>
      </c>
      <c r="H227" s="145"/>
    </row>
    <row r="228" spans="1:8" ht="24.95" customHeight="1" x14ac:dyDescent="0.3">
      <c r="A228" s="464" t="s">
        <v>83</v>
      </c>
      <c r="B228" s="443"/>
      <c r="C228" s="172">
        <f>C227+C222+C220+C213+C211</f>
        <v>1872</v>
      </c>
      <c r="D228" s="168">
        <f>D227+D222+D220+D213+D211</f>
        <v>60.72</v>
      </c>
      <c r="E228" s="168">
        <f>E227+E222+E220+E213+E211</f>
        <v>44.524999999999999</v>
      </c>
      <c r="F228" s="168">
        <f>F227+F222+F220+F213+F211</f>
        <v>249.75000000000003</v>
      </c>
      <c r="G228" s="168">
        <f>G227+G222+G220+G213+G211</f>
        <v>1513</v>
      </c>
      <c r="H228" s="145"/>
    </row>
    <row r="229" spans="1:8" x14ac:dyDescent="0.3">
      <c r="A229" s="466" t="s">
        <v>24</v>
      </c>
      <c r="B229" s="466" t="s">
        <v>25</v>
      </c>
      <c r="C229" s="465" t="s">
        <v>26</v>
      </c>
      <c r="D229" s="465" t="s">
        <v>542</v>
      </c>
      <c r="E229" s="465"/>
      <c r="F229" s="465"/>
      <c r="G229" s="466" t="s">
        <v>38</v>
      </c>
      <c r="H229" s="466" t="s">
        <v>39</v>
      </c>
    </row>
    <row r="230" spans="1:8" x14ac:dyDescent="0.3">
      <c r="A230" s="467"/>
      <c r="B230" s="467"/>
      <c r="C230" s="441"/>
      <c r="D230" s="134" t="s">
        <v>4</v>
      </c>
      <c r="E230" s="134" t="s">
        <v>36</v>
      </c>
      <c r="F230" s="134" t="s">
        <v>30</v>
      </c>
      <c r="G230" s="467"/>
      <c r="H230" s="467"/>
    </row>
    <row r="231" spans="1:8" ht="24.95" customHeight="1" x14ac:dyDescent="0.3">
      <c r="A231" s="468" t="s">
        <v>359</v>
      </c>
      <c r="B231" s="450"/>
      <c r="C231" s="458"/>
      <c r="D231" s="458"/>
      <c r="E231" s="458"/>
      <c r="F231" s="458"/>
      <c r="G231" s="458"/>
      <c r="H231" s="459"/>
    </row>
    <row r="232" spans="1:8" ht="24.95" customHeight="1" x14ac:dyDescent="0.3">
      <c r="A232" s="465" t="s">
        <v>40</v>
      </c>
      <c r="B232" s="154" t="s">
        <v>159</v>
      </c>
      <c r="C232" s="138" t="s">
        <v>113</v>
      </c>
      <c r="D232" s="184">
        <v>7.7</v>
      </c>
      <c r="E232" s="184">
        <v>10.1</v>
      </c>
      <c r="F232" s="184">
        <v>43.9</v>
      </c>
      <c r="G232" s="149">
        <v>297</v>
      </c>
      <c r="H232" s="142" t="s">
        <v>495</v>
      </c>
    </row>
    <row r="233" spans="1:8" ht="24.95" customHeight="1" x14ac:dyDescent="0.3">
      <c r="A233" s="465"/>
      <c r="B233" s="146" t="s">
        <v>34</v>
      </c>
      <c r="C233" s="138">
        <v>180</v>
      </c>
      <c r="D233" s="147" t="s">
        <v>31</v>
      </c>
      <c r="E233" s="147" t="s">
        <v>32</v>
      </c>
      <c r="F233" s="148" t="s">
        <v>33</v>
      </c>
      <c r="G233" s="149" t="s">
        <v>35</v>
      </c>
      <c r="H233" s="153" t="s">
        <v>430</v>
      </c>
    </row>
    <row r="234" spans="1:8" ht="24.95" customHeight="1" x14ac:dyDescent="0.3">
      <c r="A234" s="465"/>
      <c r="B234" s="176" t="s">
        <v>89</v>
      </c>
      <c r="C234" s="169">
        <v>180</v>
      </c>
      <c r="D234" s="174">
        <v>2.5</v>
      </c>
      <c r="E234" s="174">
        <v>2.5</v>
      </c>
      <c r="F234" s="175">
        <v>13.2</v>
      </c>
      <c r="G234" s="141">
        <v>84</v>
      </c>
      <c r="H234" s="153" t="s">
        <v>439</v>
      </c>
    </row>
    <row r="235" spans="1:8" ht="24.95" customHeight="1" x14ac:dyDescent="0.3">
      <c r="A235" s="465"/>
      <c r="B235" s="18" t="s">
        <v>41</v>
      </c>
      <c r="C235" s="143">
        <v>425</v>
      </c>
      <c r="D235" s="144">
        <f>D234+D233+D232</f>
        <v>10.3</v>
      </c>
      <c r="E235" s="144">
        <f>E234+E233+E232</f>
        <v>12.629999999999999</v>
      </c>
      <c r="F235" s="144">
        <f>F234+F233+F232</f>
        <v>65.3</v>
      </c>
      <c r="G235" s="143">
        <f>G234+G233+G232</f>
        <v>403</v>
      </c>
      <c r="H235" s="150"/>
    </row>
    <row r="236" spans="1:8" ht="24.95" customHeight="1" x14ac:dyDescent="0.3">
      <c r="A236" s="441" t="s">
        <v>23</v>
      </c>
      <c r="B236" s="165" t="s">
        <v>42</v>
      </c>
      <c r="C236" s="147" t="s">
        <v>550</v>
      </c>
      <c r="D236" s="139">
        <v>1.08</v>
      </c>
      <c r="E236" s="140">
        <v>0.5</v>
      </c>
      <c r="F236" s="140">
        <v>11.6</v>
      </c>
      <c r="G236" s="170">
        <v>55.16</v>
      </c>
      <c r="H236" s="153"/>
    </row>
    <row r="237" spans="1:8" ht="24.95" customHeight="1" x14ac:dyDescent="0.3">
      <c r="A237" s="423"/>
      <c r="B237" s="23" t="s">
        <v>44</v>
      </c>
      <c r="C237" s="151">
        <v>150</v>
      </c>
      <c r="D237" s="144">
        <f>D236</f>
        <v>1.08</v>
      </c>
      <c r="E237" s="144">
        <f>E236</f>
        <v>0.5</v>
      </c>
      <c r="F237" s="144">
        <f>F236</f>
        <v>11.6</v>
      </c>
      <c r="G237" s="143">
        <f>G236</f>
        <v>55.16</v>
      </c>
      <c r="H237" s="150"/>
    </row>
    <row r="238" spans="1:8" ht="24.95" customHeight="1" x14ac:dyDescent="0.3">
      <c r="A238" s="424" t="s">
        <v>6</v>
      </c>
      <c r="B238" s="303" t="s">
        <v>393</v>
      </c>
      <c r="C238" s="298">
        <v>60</v>
      </c>
      <c r="D238" s="327" t="s">
        <v>45</v>
      </c>
      <c r="E238" s="306" t="s">
        <v>518</v>
      </c>
      <c r="F238" s="306" t="s">
        <v>519</v>
      </c>
      <c r="G238" s="324">
        <v>49</v>
      </c>
      <c r="H238" s="302" t="s">
        <v>520</v>
      </c>
    </row>
    <row r="239" spans="1:8" ht="24.95" customHeight="1" x14ac:dyDescent="0.3">
      <c r="A239" s="424"/>
      <c r="B239" s="146" t="s">
        <v>228</v>
      </c>
      <c r="C239" s="138">
        <v>180</v>
      </c>
      <c r="D239" s="147" t="s">
        <v>315</v>
      </c>
      <c r="E239" s="147" t="s">
        <v>160</v>
      </c>
      <c r="F239" s="152" t="s">
        <v>316</v>
      </c>
      <c r="G239" s="141" t="s">
        <v>14</v>
      </c>
      <c r="H239" s="142" t="s">
        <v>480</v>
      </c>
    </row>
    <row r="240" spans="1:8" ht="24.95" customHeight="1" x14ac:dyDescent="0.3">
      <c r="A240" s="424"/>
      <c r="B240" s="176" t="s">
        <v>523</v>
      </c>
      <c r="C240" s="138">
        <v>75</v>
      </c>
      <c r="D240" s="147" t="s">
        <v>120</v>
      </c>
      <c r="E240" s="147" t="s">
        <v>232</v>
      </c>
      <c r="F240" s="152" t="s">
        <v>233</v>
      </c>
      <c r="G240" s="141" t="s">
        <v>234</v>
      </c>
      <c r="H240" s="142" t="s">
        <v>475</v>
      </c>
    </row>
    <row r="241" spans="1:8" ht="24.95" customHeight="1" x14ac:dyDescent="0.3">
      <c r="A241" s="424"/>
      <c r="B241" s="142" t="s">
        <v>180</v>
      </c>
      <c r="C241" s="138">
        <v>130</v>
      </c>
      <c r="D241" s="147" t="s">
        <v>46</v>
      </c>
      <c r="E241" s="147" t="s">
        <v>143</v>
      </c>
      <c r="F241" s="147" t="s">
        <v>185</v>
      </c>
      <c r="G241" s="149" t="s">
        <v>186</v>
      </c>
      <c r="H241" s="179" t="s">
        <v>455</v>
      </c>
    </row>
    <row r="242" spans="1:8" ht="24.95" customHeight="1" x14ac:dyDescent="0.3">
      <c r="A242" s="424"/>
      <c r="B242" s="404" t="s">
        <v>66</v>
      </c>
      <c r="C242" s="314">
        <v>50</v>
      </c>
      <c r="D242" s="329">
        <v>3.8</v>
      </c>
      <c r="E242" s="329">
        <v>0.4</v>
      </c>
      <c r="F242" s="329">
        <v>24.6</v>
      </c>
      <c r="G242" s="316">
        <v>117</v>
      </c>
      <c r="H242" s="153"/>
    </row>
    <row r="243" spans="1:8" ht="24.95" customHeight="1" x14ac:dyDescent="0.3">
      <c r="A243" s="425"/>
      <c r="B243" s="142" t="s">
        <v>101</v>
      </c>
      <c r="C243" s="138">
        <v>180</v>
      </c>
      <c r="D243" s="147">
        <v>0.9</v>
      </c>
      <c r="E243" s="147" t="s">
        <v>102</v>
      </c>
      <c r="F243" s="152" t="s">
        <v>103</v>
      </c>
      <c r="G243" s="141" t="s">
        <v>96</v>
      </c>
      <c r="H243" s="153" t="s">
        <v>443</v>
      </c>
    </row>
    <row r="244" spans="1:8" ht="24.95" customHeight="1" x14ac:dyDescent="0.3">
      <c r="A244" s="423"/>
      <c r="B244" s="18" t="s">
        <v>80</v>
      </c>
      <c r="C244" s="164">
        <f>C238+C239+C240+C241+C242+C243</f>
        <v>675</v>
      </c>
      <c r="D244" s="163">
        <f>D238+D239+D240+D241+D242+D243</f>
        <v>21.509999999999998</v>
      </c>
      <c r="E244" s="163">
        <f>E238+E239+E240+E241+E242+E243</f>
        <v>18.745000000000001</v>
      </c>
      <c r="F244" s="163">
        <f>F238+F239+F240+F241+F242+F243</f>
        <v>92.7</v>
      </c>
      <c r="G244" s="164">
        <f>G238+G239+G240+G241+G242+G243</f>
        <v>638</v>
      </c>
      <c r="H244" s="150"/>
    </row>
    <row r="245" spans="1:8" ht="24.95" customHeight="1" x14ac:dyDescent="0.3">
      <c r="A245" s="441" t="s">
        <v>59</v>
      </c>
      <c r="B245" s="165" t="s">
        <v>42</v>
      </c>
      <c r="C245" s="158">
        <v>180</v>
      </c>
      <c r="D245" s="158">
        <v>1.3</v>
      </c>
      <c r="E245" s="158">
        <v>0.6</v>
      </c>
      <c r="F245" s="158">
        <v>13.9</v>
      </c>
      <c r="G245" s="166">
        <v>66</v>
      </c>
      <c r="H245" s="142"/>
    </row>
    <row r="246" spans="1:8" ht="24.95" customHeight="1" x14ac:dyDescent="0.3">
      <c r="A246" s="423"/>
      <c r="B246" s="18" t="s">
        <v>81</v>
      </c>
      <c r="C246" s="167">
        <v>180</v>
      </c>
      <c r="D246" s="167">
        <v>1.3</v>
      </c>
      <c r="E246" s="167">
        <v>0.6</v>
      </c>
      <c r="F246" s="167">
        <v>13.9</v>
      </c>
      <c r="G246" s="168">
        <v>66</v>
      </c>
      <c r="H246" s="150"/>
    </row>
    <row r="247" spans="1:8" ht="24.95" customHeight="1" x14ac:dyDescent="0.3">
      <c r="A247" s="441" t="s">
        <v>8</v>
      </c>
      <c r="B247" s="154" t="s">
        <v>139</v>
      </c>
      <c r="C247" s="138" t="s">
        <v>110</v>
      </c>
      <c r="D247" s="139">
        <v>4.76</v>
      </c>
      <c r="E247" s="147" t="s">
        <v>291</v>
      </c>
      <c r="F247" s="152" t="s">
        <v>292</v>
      </c>
      <c r="G247" s="141" t="s">
        <v>293</v>
      </c>
      <c r="H247" s="142" t="s">
        <v>469</v>
      </c>
    </row>
    <row r="248" spans="1:8" ht="24.95" customHeight="1" x14ac:dyDescent="0.3">
      <c r="A248" s="425"/>
      <c r="B248" s="382" t="s">
        <v>355</v>
      </c>
      <c r="C248" s="339">
        <v>50</v>
      </c>
      <c r="D248" s="299">
        <v>4.5999999999999996</v>
      </c>
      <c r="E248" s="299">
        <v>4.2</v>
      </c>
      <c r="F248" s="340">
        <v>24.9</v>
      </c>
      <c r="G248" s="351">
        <v>156</v>
      </c>
      <c r="H248" s="325" t="s">
        <v>432</v>
      </c>
    </row>
    <row r="249" spans="1:8" ht="24.95" customHeight="1" x14ac:dyDescent="0.3">
      <c r="A249" s="425"/>
      <c r="B249" s="12" t="s">
        <v>34</v>
      </c>
      <c r="C249" s="138">
        <v>180</v>
      </c>
      <c r="D249" s="139" t="s">
        <v>31</v>
      </c>
      <c r="E249" s="139" t="s">
        <v>32</v>
      </c>
      <c r="F249" s="140" t="s">
        <v>33</v>
      </c>
      <c r="G249" s="141" t="s">
        <v>35</v>
      </c>
      <c r="H249" s="142" t="s">
        <v>430</v>
      </c>
    </row>
    <row r="250" spans="1:8" ht="24.95" customHeight="1" x14ac:dyDescent="0.3">
      <c r="A250" s="425"/>
      <c r="B250" s="176" t="s">
        <v>558</v>
      </c>
      <c r="C250" s="181">
        <v>100</v>
      </c>
      <c r="D250" s="139">
        <v>0.9</v>
      </c>
      <c r="E250" s="139">
        <v>0.2</v>
      </c>
      <c r="F250" s="182">
        <v>8.1</v>
      </c>
      <c r="G250" s="141">
        <v>43</v>
      </c>
      <c r="H250" s="142"/>
    </row>
    <row r="251" spans="1:8" ht="24.95" customHeight="1" x14ac:dyDescent="0.3">
      <c r="A251" s="423"/>
      <c r="B251" s="18" t="s">
        <v>82</v>
      </c>
      <c r="C251" s="143">
        <v>464</v>
      </c>
      <c r="D251" s="144">
        <f>D247+D248+D249+D250</f>
        <v>10.36</v>
      </c>
      <c r="E251" s="144">
        <f>E247+E248+E249+E250</f>
        <v>8.07</v>
      </c>
      <c r="F251" s="144">
        <f>F247+F248+F249+F250</f>
        <v>70.05</v>
      </c>
      <c r="G251" s="143">
        <f>G247+G248+G249+G250</f>
        <v>391</v>
      </c>
      <c r="H251" s="150"/>
    </row>
    <row r="252" spans="1:8" ht="24.95" customHeight="1" x14ac:dyDescent="0.3">
      <c r="A252" s="464" t="s">
        <v>83</v>
      </c>
      <c r="B252" s="443"/>
      <c r="C252" s="172">
        <f>C251+C246+C244+C237+C235</f>
        <v>1894</v>
      </c>
      <c r="D252" s="171">
        <f>D251+D246+D244+D237+D235</f>
        <v>44.55</v>
      </c>
      <c r="E252" s="171">
        <f>E251+E246+E244+E237+E235</f>
        <v>40.545000000000002</v>
      </c>
      <c r="F252" s="171">
        <f>F251+F246+F244+F237+F235</f>
        <v>253.55</v>
      </c>
      <c r="G252" s="168">
        <f>G251+G246+G244+G237+G235</f>
        <v>1553.16</v>
      </c>
      <c r="H252" s="145"/>
    </row>
    <row r="253" spans="1:8" x14ac:dyDescent="0.3">
      <c r="A253" s="466" t="s">
        <v>24</v>
      </c>
      <c r="B253" s="466" t="s">
        <v>25</v>
      </c>
      <c r="C253" s="465" t="s">
        <v>26</v>
      </c>
      <c r="D253" s="465" t="s">
        <v>542</v>
      </c>
      <c r="E253" s="465"/>
      <c r="F253" s="465"/>
      <c r="G253" s="466" t="s">
        <v>38</v>
      </c>
      <c r="H253" s="466" t="s">
        <v>39</v>
      </c>
    </row>
    <row r="254" spans="1:8" x14ac:dyDescent="0.3">
      <c r="A254" s="467"/>
      <c r="B254" s="467"/>
      <c r="C254" s="441"/>
      <c r="D254" s="134" t="s">
        <v>4</v>
      </c>
      <c r="E254" s="134" t="s">
        <v>36</v>
      </c>
      <c r="F254" s="134" t="s">
        <v>30</v>
      </c>
      <c r="G254" s="467"/>
      <c r="H254" s="467"/>
    </row>
    <row r="255" spans="1:8" ht="24.95" customHeight="1" x14ac:dyDescent="0.3">
      <c r="A255" s="469" t="s">
        <v>537</v>
      </c>
      <c r="B255" s="454"/>
      <c r="C255" s="454"/>
      <c r="D255" s="454"/>
      <c r="E255" s="454"/>
      <c r="F255" s="454"/>
      <c r="G255" s="454"/>
      <c r="H255" s="455"/>
    </row>
    <row r="256" spans="1:8" ht="24.95" customHeight="1" x14ac:dyDescent="0.3">
      <c r="A256" s="468" t="s">
        <v>361</v>
      </c>
      <c r="B256" s="450"/>
      <c r="C256" s="458"/>
      <c r="D256" s="458"/>
      <c r="E256" s="458"/>
      <c r="F256" s="458"/>
      <c r="G256" s="458"/>
      <c r="H256" s="459"/>
    </row>
    <row r="257" spans="1:8" ht="24.95" customHeight="1" x14ac:dyDescent="0.3">
      <c r="A257" s="465" t="s">
        <v>40</v>
      </c>
      <c r="B257" s="158" t="s">
        <v>746</v>
      </c>
      <c r="C257" s="156" t="s">
        <v>113</v>
      </c>
      <c r="D257" s="156">
        <v>7.4</v>
      </c>
      <c r="E257" s="173">
        <v>8</v>
      </c>
      <c r="F257" s="156">
        <v>36.5</v>
      </c>
      <c r="G257" s="157">
        <v>241</v>
      </c>
      <c r="H257" s="142" t="s">
        <v>471</v>
      </c>
    </row>
    <row r="258" spans="1:8" ht="24.95" customHeight="1" x14ac:dyDescent="0.3">
      <c r="A258" s="465"/>
      <c r="B258" s="16" t="s">
        <v>104</v>
      </c>
      <c r="C258" s="169">
        <v>30</v>
      </c>
      <c r="D258" s="147">
        <v>3.2</v>
      </c>
      <c r="E258" s="147">
        <v>0.3</v>
      </c>
      <c r="F258" s="147">
        <v>15.3</v>
      </c>
      <c r="G258" s="141">
        <v>79</v>
      </c>
      <c r="H258" s="142"/>
    </row>
    <row r="259" spans="1:8" ht="24.95" customHeight="1" x14ac:dyDescent="0.3">
      <c r="A259" s="465"/>
      <c r="B259" s="12" t="s">
        <v>34</v>
      </c>
      <c r="C259" s="138">
        <v>180</v>
      </c>
      <c r="D259" s="139" t="s">
        <v>31</v>
      </c>
      <c r="E259" s="139" t="s">
        <v>32</v>
      </c>
      <c r="F259" s="140" t="s">
        <v>33</v>
      </c>
      <c r="G259" s="141" t="s">
        <v>35</v>
      </c>
      <c r="H259" s="142" t="s">
        <v>430</v>
      </c>
    </row>
    <row r="260" spans="1:8" ht="24.95" customHeight="1" x14ac:dyDescent="0.3">
      <c r="A260" s="465"/>
      <c r="B260" s="18" t="s">
        <v>41</v>
      </c>
      <c r="C260" s="143">
        <v>415</v>
      </c>
      <c r="D260" s="144">
        <f>D257+D258+D259</f>
        <v>10.700000000000001</v>
      </c>
      <c r="E260" s="144">
        <f>E257+E258+E259</f>
        <v>8.33</v>
      </c>
      <c r="F260" s="144">
        <f>F257+F258+F259</f>
        <v>60</v>
      </c>
      <c r="G260" s="143">
        <f>G257+G258+G259</f>
        <v>342</v>
      </c>
      <c r="H260" s="150"/>
    </row>
    <row r="261" spans="1:8" ht="24.95" customHeight="1" x14ac:dyDescent="0.3">
      <c r="A261" s="441" t="s">
        <v>23</v>
      </c>
      <c r="B261" s="165" t="s">
        <v>42</v>
      </c>
      <c r="C261" s="147" t="s">
        <v>550</v>
      </c>
      <c r="D261" s="139">
        <v>1.08</v>
      </c>
      <c r="E261" s="140">
        <v>0.5</v>
      </c>
      <c r="F261" s="140">
        <v>11.6</v>
      </c>
      <c r="G261" s="170">
        <v>55.16</v>
      </c>
      <c r="H261" s="153"/>
    </row>
    <row r="262" spans="1:8" ht="24.95" customHeight="1" x14ac:dyDescent="0.3">
      <c r="A262" s="423"/>
      <c r="B262" s="23" t="s">
        <v>44</v>
      </c>
      <c r="C262" s="151">
        <v>150</v>
      </c>
      <c r="D262" s="144">
        <f>D261</f>
        <v>1.08</v>
      </c>
      <c r="E262" s="144">
        <f>E261</f>
        <v>0.5</v>
      </c>
      <c r="F262" s="144">
        <f>F261</f>
        <v>11.6</v>
      </c>
      <c r="G262" s="143">
        <f>G261</f>
        <v>55.16</v>
      </c>
      <c r="H262" s="150"/>
    </row>
    <row r="263" spans="1:8" ht="24" customHeight="1" x14ac:dyDescent="0.3">
      <c r="A263" s="424" t="s">
        <v>6</v>
      </c>
      <c r="B263" s="302" t="s">
        <v>176</v>
      </c>
      <c r="C263" s="298">
        <v>60</v>
      </c>
      <c r="D263" s="305" t="s">
        <v>71</v>
      </c>
      <c r="E263" s="305" t="s">
        <v>46</v>
      </c>
      <c r="F263" s="305" t="s">
        <v>61</v>
      </c>
      <c r="G263" s="321" t="s">
        <v>12</v>
      </c>
      <c r="H263" s="302" t="s">
        <v>490</v>
      </c>
    </row>
    <row r="264" spans="1:8" ht="24.95" customHeight="1" x14ac:dyDescent="0.3">
      <c r="A264" s="424"/>
      <c r="B264" s="154" t="s">
        <v>335</v>
      </c>
      <c r="C264" s="169" t="s">
        <v>287</v>
      </c>
      <c r="D264" s="147" t="s">
        <v>211</v>
      </c>
      <c r="E264" s="147" t="s">
        <v>298</v>
      </c>
      <c r="F264" s="147" t="s">
        <v>399</v>
      </c>
      <c r="G264" s="149">
        <v>86</v>
      </c>
      <c r="H264" s="142" t="s">
        <v>453</v>
      </c>
    </row>
    <row r="265" spans="1:8" ht="24.95" customHeight="1" x14ac:dyDescent="0.3">
      <c r="A265" s="424"/>
      <c r="B265" s="158" t="s">
        <v>282</v>
      </c>
      <c r="C265" s="158">
        <v>220</v>
      </c>
      <c r="D265" s="158">
        <v>18</v>
      </c>
      <c r="E265" s="158">
        <v>19.5</v>
      </c>
      <c r="F265" s="158">
        <v>38.6</v>
      </c>
      <c r="G265" s="166">
        <v>409</v>
      </c>
      <c r="H265" s="44" t="s">
        <v>473</v>
      </c>
    </row>
    <row r="266" spans="1:8" ht="24.95" customHeight="1" x14ac:dyDescent="0.3">
      <c r="A266" s="424"/>
      <c r="B266" s="158" t="s">
        <v>50</v>
      </c>
      <c r="C266" s="138">
        <v>50</v>
      </c>
      <c r="D266" s="139" t="s">
        <v>51</v>
      </c>
      <c r="E266" s="139" t="s">
        <v>52</v>
      </c>
      <c r="F266" s="140" t="s">
        <v>53</v>
      </c>
      <c r="G266" s="141" t="s">
        <v>54</v>
      </c>
      <c r="H266" s="153"/>
    </row>
    <row r="267" spans="1:8" ht="24.95" customHeight="1" x14ac:dyDescent="0.3">
      <c r="A267" s="425"/>
      <c r="B267" s="142" t="s">
        <v>183</v>
      </c>
      <c r="C267" s="138">
        <v>180</v>
      </c>
      <c r="D267" s="185">
        <v>0.2</v>
      </c>
      <c r="E267" s="185">
        <v>0.03</v>
      </c>
      <c r="F267" s="185" t="s">
        <v>187</v>
      </c>
      <c r="G267" s="186" t="s">
        <v>188</v>
      </c>
      <c r="H267" s="179" t="s">
        <v>446</v>
      </c>
    </row>
    <row r="268" spans="1:8" ht="24.95" customHeight="1" x14ac:dyDescent="0.3">
      <c r="A268" s="423"/>
      <c r="B268" s="18" t="s">
        <v>80</v>
      </c>
      <c r="C268" s="162" t="s">
        <v>508</v>
      </c>
      <c r="D268" s="163">
        <f>D263+D264+D265+D266+D267</f>
        <v>24.400000000000002</v>
      </c>
      <c r="E268" s="163">
        <f>E263+E264+E265+E266+E267</f>
        <v>26.23</v>
      </c>
      <c r="F268" s="163">
        <f>F263+F264+F265+F266+F267</f>
        <v>97.700000000000017</v>
      </c>
      <c r="G268" s="164">
        <f>G263+G264+G265+G266+G267</f>
        <v>672</v>
      </c>
      <c r="H268" s="150"/>
    </row>
    <row r="269" spans="1:8" ht="24.95" customHeight="1" x14ac:dyDescent="0.3">
      <c r="A269" s="441" t="s">
        <v>59</v>
      </c>
      <c r="B269" s="165" t="s">
        <v>42</v>
      </c>
      <c r="C269" s="158">
        <v>180</v>
      </c>
      <c r="D269" s="158">
        <v>1.3</v>
      </c>
      <c r="E269" s="158">
        <v>0.6</v>
      </c>
      <c r="F269" s="158">
        <v>13.9</v>
      </c>
      <c r="G269" s="166">
        <v>66</v>
      </c>
      <c r="H269" s="142"/>
    </row>
    <row r="270" spans="1:8" ht="24.95" customHeight="1" x14ac:dyDescent="0.3">
      <c r="A270" s="423"/>
      <c r="B270" s="18" t="s">
        <v>81</v>
      </c>
      <c r="C270" s="167">
        <v>180</v>
      </c>
      <c r="D270" s="167">
        <v>1.3</v>
      </c>
      <c r="E270" s="167">
        <v>0.6</v>
      </c>
      <c r="F270" s="167">
        <v>13.9</v>
      </c>
      <c r="G270" s="168">
        <v>66</v>
      </c>
      <c r="H270" s="187"/>
    </row>
    <row r="271" spans="1:8" ht="24.95" customHeight="1" x14ac:dyDescent="0.3">
      <c r="A271" s="441" t="s">
        <v>8</v>
      </c>
      <c r="B271" s="154" t="s">
        <v>751</v>
      </c>
      <c r="C271" s="138" t="s">
        <v>113</v>
      </c>
      <c r="D271" s="139">
        <v>7.1</v>
      </c>
      <c r="E271" s="139">
        <v>7.6</v>
      </c>
      <c r="F271" s="139">
        <v>36.700000000000003</v>
      </c>
      <c r="G271" s="149">
        <v>245</v>
      </c>
      <c r="H271" s="142" t="s">
        <v>476</v>
      </c>
    </row>
    <row r="272" spans="1:8" ht="24.95" customHeight="1" x14ac:dyDescent="0.3">
      <c r="A272" s="425"/>
      <c r="B272" s="158" t="s">
        <v>66</v>
      </c>
      <c r="C272" s="156">
        <v>50</v>
      </c>
      <c r="D272" s="159">
        <v>3.8</v>
      </c>
      <c r="E272" s="159">
        <v>0.4</v>
      </c>
      <c r="F272" s="159">
        <v>24.6</v>
      </c>
      <c r="G272" s="157">
        <v>117</v>
      </c>
      <c r="H272" s="153" t="s">
        <v>432</v>
      </c>
    </row>
    <row r="273" spans="1:8" ht="24.95" customHeight="1" x14ac:dyDescent="0.3">
      <c r="A273" s="425"/>
      <c r="B273" s="12" t="s">
        <v>34</v>
      </c>
      <c r="C273" s="138">
        <v>180</v>
      </c>
      <c r="D273" s="139" t="s">
        <v>31</v>
      </c>
      <c r="E273" s="139" t="s">
        <v>32</v>
      </c>
      <c r="F273" s="140" t="s">
        <v>33</v>
      </c>
      <c r="G273" s="141" t="s">
        <v>35</v>
      </c>
      <c r="H273" s="142" t="s">
        <v>430</v>
      </c>
    </row>
    <row r="274" spans="1:8" ht="24.95" customHeight="1" x14ac:dyDescent="0.3">
      <c r="A274" s="425"/>
      <c r="B274" s="176" t="s">
        <v>131</v>
      </c>
      <c r="C274" s="158">
        <v>100</v>
      </c>
      <c r="D274" s="158">
        <v>0.4</v>
      </c>
      <c r="E274" s="158">
        <v>0.3</v>
      </c>
      <c r="F274" s="158">
        <v>10.3</v>
      </c>
      <c r="G274" s="158">
        <v>47</v>
      </c>
      <c r="H274" s="142"/>
    </row>
    <row r="275" spans="1:8" ht="24.95" customHeight="1" x14ac:dyDescent="0.3">
      <c r="A275" s="423"/>
      <c r="B275" s="18" t="s">
        <v>82</v>
      </c>
      <c r="C275" s="143">
        <v>535</v>
      </c>
      <c r="D275" s="143">
        <f>D271+D272+D273+D274</f>
        <v>11.399999999999999</v>
      </c>
      <c r="E275" s="143">
        <f>E271+E272+E273+E274</f>
        <v>8.33</v>
      </c>
      <c r="F275" s="143">
        <f>F271+F272+F273+F274</f>
        <v>79.8</v>
      </c>
      <c r="G275" s="143">
        <f>G271+G272+G273+G274</f>
        <v>431</v>
      </c>
      <c r="H275" s="150"/>
    </row>
    <row r="276" spans="1:8" ht="24.95" customHeight="1" x14ac:dyDescent="0.3">
      <c r="A276" s="464" t="s">
        <v>83</v>
      </c>
      <c r="B276" s="443"/>
      <c r="C276" s="172">
        <f>C275+C270+C268+C262+C260</f>
        <v>1978</v>
      </c>
      <c r="D276" s="171">
        <f>D275+D270+D268+D262+D260</f>
        <v>48.88</v>
      </c>
      <c r="E276" s="171">
        <f>E275+E270+E268+E262+E260</f>
        <v>43.989999999999995</v>
      </c>
      <c r="F276" s="171">
        <f>F275+F270+F268+F262+F260</f>
        <v>263</v>
      </c>
      <c r="G276" s="168">
        <f>G275+G270+G268+G262+G260</f>
        <v>1566.16</v>
      </c>
      <c r="H276" s="145"/>
    </row>
    <row r="277" spans="1:8" x14ac:dyDescent="0.3">
      <c r="A277" s="466" t="s">
        <v>24</v>
      </c>
      <c r="B277" s="466" t="s">
        <v>25</v>
      </c>
      <c r="C277" s="465" t="s">
        <v>26</v>
      </c>
      <c r="D277" s="465" t="s">
        <v>542</v>
      </c>
      <c r="E277" s="465"/>
      <c r="F277" s="465"/>
      <c r="G277" s="466" t="s">
        <v>38</v>
      </c>
      <c r="H277" s="466" t="s">
        <v>39</v>
      </c>
    </row>
    <row r="278" spans="1:8" x14ac:dyDescent="0.3">
      <c r="A278" s="467"/>
      <c r="B278" s="467"/>
      <c r="C278" s="441"/>
      <c r="D278" s="134" t="s">
        <v>4</v>
      </c>
      <c r="E278" s="134" t="s">
        <v>36</v>
      </c>
      <c r="F278" s="134" t="s">
        <v>30</v>
      </c>
      <c r="G278" s="467"/>
      <c r="H278" s="467"/>
    </row>
    <row r="279" spans="1:8" ht="24.95" customHeight="1" x14ac:dyDescent="0.3">
      <c r="A279" s="468" t="s">
        <v>367</v>
      </c>
      <c r="B279" s="450"/>
      <c r="C279" s="458"/>
      <c r="D279" s="458"/>
      <c r="E279" s="458"/>
      <c r="F279" s="458"/>
      <c r="G279" s="458"/>
      <c r="H279" s="459"/>
    </row>
    <row r="280" spans="1:8" ht="38.25" customHeight="1" x14ac:dyDescent="0.3">
      <c r="A280" s="465" t="s">
        <v>40</v>
      </c>
      <c r="B280" s="154" t="s">
        <v>752</v>
      </c>
      <c r="C280" s="138" t="s">
        <v>113</v>
      </c>
      <c r="D280" s="147" t="s">
        <v>140</v>
      </c>
      <c r="E280" s="147" t="s">
        <v>253</v>
      </c>
      <c r="F280" s="147" t="s">
        <v>254</v>
      </c>
      <c r="G280" s="149" t="s">
        <v>255</v>
      </c>
      <c r="H280" s="153" t="s">
        <v>484</v>
      </c>
    </row>
    <row r="281" spans="1:8" ht="24.95" customHeight="1" x14ac:dyDescent="0.3">
      <c r="A281" s="465"/>
      <c r="B281" s="142" t="s">
        <v>172</v>
      </c>
      <c r="C281" s="147" t="s">
        <v>173</v>
      </c>
      <c r="D281" s="174">
        <v>2.4</v>
      </c>
      <c r="E281" s="174">
        <v>2.4</v>
      </c>
      <c r="F281" s="175">
        <v>14.5</v>
      </c>
      <c r="G281" s="141">
        <v>109</v>
      </c>
      <c r="H281" s="153" t="s">
        <v>459</v>
      </c>
    </row>
    <row r="282" spans="1:8" ht="24.95" customHeight="1" x14ac:dyDescent="0.3">
      <c r="A282" s="465"/>
      <c r="B282" s="12" t="s">
        <v>34</v>
      </c>
      <c r="C282" s="138">
        <v>180</v>
      </c>
      <c r="D282" s="139" t="s">
        <v>31</v>
      </c>
      <c r="E282" s="139" t="s">
        <v>32</v>
      </c>
      <c r="F282" s="140" t="s">
        <v>33</v>
      </c>
      <c r="G282" s="141" t="s">
        <v>35</v>
      </c>
      <c r="H282" s="142" t="s">
        <v>430</v>
      </c>
    </row>
    <row r="283" spans="1:8" ht="24.95" customHeight="1" x14ac:dyDescent="0.3">
      <c r="A283" s="465"/>
      <c r="B283" s="18" t="s">
        <v>41</v>
      </c>
      <c r="C283" s="143">
        <v>420</v>
      </c>
      <c r="D283" s="144">
        <f>D282+D281+D280</f>
        <v>10.6</v>
      </c>
      <c r="E283" s="144">
        <f>E282+E281+E280</f>
        <v>11.83</v>
      </c>
      <c r="F283" s="144">
        <f>F282+F281+F280</f>
        <v>51.599999999999994</v>
      </c>
      <c r="G283" s="143">
        <f>G282+G281+G280</f>
        <v>365</v>
      </c>
      <c r="H283" s="150"/>
    </row>
    <row r="284" spans="1:8" ht="24.95" customHeight="1" x14ac:dyDescent="0.3">
      <c r="A284" s="441" t="s">
        <v>23</v>
      </c>
      <c r="B284" s="154" t="s">
        <v>240</v>
      </c>
      <c r="C284" s="138">
        <v>100</v>
      </c>
      <c r="D284" s="147" t="s">
        <v>31</v>
      </c>
      <c r="E284" s="147" t="s">
        <v>31</v>
      </c>
      <c r="F284" s="152" t="s">
        <v>157</v>
      </c>
      <c r="G284" s="141">
        <v>55</v>
      </c>
      <c r="H284" s="150" t="s">
        <v>505</v>
      </c>
    </row>
    <row r="285" spans="1:8" ht="24.95" customHeight="1" x14ac:dyDescent="0.3">
      <c r="A285" s="423"/>
      <c r="B285" s="23" t="s">
        <v>44</v>
      </c>
      <c r="C285" s="151">
        <v>100</v>
      </c>
      <c r="D285" s="144" t="str">
        <f>D284</f>
        <v>0,1</v>
      </c>
      <c r="E285" s="144" t="str">
        <f>E284</f>
        <v>0,1</v>
      </c>
      <c r="F285" s="144" t="str">
        <f>F284</f>
        <v>11,4</v>
      </c>
      <c r="G285" s="143">
        <f>G284</f>
        <v>55</v>
      </c>
      <c r="H285" s="150"/>
    </row>
    <row r="286" spans="1:8" ht="24.95" customHeight="1" x14ac:dyDescent="0.3">
      <c r="A286" s="424" t="s">
        <v>6</v>
      </c>
      <c r="B286" s="142" t="s">
        <v>256</v>
      </c>
      <c r="C286" s="138">
        <v>60</v>
      </c>
      <c r="D286" s="147" t="s">
        <v>45</v>
      </c>
      <c r="E286" s="147" t="s">
        <v>46</v>
      </c>
      <c r="F286" s="147" t="s">
        <v>123</v>
      </c>
      <c r="G286" s="149" t="s">
        <v>257</v>
      </c>
      <c r="H286" s="153" t="s">
        <v>472</v>
      </c>
    </row>
    <row r="287" spans="1:8" ht="24.95" customHeight="1" x14ac:dyDescent="0.3">
      <c r="A287" s="424"/>
      <c r="B287" s="158" t="s">
        <v>325</v>
      </c>
      <c r="C287" s="156" t="s">
        <v>283</v>
      </c>
      <c r="D287" s="156">
        <v>6.12</v>
      </c>
      <c r="E287" s="156">
        <v>3.15</v>
      </c>
      <c r="F287" s="156">
        <v>9.5399999999999991</v>
      </c>
      <c r="G287" s="157">
        <v>91.8</v>
      </c>
      <c r="H287" s="44" t="s">
        <v>441</v>
      </c>
    </row>
    <row r="288" spans="1:8" ht="24.95" customHeight="1" x14ac:dyDescent="0.3">
      <c r="A288" s="424"/>
      <c r="B288" s="176" t="s">
        <v>375</v>
      </c>
      <c r="C288" s="138" t="s">
        <v>283</v>
      </c>
      <c r="D288" s="147" t="s">
        <v>404</v>
      </c>
      <c r="E288" s="147" t="s">
        <v>405</v>
      </c>
      <c r="F288" s="152" t="s">
        <v>88</v>
      </c>
      <c r="G288" s="141" t="s">
        <v>406</v>
      </c>
      <c r="H288" s="142" t="s">
        <v>487</v>
      </c>
    </row>
    <row r="289" spans="1:8" ht="24.95" customHeight="1" x14ac:dyDescent="0.3">
      <c r="A289" s="424"/>
      <c r="B289" s="158" t="s">
        <v>50</v>
      </c>
      <c r="C289" s="138">
        <v>50</v>
      </c>
      <c r="D289" s="139" t="s">
        <v>51</v>
      </c>
      <c r="E289" s="139" t="s">
        <v>52</v>
      </c>
      <c r="F289" s="140" t="s">
        <v>53</v>
      </c>
      <c r="G289" s="141" t="s">
        <v>54</v>
      </c>
      <c r="H289" s="153"/>
    </row>
    <row r="290" spans="1:8" ht="24.95" customHeight="1" x14ac:dyDescent="0.3">
      <c r="A290" s="425"/>
      <c r="B290" s="12" t="s">
        <v>34</v>
      </c>
      <c r="C290" s="138">
        <v>180</v>
      </c>
      <c r="D290" s="139" t="s">
        <v>31</v>
      </c>
      <c r="E290" s="139" t="s">
        <v>32</v>
      </c>
      <c r="F290" s="140" t="s">
        <v>33</v>
      </c>
      <c r="G290" s="141" t="s">
        <v>35</v>
      </c>
      <c r="H290" s="142" t="s">
        <v>430</v>
      </c>
    </row>
    <row r="291" spans="1:8" ht="24.95" customHeight="1" x14ac:dyDescent="0.3">
      <c r="A291" s="423"/>
      <c r="B291" s="18" t="s">
        <v>80</v>
      </c>
      <c r="C291" s="162" t="s">
        <v>588</v>
      </c>
      <c r="D291" s="163">
        <f>D286+D287+D288+D289+D290</f>
        <v>26.92</v>
      </c>
      <c r="E291" s="163">
        <f>E286+E287+E288+E289+E290</f>
        <v>19.38</v>
      </c>
      <c r="F291" s="163">
        <f>F286+F287+F288+F289+F290</f>
        <v>70.739999999999995</v>
      </c>
      <c r="G291" s="164">
        <f>G286+G287+G288+G289+G290</f>
        <v>510.8</v>
      </c>
      <c r="H291" s="150"/>
    </row>
    <row r="292" spans="1:8" ht="24.95" customHeight="1" x14ac:dyDescent="0.3">
      <c r="A292" s="441" t="s">
        <v>59</v>
      </c>
      <c r="B292" s="176" t="s">
        <v>60</v>
      </c>
      <c r="C292" s="158">
        <v>40</v>
      </c>
      <c r="D292" s="158">
        <v>2.72</v>
      </c>
      <c r="E292" s="158">
        <v>2.2400000000000002</v>
      </c>
      <c r="F292" s="158">
        <v>27</v>
      </c>
      <c r="G292" s="166">
        <v>127</v>
      </c>
      <c r="H292" s="142"/>
    </row>
    <row r="293" spans="1:8" ht="24.95" customHeight="1" x14ac:dyDescent="0.3">
      <c r="A293" s="425"/>
      <c r="B293" s="165" t="s">
        <v>42</v>
      </c>
      <c r="C293" s="158">
        <v>180</v>
      </c>
      <c r="D293" s="158">
        <v>1.3</v>
      </c>
      <c r="E293" s="158">
        <v>0.6</v>
      </c>
      <c r="F293" s="158">
        <v>13.9</v>
      </c>
      <c r="G293" s="166">
        <v>66</v>
      </c>
      <c r="H293" s="142"/>
    </row>
    <row r="294" spans="1:8" ht="24.95" customHeight="1" x14ac:dyDescent="0.3">
      <c r="A294" s="423"/>
      <c r="B294" s="18" t="s">
        <v>81</v>
      </c>
      <c r="C294" s="177">
        <v>220</v>
      </c>
      <c r="D294" s="163">
        <f>D293+D292</f>
        <v>4.0200000000000005</v>
      </c>
      <c r="E294" s="163">
        <f>E293+E292</f>
        <v>2.8400000000000003</v>
      </c>
      <c r="F294" s="163">
        <f>F293+F292</f>
        <v>40.9</v>
      </c>
      <c r="G294" s="164">
        <f>G293+G292</f>
        <v>193</v>
      </c>
      <c r="H294" s="187"/>
    </row>
    <row r="295" spans="1:8" ht="24.95" customHeight="1" x14ac:dyDescent="0.3">
      <c r="A295" s="441" t="s">
        <v>8</v>
      </c>
      <c r="B295" s="142" t="s">
        <v>369</v>
      </c>
      <c r="C295" s="138">
        <v>130</v>
      </c>
      <c r="D295" s="147" t="s">
        <v>526</v>
      </c>
      <c r="E295" s="147" t="s">
        <v>214</v>
      </c>
      <c r="F295" s="147" t="s">
        <v>527</v>
      </c>
      <c r="G295" s="149">
        <v>130</v>
      </c>
      <c r="H295" s="179" t="s">
        <v>449</v>
      </c>
    </row>
    <row r="296" spans="1:8" ht="24.95" customHeight="1" x14ac:dyDescent="0.3">
      <c r="A296" s="425"/>
      <c r="B296" s="188" t="s">
        <v>34</v>
      </c>
      <c r="C296" s="29">
        <v>180</v>
      </c>
      <c r="D296" s="159" t="s">
        <v>31</v>
      </c>
      <c r="E296" s="159" t="s">
        <v>32</v>
      </c>
      <c r="F296" s="159" t="s">
        <v>33</v>
      </c>
      <c r="G296" s="157" t="s">
        <v>35</v>
      </c>
      <c r="H296" s="44" t="s">
        <v>430</v>
      </c>
    </row>
    <row r="297" spans="1:8" ht="24.95" customHeight="1" x14ac:dyDescent="0.3">
      <c r="A297" s="425"/>
      <c r="B297" s="12" t="s">
        <v>162</v>
      </c>
      <c r="C297" s="138">
        <v>120</v>
      </c>
      <c r="D297" s="139" t="s">
        <v>72</v>
      </c>
      <c r="E297" s="139" t="s">
        <v>93</v>
      </c>
      <c r="F297" s="140" t="s">
        <v>598</v>
      </c>
      <c r="G297" s="141">
        <v>115</v>
      </c>
      <c r="H297" s="142"/>
    </row>
    <row r="298" spans="1:8" ht="24.95" hidden="1" customHeight="1" x14ac:dyDescent="0.3">
      <c r="A298" s="425"/>
      <c r="B298" s="165"/>
      <c r="C298" s="147"/>
      <c r="D298" s="139"/>
      <c r="E298" s="140"/>
      <c r="F298" s="140"/>
      <c r="G298" s="170"/>
      <c r="H298" s="153"/>
    </row>
    <row r="299" spans="1:8" ht="24.95" customHeight="1" x14ac:dyDescent="0.3">
      <c r="A299" s="423"/>
      <c r="B299" s="18" t="s">
        <v>82</v>
      </c>
      <c r="C299" s="143">
        <v>487</v>
      </c>
      <c r="D299" s="171">
        <f>D295+D296+D297+D298</f>
        <v>11.9</v>
      </c>
      <c r="E299" s="171">
        <f>E295+E296+E297+E298</f>
        <v>10.329999999999998</v>
      </c>
      <c r="F299" s="171">
        <f>F295+F296+F297+F298</f>
        <v>58</v>
      </c>
      <c r="G299" s="168">
        <f>G295+G296+G297+G298</f>
        <v>267</v>
      </c>
      <c r="H299" s="150"/>
    </row>
    <row r="300" spans="1:8" ht="24.95" customHeight="1" x14ac:dyDescent="0.3">
      <c r="A300" s="464" t="s">
        <v>83</v>
      </c>
      <c r="B300" s="443"/>
      <c r="C300" s="168">
        <f>C299+C294+C291+C285+C283</f>
        <v>1917</v>
      </c>
      <c r="D300" s="171">
        <f>D299+D294+D291+D285+D283</f>
        <v>53.540000000000006</v>
      </c>
      <c r="E300" s="171">
        <f>E299+E294+E291+E285+E283</f>
        <v>44.48</v>
      </c>
      <c r="F300" s="171">
        <f>F299+F294+F291+F285+F283</f>
        <v>232.64</v>
      </c>
      <c r="G300" s="168">
        <f>G299+G294+G291+G285+G283</f>
        <v>1390.8</v>
      </c>
      <c r="H300" s="145"/>
    </row>
    <row r="301" spans="1:8" x14ac:dyDescent="0.3">
      <c r="A301" s="466" t="s">
        <v>24</v>
      </c>
      <c r="B301" s="466" t="s">
        <v>25</v>
      </c>
      <c r="C301" s="465" t="s">
        <v>26</v>
      </c>
      <c r="D301" s="465" t="s">
        <v>542</v>
      </c>
      <c r="E301" s="465"/>
      <c r="F301" s="465"/>
      <c r="G301" s="466" t="s">
        <v>38</v>
      </c>
      <c r="H301" s="466" t="s">
        <v>39</v>
      </c>
    </row>
    <row r="302" spans="1:8" x14ac:dyDescent="0.3">
      <c r="A302" s="467"/>
      <c r="B302" s="467"/>
      <c r="C302" s="441"/>
      <c r="D302" s="134" t="s">
        <v>4</v>
      </c>
      <c r="E302" s="134" t="s">
        <v>36</v>
      </c>
      <c r="F302" s="134" t="s">
        <v>30</v>
      </c>
      <c r="G302" s="467"/>
      <c r="H302" s="467"/>
    </row>
    <row r="303" spans="1:8" ht="24.95" customHeight="1" x14ac:dyDescent="0.3">
      <c r="A303" s="468" t="s">
        <v>374</v>
      </c>
      <c r="B303" s="450"/>
      <c r="C303" s="458"/>
      <c r="D303" s="458"/>
      <c r="E303" s="458"/>
      <c r="F303" s="458"/>
      <c r="G303" s="458"/>
      <c r="H303" s="459"/>
    </row>
    <row r="304" spans="1:8" ht="24.95" customHeight="1" x14ac:dyDescent="0.3">
      <c r="A304" s="465" t="s">
        <v>40</v>
      </c>
      <c r="B304" s="154" t="s">
        <v>753</v>
      </c>
      <c r="C304" s="138" t="s">
        <v>113</v>
      </c>
      <c r="D304" s="147" t="s">
        <v>146</v>
      </c>
      <c r="E304" s="147" t="s">
        <v>87</v>
      </c>
      <c r="F304" s="147" t="s">
        <v>371</v>
      </c>
      <c r="G304" s="149" t="s">
        <v>372</v>
      </c>
      <c r="H304" s="153" t="s">
        <v>486</v>
      </c>
    </row>
    <row r="305" spans="1:8" ht="24.95" customHeight="1" x14ac:dyDescent="0.3">
      <c r="A305" s="465"/>
      <c r="B305" s="16" t="s">
        <v>104</v>
      </c>
      <c r="C305" s="169">
        <v>30</v>
      </c>
      <c r="D305" s="147">
        <v>3.2</v>
      </c>
      <c r="E305" s="147">
        <v>0.3</v>
      </c>
      <c r="F305" s="147">
        <v>15.3</v>
      </c>
      <c r="G305" s="141">
        <v>79</v>
      </c>
      <c r="H305" s="178" t="s">
        <v>459</v>
      </c>
    </row>
    <row r="306" spans="1:8" ht="24.95" customHeight="1" x14ac:dyDescent="0.3">
      <c r="A306" s="465"/>
      <c r="B306" s="12" t="s">
        <v>34</v>
      </c>
      <c r="C306" s="138">
        <v>180</v>
      </c>
      <c r="D306" s="139" t="s">
        <v>31</v>
      </c>
      <c r="E306" s="139" t="s">
        <v>32</v>
      </c>
      <c r="F306" s="140" t="s">
        <v>33</v>
      </c>
      <c r="G306" s="141" t="s">
        <v>35</v>
      </c>
      <c r="H306" s="142" t="s">
        <v>430</v>
      </c>
    </row>
    <row r="307" spans="1:8" ht="24.95" customHeight="1" x14ac:dyDescent="0.3">
      <c r="A307" s="465"/>
      <c r="B307" s="18" t="s">
        <v>41</v>
      </c>
      <c r="C307" s="143">
        <v>425</v>
      </c>
      <c r="D307" s="144">
        <f>D306+D305+D304</f>
        <v>11</v>
      </c>
      <c r="E307" s="144">
        <f>E306+E305+E304</f>
        <v>9.93</v>
      </c>
      <c r="F307" s="144">
        <f>F306+F305+F304</f>
        <v>55.9</v>
      </c>
      <c r="G307" s="143">
        <f>G306+G305+G304</f>
        <v>348</v>
      </c>
      <c r="H307" s="150"/>
    </row>
    <row r="308" spans="1:8" ht="24.95" customHeight="1" x14ac:dyDescent="0.3">
      <c r="A308" s="441" t="s">
        <v>23</v>
      </c>
      <c r="B308" s="165" t="s">
        <v>42</v>
      </c>
      <c r="C308" s="147" t="s">
        <v>550</v>
      </c>
      <c r="D308" s="139">
        <v>1.08</v>
      </c>
      <c r="E308" s="140">
        <v>0.5</v>
      </c>
      <c r="F308" s="140">
        <v>11.6</v>
      </c>
      <c r="G308" s="170">
        <v>55.16</v>
      </c>
      <c r="H308" s="153"/>
    </row>
    <row r="309" spans="1:8" ht="24.95" customHeight="1" x14ac:dyDescent="0.3">
      <c r="A309" s="423"/>
      <c r="B309" s="23" t="s">
        <v>44</v>
      </c>
      <c r="C309" s="151">
        <v>150</v>
      </c>
      <c r="D309" s="144">
        <f>D308</f>
        <v>1.08</v>
      </c>
      <c r="E309" s="144">
        <f>E308</f>
        <v>0.5</v>
      </c>
      <c r="F309" s="144">
        <f>F308</f>
        <v>11.6</v>
      </c>
      <c r="G309" s="143">
        <f>G308</f>
        <v>55.16</v>
      </c>
      <c r="H309" s="150"/>
    </row>
    <row r="310" spans="1:8" ht="24.75" customHeight="1" x14ac:dyDescent="0.3">
      <c r="A310" s="424" t="s">
        <v>6</v>
      </c>
      <c r="B310" s="303" t="s">
        <v>191</v>
      </c>
      <c r="C310" s="298">
        <v>60</v>
      </c>
      <c r="D310" s="327" t="s">
        <v>93</v>
      </c>
      <c r="E310" s="306" t="s">
        <v>192</v>
      </c>
      <c r="F310" s="306" t="s">
        <v>193</v>
      </c>
      <c r="G310" s="324" t="s">
        <v>98</v>
      </c>
      <c r="H310" s="302" t="s">
        <v>492</v>
      </c>
    </row>
    <row r="311" spans="1:8" ht="24.75" customHeight="1" x14ac:dyDescent="0.3">
      <c r="A311" s="424"/>
      <c r="B311" s="154" t="s">
        <v>617</v>
      </c>
      <c r="C311" s="138">
        <v>180</v>
      </c>
      <c r="D311" s="147" t="s">
        <v>243</v>
      </c>
      <c r="E311" s="147" t="s">
        <v>244</v>
      </c>
      <c r="F311" s="152" t="s">
        <v>29</v>
      </c>
      <c r="G311" s="141" t="s">
        <v>245</v>
      </c>
      <c r="H311" s="142" t="s">
        <v>467</v>
      </c>
    </row>
    <row r="312" spans="1:8" ht="21.75" customHeight="1" x14ac:dyDescent="0.3">
      <c r="A312" s="424"/>
      <c r="B312" s="176" t="s">
        <v>368</v>
      </c>
      <c r="C312" s="169">
        <v>120</v>
      </c>
      <c r="D312" s="174" t="s">
        <v>426</v>
      </c>
      <c r="E312" s="174" t="s">
        <v>427</v>
      </c>
      <c r="F312" s="175" t="s">
        <v>428</v>
      </c>
      <c r="G312" s="141" t="s">
        <v>429</v>
      </c>
      <c r="H312" s="79" t="s">
        <v>485</v>
      </c>
    </row>
    <row r="313" spans="1:8" ht="24.95" customHeight="1" x14ac:dyDescent="0.3">
      <c r="A313" s="424"/>
      <c r="B313" s="146" t="s">
        <v>326</v>
      </c>
      <c r="C313" s="138">
        <v>120</v>
      </c>
      <c r="D313" s="147" t="s">
        <v>216</v>
      </c>
      <c r="E313" s="147" t="s">
        <v>217</v>
      </c>
      <c r="F313" s="152" t="s">
        <v>218</v>
      </c>
      <c r="G313" s="174" t="s">
        <v>219</v>
      </c>
      <c r="H313" s="179" t="s">
        <v>442</v>
      </c>
    </row>
    <row r="314" spans="1:8" ht="24.95" customHeight="1" x14ac:dyDescent="0.3">
      <c r="A314" s="424"/>
      <c r="B314" s="158" t="s">
        <v>50</v>
      </c>
      <c r="C314" s="138">
        <v>50</v>
      </c>
      <c r="D314" s="139" t="s">
        <v>51</v>
      </c>
      <c r="E314" s="139" t="s">
        <v>52</v>
      </c>
      <c r="F314" s="140" t="s">
        <v>53</v>
      </c>
      <c r="G314" s="141" t="s">
        <v>54</v>
      </c>
      <c r="H314" s="153"/>
    </row>
    <row r="315" spans="1:8" ht="24.95" customHeight="1" x14ac:dyDescent="0.3">
      <c r="A315" s="425"/>
      <c r="B315" s="146" t="s">
        <v>340</v>
      </c>
      <c r="C315" s="138">
        <v>180</v>
      </c>
      <c r="D315" s="147">
        <v>0.9</v>
      </c>
      <c r="E315" s="147" t="s">
        <v>102</v>
      </c>
      <c r="F315" s="152" t="s">
        <v>103</v>
      </c>
      <c r="G315" s="141" t="s">
        <v>96</v>
      </c>
      <c r="H315" s="153" t="s">
        <v>450</v>
      </c>
    </row>
    <row r="316" spans="1:8" ht="24.95" customHeight="1" x14ac:dyDescent="0.3">
      <c r="A316" s="423"/>
      <c r="B316" s="18" t="s">
        <v>80</v>
      </c>
      <c r="C316" s="164">
        <f>C310+C311+C312+C313+C314+C315</f>
        <v>710</v>
      </c>
      <c r="D316" s="163">
        <f>D310+D311+D312+D313+D314+D315</f>
        <v>26.909999999999997</v>
      </c>
      <c r="E316" s="163">
        <f>E310+E311+E312+E313+E314+E315</f>
        <v>33.384999999999998</v>
      </c>
      <c r="F316" s="163">
        <f>F310+F311+F312+F313+F314+F315</f>
        <v>104.75999999999999</v>
      </c>
      <c r="G316" s="164">
        <f>G310+G311+G312+G313+G314+G315</f>
        <v>768.8</v>
      </c>
      <c r="H316" s="150"/>
    </row>
    <row r="317" spans="1:8" ht="24.95" customHeight="1" x14ac:dyDescent="0.3">
      <c r="A317" s="441" t="s">
        <v>59</v>
      </c>
      <c r="B317" s="165" t="s">
        <v>42</v>
      </c>
      <c r="C317" s="158">
        <v>180</v>
      </c>
      <c r="D317" s="158">
        <v>1.3</v>
      </c>
      <c r="E317" s="158">
        <v>0.6</v>
      </c>
      <c r="F317" s="158">
        <v>13.9</v>
      </c>
      <c r="G317" s="166">
        <v>66</v>
      </c>
      <c r="H317" s="142"/>
    </row>
    <row r="318" spans="1:8" ht="24.95" customHeight="1" x14ac:dyDescent="0.3">
      <c r="A318" s="423"/>
      <c r="B318" s="18" t="s">
        <v>81</v>
      </c>
      <c r="C318" s="167">
        <v>180</v>
      </c>
      <c r="D318" s="167">
        <v>1.3</v>
      </c>
      <c r="E318" s="167">
        <v>0.6</v>
      </c>
      <c r="F318" s="167">
        <v>13.9</v>
      </c>
      <c r="G318" s="168">
        <v>66</v>
      </c>
      <c r="H318" s="187"/>
    </row>
    <row r="319" spans="1:8" ht="24.95" customHeight="1" x14ac:dyDescent="0.3">
      <c r="A319" s="441" t="s">
        <v>8</v>
      </c>
      <c r="B319" s="146" t="s">
        <v>180</v>
      </c>
      <c r="C319" s="138">
        <v>130</v>
      </c>
      <c r="D319" s="147" t="s">
        <v>46</v>
      </c>
      <c r="E319" s="147" t="s">
        <v>143</v>
      </c>
      <c r="F319" s="147" t="s">
        <v>185</v>
      </c>
      <c r="G319" s="149" t="s">
        <v>186</v>
      </c>
      <c r="H319" s="142" t="s">
        <v>455</v>
      </c>
    </row>
    <row r="320" spans="1:8" ht="24.95" customHeight="1" x14ac:dyDescent="0.3">
      <c r="A320" s="425"/>
      <c r="B320" s="12" t="s">
        <v>603</v>
      </c>
      <c r="C320" s="138" t="s">
        <v>269</v>
      </c>
      <c r="D320" s="139">
        <v>11</v>
      </c>
      <c r="E320" s="139">
        <v>15.2</v>
      </c>
      <c r="F320" s="140">
        <v>10.9</v>
      </c>
      <c r="G320" s="141">
        <v>225</v>
      </c>
      <c r="H320" s="142" t="s">
        <v>602</v>
      </c>
    </row>
    <row r="321" spans="1:8" ht="24.95" customHeight="1" x14ac:dyDescent="0.3">
      <c r="A321" s="425"/>
      <c r="B321" s="176" t="s">
        <v>34</v>
      </c>
      <c r="C321" s="169">
        <v>180</v>
      </c>
      <c r="D321" s="147" t="s">
        <v>31</v>
      </c>
      <c r="E321" s="147" t="s">
        <v>32</v>
      </c>
      <c r="F321" s="152" t="s">
        <v>33</v>
      </c>
      <c r="G321" s="141" t="s">
        <v>35</v>
      </c>
      <c r="H321" s="158" t="s">
        <v>430</v>
      </c>
    </row>
    <row r="322" spans="1:8" ht="24.95" customHeight="1" x14ac:dyDescent="0.3">
      <c r="A322" s="425"/>
      <c r="B322" s="380" t="s">
        <v>190</v>
      </c>
      <c r="C322" s="304" t="s">
        <v>599</v>
      </c>
      <c r="D322" s="305">
        <v>0.4</v>
      </c>
      <c r="E322" s="305">
        <v>0.4</v>
      </c>
      <c r="F322" s="306">
        <v>9.8000000000000007</v>
      </c>
      <c r="G322" s="301">
        <v>47</v>
      </c>
      <c r="H322" s="307" t="s">
        <v>432</v>
      </c>
    </row>
    <row r="323" spans="1:8" ht="24.95" customHeight="1" x14ac:dyDescent="0.3">
      <c r="A323" s="423"/>
      <c r="B323" s="18" t="s">
        <v>82</v>
      </c>
      <c r="C323" s="143">
        <v>487</v>
      </c>
      <c r="D323" s="143">
        <f>D319+D320+D321+D322</f>
        <v>14.2</v>
      </c>
      <c r="E323" s="143">
        <f>E319+E320+E321+E322</f>
        <v>18.63</v>
      </c>
      <c r="F323" s="143">
        <f>F319+F320+F321+F322</f>
        <v>46.3</v>
      </c>
      <c r="G323" s="143">
        <f>G319+G320+G321+G322</f>
        <v>417</v>
      </c>
      <c r="H323" s="145"/>
    </row>
    <row r="324" spans="1:8" ht="24.95" customHeight="1" x14ac:dyDescent="0.3">
      <c r="A324" s="464" t="s">
        <v>83</v>
      </c>
      <c r="B324" s="443"/>
      <c r="C324" s="172">
        <f>C323+C318+C316+C309+C307</f>
        <v>1952</v>
      </c>
      <c r="D324" s="171">
        <f>D323+D318+D316+D309+D307</f>
        <v>54.489999999999995</v>
      </c>
      <c r="E324" s="171">
        <f>E323+E318+E316+E309+E307</f>
        <v>63.044999999999995</v>
      </c>
      <c r="F324" s="171">
        <f>F323+F318+F316+F309+F307</f>
        <v>232.45999999999998</v>
      </c>
      <c r="G324" s="168">
        <f>G323+G318+G316+G309+G307</f>
        <v>1654.96</v>
      </c>
      <c r="H324" s="145"/>
    </row>
    <row r="325" spans="1:8" x14ac:dyDescent="0.3">
      <c r="A325" s="466" t="s">
        <v>24</v>
      </c>
      <c r="B325" s="466" t="s">
        <v>25</v>
      </c>
      <c r="C325" s="465" t="s">
        <v>26</v>
      </c>
      <c r="D325" s="465" t="s">
        <v>542</v>
      </c>
      <c r="E325" s="465"/>
      <c r="F325" s="465"/>
      <c r="G325" s="466" t="s">
        <v>38</v>
      </c>
      <c r="H325" s="466" t="s">
        <v>39</v>
      </c>
    </row>
    <row r="326" spans="1:8" x14ac:dyDescent="0.3">
      <c r="A326" s="467"/>
      <c r="B326" s="467"/>
      <c r="C326" s="441"/>
      <c r="D326" s="134" t="s">
        <v>4</v>
      </c>
      <c r="E326" s="134" t="s">
        <v>36</v>
      </c>
      <c r="F326" s="134" t="s">
        <v>30</v>
      </c>
      <c r="G326" s="467"/>
      <c r="H326" s="467"/>
    </row>
    <row r="327" spans="1:8" ht="24.95" customHeight="1" x14ac:dyDescent="0.3">
      <c r="A327" s="468" t="s">
        <v>377</v>
      </c>
      <c r="B327" s="450"/>
      <c r="C327" s="458"/>
      <c r="D327" s="458"/>
      <c r="E327" s="458"/>
      <c r="F327" s="458"/>
      <c r="G327" s="458"/>
      <c r="H327" s="459"/>
    </row>
    <row r="328" spans="1:8" ht="24.95" customHeight="1" x14ac:dyDescent="0.3">
      <c r="A328" s="465" t="s">
        <v>40</v>
      </c>
      <c r="B328" s="146" t="s">
        <v>270</v>
      </c>
      <c r="C328" s="169" t="s">
        <v>74</v>
      </c>
      <c r="D328" s="147" t="s">
        <v>187</v>
      </c>
      <c r="E328" s="147" t="s">
        <v>276</v>
      </c>
      <c r="F328" s="174" t="s">
        <v>277</v>
      </c>
      <c r="G328" s="149" t="s">
        <v>278</v>
      </c>
      <c r="H328" s="62" t="s">
        <v>435</v>
      </c>
    </row>
    <row r="329" spans="1:8" ht="24.95" customHeight="1" x14ac:dyDescent="0.3">
      <c r="A329" s="465"/>
      <c r="B329" s="16" t="s">
        <v>104</v>
      </c>
      <c r="C329" s="169">
        <v>30</v>
      </c>
      <c r="D329" s="147">
        <v>3.2</v>
      </c>
      <c r="E329" s="147">
        <v>0.3</v>
      </c>
      <c r="F329" s="147">
        <v>15.3</v>
      </c>
      <c r="G329" s="141">
        <v>79</v>
      </c>
      <c r="H329" s="178" t="s">
        <v>459</v>
      </c>
    </row>
    <row r="330" spans="1:8" ht="24.95" customHeight="1" x14ac:dyDescent="0.3">
      <c r="A330" s="465"/>
      <c r="B330" s="12" t="s">
        <v>34</v>
      </c>
      <c r="C330" s="138">
        <v>180</v>
      </c>
      <c r="D330" s="139" t="s">
        <v>31</v>
      </c>
      <c r="E330" s="139" t="s">
        <v>32</v>
      </c>
      <c r="F330" s="140" t="s">
        <v>33</v>
      </c>
      <c r="G330" s="141" t="s">
        <v>35</v>
      </c>
      <c r="H330" s="142" t="s">
        <v>430</v>
      </c>
    </row>
    <row r="331" spans="1:8" ht="24.95" customHeight="1" x14ac:dyDescent="0.3">
      <c r="A331" s="465"/>
      <c r="B331" s="18" t="s">
        <v>41</v>
      </c>
      <c r="C331" s="143">
        <v>365</v>
      </c>
      <c r="D331" s="144">
        <f>D328+D329+D330</f>
        <v>11.700000000000001</v>
      </c>
      <c r="E331" s="144">
        <f>E330+E329+E328</f>
        <v>5.53</v>
      </c>
      <c r="F331" s="144">
        <f>F330+F329+F328</f>
        <v>58.1</v>
      </c>
      <c r="G331" s="143">
        <f>G330+G329+G328</f>
        <v>323</v>
      </c>
      <c r="H331" s="150"/>
    </row>
    <row r="332" spans="1:8" ht="24.95" customHeight="1" x14ac:dyDescent="0.3">
      <c r="A332" s="441" t="s">
        <v>23</v>
      </c>
      <c r="B332" s="165" t="s">
        <v>42</v>
      </c>
      <c r="C332" s="147" t="s">
        <v>550</v>
      </c>
      <c r="D332" s="139">
        <v>1.08</v>
      </c>
      <c r="E332" s="140">
        <v>0.5</v>
      </c>
      <c r="F332" s="140">
        <v>11.6</v>
      </c>
      <c r="G332" s="170">
        <v>55.16</v>
      </c>
      <c r="H332" s="153"/>
    </row>
    <row r="333" spans="1:8" ht="24.95" customHeight="1" x14ac:dyDescent="0.3">
      <c r="A333" s="423"/>
      <c r="B333" s="23" t="s">
        <v>44</v>
      </c>
      <c r="C333" s="151">
        <v>150</v>
      </c>
      <c r="D333" s="144">
        <f>D332</f>
        <v>1.08</v>
      </c>
      <c r="E333" s="144">
        <f>E332</f>
        <v>0.5</v>
      </c>
      <c r="F333" s="144">
        <f>F332</f>
        <v>11.6</v>
      </c>
      <c r="G333" s="143">
        <f>G332</f>
        <v>55.16</v>
      </c>
      <c r="H333" s="150"/>
    </row>
    <row r="334" spans="1:8" ht="24.75" customHeight="1" x14ac:dyDescent="0.3">
      <c r="A334" s="424" t="s">
        <v>6</v>
      </c>
      <c r="B334" s="328" t="s">
        <v>596</v>
      </c>
      <c r="C334" s="298">
        <v>60</v>
      </c>
      <c r="D334" s="299">
        <v>0.8</v>
      </c>
      <c r="E334" s="299">
        <v>0.06</v>
      </c>
      <c r="F334" s="300">
        <v>4.0999999999999996</v>
      </c>
      <c r="G334" s="301">
        <v>20</v>
      </c>
      <c r="H334" s="319" t="s">
        <v>597</v>
      </c>
    </row>
    <row r="335" spans="1:8" ht="24.75" customHeight="1" x14ac:dyDescent="0.3">
      <c r="A335" s="424"/>
      <c r="B335" s="154" t="s">
        <v>47</v>
      </c>
      <c r="C335" s="138" t="s">
        <v>287</v>
      </c>
      <c r="D335" s="139">
        <v>1.29</v>
      </c>
      <c r="E335" s="139">
        <v>4.1399999999999997</v>
      </c>
      <c r="F335" s="139">
        <v>9</v>
      </c>
      <c r="G335" s="149">
        <v>77.400000000000006</v>
      </c>
      <c r="H335" s="142" t="s">
        <v>431</v>
      </c>
    </row>
    <row r="336" spans="1:8" ht="24.75" customHeight="1" x14ac:dyDescent="0.3">
      <c r="A336" s="424"/>
      <c r="B336" s="26" t="s">
        <v>132</v>
      </c>
      <c r="C336" s="13" t="s">
        <v>135</v>
      </c>
      <c r="D336" s="9" t="s">
        <v>281</v>
      </c>
      <c r="E336" s="9" t="s">
        <v>136</v>
      </c>
      <c r="F336" s="9" t="s">
        <v>46</v>
      </c>
      <c r="G336" s="27" t="s">
        <v>19</v>
      </c>
      <c r="H336" s="28" t="s">
        <v>489</v>
      </c>
    </row>
    <row r="337" spans="1:8" ht="24.75" customHeight="1" x14ac:dyDescent="0.3">
      <c r="A337" s="424"/>
      <c r="B337" s="154" t="s">
        <v>139</v>
      </c>
      <c r="C337" s="138" t="s">
        <v>110</v>
      </c>
      <c r="D337" s="139">
        <v>4.76</v>
      </c>
      <c r="E337" s="147" t="s">
        <v>291</v>
      </c>
      <c r="F337" s="152" t="s">
        <v>292</v>
      </c>
      <c r="G337" s="141" t="s">
        <v>293</v>
      </c>
      <c r="H337" s="142" t="s">
        <v>469</v>
      </c>
    </row>
    <row r="338" spans="1:8" ht="24.95" customHeight="1" x14ac:dyDescent="0.3">
      <c r="A338" s="424"/>
      <c r="B338" s="158" t="s">
        <v>50</v>
      </c>
      <c r="C338" s="138">
        <v>50</v>
      </c>
      <c r="D338" s="139" t="s">
        <v>51</v>
      </c>
      <c r="E338" s="139" t="s">
        <v>52</v>
      </c>
      <c r="F338" s="140" t="s">
        <v>53</v>
      </c>
      <c r="G338" s="141" t="s">
        <v>54</v>
      </c>
      <c r="H338" s="153"/>
    </row>
    <row r="339" spans="1:8" ht="24.95" customHeight="1" x14ac:dyDescent="0.3">
      <c r="A339" s="425"/>
      <c r="B339" s="142" t="s">
        <v>327</v>
      </c>
      <c r="C339" s="138">
        <v>180</v>
      </c>
      <c r="D339" s="147">
        <v>0.9</v>
      </c>
      <c r="E339" s="147" t="s">
        <v>102</v>
      </c>
      <c r="F339" s="152" t="s">
        <v>103</v>
      </c>
      <c r="G339" s="141" t="s">
        <v>96</v>
      </c>
      <c r="H339" s="153" t="s">
        <v>443</v>
      </c>
    </row>
    <row r="340" spans="1:8" ht="24.95" customHeight="1" x14ac:dyDescent="0.3">
      <c r="A340" s="423"/>
      <c r="B340" s="18" t="s">
        <v>80</v>
      </c>
      <c r="C340" s="57" t="s">
        <v>735</v>
      </c>
      <c r="D340" s="163">
        <f>D334+D335+D336+D337+D338+D339</f>
        <v>31.85</v>
      </c>
      <c r="E340" s="163">
        <f>E334+E335+E336+E337+E338+E339</f>
        <v>32.484999999999999</v>
      </c>
      <c r="F340" s="163">
        <f>F334+F335+F336+F337+F338+F339</f>
        <v>106.9</v>
      </c>
      <c r="G340" s="164">
        <f>G334+G335+G336+G337+G338+G339</f>
        <v>802.4</v>
      </c>
      <c r="H340" s="150"/>
    </row>
    <row r="341" spans="1:8" ht="24.95" customHeight="1" x14ac:dyDescent="0.3">
      <c r="A341" s="441" t="s">
        <v>59</v>
      </c>
      <c r="B341" s="165" t="s">
        <v>42</v>
      </c>
      <c r="C341" s="158">
        <v>180</v>
      </c>
      <c r="D341" s="158">
        <v>1.3</v>
      </c>
      <c r="E341" s="158">
        <v>0.6</v>
      </c>
      <c r="F341" s="158">
        <v>13.9</v>
      </c>
      <c r="G341" s="166">
        <v>66</v>
      </c>
      <c r="H341" s="142"/>
    </row>
    <row r="342" spans="1:8" ht="24.95" customHeight="1" x14ac:dyDescent="0.3">
      <c r="A342" s="423"/>
      <c r="B342" s="18" t="s">
        <v>81</v>
      </c>
      <c r="C342" s="167">
        <v>180</v>
      </c>
      <c r="D342" s="167">
        <v>1.3</v>
      </c>
      <c r="E342" s="167">
        <v>0.6</v>
      </c>
      <c r="F342" s="167">
        <v>13.9</v>
      </c>
      <c r="G342" s="168">
        <v>66</v>
      </c>
      <c r="H342" s="187"/>
    </row>
    <row r="343" spans="1:8" ht="24.95" customHeight="1" x14ac:dyDescent="0.3">
      <c r="A343" s="441" t="s">
        <v>8</v>
      </c>
      <c r="B343" s="50" t="s">
        <v>587</v>
      </c>
      <c r="C343" s="13">
        <v>75</v>
      </c>
      <c r="D343" s="9" t="s">
        <v>120</v>
      </c>
      <c r="E343" s="9" t="s">
        <v>232</v>
      </c>
      <c r="F343" s="40" t="s">
        <v>233</v>
      </c>
      <c r="G343" s="10" t="s">
        <v>234</v>
      </c>
      <c r="H343" s="43" t="s">
        <v>475</v>
      </c>
    </row>
    <row r="344" spans="1:8" ht="24.95" customHeight="1" x14ac:dyDescent="0.3">
      <c r="A344" s="425"/>
      <c r="B344" s="28" t="s">
        <v>180</v>
      </c>
      <c r="C344" s="63">
        <v>130</v>
      </c>
      <c r="D344" s="77" t="s">
        <v>46</v>
      </c>
      <c r="E344" s="77" t="s">
        <v>143</v>
      </c>
      <c r="F344" s="77" t="s">
        <v>185</v>
      </c>
      <c r="G344" s="61" t="s">
        <v>186</v>
      </c>
      <c r="H344" s="116" t="s">
        <v>455</v>
      </c>
    </row>
    <row r="345" spans="1:8" ht="24.95" customHeight="1" x14ac:dyDescent="0.3">
      <c r="A345" s="425"/>
      <c r="B345" s="158" t="s">
        <v>66</v>
      </c>
      <c r="C345" s="156">
        <v>50</v>
      </c>
      <c r="D345" s="159">
        <v>3.8</v>
      </c>
      <c r="E345" s="159">
        <v>0.4</v>
      </c>
      <c r="F345" s="159">
        <v>24.6</v>
      </c>
      <c r="G345" s="157">
        <v>117</v>
      </c>
      <c r="H345" s="153" t="s">
        <v>432</v>
      </c>
    </row>
    <row r="346" spans="1:8" ht="24.95" customHeight="1" x14ac:dyDescent="0.3">
      <c r="A346" s="425"/>
      <c r="B346" s="12" t="s">
        <v>34</v>
      </c>
      <c r="C346" s="138">
        <v>180</v>
      </c>
      <c r="D346" s="139" t="s">
        <v>31</v>
      </c>
      <c r="E346" s="139" t="s">
        <v>32</v>
      </c>
      <c r="F346" s="140" t="s">
        <v>33</v>
      </c>
      <c r="G346" s="141" t="s">
        <v>35</v>
      </c>
      <c r="H346" s="142" t="s">
        <v>430</v>
      </c>
    </row>
    <row r="347" spans="1:8" ht="24.95" customHeight="1" x14ac:dyDescent="0.3">
      <c r="A347" s="423"/>
      <c r="B347" s="18" t="s">
        <v>82</v>
      </c>
      <c r="C347" s="143">
        <v>435</v>
      </c>
      <c r="D347" s="171">
        <f>D343+D344+D345+D346</f>
        <v>18.700000000000003</v>
      </c>
      <c r="E347" s="171">
        <f>E343+E344+E345+E346</f>
        <v>12.03</v>
      </c>
      <c r="F347" s="171">
        <f>F343+F344+F345+F346</f>
        <v>60.5</v>
      </c>
      <c r="G347" s="171">
        <f>G343+G344+G345+G346</f>
        <v>430</v>
      </c>
      <c r="H347" s="150"/>
    </row>
    <row r="348" spans="1:8" ht="24.95" customHeight="1" x14ac:dyDescent="0.3">
      <c r="A348" s="464" t="s">
        <v>83</v>
      </c>
      <c r="B348" s="443"/>
      <c r="C348" s="172">
        <f>C347+C342+C340+C333+C331</f>
        <v>1842</v>
      </c>
      <c r="D348" s="171">
        <f>D331+D333+D340+D342+D347</f>
        <v>64.63</v>
      </c>
      <c r="E348" s="171">
        <f>E331+E333+E340+E342+E347</f>
        <v>51.145000000000003</v>
      </c>
      <c r="F348" s="171">
        <f>F331+F333+F340+F342+F347</f>
        <v>251.00000000000003</v>
      </c>
      <c r="G348" s="168">
        <f>G331+G333+G340+G342+G347</f>
        <v>1676.56</v>
      </c>
      <c r="H348" s="145"/>
    </row>
    <row r="349" spans="1:8" x14ac:dyDescent="0.3">
      <c r="A349" s="466" t="s">
        <v>24</v>
      </c>
      <c r="B349" s="466" t="s">
        <v>25</v>
      </c>
      <c r="C349" s="465" t="s">
        <v>26</v>
      </c>
      <c r="D349" s="465" t="s">
        <v>542</v>
      </c>
      <c r="E349" s="465"/>
      <c r="F349" s="465"/>
      <c r="G349" s="466" t="s">
        <v>38</v>
      </c>
      <c r="H349" s="466" t="s">
        <v>39</v>
      </c>
    </row>
    <row r="350" spans="1:8" x14ac:dyDescent="0.3">
      <c r="A350" s="467"/>
      <c r="B350" s="467"/>
      <c r="C350" s="441"/>
      <c r="D350" s="134" t="s">
        <v>4</v>
      </c>
      <c r="E350" s="134" t="s">
        <v>36</v>
      </c>
      <c r="F350" s="134" t="s">
        <v>30</v>
      </c>
      <c r="G350" s="467"/>
      <c r="H350" s="467"/>
    </row>
    <row r="351" spans="1:8" ht="24.95" customHeight="1" x14ac:dyDescent="0.3">
      <c r="A351" s="468" t="s">
        <v>381</v>
      </c>
      <c r="B351" s="450"/>
      <c r="C351" s="458"/>
      <c r="D351" s="458"/>
      <c r="E351" s="458"/>
      <c r="F351" s="458"/>
      <c r="G351" s="458"/>
      <c r="H351" s="459"/>
    </row>
    <row r="352" spans="1:8" ht="24.95" customHeight="1" x14ac:dyDescent="0.3">
      <c r="A352" s="465" t="s">
        <v>40</v>
      </c>
      <c r="B352" s="154" t="s">
        <v>159</v>
      </c>
      <c r="C352" s="138" t="s">
        <v>113</v>
      </c>
      <c r="D352" s="184">
        <v>7.7</v>
      </c>
      <c r="E352" s="184">
        <v>10.1</v>
      </c>
      <c r="F352" s="184">
        <v>43.9</v>
      </c>
      <c r="G352" s="149">
        <v>297</v>
      </c>
      <c r="H352" s="142" t="s">
        <v>495</v>
      </c>
    </row>
    <row r="353" spans="1:12" ht="24.95" customHeight="1" x14ac:dyDescent="0.3">
      <c r="A353" s="465"/>
      <c r="B353" s="142" t="s">
        <v>141</v>
      </c>
      <c r="C353" s="147" t="s">
        <v>142</v>
      </c>
      <c r="D353" s="174" t="s">
        <v>105</v>
      </c>
      <c r="E353" s="174" t="s">
        <v>143</v>
      </c>
      <c r="F353" s="175" t="s">
        <v>144</v>
      </c>
      <c r="G353" s="141" t="s">
        <v>145</v>
      </c>
      <c r="H353" s="153" t="s">
        <v>451</v>
      </c>
    </row>
    <row r="354" spans="1:12" ht="24.95" customHeight="1" x14ac:dyDescent="0.3">
      <c r="A354" s="465"/>
      <c r="B354" s="12" t="s">
        <v>34</v>
      </c>
      <c r="C354" s="138">
        <v>180</v>
      </c>
      <c r="D354" s="139" t="s">
        <v>31</v>
      </c>
      <c r="E354" s="139" t="s">
        <v>32</v>
      </c>
      <c r="F354" s="140" t="s">
        <v>33</v>
      </c>
      <c r="G354" s="141" t="s">
        <v>35</v>
      </c>
      <c r="H354" s="142" t="s">
        <v>430</v>
      </c>
    </row>
    <row r="355" spans="1:12" ht="24.95" customHeight="1" x14ac:dyDescent="0.3">
      <c r="A355" s="465"/>
      <c r="B355" s="18" t="s">
        <v>41</v>
      </c>
      <c r="C355" s="143">
        <v>425</v>
      </c>
      <c r="D355" s="144">
        <f>D354+D353+D352</f>
        <v>12.8</v>
      </c>
      <c r="E355" s="144">
        <f>E354+E353+E352</f>
        <v>13.129999999999999</v>
      </c>
      <c r="F355" s="144">
        <f>F354+F353+F352</f>
        <v>66.599999999999994</v>
      </c>
      <c r="G355" s="143">
        <f>G354+G353+G352</f>
        <v>425</v>
      </c>
      <c r="H355" s="150"/>
      <c r="K355" s="103"/>
      <c r="L355" s="103"/>
    </row>
    <row r="356" spans="1:12" ht="24.95" customHeight="1" x14ac:dyDescent="0.3">
      <c r="A356" s="441" t="s">
        <v>23</v>
      </c>
      <c r="B356" s="176" t="s">
        <v>558</v>
      </c>
      <c r="C356" s="181">
        <v>100</v>
      </c>
      <c r="D356" s="139">
        <v>0.9</v>
      </c>
      <c r="E356" s="139">
        <v>0.2</v>
      </c>
      <c r="F356" s="182">
        <v>8.1</v>
      </c>
      <c r="G356" s="141">
        <v>43</v>
      </c>
      <c r="H356" s="153"/>
      <c r="K356" s="103"/>
      <c r="L356" s="103"/>
    </row>
    <row r="357" spans="1:12" ht="24.95" customHeight="1" x14ac:dyDescent="0.3">
      <c r="A357" s="423"/>
      <c r="B357" s="23" t="s">
        <v>44</v>
      </c>
      <c r="C357" s="151">
        <v>100</v>
      </c>
      <c r="D357" s="144">
        <f>D356</f>
        <v>0.9</v>
      </c>
      <c r="E357" s="144">
        <f>E356</f>
        <v>0.2</v>
      </c>
      <c r="F357" s="144">
        <f>F356</f>
        <v>8.1</v>
      </c>
      <c r="G357" s="143">
        <v>43</v>
      </c>
      <c r="H357" s="150"/>
      <c r="K357" s="103"/>
      <c r="L357" s="103"/>
    </row>
    <row r="358" spans="1:12" ht="24.95" customHeight="1" x14ac:dyDescent="0.3">
      <c r="A358" s="424" t="s">
        <v>6</v>
      </c>
      <c r="B358" s="158" t="s">
        <v>202</v>
      </c>
      <c r="C358" s="156">
        <v>60</v>
      </c>
      <c r="D358" s="156">
        <v>0.8</v>
      </c>
      <c r="E358" s="156">
        <v>1.4</v>
      </c>
      <c r="F358" s="156">
        <v>4.3</v>
      </c>
      <c r="G358" s="157">
        <v>33</v>
      </c>
      <c r="H358" s="179" t="s">
        <v>452</v>
      </c>
      <c r="K358" s="103"/>
      <c r="L358" s="103"/>
    </row>
    <row r="359" spans="1:12" ht="24.95" customHeight="1" x14ac:dyDescent="0.3">
      <c r="A359" s="424"/>
      <c r="B359" s="142" t="s">
        <v>203</v>
      </c>
      <c r="C359" s="138">
        <v>180</v>
      </c>
      <c r="D359" s="147" t="s">
        <v>314</v>
      </c>
      <c r="E359" s="147" t="s">
        <v>306</v>
      </c>
      <c r="F359" s="147" t="s">
        <v>218</v>
      </c>
      <c r="G359" s="149" t="s">
        <v>274</v>
      </c>
      <c r="H359" s="179" t="s">
        <v>461</v>
      </c>
      <c r="K359" s="104"/>
      <c r="L359" s="105"/>
    </row>
    <row r="360" spans="1:12" ht="24.95" customHeight="1" x14ac:dyDescent="0.3">
      <c r="A360" s="424"/>
      <c r="B360" s="176" t="s">
        <v>589</v>
      </c>
      <c r="C360" s="169" t="s">
        <v>533</v>
      </c>
      <c r="D360" s="158">
        <v>10.5</v>
      </c>
      <c r="E360" s="158">
        <v>14.9</v>
      </c>
      <c r="F360" s="158">
        <v>10.6</v>
      </c>
      <c r="G360" s="166">
        <v>220</v>
      </c>
      <c r="H360" s="179" t="s">
        <v>590</v>
      </c>
      <c r="K360" s="103"/>
      <c r="L360" s="103"/>
    </row>
    <row r="361" spans="1:12" ht="24.95" customHeight="1" x14ac:dyDescent="0.3">
      <c r="A361" s="424"/>
      <c r="B361" s="32" t="s">
        <v>109</v>
      </c>
      <c r="C361" s="38" t="s">
        <v>110</v>
      </c>
      <c r="D361" s="30">
        <v>6.6</v>
      </c>
      <c r="E361" s="30">
        <v>4.9000000000000004</v>
      </c>
      <c r="F361" s="102">
        <v>37.1</v>
      </c>
      <c r="G361" s="31">
        <v>223</v>
      </c>
      <c r="H361" s="49" t="s">
        <v>458</v>
      </c>
      <c r="K361" s="103"/>
      <c r="L361" s="103"/>
    </row>
    <row r="362" spans="1:12" ht="24.95" hidden="1" customHeight="1" x14ac:dyDescent="0.3">
      <c r="A362" s="424"/>
      <c r="B362" s="154" t="s">
        <v>139</v>
      </c>
      <c r="C362" s="138"/>
      <c r="D362" s="139"/>
      <c r="E362" s="147"/>
      <c r="F362" s="152"/>
      <c r="G362" s="141"/>
      <c r="H362" s="142" t="s">
        <v>469</v>
      </c>
      <c r="K362" s="103"/>
      <c r="L362" s="103"/>
    </row>
    <row r="363" spans="1:12" ht="24.95" customHeight="1" x14ac:dyDescent="0.3">
      <c r="A363" s="424"/>
      <c r="B363" s="154" t="s">
        <v>562</v>
      </c>
      <c r="C363" s="138">
        <v>30</v>
      </c>
      <c r="D363" s="139">
        <v>0.2</v>
      </c>
      <c r="E363" s="147" t="s">
        <v>43</v>
      </c>
      <c r="F363" s="152" t="s">
        <v>378</v>
      </c>
      <c r="G363" s="141">
        <v>16</v>
      </c>
      <c r="H363" s="142" t="s">
        <v>477</v>
      </c>
      <c r="K363" s="103"/>
      <c r="L363" s="103"/>
    </row>
    <row r="364" spans="1:12" ht="24.95" customHeight="1" x14ac:dyDescent="0.3">
      <c r="A364" s="424"/>
      <c r="B364" s="158" t="s">
        <v>50</v>
      </c>
      <c r="C364" s="138">
        <v>50</v>
      </c>
      <c r="D364" s="139" t="s">
        <v>51</v>
      </c>
      <c r="E364" s="139" t="s">
        <v>52</v>
      </c>
      <c r="F364" s="140" t="s">
        <v>53</v>
      </c>
      <c r="G364" s="141" t="s">
        <v>54</v>
      </c>
      <c r="H364" s="153"/>
    </row>
    <row r="365" spans="1:12" ht="24.95" customHeight="1" x14ac:dyDescent="0.3">
      <c r="A365" s="425"/>
      <c r="B365" s="146" t="s">
        <v>210</v>
      </c>
      <c r="C365" s="138">
        <v>180</v>
      </c>
      <c r="D365" s="147" t="s">
        <v>380</v>
      </c>
      <c r="E365" s="147" t="s">
        <v>502</v>
      </c>
      <c r="F365" s="152" t="s">
        <v>503</v>
      </c>
      <c r="G365" s="141">
        <v>99</v>
      </c>
      <c r="H365" s="153" t="s">
        <v>500</v>
      </c>
    </row>
    <row r="366" spans="1:12" ht="24.95" customHeight="1" x14ac:dyDescent="0.3">
      <c r="A366" s="423"/>
      <c r="B366" s="18" t="s">
        <v>80</v>
      </c>
      <c r="C366" s="162" t="s">
        <v>531</v>
      </c>
      <c r="D366" s="163">
        <f>D365+D364+D360+D359+D358</f>
        <v>17.310000000000002</v>
      </c>
      <c r="E366" s="163">
        <f>E365+E364+E360+E359+E358</f>
        <v>20.309999999999999</v>
      </c>
      <c r="F366" s="163">
        <f>F365+F364+F360+F359+F358</f>
        <v>86.6</v>
      </c>
      <c r="G366" s="164">
        <f>G365+G364+G360+G359+G358</f>
        <v>558</v>
      </c>
      <c r="H366" s="150"/>
    </row>
    <row r="367" spans="1:12" ht="24.95" customHeight="1" x14ac:dyDescent="0.3">
      <c r="A367" s="441" t="s">
        <v>59</v>
      </c>
      <c r="B367" s="165" t="s">
        <v>42</v>
      </c>
      <c r="C367" s="158">
        <v>180</v>
      </c>
      <c r="D367" s="158">
        <v>1.3</v>
      </c>
      <c r="E367" s="158">
        <v>0.6</v>
      </c>
      <c r="F367" s="158">
        <v>13.9</v>
      </c>
      <c r="G367" s="166">
        <v>66</v>
      </c>
      <c r="H367" s="142"/>
    </row>
    <row r="368" spans="1:12" ht="24.95" customHeight="1" x14ac:dyDescent="0.3">
      <c r="A368" s="423"/>
      <c r="B368" s="18" t="s">
        <v>81</v>
      </c>
      <c r="C368" s="167">
        <v>180</v>
      </c>
      <c r="D368" s="167">
        <v>1.3</v>
      </c>
      <c r="E368" s="167">
        <v>0.6</v>
      </c>
      <c r="F368" s="167">
        <v>13.9</v>
      </c>
      <c r="G368" s="168">
        <v>66</v>
      </c>
      <c r="H368" s="158"/>
    </row>
    <row r="369" spans="1:8" ht="24.95" customHeight="1" x14ac:dyDescent="0.3">
      <c r="A369" s="441" t="s">
        <v>8</v>
      </c>
      <c r="B369" s="12" t="s">
        <v>65</v>
      </c>
      <c r="C369" s="138">
        <v>150</v>
      </c>
      <c r="D369" s="139">
        <v>2.8</v>
      </c>
      <c r="E369" s="139">
        <v>7.5</v>
      </c>
      <c r="F369" s="140">
        <v>12.8</v>
      </c>
      <c r="G369" s="141">
        <v>130</v>
      </c>
      <c r="H369" s="142" t="s">
        <v>457</v>
      </c>
    </row>
    <row r="370" spans="1:8" ht="24.95" customHeight="1" x14ac:dyDescent="0.3">
      <c r="A370" s="425"/>
      <c r="B370" s="158" t="s">
        <v>66</v>
      </c>
      <c r="C370" s="156">
        <v>50</v>
      </c>
      <c r="D370" s="159">
        <v>3.8</v>
      </c>
      <c r="E370" s="159">
        <v>0.4</v>
      </c>
      <c r="F370" s="159">
        <v>24.6</v>
      </c>
      <c r="G370" s="157">
        <v>117</v>
      </c>
      <c r="H370" s="153"/>
    </row>
    <row r="371" spans="1:8" ht="24.95" customHeight="1" x14ac:dyDescent="0.3">
      <c r="A371" s="425"/>
      <c r="B371" s="12" t="s">
        <v>34</v>
      </c>
      <c r="C371" s="138">
        <v>180</v>
      </c>
      <c r="D371" s="139" t="s">
        <v>31</v>
      </c>
      <c r="E371" s="139" t="s">
        <v>32</v>
      </c>
      <c r="F371" s="140" t="s">
        <v>33</v>
      </c>
      <c r="G371" s="141" t="s">
        <v>35</v>
      </c>
      <c r="H371" s="142" t="s">
        <v>430</v>
      </c>
    </row>
    <row r="372" spans="1:8" ht="24.95" customHeight="1" x14ac:dyDescent="0.3">
      <c r="A372" s="425"/>
      <c r="B372" s="176" t="s">
        <v>379</v>
      </c>
      <c r="C372" s="156" t="s">
        <v>237</v>
      </c>
      <c r="D372" s="156">
        <v>3.7</v>
      </c>
      <c r="E372" s="156">
        <v>7</v>
      </c>
      <c r="F372" s="156">
        <v>16.399999999999999</v>
      </c>
      <c r="G372" s="156">
        <v>145</v>
      </c>
      <c r="H372" s="142" t="s">
        <v>456</v>
      </c>
    </row>
    <row r="373" spans="1:8" ht="24.95" customHeight="1" x14ac:dyDescent="0.3">
      <c r="A373" s="423"/>
      <c r="B373" s="18" t="s">
        <v>82</v>
      </c>
      <c r="C373" s="143">
        <v>433</v>
      </c>
      <c r="D373" s="144">
        <f>D369+D370+D371+D372</f>
        <v>10.399999999999999</v>
      </c>
      <c r="E373" s="144">
        <f>E369+E370+E371+E372</f>
        <v>14.93</v>
      </c>
      <c r="F373" s="144">
        <f>F369+F370+F371+F372</f>
        <v>62.000000000000007</v>
      </c>
      <c r="G373" s="143">
        <f>G369+G370+G371+G372</f>
        <v>414</v>
      </c>
      <c r="H373" s="150"/>
    </row>
    <row r="374" spans="1:8" ht="24.95" customHeight="1" x14ac:dyDescent="0.3">
      <c r="A374" s="464" t="s">
        <v>83</v>
      </c>
      <c r="B374" s="443"/>
      <c r="C374" s="172">
        <f>C373+C368+C366+C357+C355</f>
        <v>1846</v>
      </c>
      <c r="D374" s="171">
        <f>D373+D368+D366+D357+D355</f>
        <v>42.71</v>
      </c>
      <c r="E374" s="171">
        <f>E373+E368+E366+E357+E355</f>
        <v>49.17</v>
      </c>
      <c r="F374" s="171">
        <f>F373+F368+F366+F357+F355</f>
        <v>237.2</v>
      </c>
      <c r="G374" s="168">
        <f>G355+G357+G366+G368+G373</f>
        <v>1506</v>
      </c>
      <c r="H374" s="150"/>
    </row>
    <row r="375" spans="1:8" x14ac:dyDescent="0.3">
      <c r="A375" s="466" t="s">
        <v>24</v>
      </c>
      <c r="B375" s="466" t="s">
        <v>25</v>
      </c>
      <c r="C375" s="465" t="s">
        <v>26</v>
      </c>
      <c r="D375" s="465" t="s">
        <v>542</v>
      </c>
      <c r="E375" s="465"/>
      <c r="F375" s="465"/>
      <c r="G375" s="466" t="s">
        <v>38</v>
      </c>
      <c r="H375" s="466" t="s">
        <v>39</v>
      </c>
    </row>
    <row r="376" spans="1:8" x14ac:dyDescent="0.3">
      <c r="A376" s="467"/>
      <c r="B376" s="467"/>
      <c r="C376" s="441"/>
      <c r="D376" s="134" t="s">
        <v>4</v>
      </c>
      <c r="E376" s="134" t="s">
        <v>36</v>
      </c>
      <c r="F376" s="134" t="s">
        <v>30</v>
      </c>
      <c r="G376" s="467"/>
      <c r="H376" s="467"/>
    </row>
    <row r="377" spans="1:8" ht="24.95" customHeight="1" x14ac:dyDescent="0.3">
      <c r="A377" s="469" t="s">
        <v>541</v>
      </c>
      <c r="B377" s="454"/>
      <c r="C377" s="454"/>
      <c r="D377" s="454"/>
      <c r="E377" s="454"/>
      <c r="F377" s="454"/>
      <c r="G377" s="454"/>
      <c r="H377" s="455"/>
    </row>
    <row r="378" spans="1:8" ht="24.95" customHeight="1" x14ac:dyDescent="0.3">
      <c r="A378" s="468" t="s">
        <v>385</v>
      </c>
      <c r="B378" s="450"/>
      <c r="C378" s="458"/>
      <c r="D378" s="458"/>
      <c r="E378" s="458"/>
      <c r="F378" s="458"/>
      <c r="G378" s="458"/>
      <c r="H378" s="459"/>
    </row>
    <row r="379" spans="1:8" ht="24.95" customHeight="1" x14ac:dyDescent="0.3">
      <c r="A379" s="465" t="s">
        <v>40</v>
      </c>
      <c r="B379" s="154" t="s">
        <v>738</v>
      </c>
      <c r="C379" s="138" t="s">
        <v>113</v>
      </c>
      <c r="D379" s="189">
        <v>7.1</v>
      </c>
      <c r="E379" s="189">
        <v>7.6</v>
      </c>
      <c r="F379" s="189">
        <v>36.700000000000003</v>
      </c>
      <c r="G379" s="149">
        <v>245</v>
      </c>
      <c r="H379" s="142" t="s">
        <v>476</v>
      </c>
    </row>
    <row r="380" spans="1:8" ht="24.95" customHeight="1" x14ac:dyDescent="0.3">
      <c r="A380" s="465"/>
      <c r="B380" s="142" t="s">
        <v>172</v>
      </c>
      <c r="C380" s="147" t="s">
        <v>173</v>
      </c>
      <c r="D380" s="174">
        <v>2.4</v>
      </c>
      <c r="E380" s="174">
        <v>2.4</v>
      </c>
      <c r="F380" s="175">
        <v>14.5</v>
      </c>
      <c r="G380" s="141">
        <v>109</v>
      </c>
      <c r="H380" s="153" t="s">
        <v>459</v>
      </c>
    </row>
    <row r="381" spans="1:8" ht="24.95" customHeight="1" x14ac:dyDescent="0.3">
      <c r="A381" s="465"/>
      <c r="B381" s="12" t="s">
        <v>34</v>
      </c>
      <c r="C381" s="138">
        <v>180</v>
      </c>
      <c r="D381" s="139" t="s">
        <v>31</v>
      </c>
      <c r="E381" s="139" t="s">
        <v>32</v>
      </c>
      <c r="F381" s="140" t="s">
        <v>33</v>
      </c>
      <c r="G381" s="141" t="s">
        <v>35</v>
      </c>
      <c r="H381" s="142" t="s">
        <v>430</v>
      </c>
    </row>
    <row r="382" spans="1:8" ht="24.95" customHeight="1" x14ac:dyDescent="0.3">
      <c r="A382" s="465"/>
      <c r="B382" s="18" t="s">
        <v>41</v>
      </c>
      <c r="C382" s="143">
        <v>420</v>
      </c>
      <c r="D382" s="144">
        <f>D379+D380+D381</f>
        <v>9.6</v>
      </c>
      <c r="E382" s="144">
        <f>E379+E380+E381</f>
        <v>10.029999999999999</v>
      </c>
      <c r="F382" s="144">
        <f>F379+F380+F381</f>
        <v>59.400000000000006</v>
      </c>
      <c r="G382" s="143">
        <f>G379+G380+G381</f>
        <v>376</v>
      </c>
      <c r="H382" s="150"/>
    </row>
    <row r="383" spans="1:8" ht="24.95" customHeight="1" x14ac:dyDescent="0.3">
      <c r="A383" s="441" t="s">
        <v>23</v>
      </c>
      <c r="B383" s="165" t="s">
        <v>42</v>
      </c>
      <c r="C383" s="147" t="s">
        <v>550</v>
      </c>
      <c r="D383" s="139">
        <v>1.08</v>
      </c>
      <c r="E383" s="140">
        <v>0.5</v>
      </c>
      <c r="F383" s="140">
        <v>11.6</v>
      </c>
      <c r="G383" s="170">
        <v>55.16</v>
      </c>
      <c r="H383" s="153"/>
    </row>
    <row r="384" spans="1:8" ht="24.95" customHeight="1" x14ac:dyDescent="0.3">
      <c r="A384" s="423"/>
      <c r="B384" s="23" t="s">
        <v>44</v>
      </c>
      <c r="C384" s="151">
        <v>150</v>
      </c>
      <c r="D384" s="144">
        <f>D383</f>
        <v>1.08</v>
      </c>
      <c r="E384" s="144">
        <f>E383</f>
        <v>0.5</v>
      </c>
      <c r="F384" s="144">
        <f>F383</f>
        <v>11.6</v>
      </c>
      <c r="G384" s="143">
        <v>55</v>
      </c>
      <c r="H384" s="150"/>
    </row>
    <row r="385" spans="1:8" ht="24.95" customHeight="1" x14ac:dyDescent="0.3">
      <c r="A385" s="424" t="s">
        <v>6</v>
      </c>
      <c r="B385" s="302" t="s">
        <v>584</v>
      </c>
      <c r="C385" s="298">
        <v>60</v>
      </c>
      <c r="D385" s="305" t="s">
        <v>93</v>
      </c>
      <c r="E385" s="305" t="s">
        <v>46</v>
      </c>
      <c r="F385" s="305" t="s">
        <v>94</v>
      </c>
      <c r="G385" s="321">
        <v>60</v>
      </c>
      <c r="H385" s="325" t="s">
        <v>585</v>
      </c>
    </row>
    <row r="386" spans="1:8" ht="24.95" customHeight="1" x14ac:dyDescent="0.3">
      <c r="A386" s="424"/>
      <c r="B386" s="146" t="s">
        <v>228</v>
      </c>
      <c r="C386" s="138">
        <v>180</v>
      </c>
      <c r="D386" s="147" t="s">
        <v>315</v>
      </c>
      <c r="E386" s="147" t="s">
        <v>160</v>
      </c>
      <c r="F386" s="152" t="s">
        <v>316</v>
      </c>
      <c r="G386" s="141" t="s">
        <v>14</v>
      </c>
      <c r="H386" s="142" t="s">
        <v>480</v>
      </c>
    </row>
    <row r="387" spans="1:8" ht="24.95" customHeight="1" x14ac:dyDescent="0.3">
      <c r="A387" s="424"/>
      <c r="B387" s="155" t="s">
        <v>391</v>
      </c>
      <c r="C387" s="156">
        <v>130</v>
      </c>
      <c r="D387" s="156">
        <v>15</v>
      </c>
      <c r="E387" s="156">
        <v>14.5</v>
      </c>
      <c r="F387" s="156">
        <v>36.9</v>
      </c>
      <c r="G387" s="157">
        <v>337.5</v>
      </c>
      <c r="H387" s="150" t="s">
        <v>524</v>
      </c>
    </row>
    <row r="388" spans="1:8" ht="24.95" customHeight="1" x14ac:dyDescent="0.3">
      <c r="A388" s="424"/>
      <c r="B388" s="158" t="s">
        <v>50</v>
      </c>
      <c r="C388" s="138">
        <v>50</v>
      </c>
      <c r="D388" s="139" t="s">
        <v>51</v>
      </c>
      <c r="E388" s="139" t="s">
        <v>52</v>
      </c>
      <c r="F388" s="140" t="s">
        <v>53</v>
      </c>
      <c r="G388" s="141" t="s">
        <v>54</v>
      </c>
      <c r="H388" s="153"/>
    </row>
    <row r="389" spans="1:8" ht="24.95" customHeight="1" x14ac:dyDescent="0.3">
      <c r="A389" s="425"/>
      <c r="B389" s="142" t="s">
        <v>101</v>
      </c>
      <c r="C389" s="138">
        <v>180</v>
      </c>
      <c r="D389" s="147">
        <v>0.9</v>
      </c>
      <c r="E389" s="147" t="s">
        <v>102</v>
      </c>
      <c r="F389" s="152" t="s">
        <v>103</v>
      </c>
      <c r="G389" s="141" t="s">
        <v>96</v>
      </c>
      <c r="H389" s="153" t="s">
        <v>443</v>
      </c>
    </row>
    <row r="390" spans="1:8" ht="24.95" customHeight="1" x14ac:dyDescent="0.3">
      <c r="A390" s="423"/>
      <c r="B390" s="18" t="s">
        <v>80</v>
      </c>
      <c r="C390" s="164">
        <f>C385+C386+C387+C388+C389</f>
        <v>600</v>
      </c>
      <c r="D390" s="163">
        <f>D385+D386+D387+D388+D389</f>
        <v>22.11</v>
      </c>
      <c r="E390" s="163">
        <f>E385+E386+E387+E388+E389</f>
        <v>21.745000000000001</v>
      </c>
      <c r="F390" s="163">
        <f>F385+F386+F387+F388+F389</f>
        <v>118.5</v>
      </c>
      <c r="G390" s="164">
        <f>G385+G386+G387+G388+G389</f>
        <v>709.5</v>
      </c>
      <c r="H390" s="150"/>
    </row>
    <row r="391" spans="1:8" ht="24.95" customHeight="1" x14ac:dyDescent="0.3">
      <c r="A391" s="441" t="s">
        <v>59</v>
      </c>
      <c r="B391" s="165" t="s">
        <v>42</v>
      </c>
      <c r="C391" s="158">
        <v>180</v>
      </c>
      <c r="D391" s="158">
        <v>1.3</v>
      </c>
      <c r="E391" s="158">
        <v>0.6</v>
      </c>
      <c r="F391" s="158">
        <v>13.9</v>
      </c>
      <c r="G391" s="166">
        <v>66</v>
      </c>
      <c r="H391" s="142"/>
    </row>
    <row r="392" spans="1:8" ht="24.95" customHeight="1" x14ac:dyDescent="0.3">
      <c r="A392" s="423"/>
      <c r="B392" s="18" t="s">
        <v>81</v>
      </c>
      <c r="C392" s="167">
        <v>180</v>
      </c>
      <c r="D392" s="167">
        <v>1.3</v>
      </c>
      <c r="E392" s="167">
        <v>0.6</v>
      </c>
      <c r="F392" s="167">
        <v>13.9</v>
      </c>
      <c r="G392" s="168">
        <v>66</v>
      </c>
      <c r="H392" s="187"/>
    </row>
    <row r="393" spans="1:8" ht="24.95" customHeight="1" x14ac:dyDescent="0.3">
      <c r="A393" s="441" t="s">
        <v>8</v>
      </c>
      <c r="B393" s="146" t="s">
        <v>613</v>
      </c>
      <c r="C393" s="29" t="s">
        <v>269</v>
      </c>
      <c r="D393" s="159">
        <v>11</v>
      </c>
      <c r="E393" s="159">
        <v>15.2</v>
      </c>
      <c r="F393" s="159">
        <v>10.9</v>
      </c>
      <c r="G393" s="157">
        <v>225</v>
      </c>
      <c r="H393" s="44" t="s">
        <v>602</v>
      </c>
    </row>
    <row r="394" spans="1:8" ht="24.95" customHeight="1" x14ac:dyDescent="0.3">
      <c r="A394" s="425"/>
      <c r="B394" s="154" t="s">
        <v>139</v>
      </c>
      <c r="C394" s="138" t="s">
        <v>110</v>
      </c>
      <c r="D394" s="139">
        <v>4.76</v>
      </c>
      <c r="E394" s="147" t="s">
        <v>291</v>
      </c>
      <c r="F394" s="152" t="s">
        <v>292</v>
      </c>
      <c r="G394" s="141" t="s">
        <v>293</v>
      </c>
      <c r="H394" s="142" t="s">
        <v>469</v>
      </c>
    </row>
    <row r="395" spans="1:8" ht="24.95" customHeight="1" x14ac:dyDescent="0.3">
      <c r="A395" s="425"/>
      <c r="B395" s="158" t="s">
        <v>618</v>
      </c>
      <c r="C395" s="156">
        <v>30</v>
      </c>
      <c r="D395" s="156">
        <v>0.4</v>
      </c>
      <c r="E395" s="156">
        <v>1.2</v>
      </c>
      <c r="F395" s="156">
        <v>1.4</v>
      </c>
      <c r="G395" s="157">
        <v>19</v>
      </c>
      <c r="H395" s="44" t="s">
        <v>445</v>
      </c>
    </row>
    <row r="396" spans="1:8" ht="24.95" customHeight="1" x14ac:dyDescent="0.3">
      <c r="A396" s="425"/>
      <c r="B396" s="12" t="s">
        <v>34</v>
      </c>
      <c r="C396" s="138">
        <v>180</v>
      </c>
      <c r="D396" s="139" t="s">
        <v>31</v>
      </c>
      <c r="E396" s="139" t="s">
        <v>32</v>
      </c>
      <c r="F396" s="140" t="s">
        <v>33</v>
      </c>
      <c r="G396" s="141" t="s">
        <v>35</v>
      </c>
      <c r="H396" s="142" t="s">
        <v>430</v>
      </c>
    </row>
    <row r="397" spans="1:8" ht="24.95" customHeight="1" x14ac:dyDescent="0.3">
      <c r="A397" s="425"/>
      <c r="B397" s="165" t="s">
        <v>190</v>
      </c>
      <c r="C397" s="147" t="s">
        <v>599</v>
      </c>
      <c r="D397" s="139">
        <v>0.4</v>
      </c>
      <c r="E397" s="140">
        <v>0.4</v>
      </c>
      <c r="F397" s="140">
        <v>9.8000000000000007</v>
      </c>
      <c r="G397" s="170">
        <v>47</v>
      </c>
      <c r="H397" s="190"/>
    </row>
    <row r="398" spans="1:8" ht="24.95" customHeight="1" x14ac:dyDescent="0.3">
      <c r="A398" s="423"/>
      <c r="B398" s="18" t="s">
        <v>82</v>
      </c>
      <c r="C398" s="143">
        <v>521</v>
      </c>
      <c r="D398" s="171">
        <f>D393+D394+D396+D397</f>
        <v>16.259999999999998</v>
      </c>
      <c r="E398" s="171">
        <f>E393+E394+E396+E397</f>
        <v>19.27</v>
      </c>
      <c r="F398" s="171">
        <f>F393+F394+F396+F397</f>
        <v>57.75</v>
      </c>
      <c r="G398" s="171">
        <f>G393+G394+G396+G397</f>
        <v>464</v>
      </c>
      <c r="H398" s="150"/>
    </row>
    <row r="399" spans="1:8" ht="24.95" customHeight="1" x14ac:dyDescent="0.3">
      <c r="A399" s="464" t="s">
        <v>83</v>
      </c>
      <c r="B399" s="443"/>
      <c r="C399" s="168">
        <f>C398+C392+C390+C384+C382</f>
        <v>1871</v>
      </c>
      <c r="D399" s="171">
        <f>D398+D392+D390+D384+D382</f>
        <v>50.35</v>
      </c>
      <c r="E399" s="171">
        <f>E398+E392+E390+E384+E382</f>
        <v>52.145000000000003</v>
      </c>
      <c r="F399" s="171">
        <f>F398+F392+F390+F384+F382</f>
        <v>261.14999999999998</v>
      </c>
      <c r="G399" s="168">
        <f>G398+G392+G390+G384+G382</f>
        <v>1670.5</v>
      </c>
      <c r="H399" s="150"/>
    </row>
    <row r="400" spans="1:8" x14ac:dyDescent="0.3">
      <c r="A400" s="466" t="s">
        <v>24</v>
      </c>
      <c r="B400" s="466" t="s">
        <v>25</v>
      </c>
      <c r="C400" s="465" t="s">
        <v>26</v>
      </c>
      <c r="D400" s="465" t="s">
        <v>542</v>
      </c>
      <c r="E400" s="465"/>
      <c r="F400" s="465"/>
      <c r="G400" s="466" t="s">
        <v>38</v>
      </c>
      <c r="H400" s="466" t="s">
        <v>39</v>
      </c>
    </row>
    <row r="401" spans="1:17" x14ac:dyDescent="0.3">
      <c r="A401" s="467"/>
      <c r="B401" s="467"/>
      <c r="C401" s="441"/>
      <c r="D401" s="134" t="s">
        <v>4</v>
      </c>
      <c r="E401" s="134" t="s">
        <v>36</v>
      </c>
      <c r="F401" s="134" t="s">
        <v>30</v>
      </c>
      <c r="G401" s="467"/>
      <c r="H401" s="467"/>
      <c r="J401" s="83"/>
      <c r="K401" s="83"/>
      <c r="L401" s="83"/>
      <c r="M401" s="83"/>
      <c r="N401" s="83"/>
      <c r="O401" s="83"/>
      <c r="P401" s="83"/>
      <c r="Q401" s="83"/>
    </row>
    <row r="402" spans="1:17" ht="24.95" customHeight="1" x14ac:dyDescent="0.3">
      <c r="A402" s="468" t="s">
        <v>389</v>
      </c>
      <c r="B402" s="450"/>
      <c r="C402" s="458"/>
      <c r="D402" s="458"/>
      <c r="E402" s="458"/>
      <c r="F402" s="458"/>
      <c r="G402" s="458"/>
      <c r="H402" s="459"/>
      <c r="J402" s="83"/>
      <c r="K402" s="83"/>
      <c r="L402" s="83"/>
      <c r="M402" s="83"/>
      <c r="N402" s="83"/>
      <c r="O402" s="83"/>
      <c r="P402" s="83"/>
      <c r="Q402" s="83"/>
    </row>
    <row r="403" spans="1:17" ht="24.95" customHeight="1" x14ac:dyDescent="0.3">
      <c r="A403" s="465" t="s">
        <v>40</v>
      </c>
      <c r="B403" s="154" t="s">
        <v>754</v>
      </c>
      <c r="C403" s="138" t="s">
        <v>113</v>
      </c>
      <c r="D403" s="147" t="s">
        <v>146</v>
      </c>
      <c r="E403" s="147" t="s">
        <v>87</v>
      </c>
      <c r="F403" s="147" t="s">
        <v>371</v>
      </c>
      <c r="G403" s="149" t="s">
        <v>372</v>
      </c>
      <c r="H403" s="153" t="s">
        <v>486</v>
      </c>
      <c r="J403" s="83"/>
      <c r="K403" s="83"/>
      <c r="L403" s="83"/>
      <c r="M403" s="83"/>
      <c r="N403" s="83"/>
      <c r="O403" s="83"/>
      <c r="P403" s="83"/>
      <c r="Q403" s="83"/>
    </row>
    <row r="404" spans="1:17" ht="24.95" customHeight="1" x14ac:dyDescent="0.3">
      <c r="A404" s="465"/>
      <c r="B404" s="16" t="s">
        <v>104</v>
      </c>
      <c r="C404" s="169">
        <v>30</v>
      </c>
      <c r="D404" s="147">
        <v>3.2</v>
      </c>
      <c r="E404" s="147">
        <v>0.3</v>
      </c>
      <c r="F404" s="147">
        <v>15.3</v>
      </c>
      <c r="G404" s="141">
        <v>79</v>
      </c>
      <c r="H404" s="178" t="s">
        <v>459</v>
      </c>
      <c r="J404" s="191"/>
      <c r="K404" s="107"/>
      <c r="L404" s="192"/>
      <c r="M404" s="192"/>
      <c r="N404" s="193"/>
      <c r="O404" s="194"/>
      <c r="P404" s="87"/>
      <c r="Q404" s="83"/>
    </row>
    <row r="405" spans="1:17" ht="24.95" customHeight="1" x14ac:dyDescent="0.3">
      <c r="A405" s="465"/>
      <c r="B405" s="12" t="s">
        <v>34</v>
      </c>
      <c r="C405" s="138">
        <v>180</v>
      </c>
      <c r="D405" s="139" t="s">
        <v>31</v>
      </c>
      <c r="E405" s="139" t="s">
        <v>32</v>
      </c>
      <c r="F405" s="140" t="s">
        <v>33</v>
      </c>
      <c r="G405" s="141" t="s">
        <v>35</v>
      </c>
      <c r="H405" s="142" t="s">
        <v>430</v>
      </c>
      <c r="J405" s="83"/>
      <c r="K405" s="83"/>
      <c r="L405" s="83"/>
      <c r="M405" s="83"/>
      <c r="N405" s="83"/>
      <c r="O405" s="83"/>
      <c r="P405" s="83"/>
      <c r="Q405" s="83"/>
    </row>
    <row r="406" spans="1:17" ht="24.95" customHeight="1" x14ac:dyDescent="0.3">
      <c r="A406" s="465"/>
      <c r="B406" s="18" t="s">
        <v>41</v>
      </c>
      <c r="C406" s="143">
        <v>415</v>
      </c>
      <c r="D406" s="144">
        <f>D403+D404+D405</f>
        <v>11</v>
      </c>
      <c r="E406" s="144">
        <f>E403+E404+E405</f>
        <v>9.93</v>
      </c>
      <c r="F406" s="144">
        <f>F403+F404+F405</f>
        <v>55.900000000000006</v>
      </c>
      <c r="G406" s="143">
        <f>G403+G404+G405</f>
        <v>348</v>
      </c>
      <c r="H406" s="145"/>
    </row>
    <row r="407" spans="1:17" ht="24.95" customHeight="1" x14ac:dyDescent="0.3">
      <c r="A407" s="441" t="s">
        <v>23</v>
      </c>
      <c r="B407" s="165" t="s">
        <v>42</v>
      </c>
      <c r="C407" s="147" t="s">
        <v>550</v>
      </c>
      <c r="D407" s="139">
        <v>1.08</v>
      </c>
      <c r="E407" s="140">
        <v>0.5</v>
      </c>
      <c r="F407" s="140">
        <v>11.6</v>
      </c>
      <c r="G407" s="170">
        <v>55.16</v>
      </c>
      <c r="H407" s="153"/>
    </row>
    <row r="408" spans="1:17" ht="24.95" customHeight="1" x14ac:dyDescent="0.3">
      <c r="A408" s="423"/>
      <c r="B408" s="23" t="s">
        <v>44</v>
      </c>
      <c r="C408" s="151">
        <v>150</v>
      </c>
      <c r="D408" s="144">
        <f>D407</f>
        <v>1.08</v>
      </c>
      <c r="E408" s="144">
        <f>E407</f>
        <v>0.5</v>
      </c>
      <c r="F408" s="144">
        <f>F407</f>
        <v>11.6</v>
      </c>
      <c r="G408" s="143">
        <f>G407</f>
        <v>55.16</v>
      </c>
      <c r="H408" s="145"/>
    </row>
    <row r="409" spans="1:17" ht="24.95" customHeight="1" x14ac:dyDescent="0.3">
      <c r="A409" s="424" t="s">
        <v>6</v>
      </c>
      <c r="B409" s="176" t="s">
        <v>191</v>
      </c>
      <c r="C409" s="138">
        <v>60</v>
      </c>
      <c r="D409" s="180" t="s">
        <v>93</v>
      </c>
      <c r="E409" s="152" t="s">
        <v>192</v>
      </c>
      <c r="F409" s="152" t="s">
        <v>193</v>
      </c>
      <c r="G409" s="170">
        <v>11</v>
      </c>
      <c r="H409" s="142" t="s">
        <v>482</v>
      </c>
    </row>
    <row r="410" spans="1:17" ht="24.95" customHeight="1" x14ac:dyDescent="0.3">
      <c r="A410" s="424"/>
      <c r="B410" s="154" t="s">
        <v>266</v>
      </c>
      <c r="C410" s="138">
        <v>180</v>
      </c>
      <c r="D410" s="147" t="s">
        <v>75</v>
      </c>
      <c r="E410" s="147" t="s">
        <v>99</v>
      </c>
      <c r="F410" s="147" t="s">
        <v>323</v>
      </c>
      <c r="G410" s="149">
        <v>67</v>
      </c>
      <c r="H410" s="62" t="s">
        <v>493</v>
      </c>
    </row>
    <row r="411" spans="1:17" ht="24.95" customHeight="1" x14ac:dyDescent="0.3">
      <c r="A411" s="424"/>
      <c r="B411" s="155" t="s">
        <v>268</v>
      </c>
      <c r="C411" s="156" t="s">
        <v>269</v>
      </c>
      <c r="D411" s="156">
        <v>10</v>
      </c>
      <c r="E411" s="156">
        <v>16.899999999999999</v>
      </c>
      <c r="F411" s="156">
        <v>3.5</v>
      </c>
      <c r="G411" s="157">
        <v>206</v>
      </c>
      <c r="H411" s="62" t="s">
        <v>494</v>
      </c>
    </row>
    <row r="412" spans="1:17" ht="24.95" customHeight="1" x14ac:dyDescent="0.3">
      <c r="A412" s="424"/>
      <c r="B412" s="155" t="s">
        <v>360</v>
      </c>
      <c r="C412" s="156">
        <v>130</v>
      </c>
      <c r="D412" s="156">
        <v>3.8</v>
      </c>
      <c r="E412" s="156">
        <v>8</v>
      </c>
      <c r="F412" s="156">
        <v>9.6999999999999993</v>
      </c>
      <c r="G412" s="157">
        <v>126</v>
      </c>
      <c r="H412" s="142" t="s">
        <v>507</v>
      </c>
    </row>
    <row r="413" spans="1:17" ht="24.95" customHeight="1" x14ac:dyDescent="0.3">
      <c r="A413" s="424"/>
      <c r="B413" s="158" t="s">
        <v>50</v>
      </c>
      <c r="C413" s="138">
        <v>50</v>
      </c>
      <c r="D413" s="139" t="s">
        <v>51</v>
      </c>
      <c r="E413" s="139" t="s">
        <v>52</v>
      </c>
      <c r="F413" s="140" t="s">
        <v>53</v>
      </c>
      <c r="G413" s="141" t="s">
        <v>54</v>
      </c>
      <c r="H413" s="178"/>
    </row>
    <row r="414" spans="1:17" ht="24.95" customHeight="1" x14ac:dyDescent="0.3">
      <c r="A414" s="425"/>
      <c r="B414" s="179" t="s">
        <v>55</v>
      </c>
      <c r="C414" s="156">
        <v>180</v>
      </c>
      <c r="D414" s="159" t="s">
        <v>56</v>
      </c>
      <c r="E414" s="159" t="s">
        <v>56</v>
      </c>
      <c r="F414" s="160" t="s">
        <v>57</v>
      </c>
      <c r="G414" s="161" t="s">
        <v>58</v>
      </c>
      <c r="H414" s="178" t="s">
        <v>432</v>
      </c>
    </row>
    <row r="415" spans="1:17" ht="24.95" customHeight="1" x14ac:dyDescent="0.3">
      <c r="A415" s="423"/>
      <c r="B415" s="18" t="s">
        <v>80</v>
      </c>
      <c r="C415" s="162" t="s">
        <v>614</v>
      </c>
      <c r="D415" s="163">
        <f>D409+D410+D411+D412+D413+D414</f>
        <v>20</v>
      </c>
      <c r="E415" s="163">
        <f>E409+E410+E411+E412+E413+E414</f>
        <v>27.99</v>
      </c>
      <c r="F415" s="163">
        <f>F409+F410+F411+F412+F413+F414</f>
        <v>80.759999999999991</v>
      </c>
      <c r="G415" s="164">
        <f>G409+G410+G411+G412+G413+G414</f>
        <v>609</v>
      </c>
      <c r="H415" s="145"/>
    </row>
    <row r="416" spans="1:17" ht="24.95" customHeight="1" x14ac:dyDescent="0.3">
      <c r="A416" s="441" t="s">
        <v>59</v>
      </c>
      <c r="B416" s="165" t="s">
        <v>42</v>
      </c>
      <c r="C416" s="158">
        <v>180</v>
      </c>
      <c r="D416" s="158">
        <v>1.3</v>
      </c>
      <c r="E416" s="158">
        <v>0.6</v>
      </c>
      <c r="F416" s="158">
        <v>13.9</v>
      </c>
      <c r="G416" s="166">
        <v>66</v>
      </c>
      <c r="H416" s="142"/>
    </row>
    <row r="417" spans="1:8" ht="24.95" customHeight="1" x14ac:dyDescent="0.3">
      <c r="A417" s="423"/>
      <c r="B417" s="18" t="s">
        <v>81</v>
      </c>
      <c r="C417" s="167">
        <v>180</v>
      </c>
      <c r="D417" s="167">
        <v>1.3</v>
      </c>
      <c r="E417" s="167">
        <v>0.6</v>
      </c>
      <c r="F417" s="167">
        <v>13.9</v>
      </c>
      <c r="G417" s="168">
        <v>66</v>
      </c>
      <c r="H417" s="195"/>
    </row>
    <row r="418" spans="1:8" ht="24.95" customHeight="1" x14ac:dyDescent="0.3">
      <c r="A418" s="441" t="s">
        <v>8</v>
      </c>
      <c r="B418" s="146" t="s">
        <v>755</v>
      </c>
      <c r="C418" s="169" t="s">
        <v>756</v>
      </c>
      <c r="D418" s="147" t="s">
        <v>321</v>
      </c>
      <c r="E418" s="147" t="s">
        <v>298</v>
      </c>
      <c r="F418" s="147" t="s">
        <v>757</v>
      </c>
      <c r="G418" s="149">
        <v>155</v>
      </c>
      <c r="H418" s="142" t="s">
        <v>758</v>
      </c>
    </row>
    <row r="419" spans="1:8" ht="24.95" customHeight="1" x14ac:dyDescent="0.3">
      <c r="A419" s="425"/>
      <c r="B419" s="188" t="s">
        <v>603</v>
      </c>
      <c r="C419" s="29" t="s">
        <v>269</v>
      </c>
      <c r="D419" s="159">
        <v>11</v>
      </c>
      <c r="E419" s="159">
        <v>15.2</v>
      </c>
      <c r="F419" s="159">
        <v>10.9</v>
      </c>
      <c r="G419" s="157">
        <v>225</v>
      </c>
      <c r="H419" s="44" t="s">
        <v>602</v>
      </c>
    </row>
    <row r="420" spans="1:8" ht="24.95" customHeight="1" x14ac:dyDescent="0.3">
      <c r="A420" s="425"/>
      <c r="B420" s="12" t="s">
        <v>34</v>
      </c>
      <c r="C420" s="138">
        <v>180</v>
      </c>
      <c r="D420" s="139" t="s">
        <v>31</v>
      </c>
      <c r="E420" s="139" t="s">
        <v>32</v>
      </c>
      <c r="F420" s="140" t="s">
        <v>33</v>
      </c>
      <c r="G420" s="141" t="s">
        <v>35</v>
      </c>
      <c r="H420" s="142" t="s">
        <v>430</v>
      </c>
    </row>
    <row r="421" spans="1:8" ht="24.95" customHeight="1" x14ac:dyDescent="0.3">
      <c r="A421" s="425"/>
      <c r="B421" s="176" t="s">
        <v>162</v>
      </c>
      <c r="C421" s="169">
        <v>120</v>
      </c>
      <c r="D421" s="147" t="s">
        <v>72</v>
      </c>
      <c r="E421" s="147" t="s">
        <v>93</v>
      </c>
      <c r="F421" s="152" t="s">
        <v>598</v>
      </c>
      <c r="G421" s="141">
        <v>115</v>
      </c>
      <c r="H421" s="158"/>
    </row>
    <row r="422" spans="1:8" ht="24.95" customHeight="1" x14ac:dyDescent="0.3">
      <c r="A422" s="423"/>
      <c r="B422" s="18" t="s">
        <v>82</v>
      </c>
      <c r="C422" s="143">
        <v>510</v>
      </c>
      <c r="D422" s="171">
        <f>D419+D420+D421</f>
        <v>12.9</v>
      </c>
      <c r="E422" s="171">
        <f>E419+E420+E421</f>
        <v>15.829999999999998</v>
      </c>
      <c r="F422" s="171">
        <f>F419+F420+F421</f>
        <v>44.3</v>
      </c>
      <c r="G422" s="168">
        <f>G419+G420+G421</f>
        <v>362</v>
      </c>
      <c r="H422" s="145"/>
    </row>
    <row r="423" spans="1:8" ht="24.95" customHeight="1" x14ac:dyDescent="0.3">
      <c r="A423" s="464" t="s">
        <v>83</v>
      </c>
      <c r="B423" s="443"/>
      <c r="C423" s="168">
        <f>C422+C417+C415+C408+C406</f>
        <v>1932</v>
      </c>
      <c r="D423" s="171">
        <f>D422+D417+D415+D408+D406</f>
        <v>46.28</v>
      </c>
      <c r="E423" s="171">
        <f>E422+E417+E415+E408+E406</f>
        <v>54.85</v>
      </c>
      <c r="F423" s="171">
        <f>F422+F417+F415+F408+F406</f>
        <v>206.45999999999998</v>
      </c>
      <c r="G423" s="168">
        <f>G422+G417+G415+G408+G406</f>
        <v>1440.16</v>
      </c>
      <c r="H423" s="145"/>
    </row>
    <row r="424" spans="1:8" x14ac:dyDescent="0.3">
      <c r="A424" s="466" t="s">
        <v>24</v>
      </c>
      <c r="B424" s="466" t="s">
        <v>25</v>
      </c>
      <c r="C424" s="465" t="s">
        <v>26</v>
      </c>
      <c r="D424" s="465" t="s">
        <v>542</v>
      </c>
      <c r="E424" s="465"/>
      <c r="F424" s="465"/>
      <c r="G424" s="466" t="s">
        <v>38</v>
      </c>
      <c r="H424" s="466" t="s">
        <v>39</v>
      </c>
    </row>
    <row r="425" spans="1:8" x14ac:dyDescent="0.3">
      <c r="A425" s="467"/>
      <c r="B425" s="467"/>
      <c r="C425" s="441"/>
      <c r="D425" s="134" t="s">
        <v>4</v>
      </c>
      <c r="E425" s="134" t="s">
        <v>36</v>
      </c>
      <c r="F425" s="134" t="s">
        <v>30</v>
      </c>
      <c r="G425" s="467"/>
      <c r="H425" s="467"/>
    </row>
    <row r="426" spans="1:8" ht="24.95" customHeight="1" x14ac:dyDescent="0.3">
      <c r="A426" s="468" t="s">
        <v>390</v>
      </c>
      <c r="B426" s="450"/>
      <c r="C426" s="458"/>
      <c r="D426" s="458"/>
      <c r="E426" s="458"/>
      <c r="F426" s="458"/>
      <c r="G426" s="458"/>
      <c r="H426" s="459"/>
    </row>
    <row r="427" spans="1:8" ht="24.75" customHeight="1" x14ac:dyDescent="0.3">
      <c r="A427" s="465" t="s">
        <v>40</v>
      </c>
      <c r="B427" s="146" t="s">
        <v>743</v>
      </c>
      <c r="C427" s="138" t="s">
        <v>113</v>
      </c>
      <c r="D427" s="147" t="s">
        <v>170</v>
      </c>
      <c r="E427" s="147" t="s">
        <v>170</v>
      </c>
      <c r="F427" s="152" t="s">
        <v>16</v>
      </c>
      <c r="G427" s="141" t="s">
        <v>303</v>
      </c>
      <c r="H427" s="142" t="s">
        <v>458</v>
      </c>
    </row>
    <row r="428" spans="1:8" ht="24.95" customHeight="1" x14ac:dyDescent="0.3">
      <c r="A428" s="465"/>
      <c r="B428" s="142" t="s">
        <v>141</v>
      </c>
      <c r="C428" s="147" t="s">
        <v>142</v>
      </c>
      <c r="D428" s="174" t="s">
        <v>105</v>
      </c>
      <c r="E428" s="174" t="s">
        <v>143</v>
      </c>
      <c r="F428" s="175" t="s">
        <v>144</v>
      </c>
      <c r="G428" s="141" t="s">
        <v>145</v>
      </c>
      <c r="H428" s="153" t="s">
        <v>451</v>
      </c>
    </row>
    <row r="429" spans="1:8" ht="24.95" customHeight="1" x14ac:dyDescent="0.3">
      <c r="A429" s="465"/>
      <c r="B429" s="12" t="s">
        <v>34</v>
      </c>
      <c r="C429" s="138">
        <v>180</v>
      </c>
      <c r="D429" s="139" t="s">
        <v>31</v>
      </c>
      <c r="E429" s="139" t="s">
        <v>32</v>
      </c>
      <c r="F429" s="140" t="s">
        <v>33</v>
      </c>
      <c r="G429" s="141" t="s">
        <v>35</v>
      </c>
      <c r="H429" s="142" t="s">
        <v>430</v>
      </c>
    </row>
    <row r="430" spans="1:8" ht="24.95" customHeight="1" x14ac:dyDescent="0.3">
      <c r="A430" s="465"/>
      <c r="B430" s="18" t="s">
        <v>41</v>
      </c>
      <c r="C430" s="143">
        <v>425</v>
      </c>
      <c r="D430" s="144">
        <f>D429+D428+D491</f>
        <v>13.5</v>
      </c>
      <c r="E430" s="144">
        <f>E429+E428+E491</f>
        <v>8.23</v>
      </c>
      <c r="F430" s="144">
        <f>F429+F428+F491</f>
        <v>57.3</v>
      </c>
      <c r="G430" s="143">
        <f>G429+G428+G491</f>
        <v>350</v>
      </c>
      <c r="H430" s="150"/>
    </row>
    <row r="431" spans="1:8" ht="24.95" customHeight="1" x14ac:dyDescent="0.3">
      <c r="A431" s="441" t="s">
        <v>23</v>
      </c>
      <c r="B431" s="154" t="s">
        <v>147</v>
      </c>
      <c r="C431" s="138">
        <v>100</v>
      </c>
      <c r="D431" s="147" t="s">
        <v>76</v>
      </c>
      <c r="E431" s="147" t="s">
        <v>148</v>
      </c>
      <c r="F431" s="148" t="s">
        <v>149</v>
      </c>
      <c r="G431" s="149" t="s">
        <v>150</v>
      </c>
      <c r="H431" s="153" t="s">
        <v>460</v>
      </c>
    </row>
    <row r="432" spans="1:8" ht="24.95" customHeight="1" x14ac:dyDescent="0.3">
      <c r="A432" s="423"/>
      <c r="B432" s="23" t="s">
        <v>44</v>
      </c>
      <c r="C432" s="151">
        <v>100</v>
      </c>
      <c r="D432" s="144" t="str">
        <f>D431</f>
        <v>0,3</v>
      </c>
      <c r="E432" s="144" t="str">
        <f>E431</f>
        <v>0,13</v>
      </c>
      <c r="F432" s="144" t="str">
        <f>F431</f>
        <v>13,4</v>
      </c>
      <c r="G432" s="143" t="str">
        <f>G431</f>
        <v>55,5</v>
      </c>
      <c r="H432" s="150"/>
    </row>
    <row r="433" spans="1:16" ht="24.95" customHeight="1" x14ac:dyDescent="0.3">
      <c r="A433" s="424" t="s">
        <v>6</v>
      </c>
      <c r="B433" s="176" t="s">
        <v>373</v>
      </c>
      <c r="C433" s="138">
        <v>60</v>
      </c>
      <c r="D433" s="180" t="s">
        <v>45</v>
      </c>
      <c r="E433" s="152" t="s">
        <v>46</v>
      </c>
      <c r="F433" s="152" t="s">
        <v>46</v>
      </c>
      <c r="G433" s="170">
        <v>38</v>
      </c>
      <c r="H433" s="142" t="s">
        <v>516</v>
      </c>
    </row>
    <row r="434" spans="1:16" ht="24.75" customHeight="1" x14ac:dyDescent="0.3">
      <c r="A434" s="424"/>
      <c r="B434" s="158" t="s">
        <v>151</v>
      </c>
      <c r="C434" s="156" t="s">
        <v>287</v>
      </c>
      <c r="D434" s="156">
        <v>1.5</v>
      </c>
      <c r="E434" s="156">
        <v>3.8</v>
      </c>
      <c r="F434" s="156">
        <v>9.9</v>
      </c>
      <c r="G434" s="157">
        <v>81</v>
      </c>
      <c r="H434" s="153" t="s">
        <v>491</v>
      </c>
    </row>
    <row r="435" spans="1:16" ht="24.95" customHeight="1" x14ac:dyDescent="0.3">
      <c r="A435" s="424"/>
      <c r="B435" s="196" t="s">
        <v>386</v>
      </c>
      <c r="C435" s="138" t="s">
        <v>246</v>
      </c>
      <c r="D435" s="147" t="s">
        <v>209</v>
      </c>
      <c r="E435" s="147" t="s">
        <v>387</v>
      </c>
      <c r="F435" s="148" t="s">
        <v>88</v>
      </c>
      <c r="G435" s="149" t="s">
        <v>759</v>
      </c>
      <c r="H435" s="179" t="s">
        <v>488</v>
      </c>
    </row>
    <row r="436" spans="1:16" ht="24.75" customHeight="1" x14ac:dyDescent="0.3">
      <c r="A436" s="424"/>
      <c r="B436" s="142" t="s">
        <v>159</v>
      </c>
      <c r="C436" s="138" t="s">
        <v>110</v>
      </c>
      <c r="D436" s="147" t="s">
        <v>298</v>
      </c>
      <c r="E436" s="147" t="s">
        <v>95</v>
      </c>
      <c r="F436" s="174" t="s">
        <v>299</v>
      </c>
      <c r="G436" s="149" t="s">
        <v>300</v>
      </c>
      <c r="H436" s="153" t="s">
        <v>435</v>
      </c>
    </row>
    <row r="437" spans="1:16" ht="24.75" customHeight="1" x14ac:dyDescent="0.3">
      <c r="A437" s="424"/>
      <c r="B437" s="158" t="s">
        <v>50</v>
      </c>
      <c r="C437" s="138">
        <v>50</v>
      </c>
      <c r="D437" s="139" t="s">
        <v>51</v>
      </c>
      <c r="E437" s="139" t="s">
        <v>52</v>
      </c>
      <c r="F437" s="140" t="s">
        <v>53</v>
      </c>
      <c r="G437" s="141" t="s">
        <v>54</v>
      </c>
      <c r="H437" s="153"/>
    </row>
    <row r="438" spans="1:16" ht="24.75" customHeight="1" x14ac:dyDescent="0.3">
      <c r="A438" s="425"/>
      <c r="B438" s="142" t="s">
        <v>183</v>
      </c>
      <c r="C438" s="138">
        <v>180</v>
      </c>
      <c r="D438" s="185">
        <v>0.2</v>
      </c>
      <c r="E438" s="185">
        <v>0.03</v>
      </c>
      <c r="F438" s="185" t="s">
        <v>187</v>
      </c>
      <c r="G438" s="186" t="s">
        <v>188</v>
      </c>
      <c r="H438" s="179" t="s">
        <v>446</v>
      </c>
    </row>
    <row r="439" spans="1:16" ht="24.95" customHeight="1" x14ac:dyDescent="0.3">
      <c r="A439" s="423"/>
      <c r="B439" s="18" t="s">
        <v>80</v>
      </c>
      <c r="C439" s="162" t="s">
        <v>328</v>
      </c>
      <c r="D439" s="163">
        <f>D438+D437+D435+D434+D433</f>
        <v>18.100000000000001</v>
      </c>
      <c r="E439" s="163">
        <f>E438+E437+E435+E434+E433</f>
        <v>17.329999999999998</v>
      </c>
      <c r="F439" s="163">
        <f>F438+F437+F435+F434+F433</f>
        <v>71.7</v>
      </c>
      <c r="G439" s="164">
        <f>G433+G434+G435+G437+G438</f>
        <v>454</v>
      </c>
      <c r="H439" s="150"/>
    </row>
    <row r="440" spans="1:16" ht="24.95" customHeight="1" x14ac:dyDescent="0.3">
      <c r="A440" s="441" t="s">
        <v>59</v>
      </c>
      <c r="B440" s="176" t="s">
        <v>125</v>
      </c>
      <c r="C440" s="181">
        <v>40</v>
      </c>
      <c r="D440" s="139">
        <v>2.27</v>
      </c>
      <c r="E440" s="139">
        <v>2.93</v>
      </c>
      <c r="F440" s="182">
        <v>36.200000000000003</v>
      </c>
      <c r="G440" s="141">
        <v>180.36</v>
      </c>
      <c r="H440" s="142"/>
    </row>
    <row r="441" spans="1:16" ht="24.95" customHeight="1" x14ac:dyDescent="0.3">
      <c r="A441" s="425"/>
      <c r="B441" s="165" t="s">
        <v>42</v>
      </c>
      <c r="C441" s="158">
        <v>180</v>
      </c>
      <c r="D441" s="158">
        <v>1.3</v>
      </c>
      <c r="E441" s="158">
        <v>0.6</v>
      </c>
      <c r="F441" s="158">
        <v>13.9</v>
      </c>
      <c r="G441" s="166">
        <v>66</v>
      </c>
      <c r="H441" s="142"/>
    </row>
    <row r="442" spans="1:16" ht="24.95" customHeight="1" x14ac:dyDescent="0.3">
      <c r="A442" s="423"/>
      <c r="B442" s="18" t="s">
        <v>81</v>
      </c>
      <c r="C442" s="177">
        <v>220</v>
      </c>
      <c r="D442" s="163">
        <f>D441+D440</f>
        <v>3.5700000000000003</v>
      </c>
      <c r="E442" s="163">
        <f>E441+E440</f>
        <v>3.5300000000000002</v>
      </c>
      <c r="F442" s="163">
        <f>F441+F440</f>
        <v>50.1</v>
      </c>
      <c r="G442" s="164">
        <f>G441+G440</f>
        <v>246.36</v>
      </c>
      <c r="H442" s="187"/>
    </row>
    <row r="443" spans="1:16" ht="24.95" customHeight="1" x14ac:dyDescent="0.3">
      <c r="A443" s="441" t="s">
        <v>8</v>
      </c>
      <c r="B443" s="146" t="s">
        <v>396</v>
      </c>
      <c r="C443" s="138">
        <v>130</v>
      </c>
      <c r="D443" s="147" t="s">
        <v>260</v>
      </c>
      <c r="E443" s="147" t="s">
        <v>156</v>
      </c>
      <c r="F443" s="147" t="s">
        <v>261</v>
      </c>
      <c r="G443" s="149" t="s">
        <v>262</v>
      </c>
      <c r="H443" s="142" t="s">
        <v>515</v>
      </c>
    </row>
    <row r="444" spans="1:16" ht="24.95" customHeight="1" x14ac:dyDescent="0.3">
      <c r="A444" s="425"/>
      <c r="B444" s="12" t="s">
        <v>34</v>
      </c>
      <c r="C444" s="138">
        <v>180</v>
      </c>
      <c r="D444" s="139" t="s">
        <v>31</v>
      </c>
      <c r="E444" s="139" t="s">
        <v>32</v>
      </c>
      <c r="F444" s="140" t="s">
        <v>33</v>
      </c>
      <c r="G444" s="141" t="s">
        <v>35</v>
      </c>
      <c r="H444" s="142" t="s">
        <v>430</v>
      </c>
    </row>
    <row r="445" spans="1:16" ht="24.95" customHeight="1" x14ac:dyDescent="0.3">
      <c r="A445" s="425"/>
      <c r="B445" s="176" t="s">
        <v>131</v>
      </c>
      <c r="C445" s="158">
        <v>100</v>
      </c>
      <c r="D445" s="158">
        <v>0.4</v>
      </c>
      <c r="E445" s="158">
        <v>0.3</v>
      </c>
      <c r="F445" s="158">
        <v>10.3</v>
      </c>
      <c r="G445" s="158">
        <v>47</v>
      </c>
      <c r="H445" s="190"/>
      <c r="J445" s="83"/>
      <c r="K445" s="85"/>
      <c r="L445" s="85"/>
      <c r="M445" s="85"/>
      <c r="N445" s="85"/>
      <c r="O445" s="108"/>
      <c r="P445" s="87"/>
    </row>
    <row r="446" spans="1:16" ht="24.95" customHeight="1" x14ac:dyDescent="0.3">
      <c r="A446" s="423"/>
      <c r="B446" s="18" t="s">
        <v>82</v>
      </c>
      <c r="C446" s="143">
        <v>410</v>
      </c>
      <c r="D446" s="144">
        <f>D443+D444+D445</f>
        <v>15.17</v>
      </c>
      <c r="E446" s="144">
        <f>E443+E444+E445</f>
        <v>14.73</v>
      </c>
      <c r="F446" s="144">
        <f>F443+F444+F445</f>
        <v>49.5</v>
      </c>
      <c r="G446" s="143">
        <f>G443+G444+G445</f>
        <v>386</v>
      </c>
      <c r="H446" s="150"/>
    </row>
    <row r="447" spans="1:16" ht="24.95" customHeight="1" x14ac:dyDescent="0.3">
      <c r="A447" s="464" t="s">
        <v>83</v>
      </c>
      <c r="B447" s="443"/>
      <c r="C447" s="168">
        <f>C446+C442+C439+C432+C430</f>
        <v>1872</v>
      </c>
      <c r="D447" s="171">
        <f>D446+D442+D439+D432+D430</f>
        <v>50.64</v>
      </c>
      <c r="E447" s="171">
        <f>E446+E442+E439+E432+E430</f>
        <v>43.95</v>
      </c>
      <c r="F447" s="171">
        <f>F446+F442+F439+F432+F430</f>
        <v>242</v>
      </c>
      <c r="G447" s="168">
        <f>G446+G442+G439+G432+G430</f>
        <v>1491.8600000000001</v>
      </c>
      <c r="H447" s="150"/>
    </row>
    <row r="448" spans="1:16" x14ac:dyDescent="0.3">
      <c r="A448" s="466" t="s">
        <v>24</v>
      </c>
      <c r="B448" s="466" t="s">
        <v>25</v>
      </c>
      <c r="C448" s="465" t="s">
        <v>26</v>
      </c>
      <c r="D448" s="465" t="s">
        <v>542</v>
      </c>
      <c r="E448" s="465"/>
      <c r="F448" s="465"/>
      <c r="G448" s="466" t="s">
        <v>38</v>
      </c>
      <c r="H448" s="466" t="s">
        <v>39</v>
      </c>
    </row>
    <row r="449" spans="1:8" x14ac:dyDescent="0.3">
      <c r="A449" s="467"/>
      <c r="B449" s="467"/>
      <c r="C449" s="441"/>
      <c r="D449" s="134" t="s">
        <v>4</v>
      </c>
      <c r="E449" s="134" t="s">
        <v>36</v>
      </c>
      <c r="F449" s="134" t="s">
        <v>30</v>
      </c>
      <c r="G449" s="467"/>
      <c r="H449" s="467"/>
    </row>
    <row r="450" spans="1:8" ht="24.95" customHeight="1" x14ac:dyDescent="0.3">
      <c r="A450" s="468" t="s">
        <v>392</v>
      </c>
      <c r="B450" s="450"/>
      <c r="C450" s="458"/>
      <c r="D450" s="458"/>
      <c r="E450" s="458"/>
      <c r="F450" s="458"/>
      <c r="G450" s="458"/>
      <c r="H450" s="459"/>
    </row>
    <row r="451" spans="1:8" ht="24.75" customHeight="1" x14ac:dyDescent="0.3">
      <c r="A451" s="465" t="s">
        <v>40</v>
      </c>
      <c r="B451" s="158" t="s">
        <v>384</v>
      </c>
      <c r="C451" s="197" t="s">
        <v>27</v>
      </c>
      <c r="D451" s="156">
        <v>7.8</v>
      </c>
      <c r="E451" s="173">
        <v>12.9</v>
      </c>
      <c r="F451" s="156">
        <v>29</v>
      </c>
      <c r="G451" s="157">
        <v>267</v>
      </c>
      <c r="H451" s="142" t="s">
        <v>514</v>
      </c>
    </row>
    <row r="452" spans="1:8" ht="24.75" customHeight="1" x14ac:dyDescent="0.3">
      <c r="A452" s="465"/>
      <c r="B452" s="16" t="s">
        <v>104</v>
      </c>
      <c r="C452" s="169">
        <v>30</v>
      </c>
      <c r="D452" s="147">
        <v>3.2</v>
      </c>
      <c r="E452" s="147">
        <v>0.3</v>
      </c>
      <c r="F452" s="147">
        <v>15.3</v>
      </c>
      <c r="G452" s="141">
        <v>79</v>
      </c>
      <c r="H452" s="178" t="s">
        <v>459</v>
      </c>
    </row>
    <row r="453" spans="1:8" ht="24.75" customHeight="1" x14ac:dyDescent="0.3">
      <c r="A453" s="465"/>
      <c r="B453" s="12" t="s">
        <v>34</v>
      </c>
      <c r="C453" s="138">
        <v>180</v>
      </c>
      <c r="D453" s="139" t="s">
        <v>31</v>
      </c>
      <c r="E453" s="139" t="s">
        <v>32</v>
      </c>
      <c r="F453" s="140" t="s">
        <v>33</v>
      </c>
      <c r="G453" s="141" t="s">
        <v>35</v>
      </c>
      <c r="H453" s="142" t="s">
        <v>430</v>
      </c>
    </row>
    <row r="454" spans="1:8" ht="24.75" customHeight="1" x14ac:dyDescent="0.3">
      <c r="A454" s="465"/>
      <c r="B454" s="176" t="s">
        <v>60</v>
      </c>
      <c r="C454" s="158">
        <v>40</v>
      </c>
      <c r="D454" s="158">
        <v>2.72</v>
      </c>
      <c r="E454" s="158">
        <v>2.2400000000000002</v>
      </c>
      <c r="F454" s="158">
        <v>27</v>
      </c>
      <c r="G454" s="166">
        <v>127</v>
      </c>
      <c r="H454" s="153"/>
    </row>
    <row r="455" spans="1:8" ht="24.75" customHeight="1" x14ac:dyDescent="0.3">
      <c r="A455" s="465"/>
      <c r="B455" s="18" t="s">
        <v>41</v>
      </c>
      <c r="C455" s="143">
        <v>406</v>
      </c>
      <c r="D455" s="144">
        <f>D451+D452+D453+D454</f>
        <v>13.82</v>
      </c>
      <c r="E455" s="144">
        <f>E451+E452+E453+E454</f>
        <v>15.47</v>
      </c>
      <c r="F455" s="144">
        <f>F451+F452+F453+F454</f>
        <v>79.5</v>
      </c>
      <c r="G455" s="143">
        <f>G451+G452+G453+G454</f>
        <v>495</v>
      </c>
      <c r="H455" s="150"/>
    </row>
    <row r="456" spans="1:8" ht="24.75" customHeight="1" x14ac:dyDescent="0.3">
      <c r="A456" s="441" t="s">
        <v>23</v>
      </c>
      <c r="B456" s="165" t="s">
        <v>42</v>
      </c>
      <c r="C456" s="147" t="s">
        <v>550</v>
      </c>
      <c r="D456" s="139">
        <v>1.08</v>
      </c>
      <c r="E456" s="140">
        <v>0.5</v>
      </c>
      <c r="F456" s="140">
        <v>11.6</v>
      </c>
      <c r="G456" s="170">
        <v>55.16</v>
      </c>
      <c r="H456" s="187"/>
    </row>
    <row r="457" spans="1:8" ht="24.75" customHeight="1" x14ac:dyDescent="0.3">
      <c r="A457" s="423"/>
      <c r="B457" s="23" t="s">
        <v>44</v>
      </c>
      <c r="C457" s="151">
        <v>150</v>
      </c>
      <c r="D457" s="144">
        <f>D456</f>
        <v>1.08</v>
      </c>
      <c r="E457" s="144">
        <f>E456</f>
        <v>0.5</v>
      </c>
      <c r="F457" s="144">
        <f>F456</f>
        <v>11.6</v>
      </c>
      <c r="G457" s="143">
        <f>G456</f>
        <v>55.16</v>
      </c>
      <c r="H457" s="150"/>
    </row>
    <row r="458" spans="1:8" ht="24.75" customHeight="1" x14ac:dyDescent="0.3">
      <c r="A458" s="424" t="s">
        <v>6</v>
      </c>
      <c r="B458" s="154" t="s">
        <v>555</v>
      </c>
      <c r="C458" s="138">
        <v>60</v>
      </c>
      <c r="D458" s="147" t="s">
        <v>52</v>
      </c>
      <c r="E458" s="147" t="s">
        <v>208</v>
      </c>
      <c r="F458" s="152" t="s">
        <v>62</v>
      </c>
      <c r="G458" s="141" t="s">
        <v>78</v>
      </c>
      <c r="H458" s="142" t="s">
        <v>556</v>
      </c>
    </row>
    <row r="459" spans="1:8" ht="24.75" customHeight="1" x14ac:dyDescent="0.3">
      <c r="A459" s="424"/>
      <c r="B459" s="154" t="s">
        <v>258</v>
      </c>
      <c r="C459" s="138" t="s">
        <v>287</v>
      </c>
      <c r="D459" s="180" t="s">
        <v>68</v>
      </c>
      <c r="E459" s="152" t="s">
        <v>321</v>
      </c>
      <c r="F459" s="152" t="s">
        <v>114</v>
      </c>
      <c r="G459" s="170" t="s">
        <v>322</v>
      </c>
      <c r="H459" s="153" t="s">
        <v>464</v>
      </c>
    </row>
    <row r="460" spans="1:8" ht="24.75" customHeight="1" x14ac:dyDescent="0.3">
      <c r="A460" s="424"/>
      <c r="B460" s="196" t="s">
        <v>567</v>
      </c>
      <c r="C460" s="138" t="s">
        <v>568</v>
      </c>
      <c r="D460" s="147" t="s">
        <v>218</v>
      </c>
      <c r="E460" s="147" t="s">
        <v>569</v>
      </c>
      <c r="F460" s="147" t="s">
        <v>551</v>
      </c>
      <c r="G460" s="149">
        <v>157</v>
      </c>
      <c r="H460" s="179" t="s">
        <v>570</v>
      </c>
    </row>
    <row r="461" spans="1:8" ht="24.75" customHeight="1" x14ac:dyDescent="0.3">
      <c r="A461" s="424"/>
      <c r="B461" s="176" t="s">
        <v>382</v>
      </c>
      <c r="C461" s="169">
        <v>150</v>
      </c>
      <c r="D461" s="147" t="s">
        <v>279</v>
      </c>
      <c r="E461" s="147" t="s">
        <v>383</v>
      </c>
      <c r="F461" s="147" t="s">
        <v>364</v>
      </c>
      <c r="G461" s="149" t="s">
        <v>236</v>
      </c>
      <c r="H461" s="179" t="s">
        <v>458</v>
      </c>
    </row>
    <row r="462" spans="1:8" ht="24.75" customHeight="1" x14ac:dyDescent="0.3">
      <c r="A462" s="424"/>
      <c r="B462" s="158" t="s">
        <v>50</v>
      </c>
      <c r="C462" s="138">
        <v>50</v>
      </c>
      <c r="D462" s="139" t="s">
        <v>51</v>
      </c>
      <c r="E462" s="139" t="s">
        <v>52</v>
      </c>
      <c r="F462" s="140" t="s">
        <v>53</v>
      </c>
      <c r="G462" s="141" t="s">
        <v>54</v>
      </c>
      <c r="H462" s="153"/>
    </row>
    <row r="463" spans="1:8" ht="24.75" customHeight="1" x14ac:dyDescent="0.3">
      <c r="A463" s="425"/>
      <c r="B463" s="142" t="s">
        <v>327</v>
      </c>
      <c r="C463" s="138">
        <v>180</v>
      </c>
      <c r="D463" s="147">
        <v>0.9</v>
      </c>
      <c r="E463" s="147" t="s">
        <v>102</v>
      </c>
      <c r="F463" s="152" t="s">
        <v>103</v>
      </c>
      <c r="G463" s="141" t="s">
        <v>96</v>
      </c>
      <c r="H463" s="153" t="s">
        <v>443</v>
      </c>
    </row>
    <row r="464" spans="1:8" ht="24.95" customHeight="1" x14ac:dyDescent="0.3">
      <c r="A464" s="423"/>
      <c r="B464" s="18" t="s">
        <v>80</v>
      </c>
      <c r="C464" s="162" t="s">
        <v>398</v>
      </c>
      <c r="D464" s="163">
        <f>D458+D459+D460+D461+D462+D463</f>
        <v>19.899999999999999</v>
      </c>
      <c r="E464" s="163">
        <f>E458+E459+E460+E461+E462+E463</f>
        <v>29.745000000000005</v>
      </c>
      <c r="F464" s="163">
        <f>F458+F459+F460+F461+F462+F463</f>
        <v>101.65</v>
      </c>
      <c r="G464" s="164">
        <f>G458+G459+G460+G461+G462+G463</f>
        <v>708.6</v>
      </c>
      <c r="H464" s="150"/>
    </row>
    <row r="465" spans="1:8" ht="24.95" customHeight="1" x14ac:dyDescent="0.3">
      <c r="A465" s="441" t="s">
        <v>59</v>
      </c>
      <c r="B465" s="165" t="s">
        <v>42</v>
      </c>
      <c r="C465" s="158">
        <v>180</v>
      </c>
      <c r="D465" s="158">
        <v>1.3</v>
      </c>
      <c r="E465" s="158">
        <v>0.6</v>
      </c>
      <c r="F465" s="158">
        <v>13.9</v>
      </c>
      <c r="G465" s="166">
        <v>66</v>
      </c>
      <c r="H465" s="142"/>
    </row>
    <row r="466" spans="1:8" ht="24.95" customHeight="1" x14ac:dyDescent="0.3">
      <c r="A466" s="423"/>
      <c r="B466" s="18" t="s">
        <v>81</v>
      </c>
      <c r="C466" s="167">
        <v>180</v>
      </c>
      <c r="D466" s="167">
        <v>1.3</v>
      </c>
      <c r="E466" s="167">
        <v>0.6</v>
      </c>
      <c r="F466" s="167">
        <v>13.9</v>
      </c>
      <c r="G466" s="168">
        <v>66</v>
      </c>
      <c r="H466" s="187"/>
    </row>
    <row r="467" spans="1:8" ht="24.95" customHeight="1" x14ac:dyDescent="0.3">
      <c r="A467" s="441" t="s">
        <v>8</v>
      </c>
      <c r="B467" s="146" t="s">
        <v>242</v>
      </c>
      <c r="C467" s="169" t="s">
        <v>246</v>
      </c>
      <c r="D467" s="147">
        <v>19.2</v>
      </c>
      <c r="E467" s="147">
        <v>14.3</v>
      </c>
      <c r="F467" s="147">
        <v>5.0999999999999996</v>
      </c>
      <c r="G467" s="149">
        <v>226</v>
      </c>
      <c r="H467" s="154" t="s">
        <v>434</v>
      </c>
    </row>
    <row r="468" spans="1:8" ht="24.95" customHeight="1" x14ac:dyDescent="0.3">
      <c r="A468" s="425"/>
      <c r="B468" s="158" t="s">
        <v>356</v>
      </c>
      <c r="C468" s="156" t="s">
        <v>271</v>
      </c>
      <c r="D468" s="159">
        <v>3.3</v>
      </c>
      <c r="E468" s="159">
        <v>2.5</v>
      </c>
      <c r="F468" s="159">
        <v>23.2</v>
      </c>
      <c r="G468" s="157">
        <v>132</v>
      </c>
      <c r="H468" s="142" t="s">
        <v>467</v>
      </c>
    </row>
    <row r="469" spans="1:8" ht="24.95" customHeight="1" x14ac:dyDescent="0.3">
      <c r="A469" s="425"/>
      <c r="B469" s="404" t="s">
        <v>66</v>
      </c>
      <c r="C469" s="314">
        <v>50</v>
      </c>
      <c r="D469" s="329">
        <v>3.8</v>
      </c>
      <c r="E469" s="329">
        <v>0.4</v>
      </c>
      <c r="F469" s="329">
        <v>24.6</v>
      </c>
      <c r="G469" s="316">
        <v>117</v>
      </c>
      <c r="H469" s="325" t="s">
        <v>432</v>
      </c>
    </row>
    <row r="470" spans="1:8" ht="24.95" customHeight="1" x14ac:dyDescent="0.3">
      <c r="A470" s="425"/>
      <c r="B470" s="12" t="s">
        <v>34</v>
      </c>
      <c r="C470" s="138">
        <v>180</v>
      </c>
      <c r="D470" s="139" t="s">
        <v>31</v>
      </c>
      <c r="E470" s="139" t="s">
        <v>32</v>
      </c>
      <c r="F470" s="140" t="s">
        <v>33</v>
      </c>
      <c r="G470" s="141" t="s">
        <v>35</v>
      </c>
      <c r="H470" s="142" t="s">
        <v>430</v>
      </c>
    </row>
    <row r="471" spans="1:8" ht="24.95" customHeight="1" x14ac:dyDescent="0.3">
      <c r="A471" s="423"/>
      <c r="B471" s="18" t="s">
        <v>82</v>
      </c>
      <c r="C471" s="143">
        <v>448</v>
      </c>
      <c r="D471" s="171">
        <f>D467+D468+D469+D470</f>
        <v>26.400000000000002</v>
      </c>
      <c r="E471" s="171">
        <f>E467+E468+E469+E470</f>
        <v>17.23</v>
      </c>
      <c r="F471" s="171">
        <f>F467+F468+F469+F470</f>
        <v>61.099999999999994</v>
      </c>
      <c r="G471" s="168">
        <f>G467+G468+G469+G470</f>
        <v>497</v>
      </c>
      <c r="H471" s="150"/>
    </row>
    <row r="472" spans="1:8" ht="24.95" customHeight="1" x14ac:dyDescent="0.3">
      <c r="A472" s="464" t="s">
        <v>83</v>
      </c>
      <c r="B472" s="443"/>
      <c r="C472" s="168">
        <f>C471+C466+C464+C457+C455</f>
        <v>1887</v>
      </c>
      <c r="D472" s="168">
        <f>D471+D466+D464+D457+D455</f>
        <v>62.5</v>
      </c>
      <c r="E472" s="168">
        <f>E471+E466+E464+E457+E455</f>
        <v>63.545000000000002</v>
      </c>
      <c r="F472" s="168">
        <f>F471+F466+F464+F457+F455</f>
        <v>267.75</v>
      </c>
      <c r="G472" s="168">
        <f>G471+G466+G464+G457+G455</f>
        <v>1821.76</v>
      </c>
      <c r="H472" s="145"/>
    </row>
    <row r="473" spans="1:8" x14ac:dyDescent="0.3">
      <c r="A473" s="466" t="s">
        <v>24</v>
      </c>
      <c r="B473" s="466" t="s">
        <v>25</v>
      </c>
      <c r="C473" s="465" t="s">
        <v>26</v>
      </c>
      <c r="D473" s="465" t="s">
        <v>542</v>
      </c>
      <c r="E473" s="465"/>
      <c r="F473" s="465"/>
      <c r="G473" s="466" t="s">
        <v>38</v>
      </c>
      <c r="H473" s="466" t="s">
        <v>39</v>
      </c>
    </row>
    <row r="474" spans="1:8" x14ac:dyDescent="0.3">
      <c r="A474" s="467"/>
      <c r="B474" s="467"/>
      <c r="C474" s="441"/>
      <c r="D474" s="134" t="s">
        <v>4</v>
      </c>
      <c r="E474" s="134" t="s">
        <v>36</v>
      </c>
      <c r="F474" s="134" t="s">
        <v>30</v>
      </c>
      <c r="G474" s="467"/>
      <c r="H474" s="467"/>
    </row>
    <row r="475" spans="1:8" ht="24.95" customHeight="1" x14ac:dyDescent="0.3">
      <c r="A475" s="468" t="s">
        <v>395</v>
      </c>
      <c r="B475" s="450"/>
      <c r="C475" s="458"/>
      <c r="D475" s="458"/>
      <c r="E475" s="458"/>
      <c r="F475" s="458"/>
      <c r="G475" s="458"/>
      <c r="H475" s="459"/>
    </row>
    <row r="476" spans="1:8" ht="24.95" customHeight="1" x14ac:dyDescent="0.3">
      <c r="A476" s="465" t="s">
        <v>40</v>
      </c>
      <c r="B476" s="158" t="s">
        <v>746</v>
      </c>
      <c r="C476" s="156" t="s">
        <v>113</v>
      </c>
      <c r="D476" s="156">
        <v>7.4</v>
      </c>
      <c r="E476" s="173">
        <v>8</v>
      </c>
      <c r="F476" s="156">
        <v>36.5</v>
      </c>
      <c r="G476" s="157">
        <v>241</v>
      </c>
      <c r="H476" s="142" t="s">
        <v>471</v>
      </c>
    </row>
    <row r="477" spans="1:8" ht="24.95" customHeight="1" x14ac:dyDescent="0.3">
      <c r="A477" s="465"/>
      <c r="B477" s="12" t="s">
        <v>34</v>
      </c>
      <c r="C477" s="138">
        <v>180</v>
      </c>
      <c r="D477" s="139" t="s">
        <v>31</v>
      </c>
      <c r="E477" s="139" t="s">
        <v>32</v>
      </c>
      <c r="F477" s="140" t="s">
        <v>33</v>
      </c>
      <c r="G477" s="141" t="s">
        <v>35</v>
      </c>
      <c r="H477" s="142" t="s">
        <v>430</v>
      </c>
    </row>
    <row r="478" spans="1:8" ht="24.95" customHeight="1" x14ac:dyDescent="0.3">
      <c r="A478" s="465"/>
      <c r="B478" s="142" t="s">
        <v>172</v>
      </c>
      <c r="C478" s="147" t="s">
        <v>173</v>
      </c>
      <c r="D478" s="174">
        <v>2.4</v>
      </c>
      <c r="E478" s="174">
        <v>2.4</v>
      </c>
      <c r="F478" s="175">
        <v>14.5</v>
      </c>
      <c r="G478" s="141">
        <v>109</v>
      </c>
      <c r="H478" s="153" t="s">
        <v>459</v>
      </c>
    </row>
    <row r="479" spans="1:8" ht="24.95" customHeight="1" x14ac:dyDescent="0.3">
      <c r="A479" s="465"/>
      <c r="B479" s="18" t="s">
        <v>41</v>
      </c>
      <c r="C479" s="143">
        <v>420</v>
      </c>
      <c r="D479" s="144">
        <f>D478+D477+D476</f>
        <v>9.9</v>
      </c>
      <c r="E479" s="144">
        <f>E478+E477+E476</f>
        <v>10.43</v>
      </c>
      <c r="F479" s="144">
        <f>F478+F477+F476</f>
        <v>59.2</v>
      </c>
      <c r="G479" s="143">
        <f>G478+G477+G476</f>
        <v>372</v>
      </c>
      <c r="H479" s="150"/>
    </row>
    <row r="480" spans="1:8" ht="24.95" customHeight="1" x14ac:dyDescent="0.3">
      <c r="A480" s="441" t="s">
        <v>23</v>
      </c>
      <c r="B480" s="165" t="s">
        <v>42</v>
      </c>
      <c r="C480" s="147" t="s">
        <v>550</v>
      </c>
      <c r="D480" s="139">
        <v>1.08</v>
      </c>
      <c r="E480" s="140">
        <v>0.5</v>
      </c>
      <c r="F480" s="140">
        <v>11.6</v>
      </c>
      <c r="G480" s="170">
        <v>55.16</v>
      </c>
      <c r="H480" s="187"/>
    </row>
    <row r="481" spans="1:8" ht="24.95" customHeight="1" x14ac:dyDescent="0.3">
      <c r="A481" s="423"/>
      <c r="B481" s="23" t="s">
        <v>44</v>
      </c>
      <c r="C481" s="151">
        <v>150</v>
      </c>
      <c r="D481" s="144">
        <f>D480</f>
        <v>1.08</v>
      </c>
      <c r="E481" s="144">
        <f>E480</f>
        <v>0.5</v>
      </c>
      <c r="F481" s="144">
        <f>F480</f>
        <v>11.6</v>
      </c>
      <c r="G481" s="143">
        <f>G480</f>
        <v>55.16</v>
      </c>
      <c r="H481" s="150"/>
    </row>
    <row r="482" spans="1:8" ht="24.95" customHeight="1" x14ac:dyDescent="0.3">
      <c r="A482" s="424" t="s">
        <v>6</v>
      </c>
      <c r="B482" s="307" t="s">
        <v>280</v>
      </c>
      <c r="C482" s="307">
        <v>60</v>
      </c>
      <c r="D482" s="307">
        <v>0.9</v>
      </c>
      <c r="E482" s="307">
        <v>2.7</v>
      </c>
      <c r="F482" s="307">
        <v>6.6</v>
      </c>
      <c r="G482" s="341">
        <v>54</v>
      </c>
      <c r="H482" s="44" t="s">
        <v>456</v>
      </c>
    </row>
    <row r="483" spans="1:8" ht="40.5" customHeight="1" x14ac:dyDescent="0.3">
      <c r="A483" s="424"/>
      <c r="B483" s="154" t="s">
        <v>593</v>
      </c>
      <c r="C483" s="138" t="s">
        <v>304</v>
      </c>
      <c r="D483" s="147" t="s">
        <v>305</v>
      </c>
      <c r="E483" s="147" t="s">
        <v>306</v>
      </c>
      <c r="F483" s="147" t="s">
        <v>307</v>
      </c>
      <c r="G483" s="149" t="s">
        <v>308</v>
      </c>
      <c r="H483" s="142" t="s">
        <v>760</v>
      </c>
    </row>
    <row r="484" spans="1:8" ht="24.95" customHeight="1" x14ac:dyDescent="0.3">
      <c r="A484" s="424"/>
      <c r="B484" s="146" t="s">
        <v>49</v>
      </c>
      <c r="C484" s="29">
        <v>180</v>
      </c>
      <c r="D484" s="159">
        <v>11.52</v>
      </c>
      <c r="E484" s="159">
        <v>10.32</v>
      </c>
      <c r="F484" s="159">
        <v>30.6</v>
      </c>
      <c r="G484" s="157">
        <v>196</v>
      </c>
      <c r="H484" s="142" t="s">
        <v>501</v>
      </c>
    </row>
    <row r="485" spans="1:8" ht="24.95" customHeight="1" x14ac:dyDescent="0.3">
      <c r="A485" s="424"/>
      <c r="B485" s="158" t="s">
        <v>66</v>
      </c>
      <c r="C485" s="156">
        <v>50</v>
      </c>
      <c r="D485" s="159">
        <v>3.8</v>
      </c>
      <c r="E485" s="159">
        <v>0.4</v>
      </c>
      <c r="F485" s="159">
        <v>24.6</v>
      </c>
      <c r="G485" s="157">
        <v>117</v>
      </c>
      <c r="H485" s="153" t="s">
        <v>432</v>
      </c>
    </row>
    <row r="486" spans="1:8" ht="24.95" customHeight="1" x14ac:dyDescent="0.3">
      <c r="A486" s="425"/>
      <c r="B486" s="146" t="s">
        <v>210</v>
      </c>
      <c r="C486" s="138">
        <v>180</v>
      </c>
      <c r="D486" s="147" t="s">
        <v>380</v>
      </c>
      <c r="E486" s="147" t="s">
        <v>502</v>
      </c>
      <c r="F486" s="152" t="s">
        <v>503</v>
      </c>
      <c r="G486" s="141">
        <v>99</v>
      </c>
      <c r="H486" s="153" t="s">
        <v>450</v>
      </c>
    </row>
    <row r="487" spans="1:8" ht="24.95" customHeight="1" x14ac:dyDescent="0.3">
      <c r="A487" s="423"/>
      <c r="B487" s="18" t="s">
        <v>80</v>
      </c>
      <c r="C487" s="162" t="s">
        <v>583</v>
      </c>
      <c r="D487" s="163">
        <f>D482+D483+D484+D485+D486</f>
        <v>22.88</v>
      </c>
      <c r="E487" s="163">
        <f>E482+E483+E484+E485+E486</f>
        <v>16.63</v>
      </c>
      <c r="F487" s="163">
        <f>F482+F483+F484+F485+F486</f>
        <v>109.36</v>
      </c>
      <c r="G487" s="164">
        <f>G482+G483+G484+G485+G486</f>
        <v>611</v>
      </c>
      <c r="H487" s="150"/>
    </row>
    <row r="488" spans="1:8" ht="24.95" customHeight="1" x14ac:dyDescent="0.3">
      <c r="A488" s="441" t="s">
        <v>59</v>
      </c>
      <c r="B488" s="176" t="s">
        <v>125</v>
      </c>
      <c r="C488" s="181">
        <v>40</v>
      </c>
      <c r="D488" s="139">
        <v>2.27</v>
      </c>
      <c r="E488" s="139">
        <v>2.93</v>
      </c>
      <c r="F488" s="182">
        <v>36.200000000000003</v>
      </c>
      <c r="G488" s="141">
        <v>180.36</v>
      </c>
      <c r="H488" s="150"/>
    </row>
    <row r="489" spans="1:8" ht="24.95" customHeight="1" x14ac:dyDescent="0.3">
      <c r="A489" s="425"/>
      <c r="B489" s="165" t="s">
        <v>42</v>
      </c>
      <c r="C489" s="158">
        <v>180</v>
      </c>
      <c r="D489" s="158">
        <v>1.3</v>
      </c>
      <c r="E489" s="158">
        <v>0.6</v>
      </c>
      <c r="F489" s="158">
        <v>13.9</v>
      </c>
      <c r="G489" s="166">
        <v>66</v>
      </c>
      <c r="H489" s="142"/>
    </row>
    <row r="490" spans="1:8" ht="24.95" customHeight="1" x14ac:dyDescent="0.3">
      <c r="A490" s="423"/>
      <c r="B490" s="18" t="s">
        <v>81</v>
      </c>
      <c r="C490" s="177">
        <v>220</v>
      </c>
      <c r="D490" s="163">
        <f>D489+D488</f>
        <v>3.5700000000000003</v>
      </c>
      <c r="E490" s="163">
        <f>E489+E488</f>
        <v>3.5300000000000002</v>
      </c>
      <c r="F490" s="163">
        <f>F489+F488</f>
        <v>50.1</v>
      </c>
      <c r="G490" s="164">
        <f>G489+G488</f>
        <v>246.36</v>
      </c>
      <c r="H490" s="187"/>
    </row>
    <row r="491" spans="1:8" ht="24.95" customHeight="1" x14ac:dyDescent="0.3">
      <c r="A491" s="441" t="s">
        <v>8</v>
      </c>
      <c r="B491" s="146" t="s">
        <v>270</v>
      </c>
      <c r="C491" s="169" t="s">
        <v>74</v>
      </c>
      <c r="D491" s="147" t="s">
        <v>187</v>
      </c>
      <c r="E491" s="147" t="s">
        <v>276</v>
      </c>
      <c r="F491" s="174" t="s">
        <v>277</v>
      </c>
      <c r="G491" s="149" t="s">
        <v>278</v>
      </c>
      <c r="H491" s="62" t="s">
        <v>435</v>
      </c>
    </row>
    <row r="492" spans="1:8" ht="24.95" customHeight="1" x14ac:dyDescent="0.3">
      <c r="A492" s="425"/>
      <c r="B492" s="154" t="s">
        <v>194</v>
      </c>
      <c r="C492" s="138">
        <v>180</v>
      </c>
      <c r="D492" s="147" t="s">
        <v>31</v>
      </c>
      <c r="E492" s="147" t="s">
        <v>32</v>
      </c>
      <c r="F492" s="152" t="s">
        <v>33</v>
      </c>
      <c r="G492" s="141" t="s">
        <v>35</v>
      </c>
      <c r="H492" s="179" t="s">
        <v>430</v>
      </c>
    </row>
    <row r="493" spans="1:8" ht="24.95" customHeight="1" x14ac:dyDescent="0.3">
      <c r="A493" s="425"/>
      <c r="B493" s="307" t="s">
        <v>294</v>
      </c>
      <c r="C493" s="304">
        <v>50</v>
      </c>
      <c r="D493" s="337" t="s">
        <v>217</v>
      </c>
      <c r="E493" s="337" t="s">
        <v>295</v>
      </c>
      <c r="F493" s="337" t="s">
        <v>296</v>
      </c>
      <c r="G493" s="301" t="s">
        <v>297</v>
      </c>
      <c r="H493" s="302" t="s">
        <v>481</v>
      </c>
    </row>
    <row r="494" spans="1:8" ht="24.95" customHeight="1" x14ac:dyDescent="0.3">
      <c r="A494" s="425"/>
      <c r="B494" s="165" t="s">
        <v>190</v>
      </c>
      <c r="C494" s="147" t="s">
        <v>599</v>
      </c>
      <c r="D494" s="139">
        <v>0.4</v>
      </c>
      <c r="E494" s="140">
        <v>0.4</v>
      </c>
      <c r="F494" s="140">
        <v>9.8000000000000007</v>
      </c>
      <c r="G494" s="170">
        <v>47</v>
      </c>
      <c r="H494" s="44"/>
    </row>
    <row r="495" spans="1:8" ht="24.95" customHeight="1" x14ac:dyDescent="0.3">
      <c r="A495" s="423"/>
      <c r="B495" s="18" t="s">
        <v>82</v>
      </c>
      <c r="C495" s="143">
        <v>485</v>
      </c>
      <c r="D495" s="171">
        <f>D427+D492+D493+D494</f>
        <v>13.4</v>
      </c>
      <c r="E495" s="171">
        <f>E427+E492+E493+E494</f>
        <v>13.729999999999999</v>
      </c>
      <c r="F495" s="171">
        <f>F427+F492+F493+F494</f>
        <v>81.3</v>
      </c>
      <c r="G495" s="168">
        <f>G427+G492+G493+G494</f>
        <v>523</v>
      </c>
      <c r="H495" s="150"/>
    </row>
    <row r="496" spans="1:8" ht="24.95" customHeight="1" x14ac:dyDescent="0.3">
      <c r="A496" s="464" t="s">
        <v>83</v>
      </c>
      <c r="B496" s="443"/>
      <c r="C496" s="168">
        <f>C495+C490+C487+C481+C479</f>
        <v>1975</v>
      </c>
      <c r="D496" s="171">
        <f>D495+D490+D487+D481+D479</f>
        <v>50.829999999999991</v>
      </c>
      <c r="E496" s="171">
        <f>E495+E490+E487+E481+E479</f>
        <v>44.82</v>
      </c>
      <c r="F496" s="171">
        <f>F495+F490+F487+F481+F479</f>
        <v>311.56</v>
      </c>
      <c r="G496" s="168">
        <f>G495+G490+G487+G481+G479</f>
        <v>1807.5200000000002</v>
      </c>
      <c r="H496" s="150"/>
    </row>
    <row r="497" spans="1:7" ht="24.95" customHeight="1" x14ac:dyDescent="0.3">
      <c r="A497" s="444" t="s">
        <v>498</v>
      </c>
      <c r="B497" s="445"/>
      <c r="C497" s="167">
        <f>C498/20</f>
        <v>1829.8</v>
      </c>
      <c r="D497" s="171">
        <f>D498/20</f>
        <v>51.154999999999987</v>
      </c>
      <c r="E497" s="171">
        <f>E498/20</f>
        <v>47.602250000000005</v>
      </c>
      <c r="F497" s="171">
        <f>F498/20</f>
        <v>244.51450000000006</v>
      </c>
      <c r="G497" s="168">
        <f>G498/20</f>
        <v>1550.704</v>
      </c>
    </row>
    <row r="498" spans="1:7" x14ac:dyDescent="0.3">
      <c r="C498" s="93">
        <f>C496+C472+C447+C423+C399+C374+C348+C324+C300+C276+C252+C228+C204+C181+C156+C130+C104+C80+C54+C31</f>
        <v>36596</v>
      </c>
      <c r="D498" s="93">
        <f>D496+D472+D447+D423+D399+D374+D348+D324+D300+D276+D252+D228+D204+D181+D156+D130+D104+D80+D54+D31</f>
        <v>1023.0999999999998</v>
      </c>
      <c r="E498" s="93">
        <f>E496+E472+E447+E423+E399+E374+E348+E324+E300+E276+E252+E228+E204+E181+E156+E130+E104+E80+E54+E31</f>
        <v>952.04500000000007</v>
      </c>
      <c r="F498" s="93">
        <f>F496+F472+F447+F423+F399+F374+F348+F324+F300+F276+F252+F228+F204+F181+F156+F130+F104+F80+F54+F31</f>
        <v>4890.2900000000009</v>
      </c>
      <c r="G498" s="93">
        <f>G496+G472+G447+G423+G399+G374+G348+G324+G300+G276+G252+G228+G204+G181+G156+G130+G104+G80+G54+G31</f>
        <v>31014.079999999998</v>
      </c>
    </row>
  </sheetData>
  <mergeCells count="270">
    <mergeCell ref="K9:P9"/>
    <mergeCell ref="A10:H10"/>
    <mergeCell ref="A11:H11"/>
    <mergeCell ref="A12:A15"/>
    <mergeCell ref="A16:A17"/>
    <mergeCell ref="A18:A23"/>
    <mergeCell ref="A24:A25"/>
    <mergeCell ref="A1:B1"/>
    <mergeCell ref="A5:H5"/>
    <mergeCell ref="A6:H6"/>
    <mergeCell ref="A8:A9"/>
    <mergeCell ref="B8:B9"/>
    <mergeCell ref="C8:C9"/>
    <mergeCell ref="D8:F8"/>
    <mergeCell ref="G8:G9"/>
    <mergeCell ref="H8:H9"/>
    <mergeCell ref="G32:G33"/>
    <mergeCell ref="H32:H33"/>
    <mergeCell ref="A34:H34"/>
    <mergeCell ref="A35:A38"/>
    <mergeCell ref="A39:A40"/>
    <mergeCell ref="A41:A47"/>
    <mergeCell ref="A26:A30"/>
    <mergeCell ref="A31:B31"/>
    <mergeCell ref="A32:A33"/>
    <mergeCell ref="B32:B33"/>
    <mergeCell ref="C32:C33"/>
    <mergeCell ref="D32:F32"/>
    <mergeCell ref="D56:F56"/>
    <mergeCell ref="G56:G57"/>
    <mergeCell ref="H56:H57"/>
    <mergeCell ref="A58:H58"/>
    <mergeCell ref="A59:A62"/>
    <mergeCell ref="A63:A64"/>
    <mergeCell ref="A48:A49"/>
    <mergeCell ref="A50:A54"/>
    <mergeCell ref="A55:B55"/>
    <mergeCell ref="A56:A57"/>
    <mergeCell ref="B56:B57"/>
    <mergeCell ref="C56:C57"/>
    <mergeCell ref="C81:C82"/>
    <mergeCell ref="D81:F81"/>
    <mergeCell ref="G81:G82"/>
    <mergeCell ref="H81:H82"/>
    <mergeCell ref="A83:H83"/>
    <mergeCell ref="A84:A87"/>
    <mergeCell ref="A65:A70"/>
    <mergeCell ref="A71:A73"/>
    <mergeCell ref="A74:A79"/>
    <mergeCell ref="A80:B80"/>
    <mergeCell ref="A81:A82"/>
    <mergeCell ref="B81:B82"/>
    <mergeCell ref="H105:H106"/>
    <mergeCell ref="A107:H107"/>
    <mergeCell ref="A108:H108"/>
    <mergeCell ref="A88:A89"/>
    <mergeCell ref="A90:A96"/>
    <mergeCell ref="A97:A98"/>
    <mergeCell ref="A99:A103"/>
    <mergeCell ref="A104:B104"/>
    <mergeCell ref="A105:A106"/>
    <mergeCell ref="B105:B106"/>
    <mergeCell ref="A109:A112"/>
    <mergeCell ref="A113:A114"/>
    <mergeCell ref="A115:A121"/>
    <mergeCell ref="A122:A124"/>
    <mergeCell ref="A125:A129"/>
    <mergeCell ref="A130:B130"/>
    <mergeCell ref="C105:C106"/>
    <mergeCell ref="D105:F105"/>
    <mergeCell ref="G105:G106"/>
    <mergeCell ref="A133:H133"/>
    <mergeCell ref="A134:H134"/>
    <mergeCell ref="A135:A138"/>
    <mergeCell ref="A139:A140"/>
    <mergeCell ref="A141:A147"/>
    <mergeCell ref="A148:A150"/>
    <mergeCell ref="A131:A132"/>
    <mergeCell ref="B131:B132"/>
    <mergeCell ref="C131:C132"/>
    <mergeCell ref="D131:F131"/>
    <mergeCell ref="G131:G132"/>
    <mergeCell ref="H131:H132"/>
    <mergeCell ref="G157:G158"/>
    <mergeCell ref="H157:H158"/>
    <mergeCell ref="A159:H159"/>
    <mergeCell ref="A160:A163"/>
    <mergeCell ref="A164:A165"/>
    <mergeCell ref="A166:A172"/>
    <mergeCell ref="A151:A155"/>
    <mergeCell ref="A156:B156"/>
    <mergeCell ref="A157:A158"/>
    <mergeCell ref="B157:B158"/>
    <mergeCell ref="C157:C158"/>
    <mergeCell ref="D157:F157"/>
    <mergeCell ref="D182:F182"/>
    <mergeCell ref="G182:G183"/>
    <mergeCell ref="H182:H183"/>
    <mergeCell ref="A184:H184"/>
    <mergeCell ref="A185:A188"/>
    <mergeCell ref="A189:A190"/>
    <mergeCell ref="A173:A175"/>
    <mergeCell ref="A176:A180"/>
    <mergeCell ref="A181:B181"/>
    <mergeCell ref="A182:A183"/>
    <mergeCell ref="B182:B183"/>
    <mergeCell ref="C182:C183"/>
    <mergeCell ref="C205:C206"/>
    <mergeCell ref="D205:F205"/>
    <mergeCell ref="G205:G206"/>
    <mergeCell ref="H205:H206"/>
    <mergeCell ref="A207:H207"/>
    <mergeCell ref="A208:A211"/>
    <mergeCell ref="A191:A196"/>
    <mergeCell ref="A197:A199"/>
    <mergeCell ref="A200:A203"/>
    <mergeCell ref="A204:B204"/>
    <mergeCell ref="A205:A206"/>
    <mergeCell ref="B205:B206"/>
    <mergeCell ref="C229:C230"/>
    <mergeCell ref="D229:F229"/>
    <mergeCell ref="G229:G230"/>
    <mergeCell ref="H229:H230"/>
    <mergeCell ref="A231:H231"/>
    <mergeCell ref="A232:A235"/>
    <mergeCell ref="A212:A213"/>
    <mergeCell ref="A214:A220"/>
    <mergeCell ref="A221:A222"/>
    <mergeCell ref="A223:A227"/>
    <mergeCell ref="A228:B228"/>
    <mergeCell ref="A229:A230"/>
    <mergeCell ref="B229:B230"/>
    <mergeCell ref="H253:H254"/>
    <mergeCell ref="A255:H255"/>
    <mergeCell ref="A256:H256"/>
    <mergeCell ref="A236:A237"/>
    <mergeCell ref="A238:A244"/>
    <mergeCell ref="A245:A246"/>
    <mergeCell ref="A247:A251"/>
    <mergeCell ref="A252:B252"/>
    <mergeCell ref="A253:A254"/>
    <mergeCell ref="B253:B254"/>
    <mergeCell ref="A257:A260"/>
    <mergeCell ref="A261:A262"/>
    <mergeCell ref="A263:A268"/>
    <mergeCell ref="A269:A270"/>
    <mergeCell ref="A271:A275"/>
    <mergeCell ref="A276:B276"/>
    <mergeCell ref="C253:C254"/>
    <mergeCell ref="D253:F253"/>
    <mergeCell ref="G253:G254"/>
    <mergeCell ref="A279:H279"/>
    <mergeCell ref="A280:A283"/>
    <mergeCell ref="A284:A285"/>
    <mergeCell ref="A286:A291"/>
    <mergeCell ref="A292:A294"/>
    <mergeCell ref="A295:A299"/>
    <mergeCell ref="A277:A278"/>
    <mergeCell ref="B277:B278"/>
    <mergeCell ref="C277:C278"/>
    <mergeCell ref="D277:F277"/>
    <mergeCell ref="G277:G278"/>
    <mergeCell ref="H277:H278"/>
    <mergeCell ref="H301:H302"/>
    <mergeCell ref="A303:H303"/>
    <mergeCell ref="A304:A307"/>
    <mergeCell ref="A308:A309"/>
    <mergeCell ref="A310:A316"/>
    <mergeCell ref="A317:A318"/>
    <mergeCell ref="A300:B300"/>
    <mergeCell ref="A301:A302"/>
    <mergeCell ref="B301:B302"/>
    <mergeCell ref="C301:C302"/>
    <mergeCell ref="D301:F301"/>
    <mergeCell ref="G301:G302"/>
    <mergeCell ref="G325:G326"/>
    <mergeCell ref="H325:H326"/>
    <mergeCell ref="A327:H327"/>
    <mergeCell ref="A328:A331"/>
    <mergeCell ref="A332:A333"/>
    <mergeCell ref="A334:A340"/>
    <mergeCell ref="A319:A323"/>
    <mergeCell ref="A324:B324"/>
    <mergeCell ref="A325:A326"/>
    <mergeCell ref="B325:B326"/>
    <mergeCell ref="C325:C326"/>
    <mergeCell ref="D325:F325"/>
    <mergeCell ref="D349:F349"/>
    <mergeCell ref="G349:G350"/>
    <mergeCell ref="H349:H350"/>
    <mergeCell ref="A351:H351"/>
    <mergeCell ref="A352:A355"/>
    <mergeCell ref="A356:A357"/>
    <mergeCell ref="A341:A342"/>
    <mergeCell ref="A343:A347"/>
    <mergeCell ref="A348:B348"/>
    <mergeCell ref="A349:A350"/>
    <mergeCell ref="B349:B350"/>
    <mergeCell ref="C349:C350"/>
    <mergeCell ref="C375:C376"/>
    <mergeCell ref="D375:F375"/>
    <mergeCell ref="G375:G376"/>
    <mergeCell ref="H375:H376"/>
    <mergeCell ref="A377:H377"/>
    <mergeCell ref="A378:H378"/>
    <mergeCell ref="A358:A366"/>
    <mergeCell ref="A367:A368"/>
    <mergeCell ref="A369:A373"/>
    <mergeCell ref="A374:B374"/>
    <mergeCell ref="A375:A376"/>
    <mergeCell ref="B375:B376"/>
    <mergeCell ref="A400:A401"/>
    <mergeCell ref="B400:B401"/>
    <mergeCell ref="C400:C401"/>
    <mergeCell ref="D400:F400"/>
    <mergeCell ref="G400:G401"/>
    <mergeCell ref="H400:H401"/>
    <mergeCell ref="A379:A382"/>
    <mergeCell ref="A383:A384"/>
    <mergeCell ref="A385:A390"/>
    <mergeCell ref="A391:A392"/>
    <mergeCell ref="A393:A398"/>
    <mergeCell ref="A399:B399"/>
    <mergeCell ref="A423:B423"/>
    <mergeCell ref="A424:A425"/>
    <mergeCell ref="B424:B425"/>
    <mergeCell ref="C424:C425"/>
    <mergeCell ref="D424:F424"/>
    <mergeCell ref="G424:G425"/>
    <mergeCell ref="A402:H402"/>
    <mergeCell ref="A403:A406"/>
    <mergeCell ref="A407:A408"/>
    <mergeCell ref="A409:A415"/>
    <mergeCell ref="A416:A417"/>
    <mergeCell ref="A418:A422"/>
    <mergeCell ref="A443:A446"/>
    <mergeCell ref="A447:B447"/>
    <mergeCell ref="A448:A449"/>
    <mergeCell ref="B448:B449"/>
    <mergeCell ref="C448:C449"/>
    <mergeCell ref="D448:F448"/>
    <mergeCell ref="H424:H425"/>
    <mergeCell ref="A426:H426"/>
    <mergeCell ref="A427:A430"/>
    <mergeCell ref="A431:A432"/>
    <mergeCell ref="A433:A439"/>
    <mergeCell ref="A440:A442"/>
    <mergeCell ref="A465:A466"/>
    <mergeCell ref="A467:A471"/>
    <mergeCell ref="A472:B472"/>
    <mergeCell ref="A473:A474"/>
    <mergeCell ref="B473:B474"/>
    <mergeCell ref="C473:C474"/>
    <mergeCell ref="G448:G449"/>
    <mergeCell ref="H448:H449"/>
    <mergeCell ref="A450:H450"/>
    <mergeCell ref="A451:A455"/>
    <mergeCell ref="A456:A457"/>
    <mergeCell ref="A458:A464"/>
    <mergeCell ref="A482:A487"/>
    <mergeCell ref="A488:A490"/>
    <mergeCell ref="A491:A495"/>
    <mergeCell ref="A496:B496"/>
    <mergeCell ref="A497:B497"/>
    <mergeCell ref="D473:F473"/>
    <mergeCell ref="G473:G474"/>
    <mergeCell ref="H473:H474"/>
    <mergeCell ref="A475:H475"/>
    <mergeCell ref="A476:A479"/>
    <mergeCell ref="A480:A481"/>
  </mergeCells>
  <pageMargins left="0.7" right="0.7" top="0.75" bottom="0.75" header="0.3" footer="0.3"/>
  <pageSetup paperSize="9" scale="54" orientation="landscape" r:id="rId1"/>
  <rowBreaks count="19" manualBreakCount="19">
    <brk id="31" max="7" man="1"/>
    <brk id="55" max="7" man="1"/>
    <brk id="80" max="7" man="1"/>
    <brk id="104" max="7" man="1"/>
    <brk id="130" max="7" man="1"/>
    <brk id="156" max="7" man="1"/>
    <brk id="181" max="7" man="1"/>
    <brk id="204" max="7" man="1"/>
    <brk id="228" max="7" man="1"/>
    <brk id="252" max="7" man="1"/>
    <brk id="278" max="7" man="1"/>
    <brk id="300" max="7" man="1"/>
    <brk id="324" max="7" man="1"/>
    <brk id="348" max="7" man="1"/>
    <brk id="374" max="7" man="1"/>
    <brk id="399" max="7" man="1"/>
    <brk id="423" max="7" man="1"/>
    <brk id="447" max="7" man="1"/>
    <brk id="472" max="7" man="1"/>
  </rowBreaks>
  <colBreaks count="1" manualBreakCount="1">
    <brk id="8" max="1048575" man="1"/>
  </colBreak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495"/>
  <sheetViews>
    <sheetView view="pageBreakPreview" zoomScale="60" zoomScaleNormal="73" workbookViewId="0">
      <selection activeCell="B2" sqref="B2"/>
    </sheetView>
  </sheetViews>
  <sheetFormatPr defaultColWidth="9.140625" defaultRowHeight="20.25" x14ac:dyDescent="0.3"/>
  <cols>
    <col min="1" max="1" width="14.42578125" style="2" customWidth="1"/>
    <col min="2" max="2" width="63.140625" style="2" customWidth="1"/>
    <col min="3" max="4" width="17.5703125" style="2" customWidth="1"/>
    <col min="5" max="6" width="15.7109375" style="2" customWidth="1"/>
    <col min="7" max="7" width="22" style="2" customWidth="1"/>
    <col min="8" max="8" width="74.7109375" style="2" customWidth="1"/>
    <col min="9" max="10" width="9.140625" style="2"/>
    <col min="11" max="11" width="28.28515625" style="2" customWidth="1"/>
    <col min="12" max="16384" width="9.140625" style="2"/>
  </cols>
  <sheetData>
    <row r="1" spans="1:15" x14ac:dyDescent="0.3">
      <c r="A1" s="433" t="s">
        <v>549</v>
      </c>
      <c r="B1" s="433"/>
      <c r="C1" s="1"/>
      <c r="D1" s="106"/>
      <c r="E1" s="4"/>
      <c r="F1" s="4"/>
      <c r="H1" s="107" t="s">
        <v>0</v>
      </c>
    </row>
    <row r="2" spans="1:15" x14ac:dyDescent="0.3">
      <c r="A2" s="2" t="s">
        <v>2</v>
      </c>
      <c r="C2" s="4"/>
      <c r="D2" s="106"/>
      <c r="E2" s="4"/>
      <c r="F2" s="106"/>
      <c r="G2" s="4"/>
      <c r="H2" s="106" t="s">
        <v>1</v>
      </c>
    </row>
    <row r="3" spans="1:15" x14ac:dyDescent="0.3">
      <c r="A3" s="136" t="s">
        <v>3</v>
      </c>
      <c r="B3" s="1"/>
      <c r="C3" s="1"/>
      <c r="F3" s="106"/>
      <c r="G3" s="106"/>
      <c r="H3" s="107" t="s">
        <v>862</v>
      </c>
    </row>
    <row r="4" spans="1:15" x14ac:dyDescent="0.3">
      <c r="A4" s="136" t="s">
        <v>835</v>
      </c>
      <c r="B4" s="1"/>
      <c r="C4" s="1"/>
      <c r="H4" s="106" t="s">
        <v>835</v>
      </c>
    </row>
    <row r="5" spans="1:15" ht="48.75" customHeight="1" x14ac:dyDescent="0.3">
      <c r="A5" s="434" t="s">
        <v>765</v>
      </c>
      <c r="B5" s="434"/>
      <c r="C5" s="434"/>
      <c r="D5" s="434"/>
      <c r="E5" s="434"/>
      <c r="F5" s="434"/>
      <c r="G5" s="434"/>
      <c r="H5" s="434"/>
    </row>
    <row r="6" spans="1:15" x14ac:dyDescent="0.3">
      <c r="A6" s="435" t="s">
        <v>873</v>
      </c>
      <c r="B6" s="435"/>
      <c r="C6" s="435"/>
      <c r="D6" s="435"/>
      <c r="E6" s="435"/>
      <c r="F6" s="435"/>
      <c r="G6" s="435"/>
      <c r="H6" s="435"/>
    </row>
    <row r="8" spans="1:15" x14ac:dyDescent="0.3">
      <c r="A8" s="466" t="s">
        <v>24</v>
      </c>
      <c r="B8" s="466" t="s">
        <v>25</v>
      </c>
      <c r="C8" s="465" t="s">
        <v>26</v>
      </c>
      <c r="D8" s="465" t="s">
        <v>542</v>
      </c>
      <c r="E8" s="465"/>
      <c r="F8" s="465"/>
      <c r="G8" s="466" t="s">
        <v>38</v>
      </c>
      <c r="H8" s="466" t="s">
        <v>39</v>
      </c>
    </row>
    <row r="9" spans="1:15" x14ac:dyDescent="0.3">
      <c r="A9" s="467"/>
      <c r="B9" s="467"/>
      <c r="C9" s="441"/>
      <c r="D9" s="135" t="s">
        <v>4</v>
      </c>
      <c r="E9" s="135" t="s">
        <v>36</v>
      </c>
      <c r="F9" s="135" t="s">
        <v>30</v>
      </c>
      <c r="G9" s="467"/>
      <c r="H9" s="467"/>
      <c r="J9" s="83"/>
      <c r="K9" s="407" t="s">
        <v>852</v>
      </c>
      <c r="L9" s="4"/>
      <c r="M9" s="4"/>
      <c r="N9" s="4"/>
      <c r="O9" s="4"/>
    </row>
    <row r="10" spans="1:15" ht="24.95" customHeight="1" x14ac:dyDescent="0.3">
      <c r="A10" s="469" t="s">
        <v>535</v>
      </c>
      <c r="B10" s="454"/>
      <c r="C10" s="454"/>
      <c r="D10" s="454"/>
      <c r="E10" s="454"/>
      <c r="F10" s="454"/>
      <c r="G10" s="454"/>
      <c r="H10" s="455"/>
      <c r="J10" s="83"/>
      <c r="K10" s="202" t="s">
        <v>768</v>
      </c>
      <c r="L10" s="211"/>
      <c r="M10" s="211"/>
      <c r="N10" s="4"/>
    </row>
    <row r="11" spans="1:15" ht="24.95" customHeight="1" x14ac:dyDescent="0.3">
      <c r="A11" s="468" t="s">
        <v>496</v>
      </c>
      <c r="B11" s="450"/>
      <c r="C11" s="458"/>
      <c r="D11" s="458"/>
      <c r="E11" s="458"/>
      <c r="F11" s="458"/>
      <c r="G11" s="458"/>
      <c r="H11" s="459"/>
      <c r="J11" s="83"/>
      <c r="L11" s="204"/>
      <c r="M11" s="204"/>
    </row>
    <row r="12" spans="1:15" ht="24.95" customHeight="1" x14ac:dyDescent="0.3">
      <c r="A12" s="465" t="s">
        <v>40</v>
      </c>
      <c r="B12" s="154" t="s">
        <v>239</v>
      </c>
      <c r="C12" s="138" t="s">
        <v>113</v>
      </c>
      <c r="D12" s="139">
        <v>7.1</v>
      </c>
      <c r="E12" s="139">
        <v>7.6</v>
      </c>
      <c r="F12" s="139">
        <v>36.700000000000003</v>
      </c>
      <c r="G12" s="141">
        <v>245</v>
      </c>
      <c r="H12" s="142" t="s">
        <v>476</v>
      </c>
      <c r="J12" s="83"/>
      <c r="K12" s="203" t="s">
        <v>769</v>
      </c>
    </row>
    <row r="13" spans="1:15" ht="24.95" customHeight="1" x14ac:dyDescent="0.3">
      <c r="A13" s="465"/>
      <c r="B13" s="176" t="s">
        <v>89</v>
      </c>
      <c r="C13" s="169">
        <v>180</v>
      </c>
      <c r="D13" s="174">
        <v>2.5</v>
      </c>
      <c r="E13" s="174">
        <v>2.5</v>
      </c>
      <c r="F13" s="175">
        <v>13.2</v>
      </c>
      <c r="G13" s="174">
        <v>84</v>
      </c>
      <c r="H13" s="165" t="s">
        <v>439</v>
      </c>
      <c r="J13" s="83"/>
      <c r="K13" s="83"/>
    </row>
    <row r="14" spans="1:15" ht="24.95" customHeight="1" x14ac:dyDescent="0.3">
      <c r="A14" s="465"/>
      <c r="B14" s="16" t="s">
        <v>104</v>
      </c>
      <c r="C14" s="169">
        <v>30</v>
      </c>
      <c r="D14" s="147">
        <v>3.2</v>
      </c>
      <c r="E14" s="147">
        <v>0.3</v>
      </c>
      <c r="F14" s="147">
        <v>15.3</v>
      </c>
      <c r="G14" s="141">
        <v>79</v>
      </c>
      <c r="H14" s="154"/>
      <c r="J14" s="83"/>
      <c r="K14" s="94"/>
    </row>
    <row r="15" spans="1:15" ht="24.95" customHeight="1" x14ac:dyDescent="0.3">
      <c r="A15" s="465"/>
      <c r="B15" s="18" t="s">
        <v>41</v>
      </c>
      <c r="C15" s="143">
        <v>415</v>
      </c>
      <c r="D15" s="144">
        <f>SUM(D12:D14)</f>
        <v>12.8</v>
      </c>
      <c r="E15" s="144">
        <f>SUM(E12:E14)</f>
        <v>10.4</v>
      </c>
      <c r="F15" s="144">
        <f>SUM(F12:F14)</f>
        <v>65.2</v>
      </c>
      <c r="G15" s="143">
        <f>SUM(G12:G14)</f>
        <v>408</v>
      </c>
      <c r="H15" s="145"/>
      <c r="J15" s="83"/>
      <c r="K15" s="83"/>
    </row>
    <row r="16" spans="1:15" ht="24.95" customHeight="1" x14ac:dyDescent="0.3">
      <c r="A16" s="441" t="s">
        <v>23</v>
      </c>
      <c r="B16" s="165" t="s">
        <v>42</v>
      </c>
      <c r="C16" s="147" t="s">
        <v>550</v>
      </c>
      <c r="D16" s="139">
        <v>1.08</v>
      </c>
      <c r="E16" s="140">
        <v>0.5</v>
      </c>
      <c r="F16" s="140">
        <v>11.6</v>
      </c>
      <c r="G16" s="170">
        <v>55.16</v>
      </c>
      <c r="H16" s="145"/>
      <c r="J16" s="83"/>
      <c r="K16" s="83"/>
    </row>
    <row r="17" spans="1:11" ht="24.95" customHeight="1" x14ac:dyDescent="0.3">
      <c r="A17" s="423"/>
      <c r="B17" s="23" t="s">
        <v>44</v>
      </c>
      <c r="C17" s="151">
        <v>150</v>
      </c>
      <c r="D17" s="144">
        <f>D16</f>
        <v>1.08</v>
      </c>
      <c r="E17" s="144">
        <f>E16</f>
        <v>0.5</v>
      </c>
      <c r="F17" s="144">
        <f>F16</f>
        <v>11.6</v>
      </c>
      <c r="G17" s="143">
        <f>G16</f>
        <v>55.16</v>
      </c>
      <c r="H17" s="145"/>
      <c r="J17" s="83"/>
      <c r="K17" s="94"/>
    </row>
    <row r="18" spans="1:11" ht="24.95" customHeight="1" x14ac:dyDescent="0.3">
      <c r="A18" s="456" t="s">
        <v>6</v>
      </c>
      <c r="B18" s="328" t="s">
        <v>596</v>
      </c>
      <c r="C18" s="298">
        <v>60</v>
      </c>
      <c r="D18" s="299">
        <v>0.8</v>
      </c>
      <c r="E18" s="299">
        <v>0.06</v>
      </c>
      <c r="F18" s="300">
        <v>4.0999999999999996</v>
      </c>
      <c r="G18" s="301">
        <v>20</v>
      </c>
      <c r="H18" s="319" t="s">
        <v>597</v>
      </c>
      <c r="J18" s="83"/>
      <c r="K18" s="94"/>
    </row>
    <row r="19" spans="1:11" ht="24" customHeight="1" x14ac:dyDescent="0.3">
      <c r="A19" s="424"/>
      <c r="B19" s="158" t="s">
        <v>325</v>
      </c>
      <c r="C19" s="156" t="s">
        <v>553</v>
      </c>
      <c r="D19" s="156">
        <v>6.8</v>
      </c>
      <c r="E19" s="156">
        <v>3.15</v>
      </c>
      <c r="F19" s="156">
        <v>10.6</v>
      </c>
      <c r="G19" s="157">
        <v>103</v>
      </c>
      <c r="H19" s="44" t="s">
        <v>441</v>
      </c>
      <c r="J19" s="83"/>
      <c r="K19" s="94"/>
    </row>
    <row r="20" spans="1:11" ht="24.95" customHeight="1" x14ac:dyDescent="0.3">
      <c r="A20" s="424"/>
      <c r="B20" s="176" t="s">
        <v>362</v>
      </c>
      <c r="C20" s="138">
        <v>220</v>
      </c>
      <c r="D20" s="147" t="s">
        <v>363</v>
      </c>
      <c r="E20" s="147" t="s">
        <v>364</v>
      </c>
      <c r="F20" s="152" t="s">
        <v>365</v>
      </c>
      <c r="G20" s="141" t="s">
        <v>22</v>
      </c>
      <c r="H20" s="142" t="s">
        <v>483</v>
      </c>
      <c r="J20" s="83"/>
      <c r="K20" s="94"/>
    </row>
    <row r="21" spans="1:11" ht="24.95" customHeight="1" x14ac:dyDescent="0.3">
      <c r="A21" s="424"/>
      <c r="B21" s="158" t="s">
        <v>50</v>
      </c>
      <c r="C21" s="138">
        <v>50</v>
      </c>
      <c r="D21" s="139" t="s">
        <v>51</v>
      </c>
      <c r="E21" s="139" t="s">
        <v>52</v>
      </c>
      <c r="F21" s="140" t="s">
        <v>53</v>
      </c>
      <c r="G21" s="141" t="s">
        <v>54</v>
      </c>
      <c r="H21" s="145"/>
      <c r="J21" s="83"/>
      <c r="K21" s="94"/>
    </row>
    <row r="22" spans="1:11" ht="24.95" customHeight="1" x14ac:dyDescent="0.3">
      <c r="A22" s="425"/>
      <c r="B22" s="33" t="s">
        <v>55</v>
      </c>
      <c r="C22" s="156">
        <v>180</v>
      </c>
      <c r="D22" s="159" t="s">
        <v>56</v>
      </c>
      <c r="E22" s="159" t="s">
        <v>56</v>
      </c>
      <c r="F22" s="160" t="s">
        <v>57</v>
      </c>
      <c r="G22" s="161" t="s">
        <v>58</v>
      </c>
      <c r="H22" s="178" t="s">
        <v>432</v>
      </c>
    </row>
    <row r="23" spans="1:11" ht="24.95" customHeight="1" x14ac:dyDescent="0.3">
      <c r="A23" s="423"/>
      <c r="B23" s="18" t="s">
        <v>80</v>
      </c>
      <c r="C23" s="162" t="s">
        <v>554</v>
      </c>
      <c r="D23" s="163">
        <f>D22+D21+D20+D19+D18</f>
        <v>33.899999999999991</v>
      </c>
      <c r="E23" s="163">
        <f>E22+E21+E20+E19+E18</f>
        <v>26.709999999999997</v>
      </c>
      <c r="F23" s="163">
        <f>F22+F21+F20+F19+F18</f>
        <v>90.499999999999986</v>
      </c>
      <c r="G23" s="164">
        <f>G22+G21+G20+G19+G18</f>
        <v>697</v>
      </c>
      <c r="H23" s="145"/>
    </row>
    <row r="24" spans="1:11" ht="24.95" customHeight="1" x14ac:dyDescent="0.3">
      <c r="A24" s="441" t="s">
        <v>59</v>
      </c>
      <c r="B24" s="382" t="s">
        <v>863</v>
      </c>
      <c r="C24" s="298">
        <v>175</v>
      </c>
      <c r="D24" s="305" t="s">
        <v>64</v>
      </c>
      <c r="E24" s="305" t="s">
        <v>100</v>
      </c>
      <c r="F24" s="306" t="s">
        <v>146</v>
      </c>
      <c r="G24" s="301">
        <v>108</v>
      </c>
      <c r="H24" s="302" t="s">
        <v>433</v>
      </c>
    </row>
    <row r="25" spans="1:11" ht="24.95" customHeight="1" x14ac:dyDescent="0.3">
      <c r="A25" s="423"/>
      <c r="B25" s="18" t="s">
        <v>81</v>
      </c>
      <c r="C25" s="205">
        <v>175</v>
      </c>
      <c r="D25" s="206" t="s">
        <v>208</v>
      </c>
      <c r="E25" s="206" t="s">
        <v>290</v>
      </c>
      <c r="F25" s="207" t="s">
        <v>127</v>
      </c>
      <c r="G25" s="208">
        <v>44</v>
      </c>
      <c r="H25" s="145"/>
    </row>
    <row r="26" spans="1:11" ht="24.95" customHeight="1" x14ac:dyDescent="0.3">
      <c r="A26" s="441" t="s">
        <v>8</v>
      </c>
      <c r="B26" s="146" t="s">
        <v>163</v>
      </c>
      <c r="C26" s="169" t="s">
        <v>403</v>
      </c>
      <c r="D26" s="147" t="s">
        <v>301</v>
      </c>
      <c r="E26" s="147" t="s">
        <v>400</v>
      </c>
      <c r="F26" s="147" t="s">
        <v>401</v>
      </c>
      <c r="G26" s="149" t="s">
        <v>402</v>
      </c>
      <c r="H26" s="142" t="s">
        <v>462</v>
      </c>
    </row>
    <row r="27" spans="1:11" ht="24.95" customHeight="1" x14ac:dyDescent="0.3">
      <c r="A27" s="425"/>
      <c r="B27" s="142" t="s">
        <v>67</v>
      </c>
      <c r="C27" s="138">
        <v>180</v>
      </c>
      <c r="D27" s="139">
        <v>1.3</v>
      </c>
      <c r="E27" s="139" t="s">
        <v>68</v>
      </c>
      <c r="F27" s="198" t="s">
        <v>69</v>
      </c>
      <c r="G27" s="149" t="s">
        <v>70</v>
      </c>
      <c r="H27" s="146" t="s">
        <v>436</v>
      </c>
    </row>
    <row r="28" spans="1:11" ht="24.95" customHeight="1" x14ac:dyDescent="0.3">
      <c r="A28" s="425"/>
      <c r="B28" s="176" t="s">
        <v>162</v>
      </c>
      <c r="C28" s="169">
        <v>120</v>
      </c>
      <c r="D28" s="147" t="s">
        <v>72</v>
      </c>
      <c r="E28" s="147" t="s">
        <v>93</v>
      </c>
      <c r="F28" s="152" t="s">
        <v>598</v>
      </c>
      <c r="G28" s="141">
        <v>115</v>
      </c>
      <c r="H28" s="145"/>
    </row>
    <row r="29" spans="1:11" ht="24.95" customHeight="1" x14ac:dyDescent="0.3">
      <c r="A29" s="423"/>
      <c r="B29" s="18" t="s">
        <v>82</v>
      </c>
      <c r="C29" s="143">
        <v>470</v>
      </c>
      <c r="D29" s="168">
        <f>D26+D27+D28</f>
        <v>30.6</v>
      </c>
      <c r="E29" s="168">
        <f>E26+E27+E28</f>
        <v>21.700000000000003</v>
      </c>
      <c r="F29" s="168">
        <f>F26+F27+F28</f>
        <v>70.400000000000006</v>
      </c>
      <c r="G29" s="168">
        <f>G26+G27+G28</f>
        <v>601</v>
      </c>
      <c r="H29" s="145"/>
    </row>
    <row r="30" spans="1:11" ht="24.95" customHeight="1" x14ac:dyDescent="0.3">
      <c r="A30" s="464" t="s">
        <v>83</v>
      </c>
      <c r="B30" s="443"/>
      <c r="C30" s="168">
        <f>C15+C17+C23+C25+C29</f>
        <v>1930</v>
      </c>
      <c r="D30" s="168">
        <f>D15+D17+D23+D25+D29</f>
        <v>83.28</v>
      </c>
      <c r="E30" s="168">
        <f>E15+E17+E23+E25+E29</f>
        <v>59.39</v>
      </c>
      <c r="F30" s="168">
        <f>F15+F17+F23+F25+F29</f>
        <v>244.1</v>
      </c>
      <c r="G30" s="168">
        <f>G15+G17+G23+G25+G29</f>
        <v>1805.1599999999999</v>
      </c>
      <c r="H30" s="145"/>
    </row>
    <row r="31" spans="1:11" x14ac:dyDescent="0.3">
      <c r="A31" s="466" t="s">
        <v>24</v>
      </c>
      <c r="B31" s="466" t="s">
        <v>25</v>
      </c>
      <c r="C31" s="465" t="s">
        <v>26</v>
      </c>
      <c r="D31" s="465" t="s">
        <v>542</v>
      </c>
      <c r="E31" s="465"/>
      <c r="F31" s="465"/>
      <c r="G31" s="466" t="s">
        <v>38</v>
      </c>
      <c r="H31" s="466" t="s">
        <v>39</v>
      </c>
    </row>
    <row r="32" spans="1:11" x14ac:dyDescent="0.3">
      <c r="A32" s="467"/>
      <c r="B32" s="467"/>
      <c r="C32" s="441"/>
      <c r="D32" s="135" t="s">
        <v>4</v>
      </c>
      <c r="E32" s="135" t="s">
        <v>36</v>
      </c>
      <c r="F32" s="135" t="s">
        <v>30</v>
      </c>
      <c r="G32" s="467"/>
      <c r="H32" s="467"/>
    </row>
    <row r="33" spans="1:8" ht="24.95" customHeight="1" x14ac:dyDescent="0.3">
      <c r="A33" s="468" t="s">
        <v>333</v>
      </c>
      <c r="B33" s="450"/>
      <c r="C33" s="458"/>
      <c r="D33" s="458"/>
      <c r="E33" s="458"/>
      <c r="F33" s="458"/>
      <c r="G33" s="458"/>
      <c r="H33" s="459"/>
    </row>
    <row r="34" spans="1:8" ht="24.95" customHeight="1" x14ac:dyDescent="0.3">
      <c r="A34" s="465" t="s">
        <v>40</v>
      </c>
      <c r="B34" s="154" t="s">
        <v>199</v>
      </c>
      <c r="C34" s="169" t="s">
        <v>113</v>
      </c>
      <c r="D34" s="147" t="s">
        <v>200</v>
      </c>
      <c r="E34" s="147" t="s">
        <v>200</v>
      </c>
      <c r="F34" s="147" t="s">
        <v>201</v>
      </c>
      <c r="G34" s="149" t="s">
        <v>171</v>
      </c>
      <c r="H34" s="179" t="s">
        <v>463</v>
      </c>
    </row>
    <row r="35" spans="1:8" ht="34.5" customHeight="1" x14ac:dyDescent="0.3">
      <c r="A35" s="465"/>
      <c r="B35" s="16" t="s">
        <v>141</v>
      </c>
      <c r="C35" s="169" t="s">
        <v>142</v>
      </c>
      <c r="D35" s="147" t="s">
        <v>105</v>
      </c>
      <c r="E35" s="147" t="s">
        <v>143</v>
      </c>
      <c r="F35" s="147" t="s">
        <v>144</v>
      </c>
      <c r="G35" s="141" t="s">
        <v>145</v>
      </c>
      <c r="H35" s="142" t="s">
        <v>451</v>
      </c>
    </row>
    <row r="36" spans="1:8" ht="24.95" customHeight="1" x14ac:dyDescent="0.3">
      <c r="A36" s="465"/>
      <c r="B36" s="142" t="s">
        <v>67</v>
      </c>
      <c r="C36" s="138">
        <v>180</v>
      </c>
      <c r="D36" s="139">
        <v>1.3</v>
      </c>
      <c r="E36" s="139" t="s">
        <v>68</v>
      </c>
      <c r="F36" s="198" t="s">
        <v>69</v>
      </c>
      <c r="G36" s="149" t="s">
        <v>70</v>
      </c>
      <c r="H36" s="146" t="s">
        <v>436</v>
      </c>
    </row>
    <row r="37" spans="1:8" ht="24.95" customHeight="1" x14ac:dyDescent="0.3">
      <c r="A37" s="465"/>
      <c r="B37" s="18" t="s">
        <v>41</v>
      </c>
      <c r="C37" s="143">
        <v>425</v>
      </c>
      <c r="D37" s="144">
        <f>D36+D35+D34</f>
        <v>15.3</v>
      </c>
      <c r="E37" s="144">
        <f>E36+E35+E34</f>
        <v>13.3</v>
      </c>
      <c r="F37" s="144">
        <f>F36+F35+F34</f>
        <v>61.6</v>
      </c>
      <c r="G37" s="143">
        <f>G36+G35+G34</f>
        <v>427</v>
      </c>
      <c r="H37" s="150"/>
    </row>
    <row r="38" spans="1:8" ht="24.95" customHeight="1" x14ac:dyDescent="0.3">
      <c r="A38" s="441" t="s">
        <v>23</v>
      </c>
      <c r="B38" s="165" t="s">
        <v>42</v>
      </c>
      <c r="C38" s="147" t="s">
        <v>550</v>
      </c>
      <c r="D38" s="139">
        <v>1.08</v>
      </c>
      <c r="E38" s="140">
        <v>0.5</v>
      </c>
      <c r="F38" s="140">
        <v>11.6</v>
      </c>
      <c r="G38" s="170">
        <v>55.16</v>
      </c>
      <c r="H38" s="145"/>
    </row>
    <row r="39" spans="1:8" ht="24.95" customHeight="1" x14ac:dyDescent="0.3">
      <c r="A39" s="423"/>
      <c r="B39" s="23" t="s">
        <v>44</v>
      </c>
      <c r="C39" s="151">
        <v>150</v>
      </c>
      <c r="D39" s="144">
        <f>D38</f>
        <v>1.08</v>
      </c>
      <c r="E39" s="144">
        <f>E38</f>
        <v>0.5</v>
      </c>
      <c r="F39" s="144">
        <f>F38</f>
        <v>11.6</v>
      </c>
      <c r="G39" s="143">
        <v>55</v>
      </c>
      <c r="H39" s="150"/>
    </row>
    <row r="40" spans="1:8" ht="24.95" customHeight="1" x14ac:dyDescent="0.3">
      <c r="A40" s="456" t="s">
        <v>6</v>
      </c>
      <c r="B40" s="328" t="s">
        <v>90</v>
      </c>
      <c r="C40" s="298">
        <v>60</v>
      </c>
      <c r="D40" s="299">
        <v>1.4</v>
      </c>
      <c r="E40" s="299">
        <v>2.7</v>
      </c>
      <c r="F40" s="300">
        <v>6.3</v>
      </c>
      <c r="G40" s="301">
        <v>55</v>
      </c>
      <c r="H40" s="303" t="s">
        <v>440</v>
      </c>
    </row>
    <row r="41" spans="1:8" ht="24.95" customHeight="1" x14ac:dyDescent="0.3">
      <c r="A41" s="424"/>
      <c r="B41" s="142" t="s">
        <v>203</v>
      </c>
      <c r="C41" s="138">
        <v>180</v>
      </c>
      <c r="D41" s="147" t="s">
        <v>314</v>
      </c>
      <c r="E41" s="147" t="s">
        <v>306</v>
      </c>
      <c r="F41" s="147" t="s">
        <v>218</v>
      </c>
      <c r="G41" s="149" t="s">
        <v>274</v>
      </c>
      <c r="H41" s="179" t="s">
        <v>461</v>
      </c>
    </row>
    <row r="42" spans="1:8" ht="24.95" customHeight="1" x14ac:dyDescent="0.3">
      <c r="A42" s="424"/>
      <c r="B42" s="196" t="s">
        <v>204</v>
      </c>
      <c r="C42" s="138">
        <v>70</v>
      </c>
      <c r="D42" s="147" t="s">
        <v>205</v>
      </c>
      <c r="E42" s="147" t="s">
        <v>206</v>
      </c>
      <c r="F42" s="147" t="s">
        <v>76</v>
      </c>
      <c r="G42" s="149">
        <v>185</v>
      </c>
      <c r="H42" s="179" t="s">
        <v>488</v>
      </c>
    </row>
    <row r="43" spans="1:8" ht="24" customHeight="1" x14ac:dyDescent="0.3">
      <c r="A43" s="424"/>
      <c r="B43" s="142" t="s">
        <v>180</v>
      </c>
      <c r="C43" s="138">
        <v>130</v>
      </c>
      <c r="D43" s="147" t="s">
        <v>46</v>
      </c>
      <c r="E43" s="147" t="s">
        <v>143</v>
      </c>
      <c r="F43" s="147" t="s">
        <v>185</v>
      </c>
      <c r="G43" s="149" t="s">
        <v>186</v>
      </c>
      <c r="H43" s="179" t="s">
        <v>455</v>
      </c>
    </row>
    <row r="44" spans="1:8" ht="24.95" customHeight="1" x14ac:dyDescent="0.3">
      <c r="A44" s="424"/>
      <c r="B44" s="158" t="s">
        <v>50</v>
      </c>
      <c r="C44" s="138">
        <v>50</v>
      </c>
      <c r="D44" s="139" t="s">
        <v>51</v>
      </c>
      <c r="E44" s="139" t="s">
        <v>52</v>
      </c>
      <c r="F44" s="140" t="s">
        <v>53</v>
      </c>
      <c r="G44" s="199" t="s">
        <v>54</v>
      </c>
      <c r="H44" s="150"/>
    </row>
    <row r="45" spans="1:8" ht="24" customHeight="1" x14ac:dyDescent="0.3">
      <c r="A45" s="425"/>
      <c r="B45" s="142" t="s">
        <v>327</v>
      </c>
      <c r="C45" s="138">
        <v>180</v>
      </c>
      <c r="D45" s="147">
        <v>0.9</v>
      </c>
      <c r="E45" s="147" t="s">
        <v>102</v>
      </c>
      <c r="F45" s="152" t="s">
        <v>103</v>
      </c>
      <c r="G45" s="199" t="s">
        <v>96</v>
      </c>
      <c r="H45" s="153" t="s">
        <v>443</v>
      </c>
    </row>
    <row r="46" spans="1:8" ht="24.95" customHeight="1" x14ac:dyDescent="0.3">
      <c r="A46" s="423"/>
      <c r="B46" s="18" t="s">
        <v>80</v>
      </c>
      <c r="C46" s="162">
        <f>SUM(C40:C45)</f>
        <v>670</v>
      </c>
      <c r="D46" s="163">
        <f>D45+D44+D43+D42+D41+D40</f>
        <v>26.01</v>
      </c>
      <c r="E46" s="163">
        <f>E45+E44+E43+E42+E41+E40</f>
        <v>23.105</v>
      </c>
      <c r="F46" s="163">
        <f>F45+F44+F43+F42+F41+F40</f>
        <v>95.75</v>
      </c>
      <c r="G46" s="164">
        <f>G45+G44+G43+G42+G41+G40</f>
        <v>668</v>
      </c>
      <c r="H46" s="150"/>
    </row>
    <row r="47" spans="1:8" ht="24.95" customHeight="1" x14ac:dyDescent="0.3">
      <c r="A47" s="441" t="s">
        <v>59</v>
      </c>
      <c r="B47" s="303" t="s">
        <v>189</v>
      </c>
      <c r="C47" s="298">
        <v>175</v>
      </c>
      <c r="D47" s="394">
        <v>5</v>
      </c>
      <c r="E47" s="305" t="s">
        <v>295</v>
      </c>
      <c r="F47" s="306" t="s">
        <v>864</v>
      </c>
      <c r="G47" s="301">
        <v>93</v>
      </c>
      <c r="H47" s="302" t="s">
        <v>433</v>
      </c>
    </row>
    <row r="48" spans="1:8" ht="24.95" customHeight="1" x14ac:dyDescent="0.3">
      <c r="A48" s="423"/>
      <c r="B48" s="18" t="s">
        <v>81</v>
      </c>
      <c r="C48" s="177">
        <v>180</v>
      </c>
      <c r="D48" s="177">
        <v>4.95</v>
      </c>
      <c r="E48" s="177">
        <v>5.58</v>
      </c>
      <c r="F48" s="177">
        <v>7.74</v>
      </c>
      <c r="G48" s="164">
        <v>99</v>
      </c>
      <c r="H48" s="150"/>
    </row>
    <row r="49" spans="1:8" ht="24.95" customHeight="1" x14ac:dyDescent="0.3">
      <c r="A49" s="441" t="s">
        <v>8</v>
      </c>
      <c r="B49" s="146" t="s">
        <v>743</v>
      </c>
      <c r="C49" s="138" t="s">
        <v>124</v>
      </c>
      <c r="D49" s="147" t="s">
        <v>170</v>
      </c>
      <c r="E49" s="147" t="s">
        <v>170</v>
      </c>
      <c r="F49" s="152" t="s">
        <v>16</v>
      </c>
      <c r="G49" s="141" t="s">
        <v>303</v>
      </c>
      <c r="H49" s="142" t="s">
        <v>458</v>
      </c>
    </row>
    <row r="50" spans="1:8" ht="24.95" customHeight="1" x14ac:dyDescent="0.3">
      <c r="A50" s="425"/>
      <c r="B50" s="176" t="s">
        <v>89</v>
      </c>
      <c r="C50" s="169">
        <v>180</v>
      </c>
      <c r="D50" s="174">
        <v>2.5</v>
      </c>
      <c r="E50" s="174">
        <v>2.5</v>
      </c>
      <c r="F50" s="175">
        <v>13.2</v>
      </c>
      <c r="G50" s="174">
        <v>84</v>
      </c>
      <c r="H50" s="165" t="s">
        <v>439</v>
      </c>
    </row>
    <row r="51" spans="1:8" ht="24.95" customHeight="1" x14ac:dyDescent="0.3">
      <c r="A51" s="425"/>
      <c r="B51" s="158" t="s">
        <v>66</v>
      </c>
      <c r="C51" s="156">
        <v>50</v>
      </c>
      <c r="D51" s="159">
        <v>3.8</v>
      </c>
      <c r="E51" s="159">
        <v>0.4</v>
      </c>
      <c r="F51" s="159">
        <v>24.6</v>
      </c>
      <c r="G51" s="157">
        <v>117</v>
      </c>
      <c r="H51" s="44" t="s">
        <v>446</v>
      </c>
    </row>
    <row r="52" spans="1:8" ht="24.95" customHeight="1" x14ac:dyDescent="0.3">
      <c r="A52" s="425"/>
      <c r="B52" s="176" t="s">
        <v>131</v>
      </c>
      <c r="C52" s="158">
        <v>100</v>
      </c>
      <c r="D52" s="158">
        <v>0.4</v>
      </c>
      <c r="E52" s="158">
        <v>0.3</v>
      </c>
      <c r="F52" s="158">
        <v>10.3</v>
      </c>
      <c r="G52" s="158">
        <v>47</v>
      </c>
      <c r="H52" s="150"/>
    </row>
    <row r="53" spans="1:8" ht="24.95" customHeight="1" x14ac:dyDescent="0.3">
      <c r="A53" s="423"/>
      <c r="B53" s="18" t="s">
        <v>82</v>
      </c>
      <c r="C53" s="143">
        <v>484</v>
      </c>
      <c r="D53" s="144">
        <f>D49+D50+D51+D52</f>
        <v>15.700000000000001</v>
      </c>
      <c r="E53" s="144">
        <f>E49+E50+E51+E52</f>
        <v>12.200000000000001</v>
      </c>
      <c r="F53" s="144">
        <f>F49+F50+F51+F52</f>
        <v>85.100000000000009</v>
      </c>
      <c r="G53" s="143">
        <f>G49+G50+G51+G52</f>
        <v>543</v>
      </c>
      <c r="H53" s="150"/>
    </row>
    <row r="54" spans="1:8" ht="24.95" customHeight="1" x14ac:dyDescent="0.3">
      <c r="A54" s="464" t="s">
        <v>83</v>
      </c>
      <c r="B54" s="443"/>
      <c r="C54" s="168">
        <f>C53+C48+C46+C39+C37</f>
        <v>1909</v>
      </c>
      <c r="D54" s="168">
        <f>D37+D39+D46+D48+D53</f>
        <v>63.040000000000006</v>
      </c>
      <c r="E54" s="168">
        <f>E37+E39+E46+E48+E53</f>
        <v>54.685000000000002</v>
      </c>
      <c r="F54" s="168">
        <f>F37+F39+F46+F48+F53</f>
        <v>261.79000000000002</v>
      </c>
      <c r="G54" s="168">
        <f>G37+G39+G46+G48+G53</f>
        <v>1792</v>
      </c>
      <c r="H54" s="145"/>
    </row>
    <row r="55" spans="1:8" x14ac:dyDescent="0.3">
      <c r="A55" s="466" t="s">
        <v>24</v>
      </c>
      <c r="B55" s="466" t="s">
        <v>25</v>
      </c>
      <c r="C55" s="465" t="s">
        <v>26</v>
      </c>
      <c r="D55" s="465" t="s">
        <v>542</v>
      </c>
      <c r="E55" s="465"/>
      <c r="F55" s="465"/>
      <c r="G55" s="466" t="s">
        <v>38</v>
      </c>
      <c r="H55" s="466" t="s">
        <v>39</v>
      </c>
    </row>
    <row r="56" spans="1:8" x14ac:dyDescent="0.3">
      <c r="A56" s="467"/>
      <c r="B56" s="467"/>
      <c r="C56" s="441"/>
      <c r="D56" s="135" t="s">
        <v>4</v>
      </c>
      <c r="E56" s="135" t="s">
        <v>36</v>
      </c>
      <c r="F56" s="135" t="s">
        <v>30</v>
      </c>
      <c r="G56" s="467"/>
      <c r="H56" s="467"/>
    </row>
    <row r="57" spans="1:8" ht="24.95" customHeight="1" x14ac:dyDescent="0.3">
      <c r="A57" s="468" t="s">
        <v>332</v>
      </c>
      <c r="B57" s="450"/>
      <c r="C57" s="458"/>
      <c r="D57" s="458"/>
      <c r="E57" s="458"/>
      <c r="F57" s="458"/>
      <c r="G57" s="458"/>
      <c r="H57" s="459"/>
    </row>
    <row r="58" spans="1:8" ht="24.95" customHeight="1" x14ac:dyDescent="0.3">
      <c r="A58" s="465" t="s">
        <v>40</v>
      </c>
      <c r="B58" s="200" t="s">
        <v>329</v>
      </c>
      <c r="C58" s="169" t="s">
        <v>113</v>
      </c>
      <c r="D58" s="183">
        <v>6.3</v>
      </c>
      <c r="E58" s="174" t="s">
        <v>140</v>
      </c>
      <c r="F58" s="147" t="s">
        <v>330</v>
      </c>
      <c r="G58" s="141" t="s">
        <v>331</v>
      </c>
      <c r="H58" s="176" t="s">
        <v>447</v>
      </c>
    </row>
    <row r="59" spans="1:8" ht="24.95" customHeight="1" x14ac:dyDescent="0.3">
      <c r="A59" s="465"/>
      <c r="B59" s="142" t="s">
        <v>172</v>
      </c>
      <c r="C59" s="147" t="s">
        <v>173</v>
      </c>
      <c r="D59" s="174">
        <v>2.4</v>
      </c>
      <c r="E59" s="174">
        <v>2.4</v>
      </c>
      <c r="F59" s="175">
        <v>14.5</v>
      </c>
      <c r="G59" s="174">
        <v>109</v>
      </c>
      <c r="H59" s="142" t="s">
        <v>459</v>
      </c>
    </row>
    <row r="60" spans="1:8" ht="24.95" customHeight="1" x14ac:dyDescent="0.3">
      <c r="A60" s="465"/>
      <c r="B60" s="176" t="s">
        <v>89</v>
      </c>
      <c r="C60" s="169">
        <v>180</v>
      </c>
      <c r="D60" s="174">
        <v>2.5</v>
      </c>
      <c r="E60" s="174">
        <v>2.5</v>
      </c>
      <c r="F60" s="175">
        <v>13.2</v>
      </c>
      <c r="G60" s="174">
        <v>84</v>
      </c>
      <c r="H60" s="165" t="s">
        <v>439</v>
      </c>
    </row>
    <row r="61" spans="1:8" ht="24.95" customHeight="1" x14ac:dyDescent="0.3">
      <c r="A61" s="465"/>
      <c r="B61" s="18" t="s">
        <v>41</v>
      </c>
      <c r="C61" s="143">
        <v>420</v>
      </c>
      <c r="D61" s="144">
        <f>D60+D59+D58</f>
        <v>11.2</v>
      </c>
      <c r="E61" s="144">
        <f>E60+E59+E58</f>
        <v>13</v>
      </c>
      <c r="F61" s="144">
        <f>F60+F59+F58</f>
        <v>61.2</v>
      </c>
      <c r="G61" s="143">
        <f>G60+G59+G58</f>
        <v>425</v>
      </c>
      <c r="H61" s="150"/>
    </row>
    <row r="62" spans="1:8" ht="24.95" customHeight="1" x14ac:dyDescent="0.3">
      <c r="A62" s="441" t="s">
        <v>23</v>
      </c>
      <c r="B62" s="165" t="s">
        <v>190</v>
      </c>
      <c r="C62" s="147" t="s">
        <v>599</v>
      </c>
      <c r="D62" s="139">
        <v>0.4</v>
      </c>
      <c r="E62" s="140">
        <v>0.4</v>
      </c>
      <c r="F62" s="140">
        <v>9.8000000000000007</v>
      </c>
      <c r="G62" s="170">
        <v>47</v>
      </c>
      <c r="H62" s="150"/>
    </row>
    <row r="63" spans="1:8" ht="24.95" customHeight="1" x14ac:dyDescent="0.3">
      <c r="A63" s="423"/>
      <c r="B63" s="23" t="s">
        <v>44</v>
      </c>
      <c r="C63" s="151">
        <v>100</v>
      </c>
      <c r="D63" s="144">
        <f>D62</f>
        <v>0.4</v>
      </c>
      <c r="E63" s="144">
        <f>E62</f>
        <v>0.4</v>
      </c>
      <c r="F63" s="144">
        <f>F62</f>
        <v>9.8000000000000007</v>
      </c>
      <c r="G63" s="143">
        <f>G62</f>
        <v>47</v>
      </c>
      <c r="H63" s="150"/>
    </row>
    <row r="64" spans="1:8" ht="24.95" customHeight="1" x14ac:dyDescent="0.3">
      <c r="A64" s="456" t="s">
        <v>6</v>
      </c>
      <c r="B64" s="154" t="s">
        <v>555</v>
      </c>
      <c r="C64" s="138">
        <v>60</v>
      </c>
      <c r="D64" s="147" t="s">
        <v>52</v>
      </c>
      <c r="E64" s="147" t="s">
        <v>208</v>
      </c>
      <c r="F64" s="152" t="s">
        <v>62</v>
      </c>
      <c r="G64" s="174" t="s">
        <v>78</v>
      </c>
      <c r="H64" s="142" t="s">
        <v>556</v>
      </c>
    </row>
    <row r="65" spans="1:8" ht="24.75" customHeight="1" x14ac:dyDescent="0.3">
      <c r="A65" s="424"/>
      <c r="B65" s="158" t="s">
        <v>151</v>
      </c>
      <c r="C65" s="156" t="s">
        <v>287</v>
      </c>
      <c r="D65" s="156">
        <v>1.5</v>
      </c>
      <c r="E65" s="156">
        <v>3.8</v>
      </c>
      <c r="F65" s="156">
        <v>9.9</v>
      </c>
      <c r="G65" s="157">
        <v>81</v>
      </c>
      <c r="H65" s="153" t="s">
        <v>491</v>
      </c>
    </row>
    <row r="66" spans="1:8" ht="24.95" customHeight="1" x14ac:dyDescent="0.3">
      <c r="A66" s="424"/>
      <c r="B66" s="142" t="s">
        <v>259</v>
      </c>
      <c r="C66" s="138">
        <v>100</v>
      </c>
      <c r="D66" s="147" t="s">
        <v>260</v>
      </c>
      <c r="E66" s="147" t="s">
        <v>156</v>
      </c>
      <c r="F66" s="147" t="s">
        <v>261</v>
      </c>
      <c r="G66" s="149" t="s">
        <v>262</v>
      </c>
      <c r="H66" s="153" t="s">
        <v>449</v>
      </c>
    </row>
    <row r="67" spans="1:8" ht="24.95" customHeight="1" x14ac:dyDescent="0.3">
      <c r="A67" s="424"/>
      <c r="B67" s="158" t="s">
        <v>50</v>
      </c>
      <c r="C67" s="138">
        <v>50</v>
      </c>
      <c r="D67" s="139" t="s">
        <v>51</v>
      </c>
      <c r="E67" s="139" t="s">
        <v>52</v>
      </c>
      <c r="F67" s="140" t="s">
        <v>53</v>
      </c>
      <c r="G67" s="141" t="s">
        <v>54</v>
      </c>
      <c r="H67" s="150"/>
    </row>
    <row r="68" spans="1:8" ht="24.95" customHeight="1" x14ac:dyDescent="0.3">
      <c r="A68" s="425"/>
      <c r="B68" s="146" t="s">
        <v>210</v>
      </c>
      <c r="C68" s="138">
        <v>180</v>
      </c>
      <c r="D68" s="147">
        <v>0.9</v>
      </c>
      <c r="E68" s="147" t="s">
        <v>102</v>
      </c>
      <c r="F68" s="152" t="s">
        <v>103</v>
      </c>
      <c r="G68" s="141" t="s">
        <v>96</v>
      </c>
      <c r="H68" s="153" t="s">
        <v>450</v>
      </c>
    </row>
    <row r="69" spans="1:8" ht="24.95" customHeight="1" x14ac:dyDescent="0.3">
      <c r="A69" s="423"/>
      <c r="B69" s="18" t="s">
        <v>80</v>
      </c>
      <c r="C69" s="201">
        <v>578</v>
      </c>
      <c r="D69" s="163">
        <f>D68+D67+D66+D65+D64</f>
        <v>21.970000000000002</v>
      </c>
      <c r="E69" s="163">
        <f>E68+E67+E66+E65+E64</f>
        <v>23.945</v>
      </c>
      <c r="F69" s="163">
        <f>F68+F67+F66+F65+F64</f>
        <v>107.95</v>
      </c>
      <c r="G69" s="164">
        <f>G68+G67+G66+G65+G64</f>
        <v>694</v>
      </c>
      <c r="H69" s="150"/>
    </row>
    <row r="70" spans="1:8" ht="24.95" customHeight="1" x14ac:dyDescent="0.3">
      <c r="A70" s="441" t="s">
        <v>59</v>
      </c>
      <c r="B70" s="381" t="s">
        <v>126</v>
      </c>
      <c r="C70" s="298">
        <v>180</v>
      </c>
      <c r="D70" s="305" t="s">
        <v>128</v>
      </c>
      <c r="E70" s="305" t="s">
        <v>129</v>
      </c>
      <c r="F70" s="306" t="s">
        <v>130</v>
      </c>
      <c r="G70" s="301" t="s">
        <v>96</v>
      </c>
      <c r="H70" s="325" t="s">
        <v>444</v>
      </c>
    </row>
    <row r="71" spans="1:8" ht="24.95" customHeight="1" x14ac:dyDescent="0.3">
      <c r="A71" s="425"/>
      <c r="B71" s="382" t="s">
        <v>125</v>
      </c>
      <c r="C71" s="339">
        <v>40</v>
      </c>
      <c r="D71" s="299">
        <v>2.27</v>
      </c>
      <c r="E71" s="299">
        <v>2.93</v>
      </c>
      <c r="F71" s="340">
        <v>36.200000000000003</v>
      </c>
      <c r="G71" s="301">
        <v>180.36</v>
      </c>
      <c r="H71" s="325"/>
    </row>
    <row r="72" spans="1:8" ht="24.95" customHeight="1" x14ac:dyDescent="0.3">
      <c r="A72" s="423"/>
      <c r="B72" s="18" t="s">
        <v>81</v>
      </c>
      <c r="C72" s="334">
        <v>220</v>
      </c>
      <c r="D72" s="403">
        <f>D70+D71</f>
        <v>7.2200000000000006</v>
      </c>
      <c r="E72" s="403">
        <f t="shared" ref="E72:F72" si="0">E70+E71</f>
        <v>8.51</v>
      </c>
      <c r="F72" s="403">
        <f t="shared" si="0"/>
        <v>43.940000000000005</v>
      </c>
      <c r="G72" s="333">
        <f>G70+G71</f>
        <v>279.36</v>
      </c>
      <c r="H72" s="323"/>
    </row>
    <row r="73" spans="1:8" ht="24" customHeight="1" x14ac:dyDescent="0.3">
      <c r="A73" s="441" t="s">
        <v>8</v>
      </c>
      <c r="B73" s="232" t="s">
        <v>336</v>
      </c>
      <c r="C73" s="229" t="s">
        <v>337</v>
      </c>
      <c r="D73" s="224" t="s">
        <v>338</v>
      </c>
      <c r="E73" s="224" t="s">
        <v>146</v>
      </c>
      <c r="F73" s="224" t="s">
        <v>238</v>
      </c>
      <c r="G73" s="226" t="s">
        <v>339</v>
      </c>
      <c r="H73" s="265" t="s">
        <v>454</v>
      </c>
    </row>
    <row r="74" spans="1:8" ht="24.95" customHeight="1" x14ac:dyDescent="0.3">
      <c r="A74" s="425"/>
      <c r="B74" s="142" t="s">
        <v>382</v>
      </c>
      <c r="C74" s="169">
        <v>120</v>
      </c>
      <c r="D74" s="147" t="s">
        <v>408</v>
      </c>
      <c r="E74" s="147" t="s">
        <v>409</v>
      </c>
      <c r="F74" s="147" t="s">
        <v>410</v>
      </c>
      <c r="G74" s="147" t="s">
        <v>411</v>
      </c>
      <c r="H74" s="179" t="s">
        <v>458</v>
      </c>
    </row>
    <row r="75" spans="1:8" ht="24.95" customHeight="1" x14ac:dyDescent="0.3">
      <c r="A75" s="425"/>
      <c r="B75" s="142" t="s">
        <v>559</v>
      </c>
      <c r="C75" s="138">
        <v>180</v>
      </c>
      <c r="D75" s="185">
        <v>0.2</v>
      </c>
      <c r="E75" s="185">
        <v>0.03</v>
      </c>
      <c r="F75" s="185" t="s">
        <v>187</v>
      </c>
      <c r="G75" s="186">
        <v>33</v>
      </c>
      <c r="H75" s="153" t="s">
        <v>446</v>
      </c>
    </row>
    <row r="76" spans="1:8" ht="24.95" customHeight="1" x14ac:dyDescent="0.3">
      <c r="A76" s="425"/>
      <c r="B76" s="158" t="s">
        <v>66</v>
      </c>
      <c r="C76" s="156">
        <v>50</v>
      </c>
      <c r="D76" s="159">
        <v>3.8</v>
      </c>
      <c r="E76" s="159">
        <v>0.4</v>
      </c>
      <c r="F76" s="159">
        <v>24.6</v>
      </c>
      <c r="G76" s="157">
        <v>117</v>
      </c>
      <c r="H76" s="154"/>
    </row>
    <row r="77" spans="1:8" ht="24.95" hidden="1" customHeight="1" x14ac:dyDescent="0.3">
      <c r="A77" s="425"/>
      <c r="B77" s="176"/>
      <c r="C77" s="181"/>
      <c r="D77" s="139"/>
      <c r="E77" s="139"/>
      <c r="F77" s="182"/>
      <c r="G77" s="141"/>
      <c r="H77" s="145"/>
    </row>
    <row r="78" spans="1:8" ht="24.95" customHeight="1" x14ac:dyDescent="0.3">
      <c r="A78" s="423"/>
      <c r="B78" s="18" t="s">
        <v>82</v>
      </c>
      <c r="C78" s="143">
        <v>485</v>
      </c>
      <c r="D78" s="171">
        <f>D73+D74+D75+D76+D77</f>
        <v>19.04</v>
      </c>
      <c r="E78" s="171">
        <f>E73+E74+E75+E76+E77</f>
        <v>15.49</v>
      </c>
      <c r="F78" s="171">
        <f>F73+F74+F75+F76+F77</f>
        <v>55.6</v>
      </c>
      <c r="G78" s="168">
        <f>G73+G74+G75+G76+G77</f>
        <v>388</v>
      </c>
      <c r="H78" s="145"/>
    </row>
    <row r="79" spans="1:8" ht="24.95" customHeight="1" x14ac:dyDescent="0.3">
      <c r="A79" s="464" t="s">
        <v>83</v>
      </c>
      <c r="B79" s="443"/>
      <c r="C79" s="168">
        <f>C78+C72+C69+C63+C61</f>
        <v>1803</v>
      </c>
      <c r="D79" s="168">
        <f>D78+D72+D69+D63+D61</f>
        <v>59.83</v>
      </c>
      <c r="E79" s="168">
        <f>E78+E72+E69+E63+E61</f>
        <v>61.344999999999999</v>
      </c>
      <c r="F79" s="168">
        <f>F78+F72+F69+F63+F61</f>
        <v>278.49</v>
      </c>
      <c r="G79" s="168">
        <f>G78+G72+G69+G63+G61</f>
        <v>1833.3600000000001</v>
      </c>
      <c r="H79" s="145"/>
    </row>
    <row r="80" spans="1:8" x14ac:dyDescent="0.3">
      <c r="A80" s="466" t="s">
        <v>24</v>
      </c>
      <c r="B80" s="466" t="s">
        <v>25</v>
      </c>
      <c r="C80" s="465" t="s">
        <v>26</v>
      </c>
      <c r="D80" s="465" t="s">
        <v>542</v>
      </c>
      <c r="E80" s="465"/>
      <c r="F80" s="465"/>
      <c r="G80" s="466" t="s">
        <v>38</v>
      </c>
      <c r="H80" s="466" t="s">
        <v>39</v>
      </c>
    </row>
    <row r="81" spans="1:8" x14ac:dyDescent="0.3">
      <c r="A81" s="467"/>
      <c r="B81" s="467"/>
      <c r="C81" s="441"/>
      <c r="D81" s="135" t="s">
        <v>4</v>
      </c>
      <c r="E81" s="135" t="s">
        <v>36</v>
      </c>
      <c r="F81" s="135" t="s">
        <v>30</v>
      </c>
      <c r="G81" s="467"/>
      <c r="H81" s="467"/>
    </row>
    <row r="82" spans="1:8" ht="24.95" customHeight="1" x14ac:dyDescent="0.3">
      <c r="A82" s="468" t="s">
        <v>334</v>
      </c>
      <c r="B82" s="450"/>
      <c r="C82" s="458"/>
      <c r="D82" s="458"/>
      <c r="E82" s="458"/>
      <c r="F82" s="458"/>
      <c r="G82" s="458"/>
      <c r="H82" s="459"/>
    </row>
    <row r="83" spans="1:8" ht="32.25" customHeight="1" x14ac:dyDescent="0.3">
      <c r="A83" s="465" t="s">
        <v>40</v>
      </c>
      <c r="B83" s="142" t="s">
        <v>221</v>
      </c>
      <c r="C83" s="138" t="s">
        <v>113</v>
      </c>
      <c r="D83" s="147" t="s">
        <v>140</v>
      </c>
      <c r="E83" s="147" t="s">
        <v>222</v>
      </c>
      <c r="F83" s="147" t="s">
        <v>223</v>
      </c>
      <c r="G83" s="149" t="s">
        <v>224</v>
      </c>
      <c r="H83" s="142" t="s">
        <v>442</v>
      </c>
    </row>
    <row r="84" spans="1:8" ht="24.95" customHeight="1" x14ac:dyDescent="0.3">
      <c r="A84" s="465"/>
      <c r="B84" s="16" t="s">
        <v>141</v>
      </c>
      <c r="C84" s="169" t="s">
        <v>142</v>
      </c>
      <c r="D84" s="147" t="s">
        <v>105</v>
      </c>
      <c r="E84" s="147" t="s">
        <v>143</v>
      </c>
      <c r="F84" s="147" t="s">
        <v>144</v>
      </c>
      <c r="G84" s="141" t="s">
        <v>145</v>
      </c>
      <c r="H84" s="142" t="s">
        <v>451</v>
      </c>
    </row>
    <row r="85" spans="1:8" ht="24.95" customHeight="1" x14ac:dyDescent="0.3">
      <c r="A85" s="465"/>
      <c r="B85" s="146" t="s">
        <v>117</v>
      </c>
      <c r="C85" s="138">
        <v>180</v>
      </c>
      <c r="D85" s="147" t="s">
        <v>118</v>
      </c>
      <c r="E85" s="147" t="s">
        <v>119</v>
      </c>
      <c r="F85" s="152" t="s">
        <v>120</v>
      </c>
      <c r="G85" s="141" t="s">
        <v>121</v>
      </c>
      <c r="H85" s="176" t="s">
        <v>448</v>
      </c>
    </row>
    <row r="86" spans="1:8" ht="24.95" customHeight="1" x14ac:dyDescent="0.3">
      <c r="A86" s="465"/>
      <c r="B86" s="18" t="s">
        <v>41</v>
      </c>
      <c r="C86" s="143">
        <v>425</v>
      </c>
      <c r="D86" s="144">
        <f>D85+D84+D83</f>
        <v>15.98</v>
      </c>
      <c r="E86" s="144">
        <f>E85+E84+E83</f>
        <v>15.59</v>
      </c>
      <c r="F86" s="144">
        <f>F85+F84+F83</f>
        <v>62.2</v>
      </c>
      <c r="G86" s="143">
        <f>G85+G84+G83</f>
        <v>454</v>
      </c>
      <c r="H86" s="150"/>
    </row>
    <row r="87" spans="1:8" ht="24.95" customHeight="1" x14ac:dyDescent="0.3">
      <c r="A87" s="441" t="s">
        <v>23</v>
      </c>
      <c r="B87" s="154" t="s">
        <v>147</v>
      </c>
      <c r="C87" s="138">
        <v>100</v>
      </c>
      <c r="D87" s="147" t="s">
        <v>76</v>
      </c>
      <c r="E87" s="147" t="s">
        <v>148</v>
      </c>
      <c r="F87" s="148" t="s">
        <v>149</v>
      </c>
      <c r="G87" s="149" t="s">
        <v>150</v>
      </c>
      <c r="H87" s="153" t="s">
        <v>460</v>
      </c>
    </row>
    <row r="88" spans="1:8" ht="24.95" customHeight="1" x14ac:dyDescent="0.3">
      <c r="A88" s="423"/>
      <c r="B88" s="23" t="s">
        <v>44</v>
      </c>
      <c r="C88" s="151">
        <v>100</v>
      </c>
      <c r="D88" s="144" t="str">
        <f>D87</f>
        <v>0,3</v>
      </c>
      <c r="E88" s="144" t="str">
        <f>E87</f>
        <v>0,13</v>
      </c>
      <c r="F88" s="144" t="str">
        <f>F87</f>
        <v>13,4</v>
      </c>
      <c r="G88" s="143" t="str">
        <f>G87</f>
        <v>55,5</v>
      </c>
      <c r="H88" s="150"/>
    </row>
    <row r="89" spans="1:8" ht="24.95" customHeight="1" x14ac:dyDescent="0.3">
      <c r="A89" s="456" t="s">
        <v>6</v>
      </c>
      <c r="B89" s="176" t="s">
        <v>191</v>
      </c>
      <c r="C89" s="138">
        <v>60</v>
      </c>
      <c r="D89" s="180" t="s">
        <v>93</v>
      </c>
      <c r="E89" s="152" t="s">
        <v>192</v>
      </c>
      <c r="F89" s="152" t="s">
        <v>193</v>
      </c>
      <c r="G89" s="170" t="s">
        <v>313</v>
      </c>
      <c r="H89" s="176" t="s">
        <v>440</v>
      </c>
    </row>
    <row r="90" spans="1:8" ht="24.95" customHeight="1" x14ac:dyDescent="0.3">
      <c r="A90" s="424"/>
      <c r="B90" s="154" t="s">
        <v>47</v>
      </c>
      <c r="C90" s="138" t="s">
        <v>287</v>
      </c>
      <c r="D90" s="139">
        <v>1.29</v>
      </c>
      <c r="E90" s="139">
        <v>4.1399999999999997</v>
      </c>
      <c r="F90" s="139">
        <v>9</v>
      </c>
      <c r="G90" s="149">
        <v>77.400000000000006</v>
      </c>
      <c r="H90" s="142" t="s">
        <v>431</v>
      </c>
    </row>
    <row r="91" spans="1:8" ht="24.95" customHeight="1" x14ac:dyDescent="0.3">
      <c r="A91" s="424"/>
      <c r="B91" s="146" t="s">
        <v>603</v>
      </c>
      <c r="C91" s="29" t="s">
        <v>269</v>
      </c>
      <c r="D91" s="159">
        <v>11</v>
      </c>
      <c r="E91" s="159">
        <v>15.2</v>
      </c>
      <c r="F91" s="159">
        <v>10.9</v>
      </c>
      <c r="G91" s="157">
        <v>225</v>
      </c>
      <c r="H91" s="44" t="s">
        <v>602</v>
      </c>
    </row>
    <row r="92" spans="1:8" ht="24.95" customHeight="1" x14ac:dyDescent="0.3">
      <c r="A92" s="424"/>
      <c r="B92" s="154" t="s">
        <v>326</v>
      </c>
      <c r="C92" s="138">
        <v>120</v>
      </c>
      <c r="D92" s="147" t="s">
        <v>216</v>
      </c>
      <c r="E92" s="147" t="s">
        <v>217</v>
      </c>
      <c r="F92" s="152" t="s">
        <v>218</v>
      </c>
      <c r="G92" s="141" t="s">
        <v>219</v>
      </c>
      <c r="H92" s="179" t="s">
        <v>442</v>
      </c>
    </row>
    <row r="93" spans="1:8" ht="24.95" customHeight="1" x14ac:dyDescent="0.3">
      <c r="A93" s="424"/>
      <c r="B93" s="158" t="s">
        <v>50</v>
      </c>
      <c r="C93" s="138">
        <v>50</v>
      </c>
      <c r="D93" s="139" t="s">
        <v>51</v>
      </c>
      <c r="E93" s="139" t="s">
        <v>52</v>
      </c>
      <c r="F93" s="140" t="s">
        <v>53</v>
      </c>
      <c r="G93" s="141" t="s">
        <v>54</v>
      </c>
      <c r="H93" s="150"/>
    </row>
    <row r="94" spans="1:8" ht="24.95" customHeight="1" x14ac:dyDescent="0.3">
      <c r="A94" s="425"/>
      <c r="B94" s="142" t="s">
        <v>604</v>
      </c>
      <c r="C94" s="138">
        <v>180</v>
      </c>
      <c r="D94" s="147">
        <v>0.9</v>
      </c>
      <c r="E94" s="147" t="s">
        <v>102</v>
      </c>
      <c r="F94" s="152" t="s">
        <v>103</v>
      </c>
      <c r="G94" s="141" t="s">
        <v>96</v>
      </c>
      <c r="H94" s="153" t="s">
        <v>443</v>
      </c>
    </row>
    <row r="95" spans="1:8" ht="24.95" customHeight="1" x14ac:dyDescent="0.3">
      <c r="A95" s="423"/>
      <c r="B95" s="18" t="s">
        <v>80</v>
      </c>
      <c r="C95" s="162" t="s">
        <v>607</v>
      </c>
      <c r="D95" s="163">
        <f>D89+D90+D91+D92+D93+D94</f>
        <v>18.989999999999998</v>
      </c>
      <c r="E95" s="163">
        <f>E89+E90+E91+E92+E93+E94</f>
        <v>24.175000000000001</v>
      </c>
      <c r="F95" s="163">
        <f>F89+F90+F91+F92+F93+F94</f>
        <v>93.36</v>
      </c>
      <c r="G95" s="164">
        <f>G89+G90+G91+G92+G93+G94</f>
        <v>619.4</v>
      </c>
      <c r="H95" s="150"/>
    </row>
    <row r="96" spans="1:8" ht="24.95" customHeight="1" x14ac:dyDescent="0.3">
      <c r="A96" s="441" t="s">
        <v>59</v>
      </c>
      <c r="B96" s="382" t="s">
        <v>865</v>
      </c>
      <c r="C96" s="298">
        <v>175</v>
      </c>
      <c r="D96" s="305" t="s">
        <v>276</v>
      </c>
      <c r="E96" s="305" t="s">
        <v>92</v>
      </c>
      <c r="F96" s="306" t="s">
        <v>867</v>
      </c>
      <c r="G96" s="301">
        <v>101</v>
      </c>
      <c r="H96" s="302" t="s">
        <v>433</v>
      </c>
    </row>
    <row r="97" spans="1:17" ht="24.95" customHeight="1" x14ac:dyDescent="0.3">
      <c r="A97" s="423"/>
      <c r="B97" s="18" t="s">
        <v>81</v>
      </c>
      <c r="C97" s="177">
        <v>175</v>
      </c>
      <c r="D97" s="163">
        <v>4.9000000000000004</v>
      </c>
      <c r="E97" s="163">
        <v>0.08</v>
      </c>
      <c r="F97" s="163">
        <v>6.4</v>
      </c>
      <c r="G97" s="164">
        <v>44</v>
      </c>
      <c r="H97" s="150"/>
    </row>
    <row r="98" spans="1:17" ht="24.95" customHeight="1" x14ac:dyDescent="0.3">
      <c r="A98" s="441" t="s">
        <v>8</v>
      </c>
      <c r="B98" s="146" t="s">
        <v>544</v>
      </c>
      <c r="C98" s="138" t="s">
        <v>545</v>
      </c>
      <c r="D98" s="147" t="s">
        <v>546</v>
      </c>
      <c r="E98" s="147" t="s">
        <v>120</v>
      </c>
      <c r="F98" s="147" t="s">
        <v>61</v>
      </c>
      <c r="G98" s="149">
        <v>184</v>
      </c>
      <c r="H98" s="153" t="s">
        <v>547</v>
      </c>
    </row>
    <row r="99" spans="1:17" ht="24.95" customHeight="1" x14ac:dyDescent="0.3">
      <c r="A99" s="425"/>
      <c r="B99" s="154" t="s">
        <v>139</v>
      </c>
      <c r="C99" s="138" t="s">
        <v>110</v>
      </c>
      <c r="D99" s="139">
        <v>4.76</v>
      </c>
      <c r="E99" s="147" t="s">
        <v>291</v>
      </c>
      <c r="F99" s="152" t="s">
        <v>292</v>
      </c>
      <c r="G99" s="141" t="s">
        <v>293</v>
      </c>
      <c r="H99" s="142" t="s">
        <v>469</v>
      </c>
      <c r="K99" s="155"/>
      <c r="L99" s="156"/>
      <c r="M99" s="156"/>
      <c r="N99" s="156"/>
      <c r="O99" s="156"/>
      <c r="P99" s="161"/>
      <c r="Q99" s="142"/>
    </row>
    <row r="100" spans="1:17" ht="24.95" customHeight="1" x14ac:dyDescent="0.3">
      <c r="A100" s="425"/>
      <c r="B100" s="154" t="s">
        <v>194</v>
      </c>
      <c r="C100" s="138">
        <v>180</v>
      </c>
      <c r="D100" s="147" t="s">
        <v>31</v>
      </c>
      <c r="E100" s="147" t="s">
        <v>32</v>
      </c>
      <c r="F100" s="152" t="s">
        <v>33</v>
      </c>
      <c r="G100" s="141" t="s">
        <v>35</v>
      </c>
      <c r="H100" s="179" t="s">
        <v>430</v>
      </c>
    </row>
    <row r="101" spans="1:17" ht="24.95" customHeight="1" x14ac:dyDescent="0.3">
      <c r="A101" s="425"/>
      <c r="B101" s="158" t="s">
        <v>66</v>
      </c>
      <c r="C101" s="156">
        <v>50</v>
      </c>
      <c r="D101" s="159">
        <v>3.8</v>
      </c>
      <c r="E101" s="159">
        <v>0.4</v>
      </c>
      <c r="F101" s="159">
        <v>24.6</v>
      </c>
      <c r="G101" s="157">
        <v>117</v>
      </c>
      <c r="H101" s="158"/>
    </row>
    <row r="102" spans="1:17" ht="24.95" customHeight="1" x14ac:dyDescent="0.3">
      <c r="A102" s="423"/>
      <c r="B102" s="18" t="s">
        <v>82</v>
      </c>
      <c r="C102" s="143">
        <v>469</v>
      </c>
      <c r="D102" s="171">
        <f>D98+D99+D100+D101</f>
        <v>25.360000000000003</v>
      </c>
      <c r="E102" s="171">
        <f>E98+E99+E100+E101</f>
        <v>16.169999999999998</v>
      </c>
      <c r="F102" s="171">
        <f>F98+F99+F100+F101</f>
        <v>63.550000000000004</v>
      </c>
      <c r="G102" s="168">
        <f>G98+G99+G100+G101</f>
        <v>493</v>
      </c>
      <c r="H102" s="145"/>
    </row>
    <row r="103" spans="1:17" ht="24.95" customHeight="1" x14ac:dyDescent="0.3">
      <c r="A103" s="464" t="s">
        <v>83</v>
      </c>
      <c r="B103" s="443"/>
      <c r="C103" s="168">
        <f>C102+C97+C95+C88+C86</f>
        <v>1844</v>
      </c>
      <c r="D103" s="171">
        <f>D102+D97+D95+D88+D86</f>
        <v>65.53</v>
      </c>
      <c r="E103" s="171">
        <f>E102+E97+E95+E88+E86</f>
        <v>56.144999999999996</v>
      </c>
      <c r="F103" s="171">
        <f>F102+F97+F95+F88+F86</f>
        <v>238.91000000000003</v>
      </c>
      <c r="G103" s="168">
        <f>G102+G97+G95+G88+G86</f>
        <v>1665.9</v>
      </c>
      <c r="H103" s="145"/>
    </row>
    <row r="104" spans="1:17" x14ac:dyDescent="0.3">
      <c r="A104" s="466" t="s">
        <v>24</v>
      </c>
      <c r="B104" s="466" t="s">
        <v>25</v>
      </c>
      <c r="C104" s="465" t="s">
        <v>26</v>
      </c>
      <c r="D104" s="465" t="s">
        <v>542</v>
      </c>
      <c r="E104" s="465"/>
      <c r="F104" s="465"/>
      <c r="G104" s="466" t="s">
        <v>38</v>
      </c>
      <c r="H104" s="466" t="s">
        <v>39</v>
      </c>
    </row>
    <row r="105" spans="1:17" x14ac:dyDescent="0.3">
      <c r="A105" s="467"/>
      <c r="B105" s="467"/>
      <c r="C105" s="441"/>
      <c r="D105" s="135" t="s">
        <v>4</v>
      </c>
      <c r="E105" s="135" t="s">
        <v>36</v>
      </c>
      <c r="F105" s="135" t="s">
        <v>30</v>
      </c>
      <c r="G105" s="467"/>
      <c r="H105" s="467"/>
    </row>
    <row r="106" spans="1:17" ht="24.95" customHeight="1" x14ac:dyDescent="0.3">
      <c r="A106" s="469" t="s">
        <v>497</v>
      </c>
      <c r="B106" s="454"/>
      <c r="C106" s="454"/>
      <c r="D106" s="454"/>
      <c r="E106" s="454"/>
      <c r="F106" s="454"/>
      <c r="G106" s="454"/>
      <c r="H106" s="455"/>
    </row>
    <row r="107" spans="1:17" ht="24.95" customHeight="1" x14ac:dyDescent="0.3">
      <c r="A107" s="468" t="s">
        <v>344</v>
      </c>
      <c r="B107" s="450"/>
      <c r="C107" s="458"/>
      <c r="D107" s="458"/>
      <c r="E107" s="458"/>
      <c r="F107" s="458"/>
      <c r="G107" s="458"/>
      <c r="H107" s="459"/>
    </row>
    <row r="108" spans="1:17" ht="24.95" customHeight="1" x14ac:dyDescent="0.3">
      <c r="A108" s="465" t="s">
        <v>40</v>
      </c>
      <c r="B108" s="142" t="s">
        <v>159</v>
      </c>
      <c r="C108" s="138" t="s">
        <v>113</v>
      </c>
      <c r="D108" s="147" t="s">
        <v>298</v>
      </c>
      <c r="E108" s="147" t="s">
        <v>95</v>
      </c>
      <c r="F108" s="174" t="s">
        <v>299</v>
      </c>
      <c r="G108" s="149" t="s">
        <v>300</v>
      </c>
      <c r="H108" s="153" t="s">
        <v>435</v>
      </c>
    </row>
    <row r="109" spans="1:17" ht="24.95" customHeight="1" x14ac:dyDescent="0.3">
      <c r="A109" s="465"/>
      <c r="B109" s="16" t="s">
        <v>104</v>
      </c>
      <c r="C109" s="169">
        <v>30</v>
      </c>
      <c r="D109" s="147">
        <v>3.2</v>
      </c>
      <c r="E109" s="147">
        <v>0.3</v>
      </c>
      <c r="F109" s="147">
        <v>15.3</v>
      </c>
      <c r="G109" s="141">
        <v>79</v>
      </c>
      <c r="H109" s="178" t="s">
        <v>459</v>
      </c>
    </row>
    <row r="110" spans="1:17" ht="24.95" customHeight="1" x14ac:dyDescent="0.3">
      <c r="A110" s="465"/>
      <c r="B110" s="146" t="s">
        <v>89</v>
      </c>
      <c r="C110" s="169">
        <v>180</v>
      </c>
      <c r="D110" s="174">
        <v>2.5</v>
      </c>
      <c r="E110" s="174">
        <v>2.5</v>
      </c>
      <c r="F110" s="175">
        <v>13.2</v>
      </c>
      <c r="G110" s="141">
        <v>84</v>
      </c>
      <c r="H110" s="179" t="s">
        <v>439</v>
      </c>
    </row>
    <row r="111" spans="1:17" ht="24.95" customHeight="1" x14ac:dyDescent="0.3">
      <c r="A111" s="465"/>
      <c r="B111" s="18" t="s">
        <v>41</v>
      </c>
      <c r="C111" s="143">
        <v>415</v>
      </c>
      <c r="D111" s="144">
        <f>D108+D109+D110</f>
        <v>8.9</v>
      </c>
      <c r="E111" s="144">
        <f>E108+E109+E110</f>
        <v>5.9</v>
      </c>
      <c r="F111" s="144">
        <f>F108+F109+F110</f>
        <v>61.100000000000009</v>
      </c>
      <c r="G111" s="143">
        <f>G108+G109+G110</f>
        <v>337</v>
      </c>
      <c r="H111" s="150"/>
    </row>
    <row r="112" spans="1:17" ht="24.95" customHeight="1" x14ac:dyDescent="0.3">
      <c r="A112" s="441" t="s">
        <v>23</v>
      </c>
      <c r="B112" s="165" t="s">
        <v>42</v>
      </c>
      <c r="C112" s="147" t="s">
        <v>550</v>
      </c>
      <c r="D112" s="139">
        <v>1.08</v>
      </c>
      <c r="E112" s="140">
        <v>0.5</v>
      </c>
      <c r="F112" s="140">
        <v>11.6</v>
      </c>
      <c r="G112" s="170">
        <v>55.16</v>
      </c>
      <c r="H112" s="150"/>
    </row>
    <row r="113" spans="1:8" ht="24.95" customHeight="1" x14ac:dyDescent="0.3">
      <c r="A113" s="423"/>
      <c r="B113" s="23" t="s">
        <v>44</v>
      </c>
      <c r="C113" s="151">
        <v>150</v>
      </c>
      <c r="D113" s="144">
        <v>1.08</v>
      </c>
      <c r="E113" s="144">
        <f>E112</f>
        <v>0.5</v>
      </c>
      <c r="F113" s="144">
        <f>F112</f>
        <v>11.6</v>
      </c>
      <c r="G113" s="143">
        <f>G112</f>
        <v>55.16</v>
      </c>
      <c r="H113" s="150"/>
    </row>
    <row r="114" spans="1:8" ht="24.95" customHeight="1" x14ac:dyDescent="0.3">
      <c r="A114" s="456" t="s">
        <v>6</v>
      </c>
      <c r="B114" s="142" t="s">
        <v>256</v>
      </c>
      <c r="C114" s="138">
        <v>60</v>
      </c>
      <c r="D114" s="147" t="s">
        <v>45</v>
      </c>
      <c r="E114" s="147" t="s">
        <v>46</v>
      </c>
      <c r="F114" s="147" t="s">
        <v>123</v>
      </c>
      <c r="G114" s="149" t="s">
        <v>257</v>
      </c>
      <c r="H114" s="153" t="s">
        <v>472</v>
      </c>
    </row>
    <row r="115" spans="1:8" ht="24.95" customHeight="1" x14ac:dyDescent="0.3">
      <c r="A115" s="424"/>
      <c r="B115" s="154" t="s">
        <v>258</v>
      </c>
      <c r="C115" s="138" t="s">
        <v>287</v>
      </c>
      <c r="D115" s="180" t="s">
        <v>68</v>
      </c>
      <c r="E115" s="152" t="s">
        <v>321</v>
      </c>
      <c r="F115" s="152" t="s">
        <v>114</v>
      </c>
      <c r="G115" s="170" t="s">
        <v>322</v>
      </c>
      <c r="H115" s="153" t="s">
        <v>464</v>
      </c>
    </row>
    <row r="116" spans="1:8" ht="24.95" customHeight="1" x14ac:dyDescent="0.3">
      <c r="A116" s="424"/>
      <c r="B116" s="196" t="s">
        <v>567</v>
      </c>
      <c r="C116" s="138" t="s">
        <v>568</v>
      </c>
      <c r="D116" s="147" t="s">
        <v>218</v>
      </c>
      <c r="E116" s="147" t="s">
        <v>569</v>
      </c>
      <c r="F116" s="147" t="s">
        <v>551</v>
      </c>
      <c r="G116" s="149">
        <v>157</v>
      </c>
      <c r="H116" s="179" t="s">
        <v>570</v>
      </c>
    </row>
    <row r="117" spans="1:8" ht="24.95" customHeight="1" x14ac:dyDescent="0.3">
      <c r="A117" s="424"/>
      <c r="B117" s="70" t="s">
        <v>349</v>
      </c>
      <c r="C117" s="169" t="s">
        <v>110</v>
      </c>
      <c r="D117" s="139">
        <v>12.6</v>
      </c>
      <c r="E117" s="139">
        <v>4.4000000000000004</v>
      </c>
      <c r="F117" s="140">
        <v>28.6</v>
      </c>
      <c r="G117" s="141">
        <v>208</v>
      </c>
      <c r="H117" s="142" t="s">
        <v>466</v>
      </c>
    </row>
    <row r="118" spans="1:8" ht="24.95" customHeight="1" x14ac:dyDescent="0.3">
      <c r="A118" s="424"/>
      <c r="B118" s="404" t="s">
        <v>66</v>
      </c>
      <c r="C118" s="314">
        <v>50</v>
      </c>
      <c r="D118" s="329">
        <v>3.8</v>
      </c>
      <c r="E118" s="329">
        <v>0.4</v>
      </c>
      <c r="F118" s="329">
        <v>24.6</v>
      </c>
      <c r="G118" s="316">
        <v>117</v>
      </c>
      <c r="H118" s="150"/>
    </row>
    <row r="119" spans="1:8" ht="24.95" customHeight="1" x14ac:dyDescent="0.3">
      <c r="A119" s="425"/>
      <c r="B119" s="146" t="s">
        <v>340</v>
      </c>
      <c r="C119" s="138">
        <v>180</v>
      </c>
      <c r="D119" s="147" t="s">
        <v>380</v>
      </c>
      <c r="E119" s="147" t="s">
        <v>502</v>
      </c>
      <c r="F119" s="152" t="s">
        <v>503</v>
      </c>
      <c r="G119" s="141">
        <v>99</v>
      </c>
      <c r="H119" s="153" t="s">
        <v>500</v>
      </c>
    </row>
    <row r="120" spans="1:8" ht="24.95" customHeight="1" x14ac:dyDescent="0.3">
      <c r="A120" s="423"/>
      <c r="B120" s="18" t="s">
        <v>80</v>
      </c>
      <c r="C120" s="164">
        <v>687</v>
      </c>
      <c r="D120" s="163">
        <f>D114+D115+D116+D117+D118+D119</f>
        <v>28.599999999999998</v>
      </c>
      <c r="E120" s="163">
        <f>E114+E115+E116+E117+E118+E119</f>
        <v>22.339999999999996</v>
      </c>
      <c r="F120" s="163">
        <f>F114+F115+F116+F117+F118+F119</f>
        <v>92.100000000000009</v>
      </c>
      <c r="G120" s="164">
        <f>G114+G115+G116+G117+G118+G119</f>
        <v>683.6</v>
      </c>
      <c r="H120" s="150"/>
    </row>
    <row r="121" spans="1:8" ht="24.95" customHeight="1" x14ac:dyDescent="0.3">
      <c r="A121" s="441" t="s">
        <v>59</v>
      </c>
      <c r="B121" s="176" t="s">
        <v>60</v>
      </c>
      <c r="C121" s="158">
        <v>40</v>
      </c>
      <c r="D121" s="158">
        <v>2.72</v>
      </c>
      <c r="E121" s="158">
        <v>2.2400000000000002</v>
      </c>
      <c r="F121" s="158">
        <v>27</v>
      </c>
      <c r="G121" s="166">
        <v>127</v>
      </c>
      <c r="H121" s="142"/>
    </row>
    <row r="122" spans="1:8" ht="24.95" customHeight="1" x14ac:dyDescent="0.3">
      <c r="A122" s="425"/>
      <c r="B122" s="154" t="s">
        <v>126</v>
      </c>
      <c r="C122" s="138">
        <v>180</v>
      </c>
      <c r="D122" s="147" t="s">
        <v>128</v>
      </c>
      <c r="E122" s="147" t="s">
        <v>129</v>
      </c>
      <c r="F122" s="152" t="s">
        <v>130</v>
      </c>
      <c r="G122" s="141" t="s">
        <v>96</v>
      </c>
      <c r="H122" s="153" t="s">
        <v>444</v>
      </c>
    </row>
    <row r="123" spans="1:8" ht="24.95" customHeight="1" x14ac:dyDescent="0.3">
      <c r="A123" s="423"/>
      <c r="B123" s="18" t="s">
        <v>81</v>
      </c>
      <c r="C123" s="177">
        <f>C122+C121</f>
        <v>220</v>
      </c>
      <c r="D123" s="163">
        <f>D122+D121</f>
        <v>7.67</v>
      </c>
      <c r="E123" s="163">
        <f>E122+E121</f>
        <v>7.82</v>
      </c>
      <c r="F123" s="163">
        <f>F122+F121</f>
        <v>34.74</v>
      </c>
      <c r="G123" s="164">
        <f>G122+G121</f>
        <v>226</v>
      </c>
      <c r="H123" s="150"/>
    </row>
    <row r="124" spans="1:8" ht="24.95" customHeight="1" x14ac:dyDescent="0.3">
      <c r="A124" s="441" t="s">
        <v>8</v>
      </c>
      <c r="B124" s="146" t="s">
        <v>65</v>
      </c>
      <c r="C124" s="169">
        <v>150</v>
      </c>
      <c r="D124" s="147" t="s">
        <v>571</v>
      </c>
      <c r="E124" s="147" t="s">
        <v>509</v>
      </c>
      <c r="F124" s="147" t="s">
        <v>572</v>
      </c>
      <c r="G124" s="149">
        <v>130</v>
      </c>
      <c r="H124" s="142" t="s">
        <v>457</v>
      </c>
    </row>
    <row r="125" spans="1:8" ht="24.95" customHeight="1" x14ac:dyDescent="0.3">
      <c r="A125" s="425"/>
      <c r="B125" s="158" t="s">
        <v>608</v>
      </c>
      <c r="C125" s="156">
        <v>50</v>
      </c>
      <c r="D125" s="159">
        <v>7.9</v>
      </c>
      <c r="E125" s="159">
        <v>6</v>
      </c>
      <c r="F125" s="159">
        <v>14.4</v>
      </c>
      <c r="G125" s="157">
        <v>144</v>
      </c>
      <c r="H125" s="178" t="s">
        <v>609</v>
      </c>
    </row>
    <row r="126" spans="1:8" ht="24.95" customHeight="1" x14ac:dyDescent="0.3">
      <c r="A126" s="425"/>
      <c r="B126" s="142" t="s">
        <v>67</v>
      </c>
      <c r="C126" s="138">
        <v>180</v>
      </c>
      <c r="D126" s="147" t="s">
        <v>68</v>
      </c>
      <c r="E126" s="147" t="s">
        <v>68</v>
      </c>
      <c r="F126" s="148" t="s">
        <v>69</v>
      </c>
      <c r="G126" s="209" t="s">
        <v>70</v>
      </c>
      <c r="H126" s="142" t="s">
        <v>436</v>
      </c>
    </row>
    <row r="127" spans="1:8" ht="24.95" customHeight="1" x14ac:dyDescent="0.3">
      <c r="A127" s="425"/>
      <c r="B127" s="176" t="s">
        <v>131</v>
      </c>
      <c r="C127" s="158">
        <v>100</v>
      </c>
      <c r="D127" s="158">
        <v>0.4</v>
      </c>
      <c r="E127" s="158">
        <v>0.3</v>
      </c>
      <c r="F127" s="158">
        <v>10.3</v>
      </c>
      <c r="G127" s="158">
        <v>47</v>
      </c>
      <c r="H127" s="142"/>
    </row>
    <row r="128" spans="1:8" ht="24.95" customHeight="1" x14ac:dyDescent="0.3">
      <c r="A128" s="423"/>
      <c r="B128" s="18" t="s">
        <v>82</v>
      </c>
      <c r="C128" s="143">
        <v>480</v>
      </c>
      <c r="D128" s="144">
        <f>D124+D125+D126+D127</f>
        <v>12.4</v>
      </c>
      <c r="E128" s="144">
        <f>E124+E125+E126+E127</f>
        <v>15.100000000000001</v>
      </c>
      <c r="F128" s="144">
        <f>F124+F125+F126+F127</f>
        <v>47.600000000000009</v>
      </c>
      <c r="G128" s="143">
        <f>G124+G125+G126+G127</f>
        <v>376</v>
      </c>
      <c r="H128" s="145"/>
    </row>
    <row r="129" spans="1:8" ht="24.95" customHeight="1" x14ac:dyDescent="0.3">
      <c r="A129" s="464" t="s">
        <v>83</v>
      </c>
      <c r="B129" s="443"/>
      <c r="C129" s="168">
        <f>C128+C123+C120+C113+C111</f>
        <v>1952</v>
      </c>
      <c r="D129" s="171">
        <f>D128+D123+D120+D113+D111</f>
        <v>58.65</v>
      </c>
      <c r="E129" s="171">
        <f>E128+E123+E120+E113+E111</f>
        <v>51.66</v>
      </c>
      <c r="F129" s="171">
        <f>F128+F123+F120+F113+F111</f>
        <v>247.14</v>
      </c>
      <c r="G129" s="168">
        <f>G111+G113+G120+G123+G128</f>
        <v>1677.76</v>
      </c>
      <c r="H129" s="145"/>
    </row>
    <row r="130" spans="1:8" x14ac:dyDescent="0.3">
      <c r="A130" s="466" t="s">
        <v>24</v>
      </c>
      <c r="B130" s="466" t="s">
        <v>25</v>
      </c>
      <c r="C130" s="465" t="s">
        <v>26</v>
      </c>
      <c r="D130" s="465" t="s">
        <v>542</v>
      </c>
      <c r="E130" s="465"/>
      <c r="F130" s="465"/>
      <c r="G130" s="466" t="s">
        <v>38</v>
      </c>
      <c r="H130" s="466" t="s">
        <v>39</v>
      </c>
    </row>
    <row r="131" spans="1:8" x14ac:dyDescent="0.3">
      <c r="A131" s="467"/>
      <c r="B131" s="467"/>
      <c r="C131" s="441"/>
      <c r="D131" s="135" t="s">
        <v>4</v>
      </c>
      <c r="E131" s="135" t="s">
        <v>36</v>
      </c>
      <c r="F131" s="135" t="s">
        <v>30</v>
      </c>
      <c r="G131" s="467"/>
      <c r="H131" s="467"/>
    </row>
    <row r="132" spans="1:8" x14ac:dyDescent="0.3">
      <c r="A132" s="469" t="s">
        <v>536</v>
      </c>
      <c r="B132" s="454"/>
      <c r="C132" s="454"/>
      <c r="D132" s="454"/>
      <c r="E132" s="454"/>
      <c r="F132" s="454"/>
      <c r="G132" s="454"/>
      <c r="H132" s="455"/>
    </row>
    <row r="133" spans="1:8" ht="24.95" customHeight="1" x14ac:dyDescent="0.3">
      <c r="A133" s="468" t="s">
        <v>345</v>
      </c>
      <c r="B133" s="450"/>
      <c r="C133" s="458"/>
      <c r="D133" s="458"/>
      <c r="E133" s="458"/>
      <c r="F133" s="458"/>
      <c r="G133" s="458"/>
      <c r="H133" s="459"/>
    </row>
    <row r="134" spans="1:8" ht="24.95" customHeight="1" x14ac:dyDescent="0.3">
      <c r="A134" s="465" t="s">
        <v>40</v>
      </c>
      <c r="B134" s="154" t="s">
        <v>575</v>
      </c>
      <c r="C134" s="169" t="s">
        <v>113</v>
      </c>
      <c r="D134" s="147" t="s">
        <v>140</v>
      </c>
      <c r="E134" s="147" t="s">
        <v>560</v>
      </c>
      <c r="F134" s="147" t="s">
        <v>579</v>
      </c>
      <c r="G134" s="147" t="s">
        <v>580</v>
      </c>
      <c r="H134" s="179" t="s">
        <v>578</v>
      </c>
    </row>
    <row r="135" spans="1:8" ht="24.95" customHeight="1" x14ac:dyDescent="0.3">
      <c r="A135" s="465"/>
      <c r="B135" s="16" t="s">
        <v>104</v>
      </c>
      <c r="C135" s="169">
        <v>30</v>
      </c>
      <c r="D135" s="147">
        <v>3.2</v>
      </c>
      <c r="E135" s="147">
        <v>0.3</v>
      </c>
      <c r="F135" s="147">
        <v>15.3</v>
      </c>
      <c r="G135" s="141">
        <v>79</v>
      </c>
      <c r="H135" s="142" t="s">
        <v>459</v>
      </c>
    </row>
    <row r="136" spans="1:8" ht="24.95" customHeight="1" x14ac:dyDescent="0.3">
      <c r="A136" s="465"/>
      <c r="B136" s="176" t="s">
        <v>89</v>
      </c>
      <c r="C136" s="169">
        <v>180</v>
      </c>
      <c r="D136" s="174">
        <v>2.5</v>
      </c>
      <c r="E136" s="174">
        <v>2.5</v>
      </c>
      <c r="F136" s="175">
        <v>13.2</v>
      </c>
      <c r="G136" s="141">
        <v>84</v>
      </c>
      <c r="H136" s="179" t="s">
        <v>439</v>
      </c>
    </row>
    <row r="137" spans="1:8" ht="24.95" customHeight="1" x14ac:dyDescent="0.3">
      <c r="A137" s="465"/>
      <c r="B137" s="18" t="s">
        <v>41</v>
      </c>
      <c r="C137" s="143">
        <v>415</v>
      </c>
      <c r="D137" s="144">
        <f>D136+D135+D134</f>
        <v>13.8</v>
      </c>
      <c r="E137" s="144">
        <f>E136+E135+E134</f>
        <v>13</v>
      </c>
      <c r="F137" s="144">
        <f>F136+F135+F134</f>
        <v>62.3</v>
      </c>
      <c r="G137" s="143">
        <f>G136+G135+G134</f>
        <v>422</v>
      </c>
      <c r="H137" s="150"/>
    </row>
    <row r="138" spans="1:8" ht="24.95" customHeight="1" x14ac:dyDescent="0.3">
      <c r="A138" s="441" t="s">
        <v>23</v>
      </c>
      <c r="B138" s="165" t="s">
        <v>42</v>
      </c>
      <c r="C138" s="147" t="s">
        <v>550</v>
      </c>
      <c r="D138" s="139">
        <v>1.08</v>
      </c>
      <c r="E138" s="140">
        <v>0.5</v>
      </c>
      <c r="F138" s="140">
        <v>11.6</v>
      </c>
      <c r="G138" s="170">
        <v>55.16</v>
      </c>
      <c r="H138" s="153"/>
    </row>
    <row r="139" spans="1:8" ht="24.95" customHeight="1" x14ac:dyDescent="0.3">
      <c r="A139" s="423"/>
      <c r="B139" s="23" t="s">
        <v>44</v>
      </c>
      <c r="C139" s="151">
        <v>150</v>
      </c>
      <c r="D139" s="144">
        <f>D138</f>
        <v>1.08</v>
      </c>
      <c r="E139" s="144">
        <f>E138</f>
        <v>0.5</v>
      </c>
      <c r="F139" s="144">
        <f>F138</f>
        <v>11.6</v>
      </c>
      <c r="G139" s="143">
        <f>G138</f>
        <v>55.16</v>
      </c>
      <c r="H139" s="150"/>
    </row>
    <row r="140" spans="1:8" ht="24.95" customHeight="1" x14ac:dyDescent="0.3">
      <c r="A140" s="424"/>
      <c r="B140" s="176" t="s">
        <v>191</v>
      </c>
      <c r="C140" s="138">
        <v>60</v>
      </c>
      <c r="D140" s="180" t="s">
        <v>93</v>
      </c>
      <c r="E140" s="152" t="s">
        <v>192</v>
      </c>
      <c r="F140" s="152" t="s">
        <v>193</v>
      </c>
      <c r="G140" s="170" t="s">
        <v>313</v>
      </c>
      <c r="H140" s="176" t="s">
        <v>440</v>
      </c>
    </row>
    <row r="141" spans="1:8" ht="39" customHeight="1" x14ac:dyDescent="0.3">
      <c r="A141" s="424"/>
      <c r="B141" s="154" t="s">
        <v>615</v>
      </c>
      <c r="C141" s="138">
        <v>180</v>
      </c>
      <c r="D141" s="147" t="s">
        <v>243</v>
      </c>
      <c r="E141" s="147" t="s">
        <v>244</v>
      </c>
      <c r="F141" s="152" t="s">
        <v>29</v>
      </c>
      <c r="G141" s="141" t="s">
        <v>245</v>
      </c>
      <c r="H141" s="142" t="s">
        <v>467</v>
      </c>
    </row>
    <row r="142" spans="1:8" ht="24.95" customHeight="1" x14ac:dyDescent="0.3">
      <c r="A142" s="424"/>
      <c r="B142" s="176" t="s">
        <v>353</v>
      </c>
      <c r="C142" s="138" t="s">
        <v>417</v>
      </c>
      <c r="D142" s="147" t="s">
        <v>418</v>
      </c>
      <c r="E142" s="147" t="s">
        <v>419</v>
      </c>
      <c r="F142" s="152" t="s">
        <v>298</v>
      </c>
      <c r="G142" s="141" t="s">
        <v>420</v>
      </c>
      <c r="H142" s="142" t="s">
        <v>468</v>
      </c>
    </row>
    <row r="143" spans="1:8" ht="24.95" customHeight="1" x14ac:dyDescent="0.3">
      <c r="A143" s="424"/>
      <c r="B143" s="154" t="s">
        <v>139</v>
      </c>
      <c r="C143" s="138" t="s">
        <v>110</v>
      </c>
      <c r="D143" s="139">
        <v>4.76</v>
      </c>
      <c r="E143" s="147" t="s">
        <v>291</v>
      </c>
      <c r="F143" s="152" t="s">
        <v>292</v>
      </c>
      <c r="G143" s="141" t="s">
        <v>293</v>
      </c>
      <c r="H143" s="142" t="s">
        <v>469</v>
      </c>
    </row>
    <row r="144" spans="1:8" ht="24.95" customHeight="1" x14ac:dyDescent="0.3">
      <c r="A144" s="424"/>
      <c r="B144" s="158" t="s">
        <v>50</v>
      </c>
      <c r="C144" s="138">
        <v>50</v>
      </c>
      <c r="D144" s="139" t="s">
        <v>51</v>
      </c>
      <c r="E144" s="139" t="s">
        <v>52</v>
      </c>
      <c r="F144" s="140" t="s">
        <v>53</v>
      </c>
      <c r="G144" s="141" t="s">
        <v>54</v>
      </c>
      <c r="H144" s="153"/>
    </row>
    <row r="145" spans="1:8" ht="24.95" customHeight="1" x14ac:dyDescent="0.3">
      <c r="A145" s="425"/>
      <c r="B145" s="142" t="s">
        <v>610</v>
      </c>
      <c r="C145" s="138">
        <v>180</v>
      </c>
      <c r="D145" s="147">
        <v>0.9</v>
      </c>
      <c r="E145" s="147" t="s">
        <v>102</v>
      </c>
      <c r="F145" s="152" t="s">
        <v>103</v>
      </c>
      <c r="G145" s="141" t="s">
        <v>96</v>
      </c>
      <c r="H145" s="153" t="s">
        <v>443</v>
      </c>
    </row>
    <row r="146" spans="1:8" ht="24.95" customHeight="1" x14ac:dyDescent="0.3">
      <c r="A146" s="423"/>
      <c r="B146" s="18" t="s">
        <v>80</v>
      </c>
      <c r="C146" s="162" t="s">
        <v>421</v>
      </c>
      <c r="D146" s="163">
        <f>D140+D141+D142+D143+D144+D145</f>
        <v>35.17</v>
      </c>
      <c r="E146" s="163">
        <f>E140+E141+E142+E143+E144+E145</f>
        <v>32.725000000000001</v>
      </c>
      <c r="F146" s="163">
        <f>F140+F141+F142+F143+F144+F145</f>
        <v>108.91</v>
      </c>
      <c r="G146" s="164">
        <f>G140+G141+G142+G143+G144+G145</f>
        <v>815</v>
      </c>
      <c r="H146" s="150"/>
    </row>
    <row r="147" spans="1:8" ht="24.95" customHeight="1" x14ac:dyDescent="0.3">
      <c r="A147" s="441" t="s">
        <v>59</v>
      </c>
      <c r="B147" s="176" t="s">
        <v>125</v>
      </c>
      <c r="C147" s="158">
        <v>40</v>
      </c>
      <c r="D147" s="158">
        <v>2.72</v>
      </c>
      <c r="E147" s="158">
        <v>2.2400000000000002</v>
      </c>
      <c r="F147" s="158">
        <v>27</v>
      </c>
      <c r="G147" s="166">
        <v>127</v>
      </c>
      <c r="H147" s="142"/>
    </row>
    <row r="148" spans="1:8" ht="24.95" customHeight="1" x14ac:dyDescent="0.3">
      <c r="A148" s="425"/>
      <c r="B148" s="154" t="s">
        <v>126</v>
      </c>
      <c r="C148" s="138">
        <v>180</v>
      </c>
      <c r="D148" s="147" t="s">
        <v>128</v>
      </c>
      <c r="E148" s="147" t="s">
        <v>129</v>
      </c>
      <c r="F148" s="152" t="s">
        <v>130</v>
      </c>
      <c r="G148" s="141" t="s">
        <v>96</v>
      </c>
      <c r="H148" s="153" t="s">
        <v>444</v>
      </c>
    </row>
    <row r="149" spans="1:8" ht="24.95" customHeight="1" x14ac:dyDescent="0.3">
      <c r="A149" s="423"/>
      <c r="B149" s="18" t="s">
        <v>81</v>
      </c>
      <c r="C149" s="177">
        <v>220</v>
      </c>
      <c r="D149" s="163">
        <f>D147+D148</f>
        <v>7.67</v>
      </c>
      <c r="E149" s="163">
        <f>E147+E148</f>
        <v>7.82</v>
      </c>
      <c r="F149" s="163">
        <f>F147+F148</f>
        <v>34.74</v>
      </c>
      <c r="G149" s="164">
        <f>G147+G148</f>
        <v>226</v>
      </c>
      <c r="H149" s="150"/>
    </row>
    <row r="150" spans="1:8" ht="24.95" customHeight="1" x14ac:dyDescent="0.3">
      <c r="A150" s="441" t="s">
        <v>8</v>
      </c>
      <c r="B150" s="142" t="s">
        <v>336</v>
      </c>
      <c r="C150" s="138" t="s">
        <v>337</v>
      </c>
      <c r="D150" s="147" t="s">
        <v>338</v>
      </c>
      <c r="E150" s="147" t="s">
        <v>146</v>
      </c>
      <c r="F150" s="147" t="s">
        <v>238</v>
      </c>
      <c r="G150" s="149" t="s">
        <v>339</v>
      </c>
      <c r="H150" s="153" t="s">
        <v>454</v>
      </c>
    </row>
    <row r="151" spans="1:8" ht="24.95" customHeight="1" x14ac:dyDescent="0.3">
      <c r="A151" s="425"/>
      <c r="B151" s="142" t="s">
        <v>159</v>
      </c>
      <c r="C151" s="138" t="s">
        <v>110</v>
      </c>
      <c r="D151" s="147" t="s">
        <v>298</v>
      </c>
      <c r="E151" s="147" t="s">
        <v>95</v>
      </c>
      <c r="F151" s="174" t="s">
        <v>299</v>
      </c>
      <c r="G151" s="149" t="s">
        <v>300</v>
      </c>
      <c r="H151" s="153" t="s">
        <v>435</v>
      </c>
    </row>
    <row r="152" spans="1:8" ht="24.95" customHeight="1" x14ac:dyDescent="0.3">
      <c r="A152" s="425"/>
      <c r="B152" s="158" t="s">
        <v>66</v>
      </c>
      <c r="C152" s="156">
        <v>50</v>
      </c>
      <c r="D152" s="159">
        <v>3.8</v>
      </c>
      <c r="E152" s="159">
        <v>0.4</v>
      </c>
      <c r="F152" s="159">
        <v>24.6</v>
      </c>
      <c r="G152" s="157">
        <v>117</v>
      </c>
      <c r="H152" s="142"/>
    </row>
    <row r="153" spans="1:8" ht="24.95" customHeight="1" x14ac:dyDescent="0.3">
      <c r="A153" s="425"/>
      <c r="B153" s="12" t="s">
        <v>34</v>
      </c>
      <c r="C153" s="138">
        <v>180</v>
      </c>
      <c r="D153" s="139" t="s">
        <v>31</v>
      </c>
      <c r="E153" s="139" t="s">
        <v>32</v>
      </c>
      <c r="F153" s="140" t="s">
        <v>33</v>
      </c>
      <c r="G153" s="141" t="s">
        <v>35</v>
      </c>
      <c r="H153" s="142" t="s">
        <v>430</v>
      </c>
    </row>
    <row r="154" spans="1:8" ht="24.95" customHeight="1" x14ac:dyDescent="0.3">
      <c r="A154" s="423"/>
      <c r="B154" s="18" t="s">
        <v>82</v>
      </c>
      <c r="C154" s="143">
        <v>443</v>
      </c>
      <c r="D154" s="171">
        <f>D150+D151+D152+D153</f>
        <v>19.500000000000004</v>
      </c>
      <c r="E154" s="171">
        <f>E150+E151+E152+E153</f>
        <v>11.23</v>
      </c>
      <c r="F154" s="171">
        <f>F150+F151+F152+F153</f>
        <v>69.8</v>
      </c>
      <c r="G154" s="168">
        <f>G150+G151+G152+G153</f>
        <v>450</v>
      </c>
      <c r="H154" s="150"/>
    </row>
    <row r="155" spans="1:8" ht="24.95" customHeight="1" x14ac:dyDescent="0.3">
      <c r="A155" s="464" t="s">
        <v>83</v>
      </c>
      <c r="B155" s="443"/>
      <c r="C155" s="168">
        <f>C154+C149+C146+C139+C137</f>
        <v>1952</v>
      </c>
      <c r="D155" s="171">
        <f>D154+D149+D146+D139+D137</f>
        <v>77.22</v>
      </c>
      <c r="E155" s="171">
        <f>E154+E149+E146+E139+E137</f>
        <v>65.275000000000006</v>
      </c>
      <c r="F155" s="171">
        <f>F154+F149+F146+F139+F137</f>
        <v>287.34999999999997</v>
      </c>
      <c r="G155" s="168">
        <f>G154+G149+G146+G139+G137</f>
        <v>1968.16</v>
      </c>
      <c r="H155" s="145"/>
    </row>
    <row r="156" spans="1:8" x14ac:dyDescent="0.3">
      <c r="A156" s="466" t="s">
        <v>24</v>
      </c>
      <c r="B156" s="466" t="s">
        <v>25</v>
      </c>
      <c r="C156" s="465" t="s">
        <v>26</v>
      </c>
      <c r="D156" s="465" t="s">
        <v>542</v>
      </c>
      <c r="E156" s="465"/>
      <c r="F156" s="465"/>
      <c r="G156" s="466" t="s">
        <v>38</v>
      </c>
      <c r="H156" s="466" t="s">
        <v>39</v>
      </c>
    </row>
    <row r="157" spans="1:8" x14ac:dyDescent="0.3">
      <c r="A157" s="467"/>
      <c r="B157" s="467"/>
      <c r="C157" s="441"/>
      <c r="D157" s="135" t="s">
        <v>4</v>
      </c>
      <c r="E157" s="135" t="s">
        <v>36</v>
      </c>
      <c r="F157" s="135" t="s">
        <v>30</v>
      </c>
      <c r="G157" s="467"/>
      <c r="H157" s="467"/>
    </row>
    <row r="158" spans="1:8" ht="24.95" customHeight="1" x14ac:dyDescent="0.3">
      <c r="A158" s="468" t="s">
        <v>351</v>
      </c>
      <c r="B158" s="450"/>
      <c r="C158" s="458"/>
      <c r="D158" s="458"/>
      <c r="E158" s="458"/>
      <c r="F158" s="458"/>
      <c r="G158" s="458"/>
      <c r="H158" s="459"/>
    </row>
    <row r="159" spans="1:8" ht="24.95" customHeight="1" x14ac:dyDescent="0.3">
      <c r="A159" s="465" t="s">
        <v>40</v>
      </c>
      <c r="B159" s="146" t="s">
        <v>169</v>
      </c>
      <c r="C159" s="138" t="s">
        <v>113</v>
      </c>
      <c r="D159" s="147" t="s">
        <v>170</v>
      </c>
      <c r="E159" s="147" t="s">
        <v>170</v>
      </c>
      <c r="F159" s="152" t="s">
        <v>16</v>
      </c>
      <c r="G159" s="141" t="s">
        <v>303</v>
      </c>
      <c r="H159" s="142" t="s">
        <v>458</v>
      </c>
    </row>
    <row r="160" spans="1:8" ht="24.95" customHeight="1" x14ac:dyDescent="0.3">
      <c r="A160" s="465"/>
      <c r="B160" s="142" t="s">
        <v>172</v>
      </c>
      <c r="C160" s="147" t="s">
        <v>173</v>
      </c>
      <c r="D160" s="174">
        <v>2.4</v>
      </c>
      <c r="E160" s="174">
        <v>2.4</v>
      </c>
      <c r="F160" s="175">
        <v>14.5</v>
      </c>
      <c r="G160" s="141">
        <v>109</v>
      </c>
      <c r="H160" s="142" t="s">
        <v>459</v>
      </c>
    </row>
    <row r="161" spans="1:8" ht="24.95" customHeight="1" x14ac:dyDescent="0.3">
      <c r="A161" s="465"/>
      <c r="B161" s="146" t="s">
        <v>67</v>
      </c>
      <c r="C161" s="138">
        <v>180</v>
      </c>
      <c r="D161" s="147" t="s">
        <v>68</v>
      </c>
      <c r="E161" s="147" t="s">
        <v>68</v>
      </c>
      <c r="F161" s="148" t="s">
        <v>69</v>
      </c>
      <c r="G161" s="149" t="s">
        <v>70</v>
      </c>
      <c r="H161" s="142" t="s">
        <v>436</v>
      </c>
    </row>
    <row r="162" spans="1:8" ht="24.95" customHeight="1" x14ac:dyDescent="0.3">
      <c r="A162" s="465"/>
      <c r="B162" s="18" t="s">
        <v>41</v>
      </c>
      <c r="C162" s="143">
        <v>420</v>
      </c>
      <c r="D162" s="144">
        <f>D159+D160+D161</f>
        <v>12.700000000000001</v>
      </c>
      <c r="E162" s="144">
        <f>E159+E160+E161</f>
        <v>12.700000000000001</v>
      </c>
      <c r="F162" s="144">
        <f>F159+F160+F161</f>
        <v>61.6</v>
      </c>
      <c r="G162" s="143">
        <f>G159+G160+G161</f>
        <v>459</v>
      </c>
      <c r="H162" s="145"/>
    </row>
    <row r="163" spans="1:8" ht="24.95" customHeight="1" x14ac:dyDescent="0.3">
      <c r="A163" s="441" t="s">
        <v>23</v>
      </c>
      <c r="B163" s="146" t="s">
        <v>346</v>
      </c>
      <c r="C163" s="138">
        <v>100</v>
      </c>
      <c r="D163" s="147" t="s">
        <v>76</v>
      </c>
      <c r="E163" s="147" t="s">
        <v>148</v>
      </c>
      <c r="F163" s="148" t="s">
        <v>149</v>
      </c>
      <c r="G163" s="149">
        <v>55</v>
      </c>
      <c r="H163" s="150" t="s">
        <v>505</v>
      </c>
    </row>
    <row r="164" spans="1:8" ht="24.95" customHeight="1" x14ac:dyDescent="0.3">
      <c r="A164" s="423"/>
      <c r="B164" s="23" t="s">
        <v>44</v>
      </c>
      <c r="C164" s="151">
        <v>100</v>
      </c>
      <c r="D164" s="144" t="str">
        <f>D163</f>
        <v>0,3</v>
      </c>
      <c r="E164" s="144" t="str">
        <f>E163</f>
        <v>0,13</v>
      </c>
      <c r="F164" s="144" t="str">
        <f>F163</f>
        <v>13,4</v>
      </c>
      <c r="G164" s="143">
        <f>G163</f>
        <v>55</v>
      </c>
      <c r="H164" s="150"/>
    </row>
    <row r="165" spans="1:8" ht="24.95" customHeight="1" x14ac:dyDescent="0.3">
      <c r="A165" s="424" t="s">
        <v>6</v>
      </c>
      <c r="B165" s="302" t="s">
        <v>176</v>
      </c>
      <c r="C165" s="298">
        <v>60</v>
      </c>
      <c r="D165" s="305" t="s">
        <v>71</v>
      </c>
      <c r="E165" s="305" t="s">
        <v>46</v>
      </c>
      <c r="F165" s="305" t="s">
        <v>61</v>
      </c>
      <c r="G165" s="321" t="s">
        <v>12</v>
      </c>
      <c r="H165" s="302" t="s">
        <v>490</v>
      </c>
    </row>
    <row r="166" spans="1:8" ht="24" customHeight="1" x14ac:dyDescent="0.3">
      <c r="A166" s="424"/>
      <c r="B166" s="146" t="s">
        <v>354</v>
      </c>
      <c r="C166" s="138">
        <v>180</v>
      </c>
      <c r="D166" s="147" t="s">
        <v>528</v>
      </c>
      <c r="E166" s="147" t="s">
        <v>306</v>
      </c>
      <c r="F166" s="152" t="s">
        <v>218</v>
      </c>
      <c r="G166" s="141">
        <v>75</v>
      </c>
      <c r="H166" s="153" t="s">
        <v>493</v>
      </c>
    </row>
    <row r="167" spans="1:8" ht="24.95" customHeight="1" x14ac:dyDescent="0.3">
      <c r="A167" s="424"/>
      <c r="B167" s="154" t="s">
        <v>581</v>
      </c>
      <c r="C167" s="138" t="s">
        <v>135</v>
      </c>
      <c r="D167" s="139">
        <v>9.9</v>
      </c>
      <c r="E167" s="147" t="s">
        <v>33</v>
      </c>
      <c r="F167" s="152" t="s">
        <v>348</v>
      </c>
      <c r="G167" s="141">
        <v>148</v>
      </c>
      <c r="H167" s="142" t="s">
        <v>547</v>
      </c>
    </row>
    <row r="168" spans="1:8" ht="24.95" customHeight="1" x14ac:dyDescent="0.3">
      <c r="A168" s="424"/>
      <c r="B168" s="155" t="s">
        <v>360</v>
      </c>
      <c r="C168" s="156">
        <v>130</v>
      </c>
      <c r="D168" s="156">
        <v>3.8</v>
      </c>
      <c r="E168" s="156">
        <v>8</v>
      </c>
      <c r="F168" s="156">
        <v>9.6999999999999993</v>
      </c>
      <c r="G168" s="157">
        <v>126</v>
      </c>
      <c r="H168" s="142" t="s">
        <v>507</v>
      </c>
    </row>
    <row r="169" spans="1:8" ht="24.95" customHeight="1" x14ac:dyDescent="0.3">
      <c r="A169" s="424"/>
      <c r="B169" s="158" t="s">
        <v>50</v>
      </c>
      <c r="C169" s="138">
        <v>50</v>
      </c>
      <c r="D169" s="139" t="s">
        <v>51</v>
      </c>
      <c r="E169" s="139" t="s">
        <v>52</v>
      </c>
      <c r="F169" s="140" t="s">
        <v>53</v>
      </c>
      <c r="G169" s="141" t="s">
        <v>54</v>
      </c>
      <c r="H169" s="153"/>
    </row>
    <row r="170" spans="1:8" ht="24.95" customHeight="1" x14ac:dyDescent="0.3">
      <c r="A170" s="425"/>
      <c r="B170" s="33" t="s">
        <v>55</v>
      </c>
      <c r="C170" s="156">
        <v>180</v>
      </c>
      <c r="D170" s="159" t="s">
        <v>56</v>
      </c>
      <c r="E170" s="159" t="s">
        <v>56</v>
      </c>
      <c r="F170" s="160" t="s">
        <v>57</v>
      </c>
      <c r="G170" s="161" t="s">
        <v>58</v>
      </c>
      <c r="H170" s="153" t="s">
        <v>432</v>
      </c>
    </row>
    <row r="171" spans="1:8" ht="24.95" customHeight="1" x14ac:dyDescent="0.3">
      <c r="A171" s="423"/>
      <c r="B171" s="18" t="s">
        <v>80</v>
      </c>
      <c r="C171" s="162" t="s">
        <v>583</v>
      </c>
      <c r="D171" s="163">
        <f>D165+D166+D167+D168+D169+D170</f>
        <v>19.299999999999997</v>
      </c>
      <c r="E171" s="163">
        <f>E165+E166+E167+E168+E169+E170</f>
        <v>22.87</v>
      </c>
      <c r="F171" s="163">
        <f>F165+F166+F167+F168+F169+F170</f>
        <v>85.1</v>
      </c>
      <c r="G171" s="164">
        <f>G165+G166+G167+G168+G169+G170</f>
        <v>581</v>
      </c>
      <c r="H171" s="150"/>
    </row>
    <row r="172" spans="1:8" ht="24.95" customHeight="1" x14ac:dyDescent="0.3">
      <c r="A172" s="441" t="s">
        <v>59</v>
      </c>
      <c r="B172" s="303" t="s">
        <v>863</v>
      </c>
      <c r="C172" s="298">
        <v>175</v>
      </c>
      <c r="D172" s="305" t="s">
        <v>64</v>
      </c>
      <c r="E172" s="305" t="s">
        <v>100</v>
      </c>
      <c r="F172" s="306" t="s">
        <v>146</v>
      </c>
      <c r="G172" s="301">
        <v>108</v>
      </c>
      <c r="H172" s="302" t="s">
        <v>433</v>
      </c>
    </row>
    <row r="173" spans="1:8" ht="24.95" customHeight="1" x14ac:dyDescent="0.3">
      <c r="A173" s="425"/>
      <c r="B173" s="382" t="s">
        <v>60</v>
      </c>
      <c r="C173" s="307">
        <v>40</v>
      </c>
      <c r="D173" s="307">
        <v>2.72</v>
      </c>
      <c r="E173" s="307">
        <v>2.2400000000000002</v>
      </c>
      <c r="F173" s="307">
        <v>27</v>
      </c>
      <c r="G173" s="341">
        <v>127</v>
      </c>
      <c r="H173" s="302"/>
    </row>
    <row r="174" spans="1:8" ht="24.95" customHeight="1" x14ac:dyDescent="0.3">
      <c r="A174" s="423"/>
      <c r="B174" s="18" t="s">
        <v>81</v>
      </c>
      <c r="C174" s="334">
        <v>215</v>
      </c>
      <c r="D174" s="332">
        <f>D172+D173</f>
        <v>8.32</v>
      </c>
      <c r="E174" s="332">
        <f t="shared" ref="E174:F174" si="1">E172+E173</f>
        <v>8.34</v>
      </c>
      <c r="F174" s="332">
        <f t="shared" si="1"/>
        <v>34.700000000000003</v>
      </c>
      <c r="G174" s="333">
        <f>G172+G173</f>
        <v>235</v>
      </c>
      <c r="H174" s="323"/>
    </row>
    <row r="175" spans="1:8" ht="24.95" customHeight="1" x14ac:dyDescent="0.3">
      <c r="A175" s="441" t="s">
        <v>8</v>
      </c>
      <c r="B175" s="154" t="s">
        <v>247</v>
      </c>
      <c r="C175" s="138" t="s">
        <v>91</v>
      </c>
      <c r="D175" s="147" t="s">
        <v>412</v>
      </c>
      <c r="E175" s="147" t="s">
        <v>413</v>
      </c>
      <c r="F175" s="147" t="s">
        <v>415</v>
      </c>
      <c r="G175" s="149" t="s">
        <v>414</v>
      </c>
      <c r="H175" s="153" t="s">
        <v>478</v>
      </c>
    </row>
    <row r="176" spans="1:8" ht="24.95" customHeight="1" x14ac:dyDescent="0.3">
      <c r="A176" s="425"/>
      <c r="B176" s="146" t="s">
        <v>117</v>
      </c>
      <c r="C176" s="138">
        <v>180</v>
      </c>
      <c r="D176" s="147" t="s">
        <v>118</v>
      </c>
      <c r="E176" s="147" t="s">
        <v>119</v>
      </c>
      <c r="F176" s="152" t="s">
        <v>120</v>
      </c>
      <c r="G176" s="141" t="s">
        <v>121</v>
      </c>
      <c r="H176" s="153" t="s">
        <v>448</v>
      </c>
    </row>
    <row r="177" spans="1:8" ht="24.95" customHeight="1" x14ac:dyDescent="0.3">
      <c r="A177" s="425"/>
      <c r="B177" s="165" t="s">
        <v>190</v>
      </c>
      <c r="C177" s="147" t="s">
        <v>599</v>
      </c>
      <c r="D177" s="139">
        <v>0.4</v>
      </c>
      <c r="E177" s="140">
        <v>0.4</v>
      </c>
      <c r="F177" s="140">
        <v>9.8000000000000007</v>
      </c>
      <c r="G177" s="170">
        <v>47</v>
      </c>
      <c r="H177" s="145"/>
    </row>
    <row r="178" spans="1:8" ht="24.95" customHeight="1" x14ac:dyDescent="0.3">
      <c r="A178" s="423"/>
      <c r="B178" s="18" t="s">
        <v>82</v>
      </c>
      <c r="C178" s="143">
        <v>440</v>
      </c>
      <c r="D178" s="171">
        <f>D175+D176+D177</f>
        <v>29.08</v>
      </c>
      <c r="E178" s="171">
        <f>E175+E176+E177</f>
        <v>19.489999999999998</v>
      </c>
      <c r="F178" s="171">
        <f>F175+F176+F177</f>
        <v>61.900000000000006</v>
      </c>
      <c r="G178" s="168">
        <f>G175+G176+G177</f>
        <v>542</v>
      </c>
      <c r="H178" s="150"/>
    </row>
    <row r="179" spans="1:8" ht="24.95" customHeight="1" x14ac:dyDescent="0.3">
      <c r="A179" s="464" t="s">
        <v>83</v>
      </c>
      <c r="B179" s="443"/>
      <c r="C179" s="168">
        <f>C178+C174+C171+C164+C162</f>
        <v>1875</v>
      </c>
      <c r="D179" s="171">
        <f>D178+D174+D171+D164+D162</f>
        <v>69.699999999999989</v>
      </c>
      <c r="E179" s="171">
        <f>E178+E174+E171+E164+E162</f>
        <v>63.530000000000008</v>
      </c>
      <c r="F179" s="171">
        <f>F178+F174+F171+F164+F162</f>
        <v>256.7</v>
      </c>
      <c r="G179" s="168">
        <f>G178+G174+G171+G164+G162</f>
        <v>1872</v>
      </c>
      <c r="H179" s="145"/>
    </row>
    <row r="180" spans="1:8" x14ac:dyDescent="0.3">
      <c r="A180" s="466" t="s">
        <v>24</v>
      </c>
      <c r="B180" s="466" t="s">
        <v>25</v>
      </c>
      <c r="C180" s="465" t="s">
        <v>26</v>
      </c>
      <c r="D180" s="465" t="s">
        <v>542</v>
      </c>
      <c r="E180" s="465"/>
      <c r="F180" s="465"/>
      <c r="G180" s="466" t="s">
        <v>38</v>
      </c>
      <c r="H180" s="466" t="s">
        <v>39</v>
      </c>
    </row>
    <row r="181" spans="1:8" x14ac:dyDescent="0.3">
      <c r="A181" s="467"/>
      <c r="B181" s="467"/>
      <c r="C181" s="441"/>
      <c r="D181" s="135" t="s">
        <v>4</v>
      </c>
      <c r="E181" s="135" t="s">
        <v>36</v>
      </c>
      <c r="F181" s="135" t="s">
        <v>30</v>
      </c>
      <c r="G181" s="467"/>
      <c r="H181" s="467"/>
    </row>
    <row r="182" spans="1:8" ht="24.95" customHeight="1" x14ac:dyDescent="0.3">
      <c r="A182" s="468" t="s">
        <v>357</v>
      </c>
      <c r="B182" s="450"/>
      <c r="C182" s="458"/>
      <c r="D182" s="458"/>
      <c r="E182" s="458"/>
      <c r="F182" s="458"/>
      <c r="G182" s="458"/>
      <c r="H182" s="459"/>
    </row>
    <row r="183" spans="1:8" ht="24.95" customHeight="1" x14ac:dyDescent="0.3">
      <c r="A183" s="465" t="s">
        <v>40</v>
      </c>
      <c r="B183" s="158" t="s">
        <v>112</v>
      </c>
      <c r="C183" s="156" t="s">
        <v>113</v>
      </c>
      <c r="D183" s="156">
        <v>7.4</v>
      </c>
      <c r="E183" s="173">
        <v>8</v>
      </c>
      <c r="F183" s="156">
        <v>36.5</v>
      </c>
      <c r="G183" s="157">
        <v>241</v>
      </c>
      <c r="H183" s="142" t="s">
        <v>471</v>
      </c>
    </row>
    <row r="184" spans="1:8" ht="24.95" customHeight="1" x14ac:dyDescent="0.3">
      <c r="A184" s="465"/>
      <c r="B184" s="142" t="s">
        <v>141</v>
      </c>
      <c r="C184" s="147" t="s">
        <v>142</v>
      </c>
      <c r="D184" s="174" t="s">
        <v>105</v>
      </c>
      <c r="E184" s="174" t="s">
        <v>143</v>
      </c>
      <c r="F184" s="175" t="s">
        <v>144</v>
      </c>
      <c r="G184" s="141" t="s">
        <v>145</v>
      </c>
      <c r="H184" s="142" t="s">
        <v>451</v>
      </c>
    </row>
    <row r="185" spans="1:8" ht="24.95" customHeight="1" x14ac:dyDescent="0.3">
      <c r="A185" s="465"/>
      <c r="B185" s="146" t="s">
        <v>89</v>
      </c>
      <c r="C185" s="169">
        <v>180</v>
      </c>
      <c r="D185" s="174">
        <v>2.5</v>
      </c>
      <c r="E185" s="174">
        <v>2.5</v>
      </c>
      <c r="F185" s="175">
        <v>13.2</v>
      </c>
      <c r="G185" s="141">
        <v>84</v>
      </c>
      <c r="H185" s="179" t="s">
        <v>439</v>
      </c>
    </row>
    <row r="186" spans="1:8" ht="24.95" customHeight="1" x14ac:dyDescent="0.3">
      <c r="A186" s="465"/>
      <c r="B186" s="18" t="s">
        <v>41</v>
      </c>
      <c r="C186" s="143">
        <v>425</v>
      </c>
      <c r="D186" s="144">
        <f>D185+D184+D183</f>
        <v>14.9</v>
      </c>
      <c r="E186" s="144">
        <f>E185+E184+E183</f>
        <v>13.5</v>
      </c>
      <c r="F186" s="144">
        <f>F185+F184+F183</f>
        <v>64.2</v>
      </c>
      <c r="G186" s="143">
        <f>G185+G184+G183</f>
        <v>431</v>
      </c>
      <c r="H186" s="150"/>
    </row>
    <row r="187" spans="1:8" ht="24.95" customHeight="1" x14ac:dyDescent="0.3">
      <c r="A187" s="441" t="s">
        <v>23</v>
      </c>
      <c r="B187" s="165" t="s">
        <v>42</v>
      </c>
      <c r="C187" s="147" t="s">
        <v>550</v>
      </c>
      <c r="D187" s="139">
        <v>1.08</v>
      </c>
      <c r="E187" s="140">
        <v>0.5</v>
      </c>
      <c r="F187" s="140">
        <v>11.6</v>
      </c>
      <c r="G187" s="170">
        <v>55.16</v>
      </c>
      <c r="H187" s="153"/>
    </row>
    <row r="188" spans="1:8" ht="24.95" customHeight="1" x14ac:dyDescent="0.3">
      <c r="A188" s="423"/>
      <c r="B188" s="23" t="s">
        <v>44</v>
      </c>
      <c r="C188" s="151">
        <v>150</v>
      </c>
      <c r="D188" s="144">
        <f>D187</f>
        <v>1.08</v>
      </c>
      <c r="E188" s="144">
        <f>E187</f>
        <v>0.5</v>
      </c>
      <c r="F188" s="144">
        <f>F187</f>
        <v>11.6</v>
      </c>
      <c r="G188" s="143">
        <f>G187</f>
        <v>55.16</v>
      </c>
      <c r="H188" s="150"/>
    </row>
    <row r="189" spans="1:8" ht="24.95" customHeight="1" x14ac:dyDescent="0.3">
      <c r="A189" s="424" t="s">
        <v>6</v>
      </c>
      <c r="B189" s="302" t="s">
        <v>584</v>
      </c>
      <c r="C189" s="298">
        <v>60</v>
      </c>
      <c r="D189" s="305" t="s">
        <v>93</v>
      </c>
      <c r="E189" s="305" t="s">
        <v>46</v>
      </c>
      <c r="F189" s="305" t="s">
        <v>94</v>
      </c>
      <c r="G189" s="321">
        <v>60</v>
      </c>
      <c r="H189" s="325" t="s">
        <v>585</v>
      </c>
    </row>
    <row r="190" spans="1:8" ht="24.95" customHeight="1" x14ac:dyDescent="0.3">
      <c r="A190" s="424"/>
      <c r="B190" s="154" t="s">
        <v>335</v>
      </c>
      <c r="C190" s="169" t="s">
        <v>287</v>
      </c>
      <c r="D190" s="147" t="s">
        <v>211</v>
      </c>
      <c r="E190" s="147" t="s">
        <v>298</v>
      </c>
      <c r="F190" s="147" t="s">
        <v>399</v>
      </c>
      <c r="G190" s="149">
        <v>86</v>
      </c>
      <c r="H190" s="142" t="s">
        <v>453</v>
      </c>
    </row>
    <row r="191" spans="1:8" ht="24.95" customHeight="1" x14ac:dyDescent="0.3">
      <c r="A191" s="424"/>
      <c r="B191" s="146" t="s">
        <v>543</v>
      </c>
      <c r="C191" s="169">
        <v>200</v>
      </c>
      <c r="D191" s="174" t="s">
        <v>288</v>
      </c>
      <c r="E191" s="174" t="s">
        <v>506</v>
      </c>
      <c r="F191" s="174" t="s">
        <v>277</v>
      </c>
      <c r="G191" s="141">
        <v>422</v>
      </c>
      <c r="H191" s="146" t="s">
        <v>513</v>
      </c>
    </row>
    <row r="192" spans="1:8" ht="24.95" customHeight="1" x14ac:dyDescent="0.3">
      <c r="A192" s="424"/>
      <c r="B192" s="158" t="s">
        <v>50</v>
      </c>
      <c r="C192" s="138">
        <v>50</v>
      </c>
      <c r="D192" s="139" t="s">
        <v>51</v>
      </c>
      <c r="E192" s="139" t="s">
        <v>52</v>
      </c>
      <c r="F192" s="140" t="s">
        <v>53</v>
      </c>
      <c r="G192" s="141" t="s">
        <v>54</v>
      </c>
      <c r="H192" s="153"/>
    </row>
    <row r="193" spans="1:8" ht="24.95" customHeight="1" x14ac:dyDescent="0.3">
      <c r="A193" s="425"/>
      <c r="B193" s="146" t="s">
        <v>210</v>
      </c>
      <c r="C193" s="138">
        <v>180</v>
      </c>
      <c r="D193" s="147" t="s">
        <v>380</v>
      </c>
      <c r="E193" s="147" t="s">
        <v>502</v>
      </c>
      <c r="F193" s="152" t="s">
        <v>503</v>
      </c>
      <c r="G193" s="141">
        <v>99</v>
      </c>
      <c r="H193" s="153" t="s">
        <v>500</v>
      </c>
    </row>
    <row r="194" spans="1:8" ht="24.95" customHeight="1" x14ac:dyDescent="0.3">
      <c r="A194" s="423"/>
      <c r="B194" s="18" t="s">
        <v>80</v>
      </c>
      <c r="C194" s="143">
        <v>678</v>
      </c>
      <c r="D194" s="163">
        <f>D189+D190+D191+D192+D193</f>
        <v>26.199999999999996</v>
      </c>
      <c r="E194" s="163">
        <f>E189+E190+E191+E192+E193</f>
        <v>29.639999999999997</v>
      </c>
      <c r="F194" s="163">
        <f>F189+F190+F191+F192+F193</f>
        <v>116.8</v>
      </c>
      <c r="G194" s="164">
        <f>G189+G190+G191+G192+G193</f>
        <v>798</v>
      </c>
      <c r="H194" s="150"/>
    </row>
    <row r="195" spans="1:8" ht="24.95" hidden="1" customHeight="1" x14ac:dyDescent="0.3">
      <c r="A195" s="441" t="s">
        <v>59</v>
      </c>
      <c r="B195" s="176"/>
      <c r="C195" s="158"/>
      <c r="D195" s="158"/>
      <c r="E195" s="158"/>
      <c r="F195" s="158"/>
      <c r="G195" s="166"/>
      <c r="H195" s="142"/>
    </row>
    <row r="196" spans="1:8" ht="24.95" customHeight="1" x14ac:dyDescent="0.3">
      <c r="A196" s="425"/>
      <c r="B196" s="154" t="s">
        <v>126</v>
      </c>
      <c r="C196" s="138">
        <v>180</v>
      </c>
      <c r="D196" s="147" t="s">
        <v>128</v>
      </c>
      <c r="E196" s="147" t="s">
        <v>129</v>
      </c>
      <c r="F196" s="152" t="s">
        <v>130</v>
      </c>
      <c r="G196" s="141" t="s">
        <v>96</v>
      </c>
      <c r="H196" s="153" t="s">
        <v>444</v>
      </c>
    </row>
    <row r="197" spans="1:8" ht="24.95" customHeight="1" x14ac:dyDescent="0.3">
      <c r="A197" s="423"/>
      <c r="B197" s="18" t="s">
        <v>81</v>
      </c>
      <c r="C197" s="177">
        <f>C196+C195</f>
        <v>180</v>
      </c>
      <c r="D197" s="177">
        <f>D196+D195</f>
        <v>4.95</v>
      </c>
      <c r="E197" s="177">
        <f>E196+E195</f>
        <v>5.58</v>
      </c>
      <c r="F197" s="177">
        <f>F196+F195</f>
        <v>7.74</v>
      </c>
      <c r="G197" s="164">
        <f>G196+G195</f>
        <v>99</v>
      </c>
      <c r="H197" s="150"/>
    </row>
    <row r="198" spans="1:8" ht="24.95" customHeight="1" x14ac:dyDescent="0.3">
      <c r="A198" s="441" t="s">
        <v>8</v>
      </c>
      <c r="B198" s="155" t="s">
        <v>391</v>
      </c>
      <c r="C198" s="156">
        <v>130</v>
      </c>
      <c r="D198" s="156">
        <v>15</v>
      </c>
      <c r="E198" s="156">
        <v>14.5</v>
      </c>
      <c r="F198" s="156">
        <v>36.9</v>
      </c>
      <c r="G198" s="157">
        <v>337.5</v>
      </c>
      <c r="H198" s="150" t="s">
        <v>524</v>
      </c>
    </row>
    <row r="199" spans="1:8" ht="24.95" customHeight="1" x14ac:dyDescent="0.3">
      <c r="A199" s="425"/>
      <c r="B199" s="12" t="s">
        <v>34</v>
      </c>
      <c r="C199" s="138">
        <v>180</v>
      </c>
      <c r="D199" s="139" t="s">
        <v>31</v>
      </c>
      <c r="E199" s="139" t="s">
        <v>32</v>
      </c>
      <c r="F199" s="140" t="s">
        <v>33</v>
      </c>
      <c r="G199" s="141" t="s">
        <v>35</v>
      </c>
      <c r="H199" s="142" t="s">
        <v>430</v>
      </c>
    </row>
    <row r="200" spans="1:8" ht="24.95" customHeight="1" x14ac:dyDescent="0.3">
      <c r="A200" s="425"/>
      <c r="B200" s="176" t="s">
        <v>162</v>
      </c>
      <c r="C200" s="169">
        <v>120</v>
      </c>
      <c r="D200" s="147" t="s">
        <v>72</v>
      </c>
      <c r="E200" s="147" t="s">
        <v>93</v>
      </c>
      <c r="F200" s="152" t="s">
        <v>598</v>
      </c>
      <c r="G200" s="141">
        <v>115</v>
      </c>
      <c r="H200" s="158"/>
    </row>
    <row r="201" spans="1:8" ht="24.95" customHeight="1" x14ac:dyDescent="0.3">
      <c r="A201" s="423"/>
      <c r="B201" s="18" t="s">
        <v>82</v>
      </c>
      <c r="C201" s="143">
        <f>SUM(C198:C200)</f>
        <v>430</v>
      </c>
      <c r="D201" s="144">
        <f>D198+D199+D200</f>
        <v>16.899999999999999</v>
      </c>
      <c r="E201" s="144">
        <f>E198+E199+E200</f>
        <v>15.129999999999999</v>
      </c>
      <c r="F201" s="144">
        <f>F198+F199+F200</f>
        <v>70.3</v>
      </c>
      <c r="G201" s="143">
        <f>G198+G199+G200</f>
        <v>474.5</v>
      </c>
      <c r="H201" s="145"/>
    </row>
    <row r="202" spans="1:8" ht="24.95" customHeight="1" x14ac:dyDescent="0.3">
      <c r="A202" s="464" t="s">
        <v>83</v>
      </c>
      <c r="B202" s="443"/>
      <c r="C202" s="168">
        <f>C201+C197+C194+C188+C186</f>
        <v>1863</v>
      </c>
      <c r="D202" s="171">
        <f>D201+D197+D194+D188+D186</f>
        <v>64.03</v>
      </c>
      <c r="E202" s="171">
        <f>E201+E197+E194+E188+E186</f>
        <v>64.349999999999994</v>
      </c>
      <c r="F202" s="171">
        <f>F201+F197+F194+F188+F186</f>
        <v>270.64</v>
      </c>
      <c r="G202" s="168">
        <f>G201+G197+G194+G188+G186</f>
        <v>1857.66</v>
      </c>
      <c r="H202" s="145"/>
    </row>
    <row r="203" spans="1:8" x14ac:dyDescent="0.3">
      <c r="A203" s="466" t="s">
        <v>24</v>
      </c>
      <c r="B203" s="466" t="s">
        <v>25</v>
      </c>
      <c r="C203" s="465" t="s">
        <v>26</v>
      </c>
      <c r="D203" s="465" t="s">
        <v>542</v>
      </c>
      <c r="E203" s="465"/>
      <c r="F203" s="465"/>
      <c r="G203" s="466" t="s">
        <v>38</v>
      </c>
      <c r="H203" s="466" t="s">
        <v>39</v>
      </c>
    </row>
    <row r="204" spans="1:8" x14ac:dyDescent="0.3">
      <c r="A204" s="467"/>
      <c r="B204" s="467"/>
      <c r="C204" s="441"/>
      <c r="D204" s="135" t="s">
        <v>4</v>
      </c>
      <c r="E204" s="135" t="s">
        <v>36</v>
      </c>
      <c r="F204" s="135" t="s">
        <v>30</v>
      </c>
      <c r="G204" s="467"/>
      <c r="H204" s="467"/>
    </row>
    <row r="205" spans="1:8" ht="24.95" customHeight="1" x14ac:dyDescent="0.3">
      <c r="A205" s="468" t="s">
        <v>358</v>
      </c>
      <c r="B205" s="450"/>
      <c r="C205" s="458"/>
      <c r="D205" s="458"/>
      <c r="E205" s="458"/>
      <c r="F205" s="458"/>
      <c r="G205" s="458"/>
      <c r="H205" s="459"/>
    </row>
    <row r="206" spans="1:8" ht="24.75" customHeight="1" x14ac:dyDescent="0.3">
      <c r="A206" s="465" t="s">
        <v>40</v>
      </c>
      <c r="B206" s="146" t="s">
        <v>163</v>
      </c>
      <c r="C206" s="169" t="s">
        <v>403</v>
      </c>
      <c r="D206" s="147" t="s">
        <v>301</v>
      </c>
      <c r="E206" s="147" t="s">
        <v>400</v>
      </c>
      <c r="F206" s="147" t="s">
        <v>401</v>
      </c>
      <c r="G206" s="149" t="s">
        <v>402</v>
      </c>
      <c r="H206" s="142" t="s">
        <v>462</v>
      </c>
    </row>
    <row r="207" spans="1:8" ht="24.95" customHeight="1" x14ac:dyDescent="0.3">
      <c r="A207" s="465"/>
      <c r="B207" s="16" t="s">
        <v>104</v>
      </c>
      <c r="C207" s="169">
        <v>30</v>
      </c>
      <c r="D207" s="147">
        <v>3.2</v>
      </c>
      <c r="E207" s="147">
        <v>0.3</v>
      </c>
      <c r="F207" s="147">
        <v>15.3</v>
      </c>
      <c r="G207" s="141">
        <v>79</v>
      </c>
      <c r="H207" s="178" t="s">
        <v>459</v>
      </c>
    </row>
    <row r="208" spans="1:8" ht="24.95" customHeight="1" x14ac:dyDescent="0.3">
      <c r="A208" s="465"/>
      <c r="B208" s="146" t="s">
        <v>117</v>
      </c>
      <c r="C208" s="138">
        <v>180</v>
      </c>
      <c r="D208" s="147" t="s">
        <v>118</v>
      </c>
      <c r="E208" s="147" t="s">
        <v>119</v>
      </c>
      <c r="F208" s="152" t="s">
        <v>120</v>
      </c>
      <c r="G208" s="141" t="s">
        <v>121</v>
      </c>
      <c r="H208" s="153" t="s">
        <v>448</v>
      </c>
    </row>
    <row r="209" spans="1:8" ht="24.95" customHeight="1" x14ac:dyDescent="0.3">
      <c r="A209" s="465"/>
      <c r="B209" s="18" t="s">
        <v>41</v>
      </c>
      <c r="C209" s="143">
        <v>380</v>
      </c>
      <c r="D209" s="144">
        <f>D208+D207+D206</f>
        <v>33.58</v>
      </c>
      <c r="E209" s="144">
        <f>E208+E207+E206</f>
        <v>22.89</v>
      </c>
      <c r="F209" s="144">
        <f>F208+F207+F206</f>
        <v>62.5</v>
      </c>
      <c r="G209" s="143">
        <f>G208+G207+G206</f>
        <v>594</v>
      </c>
      <c r="H209" s="150"/>
    </row>
    <row r="210" spans="1:8" ht="24.95" customHeight="1" x14ac:dyDescent="0.3">
      <c r="A210" s="441" t="s">
        <v>23</v>
      </c>
      <c r="B210" s="176" t="s">
        <v>131</v>
      </c>
      <c r="C210" s="158">
        <v>100</v>
      </c>
      <c r="D210" s="158">
        <v>0.4</v>
      </c>
      <c r="E210" s="158">
        <v>0.3</v>
      </c>
      <c r="F210" s="158">
        <v>10.3</v>
      </c>
      <c r="G210" s="158">
        <v>47</v>
      </c>
      <c r="H210" s="153"/>
    </row>
    <row r="211" spans="1:8" ht="24.95" customHeight="1" x14ac:dyDescent="0.3">
      <c r="A211" s="423"/>
      <c r="B211" s="23" t="s">
        <v>44</v>
      </c>
      <c r="C211" s="151">
        <v>100</v>
      </c>
      <c r="D211" s="144">
        <f>D210</f>
        <v>0.4</v>
      </c>
      <c r="E211" s="144">
        <f>E210</f>
        <v>0.3</v>
      </c>
      <c r="F211" s="144">
        <f>F210</f>
        <v>10.3</v>
      </c>
      <c r="G211" s="143">
        <f>G210</f>
        <v>47</v>
      </c>
      <c r="H211" s="150"/>
    </row>
    <row r="212" spans="1:8" ht="24.95" customHeight="1" x14ac:dyDescent="0.3">
      <c r="A212" s="424" t="s">
        <v>6</v>
      </c>
      <c r="B212" s="158" t="s">
        <v>202</v>
      </c>
      <c r="C212" s="156">
        <v>60</v>
      </c>
      <c r="D212" s="156">
        <v>0.8</v>
      </c>
      <c r="E212" s="156">
        <v>1.4</v>
      </c>
      <c r="F212" s="156">
        <v>4.3</v>
      </c>
      <c r="G212" s="157">
        <v>33</v>
      </c>
      <c r="H212" s="179" t="s">
        <v>452</v>
      </c>
    </row>
    <row r="213" spans="1:8" ht="24.95" customHeight="1" x14ac:dyDescent="0.3">
      <c r="A213" s="424"/>
      <c r="B213" s="154" t="s">
        <v>258</v>
      </c>
      <c r="C213" s="138" t="s">
        <v>287</v>
      </c>
      <c r="D213" s="180" t="s">
        <v>68</v>
      </c>
      <c r="E213" s="152" t="s">
        <v>321</v>
      </c>
      <c r="F213" s="152" t="s">
        <v>114</v>
      </c>
      <c r="G213" s="170">
        <v>66</v>
      </c>
      <c r="H213" s="153" t="s">
        <v>464</v>
      </c>
    </row>
    <row r="214" spans="1:8" ht="24.95" customHeight="1" x14ac:dyDescent="0.3">
      <c r="A214" s="424"/>
      <c r="B214" s="146" t="s">
        <v>242</v>
      </c>
      <c r="C214" s="169" t="s">
        <v>246</v>
      </c>
      <c r="D214" s="147">
        <v>19.2</v>
      </c>
      <c r="E214" s="147">
        <v>14.3</v>
      </c>
      <c r="F214" s="147">
        <v>5.0999999999999996</v>
      </c>
      <c r="G214" s="149">
        <v>226</v>
      </c>
      <c r="H214" s="154" t="s">
        <v>434</v>
      </c>
    </row>
    <row r="215" spans="1:8" ht="24.95" customHeight="1" x14ac:dyDescent="0.3">
      <c r="A215" s="424"/>
      <c r="B215" s="146" t="s">
        <v>270</v>
      </c>
      <c r="C215" s="169" t="s">
        <v>110</v>
      </c>
      <c r="D215" s="147" t="s">
        <v>187</v>
      </c>
      <c r="E215" s="147" t="s">
        <v>276</v>
      </c>
      <c r="F215" s="174" t="s">
        <v>277</v>
      </c>
      <c r="G215" s="149" t="s">
        <v>278</v>
      </c>
      <c r="H215" s="62" t="s">
        <v>435</v>
      </c>
    </row>
    <row r="216" spans="1:8" ht="24.95" customHeight="1" x14ac:dyDescent="0.3">
      <c r="A216" s="424"/>
      <c r="B216" s="158" t="s">
        <v>50</v>
      </c>
      <c r="C216" s="138">
        <v>50</v>
      </c>
      <c r="D216" s="139" t="s">
        <v>51</v>
      </c>
      <c r="E216" s="139" t="s">
        <v>52</v>
      </c>
      <c r="F216" s="140" t="s">
        <v>53</v>
      </c>
      <c r="G216" s="141" t="s">
        <v>54</v>
      </c>
      <c r="H216" s="153"/>
    </row>
    <row r="217" spans="1:8" ht="24.95" customHeight="1" x14ac:dyDescent="0.3">
      <c r="A217" s="425"/>
      <c r="B217" s="146" t="s">
        <v>340</v>
      </c>
      <c r="C217" s="138">
        <v>180</v>
      </c>
      <c r="D217" s="147">
        <v>0.9</v>
      </c>
      <c r="E217" s="147" t="s">
        <v>102</v>
      </c>
      <c r="F217" s="152" t="s">
        <v>103</v>
      </c>
      <c r="G217" s="141" t="s">
        <v>96</v>
      </c>
      <c r="H217" s="153" t="s">
        <v>450</v>
      </c>
    </row>
    <row r="218" spans="1:8" ht="24.95" customHeight="1" x14ac:dyDescent="0.3">
      <c r="A218" s="423"/>
      <c r="B218" s="18" t="s">
        <v>80</v>
      </c>
      <c r="C218" s="162" t="s">
        <v>328</v>
      </c>
      <c r="D218" s="163">
        <f>D212+D213+D214+D215+D216+D217</f>
        <v>34.700000000000003</v>
      </c>
      <c r="E218" s="163">
        <f>E212+E213+E214+E215+E216+E217</f>
        <v>25.945</v>
      </c>
      <c r="F218" s="163">
        <f>F212+F213+F214+F215+F216+F217</f>
        <v>112.25</v>
      </c>
      <c r="G218" s="164">
        <f>G212+G213+G214+G215+G216+G217</f>
        <v>777</v>
      </c>
      <c r="H218" s="150"/>
    </row>
    <row r="219" spans="1:8" ht="24.95" customHeight="1" x14ac:dyDescent="0.3">
      <c r="A219" s="441" t="s">
        <v>59</v>
      </c>
      <c r="B219" s="382" t="s">
        <v>865</v>
      </c>
      <c r="C219" s="298">
        <v>175</v>
      </c>
      <c r="D219" s="305" t="s">
        <v>276</v>
      </c>
      <c r="E219" s="305" t="s">
        <v>92</v>
      </c>
      <c r="F219" s="306" t="s">
        <v>867</v>
      </c>
      <c r="G219" s="301">
        <v>101</v>
      </c>
      <c r="H219" s="302" t="s">
        <v>433</v>
      </c>
    </row>
    <row r="220" spans="1:8" ht="24.95" customHeight="1" x14ac:dyDescent="0.3">
      <c r="A220" s="423"/>
      <c r="B220" s="18" t="s">
        <v>81</v>
      </c>
      <c r="C220" s="177">
        <v>175</v>
      </c>
      <c r="D220" s="163">
        <v>4.9000000000000004</v>
      </c>
      <c r="E220" s="163">
        <v>0.08</v>
      </c>
      <c r="F220" s="163">
        <v>6.4</v>
      </c>
      <c r="G220" s="164">
        <v>44</v>
      </c>
      <c r="H220" s="150"/>
    </row>
    <row r="221" spans="1:8" ht="24.95" customHeight="1" x14ac:dyDescent="0.3">
      <c r="A221" s="441" t="s">
        <v>8</v>
      </c>
      <c r="B221" s="146" t="s">
        <v>49</v>
      </c>
      <c r="C221" s="29">
        <v>180</v>
      </c>
      <c r="D221" s="159">
        <v>11.52</v>
      </c>
      <c r="E221" s="159">
        <v>10.32</v>
      </c>
      <c r="F221" s="159">
        <v>30.6</v>
      </c>
      <c r="G221" s="157">
        <v>196</v>
      </c>
      <c r="H221" s="142" t="s">
        <v>501</v>
      </c>
    </row>
    <row r="222" spans="1:8" ht="24.95" customHeight="1" x14ac:dyDescent="0.3">
      <c r="A222" s="425"/>
      <c r="B222" s="146" t="s">
        <v>67</v>
      </c>
      <c r="C222" s="138">
        <v>180</v>
      </c>
      <c r="D222" s="147" t="s">
        <v>68</v>
      </c>
      <c r="E222" s="147" t="s">
        <v>68</v>
      </c>
      <c r="F222" s="148" t="s">
        <v>69</v>
      </c>
      <c r="G222" s="149" t="s">
        <v>70</v>
      </c>
      <c r="H222" s="153" t="s">
        <v>432</v>
      </c>
    </row>
    <row r="223" spans="1:8" ht="24.95" customHeight="1" x14ac:dyDescent="0.3">
      <c r="A223" s="425"/>
      <c r="B223" s="158" t="s">
        <v>66</v>
      </c>
      <c r="C223" s="156">
        <v>50</v>
      </c>
      <c r="D223" s="159">
        <v>3.8</v>
      </c>
      <c r="E223" s="159">
        <v>0.4</v>
      </c>
      <c r="F223" s="159">
        <v>24.6</v>
      </c>
      <c r="G223" s="157">
        <v>117</v>
      </c>
      <c r="H223" s="153" t="s">
        <v>432</v>
      </c>
    </row>
    <row r="224" spans="1:8" ht="24.95" hidden="1" customHeight="1" x14ac:dyDescent="0.3">
      <c r="A224" s="425"/>
      <c r="B224" s="176"/>
      <c r="C224" s="181"/>
      <c r="D224" s="139"/>
      <c r="E224" s="139"/>
      <c r="F224" s="182"/>
      <c r="G224" s="183"/>
      <c r="H224" s="142"/>
    </row>
    <row r="225" spans="1:8" ht="24.95" customHeight="1" x14ac:dyDescent="0.3">
      <c r="A225" s="423"/>
      <c r="B225" s="18" t="s">
        <v>82</v>
      </c>
      <c r="C225" s="143">
        <v>460</v>
      </c>
      <c r="D225" s="171">
        <f>D221+D222+D223+D224</f>
        <v>16.62</v>
      </c>
      <c r="E225" s="171">
        <f>E221+E222+E223+E224</f>
        <v>12.020000000000001</v>
      </c>
      <c r="F225" s="171">
        <f>F221+F222+F223+F224</f>
        <v>65.300000000000011</v>
      </c>
      <c r="G225" s="168">
        <f>G221+G222+G223+G224</f>
        <v>368</v>
      </c>
      <c r="H225" s="145"/>
    </row>
    <row r="226" spans="1:8" ht="24.95" customHeight="1" x14ac:dyDescent="0.3">
      <c r="A226" s="464" t="s">
        <v>83</v>
      </c>
      <c r="B226" s="443"/>
      <c r="C226" s="168">
        <f>C225+C220+C218+C211+C209</f>
        <v>1832</v>
      </c>
      <c r="D226" s="168">
        <f>D225+D220+D218+D211+D209</f>
        <v>90.2</v>
      </c>
      <c r="E226" s="168">
        <f>E225+E220+E218+E211+E209</f>
        <v>61.234999999999999</v>
      </c>
      <c r="F226" s="168">
        <f>F225+F220+F218+F211+F209</f>
        <v>256.75</v>
      </c>
      <c r="G226" s="168">
        <f>G225+G220+G218+G211+G209</f>
        <v>1830</v>
      </c>
      <c r="H226" s="145"/>
    </row>
    <row r="227" spans="1:8" x14ac:dyDescent="0.3">
      <c r="A227" s="466" t="s">
        <v>24</v>
      </c>
      <c r="B227" s="466" t="s">
        <v>25</v>
      </c>
      <c r="C227" s="465" t="s">
        <v>26</v>
      </c>
      <c r="D227" s="465" t="s">
        <v>542</v>
      </c>
      <c r="E227" s="465"/>
      <c r="F227" s="465"/>
      <c r="G227" s="466" t="s">
        <v>38</v>
      </c>
      <c r="H227" s="466" t="s">
        <v>39</v>
      </c>
    </row>
    <row r="228" spans="1:8" x14ac:dyDescent="0.3">
      <c r="A228" s="467"/>
      <c r="B228" s="467"/>
      <c r="C228" s="441"/>
      <c r="D228" s="135" t="s">
        <v>4</v>
      </c>
      <c r="E228" s="135" t="s">
        <v>36</v>
      </c>
      <c r="F228" s="135" t="s">
        <v>30</v>
      </c>
      <c r="G228" s="467"/>
      <c r="H228" s="467"/>
    </row>
    <row r="229" spans="1:8" ht="24.95" customHeight="1" x14ac:dyDescent="0.3">
      <c r="A229" s="468" t="s">
        <v>359</v>
      </c>
      <c r="B229" s="450"/>
      <c r="C229" s="458"/>
      <c r="D229" s="458"/>
      <c r="E229" s="458"/>
      <c r="F229" s="458"/>
      <c r="G229" s="458"/>
      <c r="H229" s="459"/>
    </row>
    <row r="230" spans="1:8" ht="24.95" customHeight="1" x14ac:dyDescent="0.3">
      <c r="A230" s="465" t="s">
        <v>40</v>
      </c>
      <c r="B230" s="154" t="s">
        <v>394</v>
      </c>
      <c r="C230" s="138" t="s">
        <v>113</v>
      </c>
      <c r="D230" s="184">
        <v>7.7</v>
      </c>
      <c r="E230" s="184">
        <v>10.1</v>
      </c>
      <c r="F230" s="184">
        <v>43.9</v>
      </c>
      <c r="G230" s="149">
        <v>297</v>
      </c>
      <c r="H230" s="142" t="s">
        <v>495</v>
      </c>
    </row>
    <row r="231" spans="1:8" ht="24.95" customHeight="1" x14ac:dyDescent="0.3">
      <c r="A231" s="465"/>
      <c r="B231" s="142" t="s">
        <v>141</v>
      </c>
      <c r="C231" s="147" t="s">
        <v>142</v>
      </c>
      <c r="D231" s="174" t="s">
        <v>105</v>
      </c>
      <c r="E231" s="174" t="s">
        <v>143</v>
      </c>
      <c r="F231" s="175" t="s">
        <v>144</v>
      </c>
      <c r="G231" s="141" t="s">
        <v>145</v>
      </c>
      <c r="H231" s="44" t="s">
        <v>438</v>
      </c>
    </row>
    <row r="232" spans="1:8" ht="24.95" customHeight="1" x14ac:dyDescent="0.3">
      <c r="A232" s="465"/>
      <c r="B232" s="176" t="s">
        <v>89</v>
      </c>
      <c r="C232" s="169">
        <v>180</v>
      </c>
      <c r="D232" s="174">
        <v>2.5</v>
      </c>
      <c r="E232" s="174">
        <v>2.5</v>
      </c>
      <c r="F232" s="175">
        <v>13.2</v>
      </c>
      <c r="G232" s="141">
        <v>84</v>
      </c>
      <c r="H232" s="153" t="s">
        <v>439</v>
      </c>
    </row>
    <row r="233" spans="1:8" ht="24.95" customHeight="1" x14ac:dyDescent="0.3">
      <c r="A233" s="465"/>
      <c r="B233" s="18" t="s">
        <v>41</v>
      </c>
      <c r="C233" s="143">
        <v>425</v>
      </c>
      <c r="D233" s="144">
        <f>D232+D231+D230</f>
        <v>15.2</v>
      </c>
      <c r="E233" s="144">
        <f>E232+E231+E230</f>
        <v>15.6</v>
      </c>
      <c r="F233" s="144">
        <f>F232+F231+F230</f>
        <v>71.599999999999994</v>
      </c>
      <c r="G233" s="143">
        <f>G232+G231+G230</f>
        <v>487</v>
      </c>
      <c r="H233" s="150"/>
    </row>
    <row r="234" spans="1:8" ht="24.95" customHeight="1" x14ac:dyDescent="0.3">
      <c r="A234" s="441" t="s">
        <v>23</v>
      </c>
      <c r="B234" s="165" t="s">
        <v>42</v>
      </c>
      <c r="C234" s="147" t="s">
        <v>550</v>
      </c>
      <c r="D234" s="139">
        <v>1.08</v>
      </c>
      <c r="E234" s="140">
        <v>0.5</v>
      </c>
      <c r="F234" s="140">
        <v>11.6</v>
      </c>
      <c r="G234" s="170">
        <v>55.16</v>
      </c>
      <c r="H234" s="153"/>
    </row>
    <row r="235" spans="1:8" ht="24.95" customHeight="1" x14ac:dyDescent="0.3">
      <c r="A235" s="423"/>
      <c r="B235" s="23" t="s">
        <v>44</v>
      </c>
      <c r="C235" s="151">
        <v>150</v>
      </c>
      <c r="D235" s="144">
        <f>D234</f>
        <v>1.08</v>
      </c>
      <c r="E235" s="144">
        <f>E234</f>
        <v>0.5</v>
      </c>
      <c r="F235" s="144">
        <f>F234</f>
        <v>11.6</v>
      </c>
      <c r="G235" s="143">
        <f>G234</f>
        <v>55.16</v>
      </c>
      <c r="H235" s="150"/>
    </row>
    <row r="236" spans="1:8" ht="24.95" customHeight="1" x14ac:dyDescent="0.3">
      <c r="A236" s="424" t="s">
        <v>6</v>
      </c>
      <c r="B236" s="303" t="s">
        <v>393</v>
      </c>
      <c r="C236" s="298">
        <v>60</v>
      </c>
      <c r="D236" s="327" t="s">
        <v>45</v>
      </c>
      <c r="E236" s="306" t="s">
        <v>518</v>
      </c>
      <c r="F236" s="306" t="s">
        <v>519</v>
      </c>
      <c r="G236" s="324">
        <v>49</v>
      </c>
      <c r="H236" s="302" t="s">
        <v>520</v>
      </c>
    </row>
    <row r="237" spans="1:8" ht="24.95" customHeight="1" x14ac:dyDescent="0.3">
      <c r="A237" s="424"/>
      <c r="B237" s="146" t="s">
        <v>228</v>
      </c>
      <c r="C237" s="138">
        <v>180</v>
      </c>
      <c r="D237" s="147" t="s">
        <v>315</v>
      </c>
      <c r="E237" s="147" t="s">
        <v>160</v>
      </c>
      <c r="F237" s="152" t="s">
        <v>316</v>
      </c>
      <c r="G237" s="141" t="s">
        <v>14</v>
      </c>
      <c r="H237" s="142" t="s">
        <v>480</v>
      </c>
    </row>
    <row r="238" spans="1:8" ht="24.95" customHeight="1" x14ac:dyDescent="0.3">
      <c r="A238" s="424"/>
      <c r="B238" s="176" t="s">
        <v>523</v>
      </c>
      <c r="C238" s="138">
        <v>75</v>
      </c>
      <c r="D238" s="147" t="s">
        <v>120</v>
      </c>
      <c r="E238" s="147" t="s">
        <v>232</v>
      </c>
      <c r="F238" s="152" t="s">
        <v>233</v>
      </c>
      <c r="G238" s="141" t="s">
        <v>234</v>
      </c>
      <c r="H238" s="142" t="s">
        <v>475</v>
      </c>
    </row>
    <row r="239" spans="1:8" ht="24.95" customHeight="1" x14ac:dyDescent="0.3">
      <c r="A239" s="424"/>
      <c r="B239" s="142" t="s">
        <v>180</v>
      </c>
      <c r="C239" s="138">
        <v>130</v>
      </c>
      <c r="D239" s="147" t="s">
        <v>46</v>
      </c>
      <c r="E239" s="147" t="s">
        <v>143</v>
      </c>
      <c r="F239" s="147" t="s">
        <v>185</v>
      </c>
      <c r="G239" s="149" t="s">
        <v>186</v>
      </c>
      <c r="H239" s="179" t="s">
        <v>455</v>
      </c>
    </row>
    <row r="240" spans="1:8" ht="24.95" customHeight="1" x14ac:dyDescent="0.3">
      <c r="A240" s="424"/>
      <c r="B240" s="404" t="s">
        <v>66</v>
      </c>
      <c r="C240" s="314">
        <v>50</v>
      </c>
      <c r="D240" s="329">
        <v>3.8</v>
      </c>
      <c r="E240" s="329">
        <v>0.4</v>
      </c>
      <c r="F240" s="329">
        <v>24.6</v>
      </c>
      <c r="G240" s="316">
        <v>117</v>
      </c>
      <c r="H240" s="153"/>
    </row>
    <row r="241" spans="1:8" ht="24.95" customHeight="1" x14ac:dyDescent="0.3">
      <c r="A241" s="425"/>
      <c r="B241" s="142" t="s">
        <v>101</v>
      </c>
      <c r="C241" s="138">
        <v>180</v>
      </c>
      <c r="D241" s="147">
        <v>0.9</v>
      </c>
      <c r="E241" s="147" t="s">
        <v>102</v>
      </c>
      <c r="F241" s="152" t="s">
        <v>103</v>
      </c>
      <c r="G241" s="141" t="s">
        <v>96</v>
      </c>
      <c r="H241" s="153" t="s">
        <v>443</v>
      </c>
    </row>
    <row r="242" spans="1:8" ht="24.95" customHeight="1" x14ac:dyDescent="0.3">
      <c r="A242" s="423"/>
      <c r="B242" s="18" t="s">
        <v>80</v>
      </c>
      <c r="C242" s="164">
        <f>C236+C237+C238+C239+C240+C241</f>
        <v>675</v>
      </c>
      <c r="D242" s="163">
        <f>D236+D237+D238+D239+D240+D241</f>
        <v>21.509999999999998</v>
      </c>
      <c r="E242" s="163">
        <f>E236+E237+E238+E239+E240+E241</f>
        <v>18.745000000000001</v>
      </c>
      <c r="F242" s="163">
        <f>F236+F237+F238+F239+F240+F241</f>
        <v>92.7</v>
      </c>
      <c r="G242" s="164">
        <f>G236+G237+G238+G239+G240+G241</f>
        <v>638</v>
      </c>
      <c r="H242" s="150"/>
    </row>
    <row r="243" spans="1:8" ht="24.95" customHeight="1" x14ac:dyDescent="0.3">
      <c r="A243" s="441" t="s">
        <v>59</v>
      </c>
      <c r="B243" s="142" t="s">
        <v>189</v>
      </c>
      <c r="C243" s="138">
        <v>175</v>
      </c>
      <c r="D243" s="147" t="s">
        <v>310</v>
      </c>
      <c r="E243" s="147" t="s">
        <v>51</v>
      </c>
      <c r="F243" s="152" t="s">
        <v>311</v>
      </c>
      <c r="G243" s="141">
        <v>88</v>
      </c>
      <c r="H243" s="142" t="s">
        <v>433</v>
      </c>
    </row>
    <row r="244" spans="1:8" ht="24.95" customHeight="1" x14ac:dyDescent="0.3">
      <c r="A244" s="423"/>
      <c r="B244" s="18" t="s">
        <v>81</v>
      </c>
      <c r="C244" s="177">
        <v>175</v>
      </c>
      <c r="D244" s="163">
        <v>4.7</v>
      </c>
      <c r="E244" s="163">
        <v>4.0999999999999996</v>
      </c>
      <c r="F244" s="163">
        <v>6.5</v>
      </c>
      <c r="G244" s="164">
        <v>87.5</v>
      </c>
      <c r="H244" s="150"/>
    </row>
    <row r="245" spans="1:8" ht="24.95" customHeight="1" x14ac:dyDescent="0.3">
      <c r="A245" s="441" t="s">
        <v>8</v>
      </c>
      <c r="B245" s="154" t="s">
        <v>139</v>
      </c>
      <c r="C245" s="138" t="s">
        <v>110</v>
      </c>
      <c r="D245" s="139">
        <v>4.76</v>
      </c>
      <c r="E245" s="147" t="s">
        <v>291</v>
      </c>
      <c r="F245" s="152" t="s">
        <v>292</v>
      </c>
      <c r="G245" s="141" t="s">
        <v>293</v>
      </c>
      <c r="H245" s="142" t="s">
        <v>469</v>
      </c>
    </row>
    <row r="246" spans="1:8" ht="24.95" customHeight="1" x14ac:dyDescent="0.3">
      <c r="A246" s="425"/>
      <c r="B246" s="382" t="s">
        <v>355</v>
      </c>
      <c r="C246" s="339">
        <v>50</v>
      </c>
      <c r="D246" s="299">
        <v>4.5999999999999996</v>
      </c>
      <c r="E246" s="299">
        <v>4.2</v>
      </c>
      <c r="F246" s="340">
        <v>24.9</v>
      </c>
      <c r="G246" s="351">
        <v>156</v>
      </c>
      <c r="H246" s="325" t="s">
        <v>432</v>
      </c>
    </row>
    <row r="247" spans="1:8" ht="24.95" customHeight="1" x14ac:dyDescent="0.3">
      <c r="A247" s="425"/>
      <c r="B247" s="12" t="s">
        <v>34</v>
      </c>
      <c r="C247" s="138">
        <v>180</v>
      </c>
      <c r="D247" s="139" t="s">
        <v>31</v>
      </c>
      <c r="E247" s="139" t="s">
        <v>32</v>
      </c>
      <c r="F247" s="140" t="s">
        <v>33</v>
      </c>
      <c r="G247" s="141" t="s">
        <v>35</v>
      </c>
      <c r="H247" s="142" t="s">
        <v>430</v>
      </c>
    </row>
    <row r="248" spans="1:8" ht="24.95" customHeight="1" x14ac:dyDescent="0.3">
      <c r="A248" s="425"/>
      <c r="B248" s="176" t="s">
        <v>558</v>
      </c>
      <c r="C248" s="181">
        <v>100</v>
      </c>
      <c r="D248" s="139">
        <v>0.9</v>
      </c>
      <c r="E248" s="139">
        <v>0.2</v>
      </c>
      <c r="F248" s="182">
        <v>8.1</v>
      </c>
      <c r="G248" s="141">
        <v>43</v>
      </c>
      <c r="H248" s="142"/>
    </row>
    <row r="249" spans="1:8" ht="24.95" customHeight="1" x14ac:dyDescent="0.3">
      <c r="A249" s="423"/>
      <c r="B249" s="18" t="s">
        <v>82</v>
      </c>
      <c r="C249" s="143">
        <v>464</v>
      </c>
      <c r="D249" s="144">
        <f>D245+D246+D247+D248</f>
        <v>10.36</v>
      </c>
      <c r="E249" s="144">
        <f>E245+E246+E247+E248</f>
        <v>8.07</v>
      </c>
      <c r="F249" s="144">
        <f>F245+F246+F247+F248</f>
        <v>70.05</v>
      </c>
      <c r="G249" s="143">
        <f>G245+G246+G247+G248</f>
        <v>391</v>
      </c>
      <c r="H249" s="150"/>
    </row>
    <row r="250" spans="1:8" ht="24.95" customHeight="1" x14ac:dyDescent="0.3">
      <c r="A250" s="464" t="s">
        <v>83</v>
      </c>
      <c r="B250" s="443"/>
      <c r="C250" s="168">
        <f>C249+C244+C242+C235+C233</f>
        <v>1889</v>
      </c>
      <c r="D250" s="171">
        <f>D249+D244+D242+D235+D233</f>
        <v>52.849999999999994</v>
      </c>
      <c r="E250" s="171">
        <f>E249+E244+E242+E235+E233</f>
        <v>47.015000000000001</v>
      </c>
      <c r="F250" s="171">
        <f>F249+F244+F242+F235+F233</f>
        <v>252.45</v>
      </c>
      <c r="G250" s="168">
        <f>G249+G244+G242+G235+G233</f>
        <v>1658.66</v>
      </c>
      <c r="H250" s="145"/>
    </row>
    <row r="251" spans="1:8" x14ac:dyDescent="0.3">
      <c r="A251" s="466" t="s">
        <v>24</v>
      </c>
      <c r="B251" s="466" t="s">
        <v>25</v>
      </c>
      <c r="C251" s="465" t="s">
        <v>26</v>
      </c>
      <c r="D251" s="465" t="s">
        <v>542</v>
      </c>
      <c r="E251" s="465"/>
      <c r="F251" s="465"/>
      <c r="G251" s="466" t="s">
        <v>38</v>
      </c>
      <c r="H251" s="466" t="s">
        <v>39</v>
      </c>
    </row>
    <row r="252" spans="1:8" x14ac:dyDescent="0.3">
      <c r="A252" s="467"/>
      <c r="B252" s="467"/>
      <c r="C252" s="441"/>
      <c r="D252" s="135" t="s">
        <v>4</v>
      </c>
      <c r="E252" s="135" t="s">
        <v>36</v>
      </c>
      <c r="F252" s="135" t="s">
        <v>30</v>
      </c>
      <c r="G252" s="467"/>
      <c r="H252" s="467"/>
    </row>
    <row r="253" spans="1:8" ht="24.95" customHeight="1" x14ac:dyDescent="0.3">
      <c r="A253" s="469" t="s">
        <v>537</v>
      </c>
      <c r="B253" s="454"/>
      <c r="C253" s="454"/>
      <c r="D253" s="454"/>
      <c r="E253" s="454"/>
      <c r="F253" s="454"/>
      <c r="G253" s="454"/>
      <c r="H253" s="455"/>
    </row>
    <row r="254" spans="1:8" ht="24.95" customHeight="1" x14ac:dyDescent="0.3">
      <c r="A254" s="468" t="s">
        <v>361</v>
      </c>
      <c r="B254" s="450"/>
      <c r="C254" s="458"/>
      <c r="D254" s="458"/>
      <c r="E254" s="458"/>
      <c r="F254" s="458"/>
      <c r="G254" s="458"/>
      <c r="H254" s="459"/>
    </row>
    <row r="255" spans="1:8" ht="24.95" customHeight="1" x14ac:dyDescent="0.3">
      <c r="A255" s="465" t="s">
        <v>40</v>
      </c>
      <c r="B255" s="158" t="s">
        <v>112</v>
      </c>
      <c r="C255" s="156" t="s">
        <v>113</v>
      </c>
      <c r="D255" s="156">
        <v>7.4</v>
      </c>
      <c r="E255" s="173">
        <v>8</v>
      </c>
      <c r="F255" s="156">
        <v>36.5</v>
      </c>
      <c r="G255" s="157">
        <v>241</v>
      </c>
      <c r="H255" s="142" t="s">
        <v>471</v>
      </c>
    </row>
    <row r="256" spans="1:8" ht="24.95" customHeight="1" x14ac:dyDescent="0.3">
      <c r="A256" s="465"/>
      <c r="B256" s="16" t="s">
        <v>104</v>
      </c>
      <c r="C256" s="169">
        <v>30</v>
      </c>
      <c r="D256" s="147">
        <v>3.2</v>
      </c>
      <c r="E256" s="147">
        <v>0.3</v>
      </c>
      <c r="F256" s="147">
        <v>15.3</v>
      </c>
      <c r="G256" s="141">
        <v>79</v>
      </c>
      <c r="H256" s="142"/>
    </row>
    <row r="257" spans="1:8" ht="24.95" customHeight="1" x14ac:dyDescent="0.3">
      <c r="A257" s="465"/>
      <c r="B257" s="146" t="s">
        <v>89</v>
      </c>
      <c r="C257" s="169">
        <v>180</v>
      </c>
      <c r="D257" s="174">
        <v>2.5</v>
      </c>
      <c r="E257" s="174">
        <v>2.5</v>
      </c>
      <c r="F257" s="175">
        <v>13.2</v>
      </c>
      <c r="G257" s="141">
        <v>84</v>
      </c>
      <c r="H257" s="179" t="s">
        <v>439</v>
      </c>
    </row>
    <row r="258" spans="1:8" ht="24.95" customHeight="1" x14ac:dyDescent="0.3">
      <c r="A258" s="465"/>
      <c r="B258" s="18" t="s">
        <v>41</v>
      </c>
      <c r="C258" s="143">
        <v>415</v>
      </c>
      <c r="D258" s="144">
        <f>D255+D256+D257</f>
        <v>13.100000000000001</v>
      </c>
      <c r="E258" s="144">
        <f>E255+E256+E257</f>
        <v>10.8</v>
      </c>
      <c r="F258" s="144">
        <f>F255+F256+F257</f>
        <v>65</v>
      </c>
      <c r="G258" s="143">
        <f>G255+G256+G257</f>
        <v>404</v>
      </c>
      <c r="H258" s="150"/>
    </row>
    <row r="259" spans="1:8" ht="24.95" customHeight="1" x14ac:dyDescent="0.3">
      <c r="A259" s="441" t="s">
        <v>23</v>
      </c>
      <c r="B259" s="165" t="s">
        <v>42</v>
      </c>
      <c r="C259" s="147" t="s">
        <v>550</v>
      </c>
      <c r="D259" s="139">
        <v>1.08</v>
      </c>
      <c r="E259" s="140">
        <v>0.5</v>
      </c>
      <c r="F259" s="140">
        <v>11.6</v>
      </c>
      <c r="G259" s="170">
        <v>55.16</v>
      </c>
      <c r="H259" s="153"/>
    </row>
    <row r="260" spans="1:8" ht="24.95" customHeight="1" x14ac:dyDescent="0.3">
      <c r="A260" s="423"/>
      <c r="B260" s="23" t="s">
        <v>44</v>
      </c>
      <c r="C260" s="151">
        <v>150</v>
      </c>
      <c r="D260" s="144">
        <f>D259</f>
        <v>1.08</v>
      </c>
      <c r="E260" s="144">
        <f>E259</f>
        <v>0.5</v>
      </c>
      <c r="F260" s="144">
        <f>F259</f>
        <v>11.6</v>
      </c>
      <c r="G260" s="143">
        <f>G259</f>
        <v>55.16</v>
      </c>
      <c r="H260" s="150"/>
    </row>
    <row r="261" spans="1:8" ht="24" customHeight="1" x14ac:dyDescent="0.3">
      <c r="A261" s="424" t="s">
        <v>6</v>
      </c>
      <c r="B261" s="302" t="s">
        <v>176</v>
      </c>
      <c r="C261" s="298">
        <v>60</v>
      </c>
      <c r="D261" s="305" t="s">
        <v>71</v>
      </c>
      <c r="E261" s="305" t="s">
        <v>46</v>
      </c>
      <c r="F261" s="305" t="s">
        <v>61</v>
      </c>
      <c r="G261" s="321" t="s">
        <v>12</v>
      </c>
      <c r="H261" s="302" t="s">
        <v>490</v>
      </c>
    </row>
    <row r="262" spans="1:8" ht="24.95" customHeight="1" x14ac:dyDescent="0.3">
      <c r="A262" s="424"/>
      <c r="B262" s="154" t="s">
        <v>335</v>
      </c>
      <c r="C262" s="169" t="s">
        <v>287</v>
      </c>
      <c r="D262" s="147" t="s">
        <v>211</v>
      </c>
      <c r="E262" s="147" t="s">
        <v>298</v>
      </c>
      <c r="F262" s="147" t="s">
        <v>399</v>
      </c>
      <c r="G262" s="149">
        <v>86</v>
      </c>
      <c r="H262" s="142" t="s">
        <v>453</v>
      </c>
    </row>
    <row r="263" spans="1:8" ht="24.95" customHeight="1" x14ac:dyDescent="0.3">
      <c r="A263" s="424"/>
      <c r="B263" s="158" t="s">
        <v>282</v>
      </c>
      <c r="C263" s="158">
        <v>220</v>
      </c>
      <c r="D263" s="158">
        <v>18</v>
      </c>
      <c r="E263" s="158">
        <v>19.5</v>
      </c>
      <c r="F263" s="158">
        <v>38.6</v>
      </c>
      <c r="G263" s="166">
        <v>409</v>
      </c>
      <c r="H263" s="44" t="s">
        <v>473</v>
      </c>
    </row>
    <row r="264" spans="1:8" ht="24.95" customHeight="1" x14ac:dyDescent="0.3">
      <c r="A264" s="424"/>
      <c r="B264" s="158" t="s">
        <v>50</v>
      </c>
      <c r="C264" s="138">
        <v>50</v>
      </c>
      <c r="D264" s="139" t="s">
        <v>51</v>
      </c>
      <c r="E264" s="139" t="s">
        <v>52</v>
      </c>
      <c r="F264" s="140" t="s">
        <v>53</v>
      </c>
      <c r="G264" s="141" t="s">
        <v>54</v>
      </c>
      <c r="H264" s="153"/>
    </row>
    <row r="265" spans="1:8" ht="24.95" customHeight="1" x14ac:dyDescent="0.3">
      <c r="A265" s="425"/>
      <c r="B265" s="142" t="s">
        <v>183</v>
      </c>
      <c r="C265" s="138">
        <v>180</v>
      </c>
      <c r="D265" s="185">
        <v>0.2</v>
      </c>
      <c r="E265" s="185">
        <v>0.03</v>
      </c>
      <c r="F265" s="185" t="s">
        <v>187</v>
      </c>
      <c r="G265" s="186" t="s">
        <v>188</v>
      </c>
      <c r="H265" s="179" t="s">
        <v>446</v>
      </c>
    </row>
    <row r="266" spans="1:8" ht="24.95" customHeight="1" x14ac:dyDescent="0.3">
      <c r="A266" s="423"/>
      <c r="B266" s="18" t="s">
        <v>80</v>
      </c>
      <c r="C266" s="162" t="s">
        <v>508</v>
      </c>
      <c r="D266" s="163">
        <f>D261+D262+D263+D264+D265</f>
        <v>24.400000000000002</v>
      </c>
      <c r="E266" s="163">
        <f>E261+E262+E263+E264+E265</f>
        <v>26.23</v>
      </c>
      <c r="F266" s="163">
        <f>F261+F262+F263+F264+F265</f>
        <v>97.700000000000017</v>
      </c>
      <c r="G266" s="164">
        <f>G261+G262+G263+G264+G265</f>
        <v>672</v>
      </c>
      <c r="H266" s="150"/>
    </row>
    <row r="267" spans="1:8" ht="24.95" customHeight="1" x14ac:dyDescent="0.3">
      <c r="A267" s="441" t="s">
        <v>59</v>
      </c>
      <c r="B267" s="382" t="s">
        <v>863</v>
      </c>
      <c r="C267" s="298">
        <v>175</v>
      </c>
      <c r="D267" s="305" t="s">
        <v>64</v>
      </c>
      <c r="E267" s="305" t="s">
        <v>100</v>
      </c>
      <c r="F267" s="306" t="s">
        <v>146</v>
      </c>
      <c r="G267" s="301">
        <v>108</v>
      </c>
      <c r="H267" s="302" t="s">
        <v>433</v>
      </c>
    </row>
    <row r="268" spans="1:8" ht="24.95" customHeight="1" x14ac:dyDescent="0.3">
      <c r="A268" s="423"/>
      <c r="B268" s="18" t="s">
        <v>81</v>
      </c>
      <c r="C268" s="177">
        <v>175</v>
      </c>
      <c r="D268" s="163">
        <v>4.9000000000000004</v>
      </c>
      <c r="E268" s="163">
        <v>0.08</v>
      </c>
      <c r="F268" s="163">
        <v>6.4</v>
      </c>
      <c r="G268" s="164">
        <v>44</v>
      </c>
      <c r="H268" s="187"/>
    </row>
    <row r="269" spans="1:8" ht="24.95" customHeight="1" x14ac:dyDescent="0.3">
      <c r="A269" s="441" t="s">
        <v>8</v>
      </c>
      <c r="B269" s="154" t="s">
        <v>751</v>
      </c>
      <c r="C269" s="138" t="s">
        <v>124</v>
      </c>
      <c r="D269" s="139">
        <v>7.1</v>
      </c>
      <c r="E269" s="139">
        <v>7.6</v>
      </c>
      <c r="F269" s="139">
        <v>36.700000000000003</v>
      </c>
      <c r="G269" s="149">
        <v>245</v>
      </c>
      <c r="H269" s="142" t="s">
        <v>476</v>
      </c>
    </row>
    <row r="270" spans="1:8" ht="24.95" customHeight="1" x14ac:dyDescent="0.3">
      <c r="A270" s="425"/>
      <c r="B270" s="158" t="s">
        <v>66</v>
      </c>
      <c r="C270" s="156">
        <v>50</v>
      </c>
      <c r="D270" s="159">
        <v>3.8</v>
      </c>
      <c r="E270" s="159">
        <v>0.4</v>
      </c>
      <c r="F270" s="159">
        <v>24.6</v>
      </c>
      <c r="G270" s="157">
        <v>117</v>
      </c>
      <c r="H270" s="153" t="s">
        <v>432</v>
      </c>
    </row>
    <row r="271" spans="1:8" ht="24.95" customHeight="1" x14ac:dyDescent="0.3">
      <c r="A271" s="425"/>
      <c r="B271" s="146" t="s">
        <v>67</v>
      </c>
      <c r="C271" s="138">
        <v>180</v>
      </c>
      <c r="D271" s="147" t="s">
        <v>68</v>
      </c>
      <c r="E271" s="147" t="s">
        <v>68</v>
      </c>
      <c r="F271" s="148" t="s">
        <v>69</v>
      </c>
      <c r="G271" s="149" t="s">
        <v>70</v>
      </c>
      <c r="H271" s="153" t="s">
        <v>432</v>
      </c>
    </row>
    <row r="272" spans="1:8" ht="24.95" customHeight="1" x14ac:dyDescent="0.3">
      <c r="A272" s="425"/>
      <c r="B272" s="176" t="s">
        <v>131</v>
      </c>
      <c r="C272" s="158">
        <v>100</v>
      </c>
      <c r="D272" s="158">
        <v>0.4</v>
      </c>
      <c r="E272" s="158">
        <v>0.3</v>
      </c>
      <c r="F272" s="158">
        <v>10.3</v>
      </c>
      <c r="G272" s="158">
        <v>47</v>
      </c>
      <c r="H272" s="142"/>
    </row>
    <row r="273" spans="1:8" ht="24.95" customHeight="1" x14ac:dyDescent="0.3">
      <c r="A273" s="423"/>
      <c r="B273" s="18" t="s">
        <v>82</v>
      </c>
      <c r="C273" s="143">
        <v>484</v>
      </c>
      <c r="D273" s="143">
        <f>D269+D270+D271+D272</f>
        <v>12.6</v>
      </c>
      <c r="E273" s="143">
        <f>E269+E270+E271+E272</f>
        <v>9.6000000000000014</v>
      </c>
      <c r="F273" s="143">
        <f>F269+F270+F271+F272</f>
        <v>81.7</v>
      </c>
      <c r="G273" s="143">
        <f>G269+G270+G271+G272</f>
        <v>464</v>
      </c>
      <c r="H273" s="150"/>
    </row>
    <row r="274" spans="1:8" ht="24.95" customHeight="1" x14ac:dyDescent="0.3">
      <c r="A274" s="464" t="s">
        <v>83</v>
      </c>
      <c r="B274" s="443"/>
      <c r="C274" s="168">
        <f>C273+C268+C266+C260+C258</f>
        <v>1922</v>
      </c>
      <c r="D274" s="171">
        <f>D273+D268+D266+D260+D258</f>
        <v>56.080000000000005</v>
      </c>
      <c r="E274" s="171">
        <f>E273+E268+E266+E260+E258</f>
        <v>47.210000000000008</v>
      </c>
      <c r="F274" s="171">
        <f>F273+F268+F266+F260+F258</f>
        <v>262.39999999999998</v>
      </c>
      <c r="G274" s="168">
        <f>G273+G268+G266+G260+G258</f>
        <v>1639.16</v>
      </c>
      <c r="H274" s="145"/>
    </row>
    <row r="275" spans="1:8" x14ac:dyDescent="0.3">
      <c r="A275" s="466" t="s">
        <v>24</v>
      </c>
      <c r="B275" s="466" t="s">
        <v>25</v>
      </c>
      <c r="C275" s="465" t="s">
        <v>26</v>
      </c>
      <c r="D275" s="465" t="s">
        <v>542</v>
      </c>
      <c r="E275" s="465"/>
      <c r="F275" s="465"/>
      <c r="G275" s="466" t="s">
        <v>38</v>
      </c>
      <c r="H275" s="466" t="s">
        <v>39</v>
      </c>
    </row>
    <row r="276" spans="1:8" x14ac:dyDescent="0.3">
      <c r="A276" s="467"/>
      <c r="B276" s="467"/>
      <c r="C276" s="441"/>
      <c r="D276" s="135" t="s">
        <v>4</v>
      </c>
      <c r="E276" s="135" t="s">
        <v>36</v>
      </c>
      <c r="F276" s="135" t="s">
        <v>30</v>
      </c>
      <c r="G276" s="467"/>
      <c r="H276" s="467"/>
    </row>
    <row r="277" spans="1:8" ht="24.95" customHeight="1" x14ac:dyDescent="0.3">
      <c r="A277" s="468" t="s">
        <v>367</v>
      </c>
      <c r="B277" s="450"/>
      <c r="C277" s="458"/>
      <c r="D277" s="458"/>
      <c r="E277" s="458"/>
      <c r="F277" s="458"/>
      <c r="G277" s="458"/>
      <c r="H277" s="459"/>
    </row>
    <row r="278" spans="1:8" ht="38.25" customHeight="1" x14ac:dyDescent="0.3">
      <c r="A278" s="465" t="s">
        <v>40</v>
      </c>
      <c r="B278" s="154" t="s">
        <v>249</v>
      </c>
      <c r="C278" s="138" t="s">
        <v>113</v>
      </c>
      <c r="D278" s="147" t="s">
        <v>140</v>
      </c>
      <c r="E278" s="147" t="s">
        <v>253</v>
      </c>
      <c r="F278" s="147" t="s">
        <v>254</v>
      </c>
      <c r="G278" s="149" t="s">
        <v>255</v>
      </c>
      <c r="H278" s="153" t="s">
        <v>484</v>
      </c>
    </row>
    <row r="279" spans="1:8" ht="24.95" customHeight="1" x14ac:dyDescent="0.3">
      <c r="A279" s="465"/>
      <c r="B279" s="142" t="s">
        <v>172</v>
      </c>
      <c r="C279" s="147" t="s">
        <v>173</v>
      </c>
      <c r="D279" s="174">
        <v>2.4</v>
      </c>
      <c r="E279" s="174">
        <v>2.4</v>
      </c>
      <c r="F279" s="175">
        <v>14.5</v>
      </c>
      <c r="G279" s="141">
        <v>109</v>
      </c>
      <c r="H279" s="153" t="s">
        <v>459</v>
      </c>
    </row>
    <row r="280" spans="1:8" ht="24.95" customHeight="1" x14ac:dyDescent="0.3">
      <c r="A280" s="465"/>
      <c r="B280" s="146" t="s">
        <v>117</v>
      </c>
      <c r="C280" s="138">
        <v>180</v>
      </c>
      <c r="D280" s="147" t="s">
        <v>118</v>
      </c>
      <c r="E280" s="147" t="s">
        <v>119</v>
      </c>
      <c r="F280" s="152" t="s">
        <v>120</v>
      </c>
      <c r="G280" s="141" t="s">
        <v>121</v>
      </c>
      <c r="H280" s="153" t="s">
        <v>448</v>
      </c>
    </row>
    <row r="281" spans="1:8" ht="24.95" customHeight="1" x14ac:dyDescent="0.3">
      <c r="A281" s="465"/>
      <c r="B281" s="18" t="s">
        <v>41</v>
      </c>
      <c r="C281" s="143">
        <v>420</v>
      </c>
      <c r="D281" s="144">
        <f>D280+D279+D278</f>
        <v>13.379999999999999</v>
      </c>
      <c r="E281" s="144">
        <f>E280+E279+E278</f>
        <v>14.59</v>
      </c>
      <c r="F281" s="144">
        <f>F280+F279+F278</f>
        <v>55.5</v>
      </c>
      <c r="G281" s="143">
        <f>G280+G279+G278</f>
        <v>427</v>
      </c>
      <c r="H281" s="150"/>
    </row>
    <row r="282" spans="1:8" ht="24.95" customHeight="1" x14ac:dyDescent="0.3">
      <c r="A282" s="441" t="s">
        <v>23</v>
      </c>
      <c r="B282" s="154" t="s">
        <v>240</v>
      </c>
      <c r="C282" s="138">
        <v>100</v>
      </c>
      <c r="D282" s="147" t="s">
        <v>31</v>
      </c>
      <c r="E282" s="147" t="s">
        <v>31</v>
      </c>
      <c r="F282" s="152" t="s">
        <v>157</v>
      </c>
      <c r="G282" s="141">
        <v>55</v>
      </c>
      <c r="H282" s="150" t="s">
        <v>505</v>
      </c>
    </row>
    <row r="283" spans="1:8" ht="24.95" customHeight="1" x14ac:dyDescent="0.3">
      <c r="A283" s="423"/>
      <c r="B283" s="23" t="s">
        <v>44</v>
      </c>
      <c r="C283" s="151">
        <v>100</v>
      </c>
      <c r="D283" s="144" t="str">
        <f>D282</f>
        <v>0,1</v>
      </c>
      <c r="E283" s="144" t="str">
        <f>E282</f>
        <v>0,1</v>
      </c>
      <c r="F283" s="144" t="str">
        <f>F282</f>
        <v>11,4</v>
      </c>
      <c r="G283" s="143">
        <f>G282</f>
        <v>55</v>
      </c>
      <c r="H283" s="150"/>
    </row>
    <row r="284" spans="1:8" ht="24.95" customHeight="1" x14ac:dyDescent="0.3">
      <c r="A284" s="424" t="s">
        <v>6</v>
      </c>
      <c r="B284" s="142" t="s">
        <v>256</v>
      </c>
      <c r="C284" s="138">
        <v>60</v>
      </c>
      <c r="D284" s="147" t="s">
        <v>45</v>
      </c>
      <c r="E284" s="147" t="s">
        <v>46</v>
      </c>
      <c r="F284" s="147" t="s">
        <v>123</v>
      </c>
      <c r="G284" s="149" t="s">
        <v>257</v>
      </c>
      <c r="H284" s="153" t="s">
        <v>472</v>
      </c>
    </row>
    <row r="285" spans="1:8" ht="24.95" customHeight="1" x14ac:dyDescent="0.3">
      <c r="A285" s="424"/>
      <c r="B285" s="158" t="s">
        <v>325</v>
      </c>
      <c r="C285" s="156" t="s">
        <v>283</v>
      </c>
      <c r="D285" s="156">
        <v>6.12</v>
      </c>
      <c r="E285" s="156">
        <v>3.15</v>
      </c>
      <c r="F285" s="156">
        <v>9.5399999999999991</v>
      </c>
      <c r="G285" s="157">
        <v>91.8</v>
      </c>
      <c r="H285" s="44" t="s">
        <v>441</v>
      </c>
    </row>
    <row r="286" spans="1:8" ht="24.95" customHeight="1" x14ac:dyDescent="0.3">
      <c r="A286" s="424"/>
      <c r="B286" s="176" t="s">
        <v>375</v>
      </c>
      <c r="C286" s="138" t="s">
        <v>283</v>
      </c>
      <c r="D286" s="147" t="s">
        <v>404</v>
      </c>
      <c r="E286" s="147" t="s">
        <v>405</v>
      </c>
      <c r="F286" s="152" t="s">
        <v>88</v>
      </c>
      <c r="G286" s="141" t="s">
        <v>406</v>
      </c>
      <c r="H286" s="142" t="s">
        <v>487</v>
      </c>
    </row>
    <row r="287" spans="1:8" ht="24.95" customHeight="1" x14ac:dyDescent="0.3">
      <c r="A287" s="424"/>
      <c r="B287" s="158" t="s">
        <v>50</v>
      </c>
      <c r="C287" s="138">
        <v>50</v>
      </c>
      <c r="D287" s="139" t="s">
        <v>51</v>
      </c>
      <c r="E287" s="139" t="s">
        <v>52</v>
      </c>
      <c r="F287" s="140" t="s">
        <v>53</v>
      </c>
      <c r="G287" s="141" t="s">
        <v>54</v>
      </c>
      <c r="H287" s="153"/>
    </row>
    <row r="288" spans="1:8" ht="24.95" customHeight="1" x14ac:dyDescent="0.3">
      <c r="A288" s="425"/>
      <c r="B288" s="12" t="s">
        <v>34</v>
      </c>
      <c r="C288" s="138">
        <v>180</v>
      </c>
      <c r="D288" s="139" t="s">
        <v>31</v>
      </c>
      <c r="E288" s="139" t="s">
        <v>32</v>
      </c>
      <c r="F288" s="140" t="s">
        <v>33</v>
      </c>
      <c r="G288" s="141" t="s">
        <v>35</v>
      </c>
      <c r="H288" s="142" t="s">
        <v>430</v>
      </c>
    </row>
    <row r="289" spans="1:8" ht="24.95" customHeight="1" x14ac:dyDescent="0.3">
      <c r="A289" s="423"/>
      <c r="B289" s="18" t="s">
        <v>80</v>
      </c>
      <c r="C289" s="162" t="s">
        <v>588</v>
      </c>
      <c r="D289" s="163">
        <f>D284+D285+D286+D287+D288</f>
        <v>26.92</v>
      </c>
      <c r="E289" s="163">
        <f>E284+E285+E286+E287+E288</f>
        <v>19.38</v>
      </c>
      <c r="F289" s="163">
        <f>F284+F285+F286+F287+F288</f>
        <v>70.739999999999995</v>
      </c>
      <c r="G289" s="164">
        <f>G284+G285+G286+G287+G288</f>
        <v>510.8</v>
      </c>
      <c r="H289" s="150"/>
    </row>
    <row r="290" spans="1:8" ht="24.95" customHeight="1" x14ac:dyDescent="0.3">
      <c r="A290" s="441" t="s">
        <v>59</v>
      </c>
      <c r="B290" s="176" t="s">
        <v>60</v>
      </c>
      <c r="C290" s="158">
        <v>40</v>
      </c>
      <c r="D290" s="158">
        <v>2.72</v>
      </c>
      <c r="E290" s="158">
        <v>2.2400000000000002</v>
      </c>
      <c r="F290" s="158">
        <v>27</v>
      </c>
      <c r="G290" s="166">
        <v>127</v>
      </c>
      <c r="H290" s="142"/>
    </row>
    <row r="291" spans="1:8" ht="24.95" customHeight="1" x14ac:dyDescent="0.3">
      <c r="A291" s="425"/>
      <c r="B291" s="154" t="s">
        <v>126</v>
      </c>
      <c r="C291" s="138">
        <v>180</v>
      </c>
      <c r="D291" s="147" t="s">
        <v>128</v>
      </c>
      <c r="E291" s="147" t="s">
        <v>129</v>
      </c>
      <c r="F291" s="152" t="s">
        <v>130</v>
      </c>
      <c r="G291" s="141" t="s">
        <v>96</v>
      </c>
      <c r="H291" s="153" t="s">
        <v>444</v>
      </c>
    </row>
    <row r="292" spans="1:8" ht="24.95" customHeight="1" x14ac:dyDescent="0.3">
      <c r="A292" s="423"/>
      <c r="B292" s="18" t="s">
        <v>81</v>
      </c>
      <c r="C292" s="177">
        <v>220</v>
      </c>
      <c r="D292" s="163">
        <f>D291+D290</f>
        <v>7.67</v>
      </c>
      <c r="E292" s="163">
        <f>E291+E290</f>
        <v>7.82</v>
      </c>
      <c r="F292" s="163">
        <f>F291+F290</f>
        <v>34.74</v>
      </c>
      <c r="G292" s="164">
        <f>G291+G290</f>
        <v>226</v>
      </c>
      <c r="H292" s="187"/>
    </row>
    <row r="293" spans="1:8" ht="24.95" customHeight="1" x14ac:dyDescent="0.3">
      <c r="A293" s="441" t="s">
        <v>8</v>
      </c>
      <c r="B293" s="158" t="s">
        <v>369</v>
      </c>
      <c r="C293" s="156">
        <v>130</v>
      </c>
      <c r="D293" s="156" t="s">
        <v>526</v>
      </c>
      <c r="E293" s="156" t="s">
        <v>214</v>
      </c>
      <c r="F293" s="156" t="s">
        <v>527</v>
      </c>
      <c r="G293" s="157">
        <v>130</v>
      </c>
      <c r="H293" s="142" t="s">
        <v>449</v>
      </c>
    </row>
    <row r="294" spans="1:8" ht="24.95" customHeight="1" x14ac:dyDescent="0.3">
      <c r="A294" s="425"/>
      <c r="B294" s="155" t="s">
        <v>34</v>
      </c>
      <c r="C294" s="156">
        <v>180</v>
      </c>
      <c r="D294" s="156" t="s">
        <v>31</v>
      </c>
      <c r="E294" s="156" t="s">
        <v>32</v>
      </c>
      <c r="F294" s="156" t="s">
        <v>33</v>
      </c>
      <c r="G294" s="157" t="s">
        <v>35</v>
      </c>
      <c r="H294" s="142" t="s">
        <v>430</v>
      </c>
    </row>
    <row r="295" spans="1:8" ht="24.95" customHeight="1" x14ac:dyDescent="0.3">
      <c r="A295" s="425"/>
      <c r="B295" s="146" t="s">
        <v>162</v>
      </c>
      <c r="C295" s="138">
        <v>120</v>
      </c>
      <c r="D295" s="147" t="s">
        <v>72</v>
      </c>
      <c r="E295" s="147" t="s">
        <v>93</v>
      </c>
      <c r="F295" s="148" t="s">
        <v>598</v>
      </c>
      <c r="G295" s="149">
        <v>115</v>
      </c>
      <c r="H295" s="153"/>
    </row>
    <row r="296" spans="1:8" ht="24.95" hidden="1" customHeight="1" x14ac:dyDescent="0.3">
      <c r="A296" s="425"/>
      <c r="B296" s="165"/>
      <c r="C296" s="147"/>
      <c r="D296" s="139"/>
      <c r="E296" s="140"/>
      <c r="F296" s="140"/>
      <c r="G296" s="170"/>
      <c r="H296" s="153"/>
    </row>
    <row r="297" spans="1:8" ht="24.95" customHeight="1" x14ac:dyDescent="0.3">
      <c r="A297" s="423"/>
      <c r="B297" s="18" t="s">
        <v>82</v>
      </c>
      <c r="C297" s="143">
        <v>460</v>
      </c>
      <c r="D297" s="171">
        <f>D293+D294+D295+D296</f>
        <v>11.9</v>
      </c>
      <c r="E297" s="171">
        <f>E293+E294+E295+E296</f>
        <v>10.329999999999998</v>
      </c>
      <c r="F297" s="171">
        <f>F293+F294+F295+F296</f>
        <v>58</v>
      </c>
      <c r="G297" s="168">
        <f>G293+G294+G295+G296</f>
        <v>267</v>
      </c>
      <c r="H297" s="150"/>
    </row>
    <row r="298" spans="1:8" ht="24.95" customHeight="1" x14ac:dyDescent="0.3">
      <c r="A298" s="464" t="s">
        <v>83</v>
      </c>
      <c r="B298" s="443"/>
      <c r="C298" s="168">
        <f>C297+C292+C289+C283+C281</f>
        <v>1890</v>
      </c>
      <c r="D298" s="171">
        <f>D297+D292+D289+D283+D281</f>
        <v>59.97</v>
      </c>
      <c r="E298" s="171">
        <f>E297+E292+E289+E283+E281</f>
        <v>52.22</v>
      </c>
      <c r="F298" s="171">
        <f>F297+F292+F289+F283+F281</f>
        <v>230.38000000000002</v>
      </c>
      <c r="G298" s="168">
        <f>G297+G292+G289+G283+G281</f>
        <v>1485.8</v>
      </c>
      <c r="H298" s="145"/>
    </row>
    <row r="299" spans="1:8" x14ac:dyDescent="0.3">
      <c r="A299" s="466" t="s">
        <v>24</v>
      </c>
      <c r="B299" s="466" t="s">
        <v>25</v>
      </c>
      <c r="C299" s="465" t="s">
        <v>26</v>
      </c>
      <c r="D299" s="465" t="s">
        <v>542</v>
      </c>
      <c r="E299" s="465"/>
      <c r="F299" s="465"/>
      <c r="G299" s="466" t="s">
        <v>38</v>
      </c>
      <c r="H299" s="466" t="s">
        <v>39</v>
      </c>
    </row>
    <row r="300" spans="1:8" x14ac:dyDescent="0.3">
      <c r="A300" s="467"/>
      <c r="B300" s="467"/>
      <c r="C300" s="441"/>
      <c r="D300" s="135" t="s">
        <v>4</v>
      </c>
      <c r="E300" s="135" t="s">
        <v>36</v>
      </c>
      <c r="F300" s="135" t="s">
        <v>30</v>
      </c>
      <c r="G300" s="467"/>
      <c r="H300" s="467"/>
    </row>
    <row r="301" spans="1:8" ht="24.95" customHeight="1" x14ac:dyDescent="0.3">
      <c r="A301" s="468" t="s">
        <v>374</v>
      </c>
      <c r="B301" s="450"/>
      <c r="C301" s="458"/>
      <c r="D301" s="458"/>
      <c r="E301" s="458"/>
      <c r="F301" s="458"/>
      <c r="G301" s="458"/>
      <c r="H301" s="459"/>
    </row>
    <row r="302" spans="1:8" ht="24.95" customHeight="1" x14ac:dyDescent="0.3">
      <c r="A302" s="465" t="s">
        <v>40</v>
      </c>
      <c r="B302" s="154" t="s">
        <v>370</v>
      </c>
      <c r="C302" s="138" t="s">
        <v>113</v>
      </c>
      <c r="D302" s="147" t="s">
        <v>146</v>
      </c>
      <c r="E302" s="147" t="s">
        <v>87</v>
      </c>
      <c r="F302" s="147" t="s">
        <v>371</v>
      </c>
      <c r="G302" s="149" t="s">
        <v>372</v>
      </c>
      <c r="H302" s="153" t="s">
        <v>486</v>
      </c>
    </row>
    <row r="303" spans="1:8" ht="24.95" customHeight="1" x14ac:dyDescent="0.3">
      <c r="A303" s="465"/>
      <c r="B303" s="16" t="s">
        <v>104</v>
      </c>
      <c r="C303" s="169">
        <v>30</v>
      </c>
      <c r="D303" s="147">
        <v>3.2</v>
      </c>
      <c r="E303" s="147">
        <v>0.3</v>
      </c>
      <c r="F303" s="147">
        <v>15.3</v>
      </c>
      <c r="G303" s="141">
        <v>79</v>
      </c>
      <c r="H303" s="178" t="s">
        <v>459</v>
      </c>
    </row>
    <row r="304" spans="1:8" ht="24.95" customHeight="1" x14ac:dyDescent="0.3">
      <c r="A304" s="465"/>
      <c r="B304" s="176" t="s">
        <v>89</v>
      </c>
      <c r="C304" s="169">
        <v>180</v>
      </c>
      <c r="D304" s="174">
        <v>2.5</v>
      </c>
      <c r="E304" s="174">
        <v>2.5</v>
      </c>
      <c r="F304" s="175">
        <v>13.2</v>
      </c>
      <c r="G304" s="141">
        <v>84</v>
      </c>
      <c r="H304" s="179" t="s">
        <v>439</v>
      </c>
    </row>
    <row r="305" spans="1:8" ht="24.95" customHeight="1" x14ac:dyDescent="0.3">
      <c r="A305" s="465"/>
      <c r="B305" s="18" t="s">
        <v>41</v>
      </c>
      <c r="C305" s="143">
        <v>425</v>
      </c>
      <c r="D305" s="144">
        <f>D304+D303+D302</f>
        <v>13.4</v>
      </c>
      <c r="E305" s="144">
        <f>E304+E303+E302</f>
        <v>12.399999999999999</v>
      </c>
      <c r="F305" s="144">
        <f>F304+F303+F302</f>
        <v>60.9</v>
      </c>
      <c r="G305" s="143">
        <f>G304+G303+G302</f>
        <v>410</v>
      </c>
      <c r="H305" s="150"/>
    </row>
    <row r="306" spans="1:8" ht="24.95" customHeight="1" x14ac:dyDescent="0.3">
      <c r="A306" s="441" t="s">
        <v>23</v>
      </c>
      <c r="B306" s="165" t="s">
        <v>42</v>
      </c>
      <c r="C306" s="147" t="s">
        <v>550</v>
      </c>
      <c r="D306" s="139">
        <v>1.08</v>
      </c>
      <c r="E306" s="140">
        <v>0.5</v>
      </c>
      <c r="F306" s="140">
        <v>11.6</v>
      </c>
      <c r="G306" s="170">
        <v>55.16</v>
      </c>
      <c r="H306" s="153"/>
    </row>
    <row r="307" spans="1:8" ht="24.95" customHeight="1" x14ac:dyDescent="0.3">
      <c r="A307" s="423"/>
      <c r="B307" s="23" t="s">
        <v>44</v>
      </c>
      <c r="C307" s="151">
        <v>150</v>
      </c>
      <c r="D307" s="144">
        <f>D306</f>
        <v>1.08</v>
      </c>
      <c r="E307" s="144">
        <f>E306</f>
        <v>0.5</v>
      </c>
      <c r="F307" s="144">
        <f>F306</f>
        <v>11.6</v>
      </c>
      <c r="G307" s="143">
        <f>G306</f>
        <v>55.16</v>
      </c>
      <c r="H307" s="150"/>
    </row>
    <row r="308" spans="1:8" ht="24.75" customHeight="1" x14ac:dyDescent="0.3">
      <c r="A308" s="424" t="s">
        <v>6</v>
      </c>
      <c r="B308" s="303" t="s">
        <v>191</v>
      </c>
      <c r="C308" s="298">
        <v>60</v>
      </c>
      <c r="D308" s="327" t="s">
        <v>93</v>
      </c>
      <c r="E308" s="306" t="s">
        <v>192</v>
      </c>
      <c r="F308" s="306" t="s">
        <v>193</v>
      </c>
      <c r="G308" s="324" t="s">
        <v>98</v>
      </c>
      <c r="H308" s="302" t="s">
        <v>492</v>
      </c>
    </row>
    <row r="309" spans="1:8" ht="36" customHeight="1" x14ac:dyDescent="0.3">
      <c r="A309" s="424"/>
      <c r="B309" s="154" t="s">
        <v>617</v>
      </c>
      <c r="C309" s="138">
        <v>180</v>
      </c>
      <c r="D309" s="147" t="s">
        <v>243</v>
      </c>
      <c r="E309" s="147" t="s">
        <v>244</v>
      </c>
      <c r="F309" s="152" t="s">
        <v>29</v>
      </c>
      <c r="G309" s="141" t="s">
        <v>245</v>
      </c>
      <c r="H309" s="142" t="s">
        <v>467</v>
      </c>
    </row>
    <row r="310" spans="1:8" ht="21.75" customHeight="1" x14ac:dyDescent="0.3">
      <c r="A310" s="424"/>
      <c r="B310" s="146" t="s">
        <v>766</v>
      </c>
      <c r="C310" s="29" t="s">
        <v>269</v>
      </c>
      <c r="D310" s="159">
        <v>11</v>
      </c>
      <c r="E310" s="159">
        <v>15.2</v>
      </c>
      <c r="F310" s="159">
        <v>10.9</v>
      </c>
      <c r="G310" s="157">
        <v>225</v>
      </c>
      <c r="H310" s="44" t="s">
        <v>602</v>
      </c>
    </row>
    <row r="311" spans="1:8" ht="24.95" customHeight="1" x14ac:dyDescent="0.3">
      <c r="A311" s="424"/>
      <c r="B311" s="146" t="s">
        <v>326</v>
      </c>
      <c r="C311" s="138">
        <v>120</v>
      </c>
      <c r="D311" s="147" t="s">
        <v>216</v>
      </c>
      <c r="E311" s="147" t="s">
        <v>217</v>
      </c>
      <c r="F311" s="152" t="s">
        <v>218</v>
      </c>
      <c r="G311" s="174" t="s">
        <v>219</v>
      </c>
      <c r="H311" s="179" t="s">
        <v>442</v>
      </c>
    </row>
    <row r="312" spans="1:8" ht="24.95" customHeight="1" x14ac:dyDescent="0.3">
      <c r="A312" s="424"/>
      <c r="B312" s="158" t="s">
        <v>50</v>
      </c>
      <c r="C312" s="138">
        <v>50</v>
      </c>
      <c r="D312" s="139" t="s">
        <v>51</v>
      </c>
      <c r="E312" s="139" t="s">
        <v>52</v>
      </c>
      <c r="F312" s="140" t="s">
        <v>53</v>
      </c>
      <c r="G312" s="141" t="s">
        <v>54</v>
      </c>
      <c r="H312" s="153"/>
    </row>
    <row r="313" spans="1:8" ht="24.95" customHeight="1" x14ac:dyDescent="0.3">
      <c r="A313" s="425"/>
      <c r="B313" s="146" t="s">
        <v>340</v>
      </c>
      <c r="C313" s="138">
        <v>180</v>
      </c>
      <c r="D313" s="147">
        <v>0.9</v>
      </c>
      <c r="E313" s="147" t="s">
        <v>102</v>
      </c>
      <c r="F313" s="152" t="s">
        <v>103</v>
      </c>
      <c r="G313" s="141" t="s">
        <v>96</v>
      </c>
      <c r="H313" s="153" t="s">
        <v>450</v>
      </c>
    </row>
    <row r="314" spans="1:8" ht="24.95" customHeight="1" x14ac:dyDescent="0.3">
      <c r="A314" s="423"/>
      <c r="B314" s="18" t="s">
        <v>80</v>
      </c>
      <c r="C314" s="164">
        <v>667</v>
      </c>
      <c r="D314" s="163">
        <f>D308+D309+D310+D311+D312+D313</f>
        <v>22.409999999999997</v>
      </c>
      <c r="E314" s="163">
        <f>E308+E309+E310+E311+E312+E313</f>
        <v>27.684999999999999</v>
      </c>
      <c r="F314" s="163">
        <f>F308+F309+F310+F311+F312+F313</f>
        <v>97.259999999999991</v>
      </c>
      <c r="G314" s="164">
        <f>G308+G309+G310+G311+G312+G313</f>
        <v>668.8</v>
      </c>
      <c r="H314" s="150"/>
    </row>
    <row r="315" spans="1:8" ht="24.95" customHeight="1" x14ac:dyDescent="0.3">
      <c r="A315" s="441" t="s">
        <v>59</v>
      </c>
      <c r="B315" s="142" t="s">
        <v>189</v>
      </c>
      <c r="C315" s="138">
        <v>175</v>
      </c>
      <c r="D315" s="147" t="s">
        <v>310</v>
      </c>
      <c r="E315" s="147" t="s">
        <v>51</v>
      </c>
      <c r="F315" s="152" t="s">
        <v>311</v>
      </c>
      <c r="G315" s="141" t="s">
        <v>312</v>
      </c>
      <c r="H315" s="142" t="s">
        <v>433</v>
      </c>
    </row>
    <row r="316" spans="1:8" ht="24.95" customHeight="1" x14ac:dyDescent="0.3">
      <c r="A316" s="423"/>
      <c r="B316" s="18" t="s">
        <v>81</v>
      </c>
      <c r="C316" s="177">
        <v>175</v>
      </c>
      <c r="D316" s="163">
        <v>4.7</v>
      </c>
      <c r="E316" s="163">
        <v>4.0999999999999996</v>
      </c>
      <c r="F316" s="163">
        <v>6.5</v>
      </c>
      <c r="G316" s="164">
        <v>87.5</v>
      </c>
      <c r="H316" s="187"/>
    </row>
    <row r="317" spans="1:8" ht="24.95" customHeight="1" x14ac:dyDescent="0.3">
      <c r="A317" s="441" t="s">
        <v>8</v>
      </c>
      <c r="B317" s="146" t="s">
        <v>180</v>
      </c>
      <c r="C317" s="138">
        <v>130</v>
      </c>
      <c r="D317" s="147" t="s">
        <v>46</v>
      </c>
      <c r="E317" s="147" t="s">
        <v>143</v>
      </c>
      <c r="F317" s="147" t="s">
        <v>185</v>
      </c>
      <c r="G317" s="149" t="s">
        <v>186</v>
      </c>
      <c r="H317" s="142" t="s">
        <v>455</v>
      </c>
    </row>
    <row r="318" spans="1:8" ht="24.95" customHeight="1" x14ac:dyDescent="0.3">
      <c r="A318" s="425"/>
      <c r="B318" s="12" t="s">
        <v>603</v>
      </c>
      <c r="C318" s="138" t="s">
        <v>269</v>
      </c>
      <c r="D318" s="139">
        <v>11</v>
      </c>
      <c r="E318" s="139">
        <v>15.2</v>
      </c>
      <c r="F318" s="140">
        <v>10.9</v>
      </c>
      <c r="G318" s="141">
        <v>225</v>
      </c>
      <c r="H318" s="142" t="s">
        <v>602</v>
      </c>
    </row>
    <row r="319" spans="1:8" ht="24.95" customHeight="1" x14ac:dyDescent="0.3">
      <c r="A319" s="425"/>
      <c r="B319" s="176" t="s">
        <v>34</v>
      </c>
      <c r="C319" s="169">
        <v>180</v>
      </c>
      <c r="D319" s="147" t="s">
        <v>31</v>
      </c>
      <c r="E319" s="147" t="s">
        <v>32</v>
      </c>
      <c r="F319" s="152" t="s">
        <v>33</v>
      </c>
      <c r="G319" s="141" t="s">
        <v>35</v>
      </c>
      <c r="H319" s="158" t="s">
        <v>430</v>
      </c>
    </row>
    <row r="320" spans="1:8" ht="24.95" customHeight="1" x14ac:dyDescent="0.3">
      <c r="A320" s="425"/>
      <c r="B320" s="380" t="s">
        <v>190</v>
      </c>
      <c r="C320" s="304" t="s">
        <v>599</v>
      </c>
      <c r="D320" s="305">
        <v>0.4</v>
      </c>
      <c r="E320" s="305">
        <v>0.4</v>
      </c>
      <c r="F320" s="306">
        <v>9.8000000000000007</v>
      </c>
      <c r="G320" s="301">
        <v>47</v>
      </c>
      <c r="H320" s="307" t="s">
        <v>432</v>
      </c>
    </row>
    <row r="321" spans="1:8" ht="24.95" customHeight="1" x14ac:dyDescent="0.3">
      <c r="A321" s="423"/>
      <c r="B321" s="18" t="s">
        <v>82</v>
      </c>
      <c r="C321" s="143">
        <v>487</v>
      </c>
      <c r="D321" s="143">
        <f>D317+D318+D319+D320</f>
        <v>14.2</v>
      </c>
      <c r="E321" s="143">
        <f>E317+E318+E319+E320</f>
        <v>18.63</v>
      </c>
      <c r="F321" s="143">
        <f>F317+F318+F319+F320</f>
        <v>46.3</v>
      </c>
      <c r="G321" s="143">
        <f>G317+G318+G319+G320</f>
        <v>417</v>
      </c>
      <c r="H321" s="145"/>
    </row>
    <row r="322" spans="1:8" ht="24.95" customHeight="1" x14ac:dyDescent="0.3">
      <c r="A322" s="464" t="s">
        <v>83</v>
      </c>
      <c r="B322" s="443"/>
      <c r="C322" s="168">
        <f>C321+C316+C314+C307+C305</f>
        <v>1904</v>
      </c>
      <c r="D322" s="171">
        <f>D321+D316+D314+D307+D305</f>
        <v>55.789999999999992</v>
      </c>
      <c r="E322" s="171">
        <f>E321+E316+E314+E307+E305</f>
        <v>63.314999999999991</v>
      </c>
      <c r="F322" s="171">
        <f>F321+F316+F314+F307+F305</f>
        <v>222.56</v>
      </c>
      <c r="G322" s="168">
        <f>G321+G316+G314+G307+G305</f>
        <v>1638.46</v>
      </c>
      <c r="H322" s="145"/>
    </row>
    <row r="323" spans="1:8" x14ac:dyDescent="0.3">
      <c r="A323" s="466" t="s">
        <v>24</v>
      </c>
      <c r="B323" s="466" t="s">
        <v>25</v>
      </c>
      <c r="C323" s="465" t="s">
        <v>26</v>
      </c>
      <c r="D323" s="465" t="s">
        <v>542</v>
      </c>
      <c r="E323" s="465"/>
      <c r="F323" s="465"/>
      <c r="G323" s="466" t="s">
        <v>38</v>
      </c>
      <c r="H323" s="466" t="s">
        <v>39</v>
      </c>
    </row>
    <row r="324" spans="1:8" x14ac:dyDescent="0.3">
      <c r="A324" s="467"/>
      <c r="B324" s="467"/>
      <c r="C324" s="441"/>
      <c r="D324" s="135" t="s">
        <v>4</v>
      </c>
      <c r="E324" s="135" t="s">
        <v>36</v>
      </c>
      <c r="F324" s="135" t="s">
        <v>30</v>
      </c>
      <c r="G324" s="467"/>
      <c r="H324" s="467"/>
    </row>
    <row r="325" spans="1:8" ht="24.95" customHeight="1" x14ac:dyDescent="0.3">
      <c r="A325" s="468" t="s">
        <v>377</v>
      </c>
      <c r="B325" s="450"/>
      <c r="C325" s="458"/>
      <c r="D325" s="458"/>
      <c r="E325" s="458"/>
      <c r="F325" s="458"/>
      <c r="G325" s="458"/>
      <c r="H325" s="459"/>
    </row>
    <row r="326" spans="1:8" ht="24.95" customHeight="1" x14ac:dyDescent="0.3">
      <c r="A326" s="465" t="s">
        <v>40</v>
      </c>
      <c r="B326" s="146" t="s">
        <v>270</v>
      </c>
      <c r="C326" s="169" t="s">
        <v>74</v>
      </c>
      <c r="D326" s="147" t="s">
        <v>187</v>
      </c>
      <c r="E326" s="147" t="s">
        <v>276</v>
      </c>
      <c r="F326" s="174" t="s">
        <v>277</v>
      </c>
      <c r="G326" s="149" t="s">
        <v>278</v>
      </c>
      <c r="H326" s="62" t="s">
        <v>435</v>
      </c>
    </row>
    <row r="327" spans="1:8" ht="24.95" customHeight="1" x14ac:dyDescent="0.3">
      <c r="A327" s="465"/>
      <c r="B327" s="16" t="s">
        <v>104</v>
      </c>
      <c r="C327" s="169">
        <v>30</v>
      </c>
      <c r="D327" s="147">
        <v>3.2</v>
      </c>
      <c r="E327" s="147">
        <v>0.3</v>
      </c>
      <c r="F327" s="147">
        <v>15.3</v>
      </c>
      <c r="G327" s="141">
        <v>79</v>
      </c>
      <c r="H327" s="178" t="s">
        <v>459</v>
      </c>
    </row>
    <row r="328" spans="1:8" ht="24.95" customHeight="1" x14ac:dyDescent="0.3">
      <c r="A328" s="465"/>
      <c r="B328" s="381" t="s">
        <v>117</v>
      </c>
      <c r="C328" s="298">
        <v>180</v>
      </c>
      <c r="D328" s="305" t="s">
        <v>118</v>
      </c>
      <c r="E328" s="305" t="s">
        <v>119</v>
      </c>
      <c r="F328" s="306" t="s">
        <v>120</v>
      </c>
      <c r="G328" s="301" t="s">
        <v>121</v>
      </c>
      <c r="H328" s="325" t="s">
        <v>448</v>
      </c>
    </row>
    <row r="329" spans="1:8" ht="24.95" customHeight="1" x14ac:dyDescent="0.3">
      <c r="A329" s="465"/>
      <c r="B329" s="18" t="s">
        <v>41</v>
      </c>
      <c r="C329" s="143">
        <v>365</v>
      </c>
      <c r="D329" s="144">
        <f>D326+D327+D328</f>
        <v>14.48</v>
      </c>
      <c r="E329" s="144">
        <f>E328+E327+E326</f>
        <v>8.2899999999999991</v>
      </c>
      <c r="F329" s="144">
        <f>F328+F327+F326</f>
        <v>62</v>
      </c>
      <c r="G329" s="143">
        <f>G328+G327+G326</f>
        <v>385</v>
      </c>
      <c r="H329" s="150"/>
    </row>
    <row r="330" spans="1:8" ht="24.95" customHeight="1" x14ac:dyDescent="0.3">
      <c r="A330" s="441" t="s">
        <v>23</v>
      </c>
      <c r="B330" s="165" t="s">
        <v>42</v>
      </c>
      <c r="C330" s="147" t="s">
        <v>550</v>
      </c>
      <c r="D330" s="139">
        <v>1.08</v>
      </c>
      <c r="E330" s="140">
        <v>0.5</v>
      </c>
      <c r="F330" s="140">
        <v>11.6</v>
      </c>
      <c r="G330" s="170">
        <v>55.16</v>
      </c>
      <c r="H330" s="153"/>
    </row>
    <row r="331" spans="1:8" ht="24.95" customHeight="1" x14ac:dyDescent="0.3">
      <c r="A331" s="423"/>
      <c r="B331" s="23" t="s">
        <v>44</v>
      </c>
      <c r="C331" s="151">
        <v>150</v>
      </c>
      <c r="D331" s="144">
        <f>D330</f>
        <v>1.08</v>
      </c>
      <c r="E331" s="144">
        <f>E330</f>
        <v>0.5</v>
      </c>
      <c r="F331" s="144">
        <f>F330</f>
        <v>11.6</v>
      </c>
      <c r="G331" s="143">
        <f>G330</f>
        <v>55.16</v>
      </c>
      <c r="H331" s="150"/>
    </row>
    <row r="332" spans="1:8" ht="24.75" customHeight="1" x14ac:dyDescent="0.3">
      <c r="A332" s="424" t="s">
        <v>6</v>
      </c>
      <c r="B332" s="328" t="s">
        <v>596</v>
      </c>
      <c r="C332" s="298">
        <v>60</v>
      </c>
      <c r="D332" s="299">
        <v>0.8</v>
      </c>
      <c r="E332" s="299">
        <v>0.06</v>
      </c>
      <c r="F332" s="300">
        <v>4.0999999999999996</v>
      </c>
      <c r="G332" s="301">
        <v>20</v>
      </c>
      <c r="H332" s="319" t="s">
        <v>597</v>
      </c>
    </row>
    <row r="333" spans="1:8" ht="24.75" customHeight="1" x14ac:dyDescent="0.3">
      <c r="A333" s="424"/>
      <c r="B333" s="154" t="s">
        <v>47</v>
      </c>
      <c r="C333" s="138" t="s">
        <v>287</v>
      </c>
      <c r="D333" s="139">
        <v>1.29</v>
      </c>
      <c r="E333" s="139">
        <v>4.1399999999999997</v>
      </c>
      <c r="F333" s="139">
        <v>9</v>
      </c>
      <c r="G333" s="149">
        <v>77.400000000000006</v>
      </c>
      <c r="H333" s="142" t="s">
        <v>431</v>
      </c>
    </row>
    <row r="334" spans="1:8" ht="24.75" customHeight="1" x14ac:dyDescent="0.3">
      <c r="A334" s="424"/>
      <c r="B334" s="154" t="s">
        <v>132</v>
      </c>
      <c r="C334" s="138" t="s">
        <v>135</v>
      </c>
      <c r="D334" s="147" t="s">
        <v>281</v>
      </c>
      <c r="E334" s="147" t="s">
        <v>136</v>
      </c>
      <c r="F334" s="147" t="s">
        <v>46</v>
      </c>
      <c r="G334" s="149" t="s">
        <v>19</v>
      </c>
      <c r="H334" s="142" t="s">
        <v>489</v>
      </c>
    </row>
    <row r="335" spans="1:8" ht="24.75" customHeight="1" x14ac:dyDescent="0.3">
      <c r="A335" s="424"/>
      <c r="B335" s="154" t="s">
        <v>139</v>
      </c>
      <c r="C335" s="138" t="s">
        <v>110</v>
      </c>
      <c r="D335" s="139">
        <v>4.76</v>
      </c>
      <c r="E335" s="147" t="s">
        <v>291</v>
      </c>
      <c r="F335" s="152" t="s">
        <v>292</v>
      </c>
      <c r="G335" s="141" t="s">
        <v>293</v>
      </c>
      <c r="H335" s="142" t="s">
        <v>469</v>
      </c>
    </row>
    <row r="336" spans="1:8" ht="24.95" customHeight="1" x14ac:dyDescent="0.3">
      <c r="A336" s="424"/>
      <c r="B336" s="158" t="s">
        <v>50</v>
      </c>
      <c r="C336" s="138">
        <v>50</v>
      </c>
      <c r="D336" s="139" t="s">
        <v>51</v>
      </c>
      <c r="E336" s="139" t="s">
        <v>52</v>
      </c>
      <c r="F336" s="140" t="s">
        <v>53</v>
      </c>
      <c r="G336" s="141" t="s">
        <v>54</v>
      </c>
      <c r="H336" s="153"/>
    </row>
    <row r="337" spans="1:8" ht="24.95" customHeight="1" x14ac:dyDescent="0.3">
      <c r="A337" s="425"/>
      <c r="B337" s="142" t="s">
        <v>327</v>
      </c>
      <c r="C337" s="138">
        <v>180</v>
      </c>
      <c r="D337" s="147">
        <v>0.9</v>
      </c>
      <c r="E337" s="147" t="s">
        <v>102</v>
      </c>
      <c r="F337" s="152" t="s">
        <v>103</v>
      </c>
      <c r="G337" s="141" t="s">
        <v>96</v>
      </c>
      <c r="H337" s="153" t="s">
        <v>443</v>
      </c>
    </row>
    <row r="338" spans="1:8" ht="24.95" customHeight="1" x14ac:dyDescent="0.3">
      <c r="A338" s="423"/>
      <c r="B338" s="18" t="s">
        <v>80</v>
      </c>
      <c r="C338" s="162" t="s">
        <v>735</v>
      </c>
      <c r="D338" s="163">
        <f>D332+D333+D341+D342+D336+D337</f>
        <v>21.89</v>
      </c>
      <c r="E338" s="163">
        <f>E332+E333+E341+E342+E336+E337</f>
        <v>16.645</v>
      </c>
      <c r="F338" s="163">
        <f>F332+F333+F341+F342+F336+F337</f>
        <v>103.05</v>
      </c>
      <c r="G338" s="164">
        <f>G332+G333+G341+G342+G336+G337</f>
        <v>618.4</v>
      </c>
      <c r="H338" s="150"/>
    </row>
    <row r="339" spans="1:8" ht="24.95" customHeight="1" x14ac:dyDescent="0.3">
      <c r="A339" s="441" t="s">
        <v>59</v>
      </c>
      <c r="B339" s="382" t="s">
        <v>865</v>
      </c>
      <c r="C339" s="298">
        <v>175</v>
      </c>
      <c r="D339" s="305" t="s">
        <v>276</v>
      </c>
      <c r="E339" s="305" t="s">
        <v>92</v>
      </c>
      <c r="F339" s="306" t="s">
        <v>867</v>
      </c>
      <c r="G339" s="301">
        <v>101</v>
      </c>
      <c r="H339" s="302" t="s">
        <v>433</v>
      </c>
    </row>
    <row r="340" spans="1:8" ht="24.95" customHeight="1" x14ac:dyDescent="0.3">
      <c r="A340" s="423"/>
      <c r="B340" s="18" t="s">
        <v>81</v>
      </c>
      <c r="C340" s="177">
        <v>175</v>
      </c>
      <c r="D340" s="163">
        <v>4.9000000000000004</v>
      </c>
      <c r="E340" s="163">
        <v>0.08</v>
      </c>
      <c r="F340" s="163">
        <v>6.4</v>
      </c>
      <c r="G340" s="164">
        <v>44</v>
      </c>
      <c r="H340" s="187"/>
    </row>
    <row r="341" spans="1:8" ht="24.95" customHeight="1" x14ac:dyDescent="0.3">
      <c r="A341" s="441" t="s">
        <v>8</v>
      </c>
      <c r="B341" s="176" t="s">
        <v>587</v>
      </c>
      <c r="C341" s="138">
        <v>75</v>
      </c>
      <c r="D341" s="147" t="s">
        <v>120</v>
      </c>
      <c r="E341" s="147" t="s">
        <v>232</v>
      </c>
      <c r="F341" s="152" t="s">
        <v>233</v>
      </c>
      <c r="G341" s="141" t="s">
        <v>234</v>
      </c>
      <c r="H341" s="153" t="s">
        <v>475</v>
      </c>
    </row>
    <row r="342" spans="1:8" ht="24.95" customHeight="1" x14ac:dyDescent="0.3">
      <c r="A342" s="425"/>
      <c r="B342" s="142" t="s">
        <v>180</v>
      </c>
      <c r="C342" s="138">
        <v>130</v>
      </c>
      <c r="D342" s="147" t="s">
        <v>46</v>
      </c>
      <c r="E342" s="147" t="s">
        <v>143</v>
      </c>
      <c r="F342" s="147" t="s">
        <v>185</v>
      </c>
      <c r="G342" s="149" t="s">
        <v>186</v>
      </c>
      <c r="H342" s="179" t="s">
        <v>455</v>
      </c>
    </row>
    <row r="343" spans="1:8" ht="24.95" customHeight="1" x14ac:dyDescent="0.3">
      <c r="A343" s="425"/>
      <c r="B343" s="158" t="s">
        <v>66</v>
      </c>
      <c r="C343" s="156">
        <v>50</v>
      </c>
      <c r="D343" s="159">
        <v>3.8</v>
      </c>
      <c r="E343" s="159">
        <v>0.4</v>
      </c>
      <c r="F343" s="159">
        <v>24.6</v>
      </c>
      <c r="G343" s="157">
        <v>117</v>
      </c>
      <c r="H343" s="153" t="s">
        <v>432</v>
      </c>
    </row>
    <row r="344" spans="1:8" ht="24.95" customHeight="1" x14ac:dyDescent="0.3">
      <c r="A344" s="425"/>
      <c r="B344" s="406" t="s">
        <v>34</v>
      </c>
      <c r="C344" s="298">
        <v>180</v>
      </c>
      <c r="D344" s="299" t="s">
        <v>31</v>
      </c>
      <c r="E344" s="299" t="s">
        <v>32</v>
      </c>
      <c r="F344" s="300" t="s">
        <v>33</v>
      </c>
      <c r="G344" s="301" t="s">
        <v>35</v>
      </c>
      <c r="H344" s="302" t="s">
        <v>430</v>
      </c>
    </row>
    <row r="345" spans="1:8" ht="24.95" customHeight="1" x14ac:dyDescent="0.3">
      <c r="A345" s="423"/>
      <c r="B345" s="18" t="s">
        <v>82</v>
      </c>
      <c r="C345" s="143">
        <v>435</v>
      </c>
      <c r="D345" s="171">
        <f>D334+D335+D343+D344</f>
        <v>28.66</v>
      </c>
      <c r="E345" s="171">
        <f>E334+E335+E343+E344</f>
        <v>27.87</v>
      </c>
      <c r="F345" s="171">
        <f>F334+F335+F343+F344</f>
        <v>64.350000000000009</v>
      </c>
      <c r="G345" s="171">
        <f>G334+G335+G343+G344</f>
        <v>614</v>
      </c>
      <c r="H345" s="150"/>
    </row>
    <row r="346" spans="1:8" ht="24.95" customHeight="1" x14ac:dyDescent="0.3">
      <c r="A346" s="464" t="s">
        <v>83</v>
      </c>
      <c r="B346" s="443"/>
      <c r="C346" s="168">
        <f>C345+C340+C338+C331+C329</f>
        <v>1837</v>
      </c>
      <c r="D346" s="171">
        <f>D329+D331+D338+D340+D345</f>
        <v>71.010000000000005</v>
      </c>
      <c r="E346" s="171">
        <f>E329+E331+E338+E340+E345</f>
        <v>53.384999999999998</v>
      </c>
      <c r="F346" s="171">
        <f>F329+F331+F338+F340+F345</f>
        <v>247.39999999999998</v>
      </c>
      <c r="G346" s="168">
        <f>G329+G331+G338+G340+G345</f>
        <v>1716.56</v>
      </c>
      <c r="H346" s="145"/>
    </row>
    <row r="347" spans="1:8" x14ac:dyDescent="0.3">
      <c r="A347" s="466" t="s">
        <v>24</v>
      </c>
      <c r="B347" s="466" t="s">
        <v>25</v>
      </c>
      <c r="C347" s="465" t="s">
        <v>26</v>
      </c>
      <c r="D347" s="465" t="s">
        <v>542</v>
      </c>
      <c r="E347" s="465"/>
      <c r="F347" s="465"/>
      <c r="G347" s="466" t="s">
        <v>38</v>
      </c>
      <c r="H347" s="466" t="s">
        <v>39</v>
      </c>
    </row>
    <row r="348" spans="1:8" x14ac:dyDescent="0.3">
      <c r="A348" s="467"/>
      <c r="B348" s="467"/>
      <c r="C348" s="441"/>
      <c r="D348" s="135" t="s">
        <v>4</v>
      </c>
      <c r="E348" s="135" t="s">
        <v>36</v>
      </c>
      <c r="F348" s="135" t="s">
        <v>30</v>
      </c>
      <c r="G348" s="467"/>
      <c r="H348" s="467"/>
    </row>
    <row r="349" spans="1:8" ht="24.95" customHeight="1" x14ac:dyDescent="0.3">
      <c r="A349" s="468" t="s">
        <v>381</v>
      </c>
      <c r="B349" s="450"/>
      <c r="C349" s="458"/>
      <c r="D349" s="458"/>
      <c r="E349" s="458"/>
      <c r="F349" s="458"/>
      <c r="G349" s="458"/>
      <c r="H349" s="459"/>
    </row>
    <row r="350" spans="1:8" ht="24.95" customHeight="1" x14ac:dyDescent="0.3">
      <c r="A350" s="465" t="s">
        <v>40</v>
      </c>
      <c r="B350" s="146" t="s">
        <v>163</v>
      </c>
      <c r="C350" s="169" t="s">
        <v>403</v>
      </c>
      <c r="D350" s="147" t="s">
        <v>301</v>
      </c>
      <c r="E350" s="147" t="s">
        <v>400</v>
      </c>
      <c r="F350" s="147" t="s">
        <v>401</v>
      </c>
      <c r="G350" s="149" t="s">
        <v>402</v>
      </c>
      <c r="H350" s="142" t="s">
        <v>462</v>
      </c>
    </row>
    <row r="351" spans="1:8" ht="24.95" customHeight="1" x14ac:dyDescent="0.3">
      <c r="A351" s="465"/>
      <c r="B351" s="142" t="s">
        <v>141</v>
      </c>
      <c r="C351" s="147" t="s">
        <v>142</v>
      </c>
      <c r="D351" s="174" t="s">
        <v>105</v>
      </c>
      <c r="E351" s="174" t="s">
        <v>143</v>
      </c>
      <c r="F351" s="175" t="s">
        <v>144</v>
      </c>
      <c r="G351" s="141" t="s">
        <v>145</v>
      </c>
      <c r="H351" s="153" t="s">
        <v>451</v>
      </c>
    </row>
    <row r="352" spans="1:8" ht="24.95" customHeight="1" x14ac:dyDescent="0.3">
      <c r="A352" s="465"/>
      <c r="B352" s="176" t="s">
        <v>89</v>
      </c>
      <c r="C352" s="169">
        <v>180</v>
      </c>
      <c r="D352" s="174">
        <v>2.5</v>
      </c>
      <c r="E352" s="174">
        <v>2.5</v>
      </c>
      <c r="F352" s="175">
        <v>13.2</v>
      </c>
      <c r="G352" s="141">
        <v>84</v>
      </c>
      <c r="H352" s="179" t="s">
        <v>439</v>
      </c>
    </row>
    <row r="353" spans="1:12" ht="24.95" customHeight="1" x14ac:dyDescent="0.3">
      <c r="A353" s="465"/>
      <c r="B353" s="18" t="s">
        <v>41</v>
      </c>
      <c r="C353" s="143">
        <v>390</v>
      </c>
      <c r="D353" s="144">
        <f>D352+D351+D350</f>
        <v>35</v>
      </c>
      <c r="E353" s="144">
        <f>E352+E351+E350</f>
        <v>25.3</v>
      </c>
      <c r="F353" s="144">
        <f>F352+F351+F350</f>
        <v>62.8</v>
      </c>
      <c r="G353" s="143">
        <f>G352+G351+G350</f>
        <v>621</v>
      </c>
      <c r="H353" s="150"/>
      <c r="K353" s="103"/>
      <c r="L353" s="103"/>
    </row>
    <row r="354" spans="1:12" ht="24.95" customHeight="1" x14ac:dyDescent="0.3">
      <c r="A354" s="441" t="s">
        <v>23</v>
      </c>
      <c r="B354" s="176" t="s">
        <v>558</v>
      </c>
      <c r="C354" s="181">
        <v>100</v>
      </c>
      <c r="D354" s="139">
        <v>0.9</v>
      </c>
      <c r="E354" s="139">
        <v>0.2</v>
      </c>
      <c r="F354" s="182">
        <v>8.1</v>
      </c>
      <c r="G354" s="141">
        <v>43</v>
      </c>
      <c r="H354" s="153"/>
      <c r="K354" s="103"/>
      <c r="L354" s="103"/>
    </row>
    <row r="355" spans="1:12" ht="24.95" customHeight="1" x14ac:dyDescent="0.3">
      <c r="A355" s="423"/>
      <c r="B355" s="23" t="s">
        <v>44</v>
      </c>
      <c r="C355" s="151">
        <v>100</v>
      </c>
      <c r="D355" s="144">
        <f>D354</f>
        <v>0.9</v>
      </c>
      <c r="E355" s="144">
        <f>E354</f>
        <v>0.2</v>
      </c>
      <c r="F355" s="144">
        <f>F354</f>
        <v>8.1</v>
      </c>
      <c r="G355" s="143">
        <v>43</v>
      </c>
      <c r="H355" s="150"/>
      <c r="K355" s="103"/>
      <c r="L355" s="103"/>
    </row>
    <row r="356" spans="1:12" ht="24.95" customHeight="1" x14ac:dyDescent="0.3">
      <c r="A356" s="424" t="s">
        <v>6</v>
      </c>
      <c r="B356" s="158" t="s">
        <v>202</v>
      </c>
      <c r="C356" s="156">
        <v>60</v>
      </c>
      <c r="D356" s="156">
        <v>0.8</v>
      </c>
      <c r="E356" s="156">
        <v>1.4</v>
      </c>
      <c r="F356" s="156">
        <v>4.3</v>
      </c>
      <c r="G356" s="157">
        <v>33</v>
      </c>
      <c r="H356" s="179" t="s">
        <v>452</v>
      </c>
      <c r="K356" s="103"/>
      <c r="L356" s="103"/>
    </row>
    <row r="357" spans="1:12" ht="24.95" customHeight="1" x14ac:dyDescent="0.3">
      <c r="A357" s="424"/>
      <c r="B357" s="142" t="s">
        <v>203</v>
      </c>
      <c r="C357" s="138">
        <v>180</v>
      </c>
      <c r="D357" s="147" t="s">
        <v>314</v>
      </c>
      <c r="E357" s="147" t="s">
        <v>306</v>
      </c>
      <c r="F357" s="147" t="s">
        <v>218</v>
      </c>
      <c r="G357" s="149" t="s">
        <v>274</v>
      </c>
      <c r="H357" s="179" t="s">
        <v>461</v>
      </c>
      <c r="K357" s="104"/>
      <c r="L357" s="105"/>
    </row>
    <row r="358" spans="1:12" ht="24.95" customHeight="1" x14ac:dyDescent="0.3">
      <c r="A358" s="424"/>
      <c r="B358" s="176" t="s">
        <v>589</v>
      </c>
      <c r="C358" s="169" t="s">
        <v>533</v>
      </c>
      <c r="D358" s="158">
        <v>10.5</v>
      </c>
      <c r="E358" s="158">
        <v>14.9</v>
      </c>
      <c r="F358" s="158">
        <v>10.6</v>
      </c>
      <c r="G358" s="166">
        <v>220</v>
      </c>
      <c r="H358" s="179" t="s">
        <v>590</v>
      </c>
      <c r="K358" s="103"/>
      <c r="L358" s="103"/>
    </row>
    <row r="359" spans="1:12" ht="24.95" customHeight="1" x14ac:dyDescent="0.3">
      <c r="A359" s="424"/>
      <c r="B359" s="158" t="s">
        <v>109</v>
      </c>
      <c r="C359" s="156" t="s">
        <v>110</v>
      </c>
      <c r="D359" s="159">
        <v>6.6</v>
      </c>
      <c r="E359" s="159">
        <v>4.9000000000000004</v>
      </c>
      <c r="F359" s="210">
        <v>37.1</v>
      </c>
      <c r="G359" s="157">
        <v>223</v>
      </c>
      <c r="H359" s="176" t="s">
        <v>458</v>
      </c>
      <c r="K359" s="103"/>
      <c r="L359" s="103"/>
    </row>
    <row r="360" spans="1:12" ht="24.95" customHeight="1" x14ac:dyDescent="0.3">
      <c r="A360" s="424"/>
      <c r="B360" s="154" t="s">
        <v>562</v>
      </c>
      <c r="C360" s="138">
        <v>30</v>
      </c>
      <c r="D360" s="139">
        <v>0.2</v>
      </c>
      <c r="E360" s="147" t="s">
        <v>43</v>
      </c>
      <c r="F360" s="152" t="s">
        <v>378</v>
      </c>
      <c r="G360" s="141">
        <v>16</v>
      </c>
      <c r="H360" s="142" t="s">
        <v>477</v>
      </c>
      <c r="K360" s="103"/>
      <c r="L360" s="103"/>
    </row>
    <row r="361" spans="1:12" ht="24.95" customHeight="1" x14ac:dyDescent="0.3">
      <c r="A361" s="424"/>
      <c r="B361" s="158" t="s">
        <v>50</v>
      </c>
      <c r="C361" s="138">
        <v>50</v>
      </c>
      <c r="D361" s="139" t="s">
        <v>51</v>
      </c>
      <c r="E361" s="139" t="s">
        <v>52</v>
      </c>
      <c r="F361" s="140" t="s">
        <v>53</v>
      </c>
      <c r="G361" s="141" t="s">
        <v>54</v>
      </c>
      <c r="H361" s="153"/>
    </row>
    <row r="362" spans="1:12" ht="24.95" customHeight="1" x14ac:dyDescent="0.3">
      <c r="A362" s="425"/>
      <c r="B362" s="146" t="s">
        <v>210</v>
      </c>
      <c r="C362" s="138">
        <v>180</v>
      </c>
      <c r="D362" s="147" t="s">
        <v>380</v>
      </c>
      <c r="E362" s="147" t="s">
        <v>502</v>
      </c>
      <c r="F362" s="152" t="s">
        <v>503</v>
      </c>
      <c r="G362" s="141">
        <v>99</v>
      </c>
      <c r="H362" s="153" t="s">
        <v>500</v>
      </c>
    </row>
    <row r="363" spans="1:12" ht="24.95" customHeight="1" x14ac:dyDescent="0.3">
      <c r="A363" s="423"/>
      <c r="B363" s="18" t="s">
        <v>80</v>
      </c>
      <c r="C363" s="162" t="s">
        <v>531</v>
      </c>
      <c r="D363" s="163">
        <f>D362+D361+D358+D357+D356</f>
        <v>17.310000000000002</v>
      </c>
      <c r="E363" s="163">
        <f>E362+E361+E358+E357+E356</f>
        <v>20.309999999999999</v>
      </c>
      <c r="F363" s="163">
        <f>F362+F361+F358+F357+F356</f>
        <v>86.6</v>
      </c>
      <c r="G363" s="164">
        <f>G362+G361+G358+G357+G356</f>
        <v>558</v>
      </c>
      <c r="H363" s="150"/>
    </row>
    <row r="364" spans="1:12" ht="24.95" customHeight="1" x14ac:dyDescent="0.3">
      <c r="A364" s="441" t="s">
        <v>59</v>
      </c>
      <c r="B364" s="154" t="s">
        <v>126</v>
      </c>
      <c r="C364" s="138">
        <v>180</v>
      </c>
      <c r="D364" s="147" t="s">
        <v>128</v>
      </c>
      <c r="E364" s="147" t="s">
        <v>129</v>
      </c>
      <c r="F364" s="152" t="s">
        <v>130</v>
      </c>
      <c r="G364" s="141" t="s">
        <v>96</v>
      </c>
      <c r="H364" s="153" t="s">
        <v>444</v>
      </c>
    </row>
    <row r="365" spans="1:12" ht="24.95" customHeight="1" x14ac:dyDescent="0.3">
      <c r="A365" s="423"/>
      <c r="B365" s="18" t="s">
        <v>81</v>
      </c>
      <c r="C365" s="177">
        <v>180</v>
      </c>
      <c r="D365" s="163">
        <v>4.95</v>
      </c>
      <c r="E365" s="163">
        <v>5.58</v>
      </c>
      <c r="F365" s="163">
        <v>7.74</v>
      </c>
      <c r="G365" s="164">
        <v>99</v>
      </c>
      <c r="H365" s="158"/>
    </row>
    <row r="366" spans="1:12" ht="24.95" customHeight="1" x14ac:dyDescent="0.3">
      <c r="A366" s="441" t="s">
        <v>8</v>
      </c>
      <c r="B366" s="12" t="s">
        <v>65</v>
      </c>
      <c r="C366" s="138">
        <v>150</v>
      </c>
      <c r="D366" s="139">
        <v>2.8</v>
      </c>
      <c r="E366" s="139">
        <v>7.5</v>
      </c>
      <c r="F366" s="140">
        <v>12.8</v>
      </c>
      <c r="G366" s="141">
        <v>130</v>
      </c>
      <c r="H366" s="142" t="s">
        <v>457</v>
      </c>
    </row>
    <row r="367" spans="1:12" ht="24.95" customHeight="1" x14ac:dyDescent="0.3">
      <c r="A367" s="425"/>
      <c r="B367" s="158" t="s">
        <v>66</v>
      </c>
      <c r="C367" s="156">
        <v>50</v>
      </c>
      <c r="D367" s="159">
        <v>3.8</v>
      </c>
      <c r="E367" s="159">
        <v>0.4</v>
      </c>
      <c r="F367" s="159">
        <v>24.6</v>
      </c>
      <c r="G367" s="157">
        <v>117</v>
      </c>
      <c r="H367" s="153"/>
    </row>
    <row r="368" spans="1:12" ht="24.95" customHeight="1" x14ac:dyDescent="0.3">
      <c r="A368" s="425"/>
      <c r="B368" s="381" t="s">
        <v>67</v>
      </c>
      <c r="C368" s="298">
        <v>180</v>
      </c>
      <c r="D368" s="305" t="s">
        <v>68</v>
      </c>
      <c r="E368" s="305" t="s">
        <v>68</v>
      </c>
      <c r="F368" s="320" t="s">
        <v>69</v>
      </c>
      <c r="G368" s="321" t="s">
        <v>70</v>
      </c>
      <c r="H368" s="302" t="s">
        <v>436</v>
      </c>
    </row>
    <row r="369" spans="1:8" ht="24.95" customHeight="1" x14ac:dyDescent="0.3">
      <c r="A369" s="425"/>
      <c r="B369" s="176" t="s">
        <v>379</v>
      </c>
      <c r="C369" s="156" t="s">
        <v>237</v>
      </c>
      <c r="D369" s="156">
        <v>3.7</v>
      </c>
      <c r="E369" s="156">
        <v>7</v>
      </c>
      <c r="F369" s="156">
        <v>16.399999999999999</v>
      </c>
      <c r="G369" s="156">
        <v>145</v>
      </c>
      <c r="H369" s="142" t="s">
        <v>456</v>
      </c>
    </row>
    <row r="370" spans="1:8" ht="24.95" customHeight="1" x14ac:dyDescent="0.3">
      <c r="A370" s="423"/>
      <c r="B370" s="18" t="s">
        <v>82</v>
      </c>
      <c r="C370" s="143">
        <v>433</v>
      </c>
      <c r="D370" s="144">
        <f>D366+D367+D368+D369</f>
        <v>11.6</v>
      </c>
      <c r="E370" s="144">
        <f>E366+E367+E368+E369</f>
        <v>16.200000000000003</v>
      </c>
      <c r="F370" s="144">
        <f>F366+F367+F368+F369</f>
        <v>63.900000000000006</v>
      </c>
      <c r="G370" s="143">
        <f>G366+G367+G368+G369</f>
        <v>447</v>
      </c>
      <c r="H370" s="150"/>
    </row>
    <row r="371" spans="1:8" ht="24.95" customHeight="1" x14ac:dyDescent="0.3">
      <c r="A371" s="464" t="s">
        <v>83</v>
      </c>
      <c r="B371" s="443"/>
      <c r="C371" s="168">
        <f>C370+C365+C363+C355+C353</f>
        <v>1811</v>
      </c>
      <c r="D371" s="171">
        <f>D370+D365+D363+D355+D353</f>
        <v>69.759999999999991</v>
      </c>
      <c r="E371" s="171">
        <f>E370+E365+E363+E355+E353</f>
        <v>67.59</v>
      </c>
      <c r="F371" s="171">
        <f>F370+F365+F363+F355+F353</f>
        <v>229.14</v>
      </c>
      <c r="G371" s="168">
        <f>G353+G355+G363+G365+G370</f>
        <v>1768</v>
      </c>
      <c r="H371" s="150"/>
    </row>
    <row r="372" spans="1:8" x14ac:dyDescent="0.3">
      <c r="A372" s="466" t="s">
        <v>24</v>
      </c>
      <c r="B372" s="466" t="s">
        <v>25</v>
      </c>
      <c r="C372" s="465" t="s">
        <v>26</v>
      </c>
      <c r="D372" s="465" t="s">
        <v>542</v>
      </c>
      <c r="E372" s="465"/>
      <c r="F372" s="465"/>
      <c r="G372" s="466" t="s">
        <v>38</v>
      </c>
      <c r="H372" s="466" t="s">
        <v>39</v>
      </c>
    </row>
    <row r="373" spans="1:8" x14ac:dyDescent="0.3">
      <c r="A373" s="467"/>
      <c r="B373" s="467"/>
      <c r="C373" s="441"/>
      <c r="D373" s="135" t="s">
        <v>4</v>
      </c>
      <c r="E373" s="135" t="s">
        <v>36</v>
      </c>
      <c r="F373" s="135" t="s">
        <v>30</v>
      </c>
      <c r="G373" s="467"/>
      <c r="H373" s="467"/>
    </row>
    <row r="374" spans="1:8" ht="24.95" customHeight="1" x14ac:dyDescent="0.3">
      <c r="A374" s="469" t="s">
        <v>541</v>
      </c>
      <c r="B374" s="454"/>
      <c r="C374" s="454"/>
      <c r="D374" s="454"/>
      <c r="E374" s="454"/>
      <c r="F374" s="454"/>
      <c r="G374" s="454"/>
      <c r="H374" s="455"/>
    </row>
    <row r="375" spans="1:8" ht="24.95" customHeight="1" x14ac:dyDescent="0.3">
      <c r="A375" s="468" t="s">
        <v>385</v>
      </c>
      <c r="B375" s="450"/>
      <c r="C375" s="458"/>
      <c r="D375" s="458"/>
      <c r="E375" s="458"/>
      <c r="F375" s="458"/>
      <c r="G375" s="458"/>
      <c r="H375" s="459"/>
    </row>
    <row r="376" spans="1:8" ht="24.95" customHeight="1" x14ac:dyDescent="0.3">
      <c r="A376" s="465" t="s">
        <v>40</v>
      </c>
      <c r="B376" s="154" t="s">
        <v>239</v>
      </c>
      <c r="C376" s="138" t="s">
        <v>113</v>
      </c>
      <c r="D376" s="189">
        <v>7.1</v>
      </c>
      <c r="E376" s="189">
        <v>7.6</v>
      </c>
      <c r="F376" s="189">
        <v>36.700000000000003</v>
      </c>
      <c r="G376" s="149">
        <v>245</v>
      </c>
      <c r="H376" s="142" t="s">
        <v>476</v>
      </c>
    </row>
    <row r="377" spans="1:8" ht="24.95" customHeight="1" x14ac:dyDescent="0.3">
      <c r="A377" s="465"/>
      <c r="B377" s="142" t="s">
        <v>172</v>
      </c>
      <c r="C377" s="147" t="s">
        <v>173</v>
      </c>
      <c r="D377" s="174">
        <v>2.4</v>
      </c>
      <c r="E377" s="174">
        <v>2.4</v>
      </c>
      <c r="F377" s="175">
        <v>14.5</v>
      </c>
      <c r="G377" s="141">
        <v>109</v>
      </c>
      <c r="H377" s="153" t="s">
        <v>459</v>
      </c>
    </row>
    <row r="378" spans="1:8" ht="24.95" customHeight="1" x14ac:dyDescent="0.3">
      <c r="A378" s="465"/>
      <c r="B378" s="176" t="s">
        <v>89</v>
      </c>
      <c r="C378" s="169">
        <v>180</v>
      </c>
      <c r="D378" s="174">
        <v>2.5</v>
      </c>
      <c r="E378" s="174">
        <v>2.5</v>
      </c>
      <c r="F378" s="175">
        <v>13.2</v>
      </c>
      <c r="G378" s="141">
        <v>84</v>
      </c>
      <c r="H378" s="179" t="s">
        <v>439</v>
      </c>
    </row>
    <row r="379" spans="1:8" ht="24.95" customHeight="1" x14ac:dyDescent="0.3">
      <c r="A379" s="465"/>
      <c r="B379" s="18" t="s">
        <v>41</v>
      </c>
      <c r="C379" s="143">
        <v>420</v>
      </c>
      <c r="D379" s="144">
        <f>D376+D377+D378</f>
        <v>12</v>
      </c>
      <c r="E379" s="144">
        <f>E376+E377+E378</f>
        <v>12.5</v>
      </c>
      <c r="F379" s="144">
        <f>F376+F377+F378</f>
        <v>64.400000000000006</v>
      </c>
      <c r="G379" s="143">
        <f>G376+G377+G378</f>
        <v>438</v>
      </c>
      <c r="H379" s="150"/>
    </row>
    <row r="380" spans="1:8" ht="24.95" customHeight="1" x14ac:dyDescent="0.3">
      <c r="A380" s="441" t="s">
        <v>23</v>
      </c>
      <c r="B380" s="165" t="s">
        <v>42</v>
      </c>
      <c r="C380" s="147" t="s">
        <v>550</v>
      </c>
      <c r="D380" s="139">
        <v>1.08</v>
      </c>
      <c r="E380" s="140">
        <v>0.5</v>
      </c>
      <c r="F380" s="140">
        <v>11.6</v>
      </c>
      <c r="G380" s="170">
        <v>55.16</v>
      </c>
      <c r="H380" s="153"/>
    </row>
    <row r="381" spans="1:8" ht="24.95" customHeight="1" x14ac:dyDescent="0.3">
      <c r="A381" s="423"/>
      <c r="B381" s="23" t="s">
        <v>44</v>
      </c>
      <c r="C381" s="151">
        <v>150</v>
      </c>
      <c r="D381" s="144">
        <f>D380</f>
        <v>1.08</v>
      </c>
      <c r="E381" s="144">
        <f>E380</f>
        <v>0.5</v>
      </c>
      <c r="F381" s="144">
        <f>F380</f>
        <v>11.6</v>
      </c>
      <c r="G381" s="143">
        <v>55</v>
      </c>
      <c r="H381" s="150"/>
    </row>
    <row r="382" spans="1:8" ht="24.95" customHeight="1" x14ac:dyDescent="0.3">
      <c r="A382" s="424" t="s">
        <v>6</v>
      </c>
      <c r="B382" s="302" t="s">
        <v>584</v>
      </c>
      <c r="C382" s="298">
        <v>60</v>
      </c>
      <c r="D382" s="305" t="s">
        <v>93</v>
      </c>
      <c r="E382" s="305" t="s">
        <v>46</v>
      </c>
      <c r="F382" s="305" t="s">
        <v>94</v>
      </c>
      <c r="G382" s="321">
        <v>60</v>
      </c>
      <c r="H382" s="325" t="s">
        <v>585</v>
      </c>
    </row>
    <row r="383" spans="1:8" ht="24.95" customHeight="1" x14ac:dyDescent="0.3">
      <c r="A383" s="424"/>
      <c r="B383" s="146" t="s">
        <v>228</v>
      </c>
      <c r="C383" s="138">
        <v>180</v>
      </c>
      <c r="D383" s="147" t="s">
        <v>315</v>
      </c>
      <c r="E383" s="147" t="s">
        <v>160</v>
      </c>
      <c r="F383" s="152" t="s">
        <v>316</v>
      </c>
      <c r="G383" s="141" t="s">
        <v>14</v>
      </c>
      <c r="H383" s="142" t="s">
        <v>480</v>
      </c>
    </row>
    <row r="384" spans="1:8" ht="24.95" customHeight="1" x14ac:dyDescent="0.3">
      <c r="A384" s="424"/>
      <c r="B384" s="155" t="s">
        <v>391</v>
      </c>
      <c r="C384" s="156">
        <v>130</v>
      </c>
      <c r="D384" s="156">
        <v>15</v>
      </c>
      <c r="E384" s="156">
        <v>14.5</v>
      </c>
      <c r="F384" s="156">
        <v>36.9</v>
      </c>
      <c r="G384" s="157">
        <v>337.5</v>
      </c>
      <c r="H384" s="150" t="s">
        <v>524</v>
      </c>
    </row>
    <row r="385" spans="1:17" ht="24.95" customHeight="1" x14ac:dyDescent="0.3">
      <c r="A385" s="424"/>
      <c r="B385" s="158" t="s">
        <v>50</v>
      </c>
      <c r="C385" s="138">
        <v>50</v>
      </c>
      <c r="D385" s="139" t="s">
        <v>51</v>
      </c>
      <c r="E385" s="139" t="s">
        <v>52</v>
      </c>
      <c r="F385" s="140" t="s">
        <v>53</v>
      </c>
      <c r="G385" s="141" t="s">
        <v>54</v>
      </c>
      <c r="H385" s="153"/>
    </row>
    <row r="386" spans="1:17" ht="24.95" customHeight="1" x14ac:dyDescent="0.3">
      <c r="A386" s="425"/>
      <c r="B386" s="142" t="s">
        <v>101</v>
      </c>
      <c r="C386" s="138">
        <v>180</v>
      </c>
      <c r="D386" s="147">
        <v>0.9</v>
      </c>
      <c r="E386" s="147" t="s">
        <v>102</v>
      </c>
      <c r="F386" s="152" t="s">
        <v>103</v>
      </c>
      <c r="G386" s="141" t="s">
        <v>96</v>
      </c>
      <c r="H386" s="153" t="s">
        <v>443</v>
      </c>
    </row>
    <row r="387" spans="1:17" ht="24.95" customHeight="1" x14ac:dyDescent="0.3">
      <c r="A387" s="423"/>
      <c r="B387" s="18" t="s">
        <v>80</v>
      </c>
      <c r="C387" s="164">
        <f>C382+C383+C384+C385+C386</f>
        <v>600</v>
      </c>
      <c r="D387" s="163">
        <f>D382+D383+D384+D385+D386</f>
        <v>22.11</v>
      </c>
      <c r="E387" s="163">
        <f>E382+E383+E384+E385+E386</f>
        <v>21.745000000000001</v>
      </c>
      <c r="F387" s="163">
        <f>F382+F383+F384+F385+F386</f>
        <v>118.5</v>
      </c>
      <c r="G387" s="164">
        <f>G382+G383+G384+G385+G386</f>
        <v>709.5</v>
      </c>
      <c r="H387" s="150"/>
    </row>
    <row r="388" spans="1:17" ht="24.95" customHeight="1" x14ac:dyDescent="0.3">
      <c r="A388" s="441" t="s">
        <v>59</v>
      </c>
      <c r="B388" s="142" t="s">
        <v>189</v>
      </c>
      <c r="C388" s="138">
        <v>175</v>
      </c>
      <c r="D388" s="147" t="s">
        <v>310</v>
      </c>
      <c r="E388" s="147" t="s">
        <v>51</v>
      </c>
      <c r="F388" s="152" t="s">
        <v>311</v>
      </c>
      <c r="G388" s="141" t="s">
        <v>312</v>
      </c>
      <c r="H388" s="142" t="s">
        <v>433</v>
      </c>
    </row>
    <row r="389" spans="1:17" ht="24.95" customHeight="1" x14ac:dyDescent="0.3">
      <c r="A389" s="423"/>
      <c r="B389" s="18" t="s">
        <v>81</v>
      </c>
      <c r="C389" s="177">
        <v>175</v>
      </c>
      <c r="D389" s="163">
        <v>4.7</v>
      </c>
      <c r="E389" s="163">
        <v>4.0999999999999996</v>
      </c>
      <c r="F389" s="163">
        <v>6.5</v>
      </c>
      <c r="G389" s="164">
        <v>87.5</v>
      </c>
      <c r="H389" s="187"/>
    </row>
    <row r="390" spans="1:17" ht="24.95" customHeight="1" x14ac:dyDescent="0.3">
      <c r="A390" s="441" t="s">
        <v>8</v>
      </c>
      <c r="B390" s="146" t="s">
        <v>613</v>
      </c>
      <c r="C390" s="29" t="s">
        <v>269</v>
      </c>
      <c r="D390" s="159">
        <v>11</v>
      </c>
      <c r="E390" s="159">
        <v>15.2</v>
      </c>
      <c r="F390" s="159">
        <v>10.9</v>
      </c>
      <c r="G390" s="157">
        <v>225</v>
      </c>
      <c r="H390" s="44" t="s">
        <v>602</v>
      </c>
    </row>
    <row r="391" spans="1:17" ht="24.95" customHeight="1" x14ac:dyDescent="0.3">
      <c r="A391" s="425"/>
      <c r="B391" s="154" t="s">
        <v>139</v>
      </c>
      <c r="C391" s="138" t="s">
        <v>110</v>
      </c>
      <c r="D391" s="139">
        <v>4.76</v>
      </c>
      <c r="E391" s="147" t="s">
        <v>291</v>
      </c>
      <c r="F391" s="152" t="s">
        <v>292</v>
      </c>
      <c r="G391" s="141" t="s">
        <v>293</v>
      </c>
      <c r="H391" s="142" t="s">
        <v>469</v>
      </c>
    </row>
    <row r="392" spans="1:17" ht="24.95" customHeight="1" x14ac:dyDescent="0.3">
      <c r="A392" s="425"/>
      <c r="B392" s="158" t="s">
        <v>618</v>
      </c>
      <c r="C392" s="156">
        <v>30</v>
      </c>
      <c r="D392" s="156">
        <v>0.4</v>
      </c>
      <c r="E392" s="156">
        <v>1.2</v>
      </c>
      <c r="F392" s="156">
        <v>1.4</v>
      </c>
      <c r="G392" s="157">
        <v>19</v>
      </c>
      <c r="H392" s="44" t="s">
        <v>445</v>
      </c>
    </row>
    <row r="393" spans="1:17" ht="24.95" customHeight="1" x14ac:dyDescent="0.3">
      <c r="A393" s="425"/>
      <c r="B393" s="12" t="s">
        <v>34</v>
      </c>
      <c r="C393" s="138">
        <v>180</v>
      </c>
      <c r="D393" s="139" t="s">
        <v>31</v>
      </c>
      <c r="E393" s="139" t="s">
        <v>32</v>
      </c>
      <c r="F393" s="140" t="s">
        <v>33</v>
      </c>
      <c r="G393" s="141" t="s">
        <v>35</v>
      </c>
      <c r="H393" s="142" t="s">
        <v>430</v>
      </c>
    </row>
    <row r="394" spans="1:17" ht="24.95" customHeight="1" x14ac:dyDescent="0.3">
      <c r="A394" s="425"/>
      <c r="B394" s="165" t="s">
        <v>190</v>
      </c>
      <c r="C394" s="147" t="s">
        <v>599</v>
      </c>
      <c r="D394" s="139">
        <v>0.4</v>
      </c>
      <c r="E394" s="140">
        <v>0.4</v>
      </c>
      <c r="F394" s="140">
        <v>9.8000000000000007</v>
      </c>
      <c r="G394" s="170">
        <v>47</v>
      </c>
      <c r="H394" s="190"/>
    </row>
    <row r="395" spans="1:17" ht="24.95" customHeight="1" x14ac:dyDescent="0.3">
      <c r="A395" s="423"/>
      <c r="B395" s="18" t="s">
        <v>82</v>
      </c>
      <c r="C395" s="143">
        <v>521</v>
      </c>
      <c r="D395" s="171">
        <f>D390+D391+D393+D394</f>
        <v>16.259999999999998</v>
      </c>
      <c r="E395" s="171">
        <f>E390+E391+E393+E394</f>
        <v>19.27</v>
      </c>
      <c r="F395" s="171">
        <f>F390+F391+F393+F394</f>
        <v>57.75</v>
      </c>
      <c r="G395" s="171">
        <f>G390+G391+G393+G394</f>
        <v>464</v>
      </c>
      <c r="H395" s="150"/>
    </row>
    <row r="396" spans="1:17" ht="24.95" customHeight="1" x14ac:dyDescent="0.3">
      <c r="A396" s="464" t="s">
        <v>83</v>
      </c>
      <c r="B396" s="443"/>
      <c r="C396" s="168">
        <f>C395+C389+C387+C381+C379</f>
        <v>1866</v>
      </c>
      <c r="D396" s="171">
        <f>D395+D389+D387+D381+D379</f>
        <v>56.149999999999991</v>
      </c>
      <c r="E396" s="171">
        <f>E395+E389+E387+E381+E379</f>
        <v>58.114999999999995</v>
      </c>
      <c r="F396" s="171">
        <f>F395+F389+F387+F381+F379</f>
        <v>258.75</v>
      </c>
      <c r="G396" s="168">
        <f>G395+G389+G387+G381+G379</f>
        <v>1754</v>
      </c>
      <c r="H396" s="150"/>
    </row>
    <row r="397" spans="1:17" x14ac:dyDescent="0.3">
      <c r="A397" s="466" t="s">
        <v>24</v>
      </c>
      <c r="B397" s="466" t="s">
        <v>25</v>
      </c>
      <c r="C397" s="465" t="s">
        <v>26</v>
      </c>
      <c r="D397" s="465" t="s">
        <v>542</v>
      </c>
      <c r="E397" s="465"/>
      <c r="F397" s="465"/>
      <c r="G397" s="466" t="s">
        <v>38</v>
      </c>
      <c r="H397" s="466" t="s">
        <v>39</v>
      </c>
    </row>
    <row r="398" spans="1:17" x14ac:dyDescent="0.3">
      <c r="A398" s="467"/>
      <c r="B398" s="467"/>
      <c r="C398" s="441"/>
      <c r="D398" s="135" t="s">
        <v>4</v>
      </c>
      <c r="E398" s="135" t="s">
        <v>36</v>
      </c>
      <c r="F398" s="135" t="s">
        <v>30</v>
      </c>
      <c r="G398" s="467"/>
      <c r="H398" s="467"/>
      <c r="J398" s="83"/>
      <c r="K398" s="83"/>
      <c r="L398" s="83"/>
      <c r="M398" s="83"/>
      <c r="N398" s="83"/>
      <c r="O398" s="83"/>
      <c r="P398" s="83"/>
      <c r="Q398" s="83"/>
    </row>
    <row r="399" spans="1:17" ht="24.95" customHeight="1" x14ac:dyDescent="0.3">
      <c r="A399" s="468" t="s">
        <v>389</v>
      </c>
      <c r="B399" s="450"/>
      <c r="C399" s="458"/>
      <c r="D399" s="458"/>
      <c r="E399" s="458"/>
      <c r="F399" s="458"/>
      <c r="G399" s="458"/>
      <c r="H399" s="459"/>
      <c r="J399" s="83"/>
      <c r="K399" s="83"/>
      <c r="L399" s="83"/>
      <c r="M399" s="83"/>
      <c r="N399" s="83"/>
      <c r="O399" s="83"/>
      <c r="P399" s="83"/>
      <c r="Q399" s="83"/>
    </row>
    <row r="400" spans="1:17" ht="24.95" customHeight="1" x14ac:dyDescent="0.3">
      <c r="A400" s="465" t="s">
        <v>40</v>
      </c>
      <c r="B400" s="154" t="s">
        <v>370</v>
      </c>
      <c r="C400" s="138" t="s">
        <v>113</v>
      </c>
      <c r="D400" s="147" t="s">
        <v>146</v>
      </c>
      <c r="E400" s="147" t="s">
        <v>87</v>
      </c>
      <c r="F400" s="147" t="s">
        <v>371</v>
      </c>
      <c r="G400" s="149" t="s">
        <v>372</v>
      </c>
      <c r="H400" s="153" t="s">
        <v>486</v>
      </c>
      <c r="J400" s="83"/>
      <c r="K400" s="83"/>
      <c r="L400" s="83"/>
      <c r="M400" s="83"/>
      <c r="N400" s="83"/>
      <c r="O400" s="83"/>
      <c r="P400" s="83"/>
      <c r="Q400" s="83"/>
    </row>
    <row r="401" spans="1:17" ht="24.95" customHeight="1" x14ac:dyDescent="0.3">
      <c r="A401" s="465"/>
      <c r="B401" s="16" t="s">
        <v>104</v>
      </c>
      <c r="C401" s="169">
        <v>30</v>
      </c>
      <c r="D401" s="147">
        <v>3.2</v>
      </c>
      <c r="E401" s="147">
        <v>0.3</v>
      </c>
      <c r="F401" s="147">
        <v>15.3</v>
      </c>
      <c r="G401" s="141">
        <v>79</v>
      </c>
      <c r="H401" s="178" t="s">
        <v>459</v>
      </c>
      <c r="J401" s="191"/>
      <c r="K401" s="107"/>
      <c r="L401" s="192"/>
      <c r="M401" s="192"/>
      <c r="N401" s="193"/>
      <c r="O401" s="194"/>
      <c r="P401" s="87"/>
      <c r="Q401" s="83"/>
    </row>
    <row r="402" spans="1:17" ht="24.95" customHeight="1" x14ac:dyDescent="0.3">
      <c r="A402" s="465"/>
      <c r="B402" s="12" t="s">
        <v>34</v>
      </c>
      <c r="C402" s="138">
        <v>180</v>
      </c>
      <c r="D402" s="139" t="s">
        <v>31</v>
      </c>
      <c r="E402" s="139" t="s">
        <v>32</v>
      </c>
      <c r="F402" s="140" t="s">
        <v>33</v>
      </c>
      <c r="G402" s="141" t="s">
        <v>35</v>
      </c>
      <c r="H402" s="142" t="s">
        <v>430</v>
      </c>
      <c r="J402" s="83"/>
      <c r="K402" s="83"/>
      <c r="L402" s="83"/>
      <c r="M402" s="83"/>
      <c r="N402" s="83"/>
      <c r="O402" s="83"/>
      <c r="P402" s="83"/>
      <c r="Q402" s="83"/>
    </row>
    <row r="403" spans="1:17" ht="24.95" customHeight="1" x14ac:dyDescent="0.3">
      <c r="A403" s="465"/>
      <c r="B403" s="18" t="s">
        <v>41</v>
      </c>
      <c r="C403" s="143">
        <v>415</v>
      </c>
      <c r="D403" s="144">
        <f>D400+D401+D402</f>
        <v>11</v>
      </c>
      <c r="E403" s="144">
        <f>E400+E401+E402</f>
        <v>9.93</v>
      </c>
      <c r="F403" s="144">
        <f>F400+F401+F402</f>
        <v>55.900000000000006</v>
      </c>
      <c r="G403" s="143">
        <f>G400+G401+G402</f>
        <v>348</v>
      </c>
      <c r="H403" s="145"/>
    </row>
    <row r="404" spans="1:17" ht="24.95" customHeight="1" x14ac:dyDescent="0.3">
      <c r="A404" s="441" t="s">
        <v>23</v>
      </c>
      <c r="B404" s="165" t="s">
        <v>42</v>
      </c>
      <c r="C404" s="147" t="s">
        <v>550</v>
      </c>
      <c r="D404" s="139">
        <v>1.08</v>
      </c>
      <c r="E404" s="140">
        <v>0.5</v>
      </c>
      <c r="F404" s="140">
        <v>11.6</v>
      </c>
      <c r="G404" s="170">
        <v>55.16</v>
      </c>
      <c r="H404" s="153"/>
    </row>
    <row r="405" spans="1:17" ht="24.95" customHeight="1" x14ac:dyDescent="0.3">
      <c r="A405" s="423"/>
      <c r="B405" s="23" t="s">
        <v>44</v>
      </c>
      <c r="C405" s="151">
        <v>150</v>
      </c>
      <c r="D405" s="144">
        <f>D404</f>
        <v>1.08</v>
      </c>
      <c r="E405" s="144">
        <f>E404</f>
        <v>0.5</v>
      </c>
      <c r="F405" s="144">
        <f>F404</f>
        <v>11.6</v>
      </c>
      <c r="G405" s="143">
        <f>G404</f>
        <v>55.16</v>
      </c>
      <c r="H405" s="145"/>
    </row>
    <row r="406" spans="1:17" ht="24.95" customHeight="1" x14ac:dyDescent="0.3">
      <c r="A406" s="424" t="s">
        <v>6</v>
      </c>
      <c r="B406" s="176" t="s">
        <v>191</v>
      </c>
      <c r="C406" s="138">
        <v>60</v>
      </c>
      <c r="D406" s="180" t="s">
        <v>93</v>
      </c>
      <c r="E406" s="152" t="s">
        <v>192</v>
      </c>
      <c r="F406" s="152" t="s">
        <v>193</v>
      </c>
      <c r="G406" s="170">
        <v>11</v>
      </c>
      <c r="H406" s="142" t="s">
        <v>482</v>
      </c>
    </row>
    <row r="407" spans="1:17" ht="24.95" customHeight="1" x14ac:dyDescent="0.3">
      <c r="A407" s="424"/>
      <c r="B407" s="154" t="s">
        <v>266</v>
      </c>
      <c r="C407" s="138">
        <v>180</v>
      </c>
      <c r="D407" s="147" t="s">
        <v>75</v>
      </c>
      <c r="E407" s="147" t="s">
        <v>99</v>
      </c>
      <c r="F407" s="147" t="s">
        <v>323</v>
      </c>
      <c r="G407" s="149">
        <v>67</v>
      </c>
      <c r="H407" s="62" t="s">
        <v>493</v>
      </c>
    </row>
    <row r="408" spans="1:17" ht="24.95" customHeight="1" x14ac:dyDescent="0.3">
      <c r="A408" s="424"/>
      <c r="B408" s="176" t="s">
        <v>589</v>
      </c>
      <c r="C408" s="169" t="s">
        <v>533</v>
      </c>
      <c r="D408" s="158">
        <v>10.5</v>
      </c>
      <c r="E408" s="158">
        <v>14.9</v>
      </c>
      <c r="F408" s="158">
        <v>10.6</v>
      </c>
      <c r="G408" s="166">
        <v>220</v>
      </c>
      <c r="H408" s="179" t="s">
        <v>590</v>
      </c>
    </row>
    <row r="409" spans="1:17" ht="24.95" customHeight="1" x14ac:dyDescent="0.3">
      <c r="A409" s="424"/>
      <c r="B409" s="155" t="s">
        <v>360</v>
      </c>
      <c r="C409" s="156">
        <v>130</v>
      </c>
      <c r="D409" s="156">
        <v>3.8</v>
      </c>
      <c r="E409" s="156">
        <v>8</v>
      </c>
      <c r="F409" s="156">
        <v>9.6999999999999993</v>
      </c>
      <c r="G409" s="157">
        <v>126</v>
      </c>
      <c r="H409" s="142" t="s">
        <v>507</v>
      </c>
    </row>
    <row r="410" spans="1:17" ht="24.95" customHeight="1" x14ac:dyDescent="0.3">
      <c r="A410" s="424"/>
      <c r="B410" s="158" t="s">
        <v>50</v>
      </c>
      <c r="C410" s="138">
        <v>50</v>
      </c>
      <c r="D410" s="139" t="s">
        <v>51</v>
      </c>
      <c r="E410" s="139" t="s">
        <v>52</v>
      </c>
      <c r="F410" s="140" t="s">
        <v>53</v>
      </c>
      <c r="G410" s="141" t="s">
        <v>54</v>
      </c>
      <c r="H410" s="178"/>
    </row>
    <row r="411" spans="1:17" ht="24.95" customHeight="1" x14ac:dyDescent="0.3">
      <c r="A411" s="425"/>
      <c r="B411" s="179" t="s">
        <v>55</v>
      </c>
      <c r="C411" s="156">
        <v>180</v>
      </c>
      <c r="D411" s="159" t="s">
        <v>56</v>
      </c>
      <c r="E411" s="159" t="s">
        <v>56</v>
      </c>
      <c r="F411" s="160" t="s">
        <v>57</v>
      </c>
      <c r="G411" s="161" t="s">
        <v>58</v>
      </c>
      <c r="H411" s="178" t="s">
        <v>432</v>
      </c>
    </row>
    <row r="412" spans="1:17" ht="24.95" customHeight="1" x14ac:dyDescent="0.3">
      <c r="A412" s="423"/>
      <c r="B412" s="18" t="s">
        <v>80</v>
      </c>
      <c r="C412" s="162" t="s">
        <v>614</v>
      </c>
      <c r="D412" s="163">
        <f>D406+D407+D408+D409+D410+D411</f>
        <v>20.5</v>
      </c>
      <c r="E412" s="163">
        <f>E406+E407+E408+E409+E410+E411</f>
        <v>25.990000000000002</v>
      </c>
      <c r="F412" s="163">
        <f>F406+F407+F408+F409+F410+F411</f>
        <v>87.86</v>
      </c>
      <c r="G412" s="164">
        <f>G406+G407+G408+G409+G410+G411</f>
        <v>623</v>
      </c>
      <c r="H412" s="145"/>
    </row>
    <row r="413" spans="1:17" ht="24.95" customHeight="1" x14ac:dyDescent="0.3">
      <c r="A413" s="441" t="s">
        <v>59</v>
      </c>
      <c r="B413" s="382" t="s">
        <v>863</v>
      </c>
      <c r="C413" s="298">
        <v>175</v>
      </c>
      <c r="D413" s="305" t="s">
        <v>64</v>
      </c>
      <c r="E413" s="305" t="s">
        <v>100</v>
      </c>
      <c r="F413" s="306" t="s">
        <v>146</v>
      </c>
      <c r="G413" s="301">
        <v>108</v>
      </c>
      <c r="H413" s="302" t="s">
        <v>433</v>
      </c>
    </row>
    <row r="414" spans="1:17" ht="24.95" customHeight="1" x14ac:dyDescent="0.3">
      <c r="A414" s="423"/>
      <c r="B414" s="18" t="s">
        <v>81</v>
      </c>
      <c r="C414" s="177">
        <v>175</v>
      </c>
      <c r="D414" s="163">
        <v>4.9000000000000004</v>
      </c>
      <c r="E414" s="163">
        <v>0.08</v>
      </c>
      <c r="F414" s="163">
        <v>6.4</v>
      </c>
      <c r="G414" s="164">
        <v>44</v>
      </c>
      <c r="H414" s="195"/>
    </row>
    <row r="415" spans="1:17" ht="24.95" customHeight="1" x14ac:dyDescent="0.3">
      <c r="A415" s="441" t="s">
        <v>8</v>
      </c>
      <c r="B415" s="154" t="s">
        <v>755</v>
      </c>
      <c r="C415" s="138" t="s">
        <v>756</v>
      </c>
      <c r="D415" s="147" t="s">
        <v>321</v>
      </c>
      <c r="E415" s="147" t="s">
        <v>298</v>
      </c>
      <c r="F415" s="147" t="s">
        <v>757</v>
      </c>
      <c r="G415" s="149">
        <v>155</v>
      </c>
      <c r="H415" s="153" t="s">
        <v>758</v>
      </c>
    </row>
    <row r="416" spans="1:17" ht="24.95" customHeight="1" x14ac:dyDescent="0.3">
      <c r="A416" s="425"/>
      <c r="B416" s="328" t="s">
        <v>603</v>
      </c>
      <c r="C416" s="298" t="s">
        <v>269</v>
      </c>
      <c r="D416" s="305">
        <v>11</v>
      </c>
      <c r="E416" s="305">
        <v>15.2</v>
      </c>
      <c r="F416" s="320">
        <v>10.9</v>
      </c>
      <c r="G416" s="321">
        <v>225</v>
      </c>
      <c r="H416" s="325" t="s">
        <v>602</v>
      </c>
    </row>
    <row r="417" spans="1:8" ht="24.95" customHeight="1" x14ac:dyDescent="0.3">
      <c r="A417" s="425"/>
      <c r="B417" s="146" t="s">
        <v>117</v>
      </c>
      <c r="C417" s="138">
        <v>180</v>
      </c>
      <c r="D417" s="147" t="s">
        <v>118</v>
      </c>
      <c r="E417" s="147" t="s">
        <v>119</v>
      </c>
      <c r="F417" s="152" t="s">
        <v>120</v>
      </c>
      <c r="G417" s="141" t="s">
        <v>121</v>
      </c>
      <c r="H417" s="153" t="s">
        <v>448</v>
      </c>
    </row>
    <row r="418" spans="1:8" ht="24.95" customHeight="1" x14ac:dyDescent="0.3">
      <c r="A418" s="425"/>
      <c r="B418" s="176" t="s">
        <v>162</v>
      </c>
      <c r="C418" s="169">
        <v>120</v>
      </c>
      <c r="D418" s="147" t="s">
        <v>72</v>
      </c>
      <c r="E418" s="147" t="s">
        <v>93</v>
      </c>
      <c r="F418" s="152" t="s">
        <v>598</v>
      </c>
      <c r="G418" s="141">
        <v>115</v>
      </c>
      <c r="H418" s="158"/>
    </row>
    <row r="419" spans="1:8" ht="24.95" customHeight="1" x14ac:dyDescent="0.3">
      <c r="A419" s="423"/>
      <c r="B419" s="18" t="s">
        <v>82</v>
      </c>
      <c r="C419" s="143">
        <v>460</v>
      </c>
      <c r="D419" s="171">
        <f>D415+D417+D418</f>
        <v>8.8800000000000008</v>
      </c>
      <c r="E419" s="171">
        <f>E415+E417+E418</f>
        <v>6.59</v>
      </c>
      <c r="F419" s="171">
        <f>F415+F417+F418</f>
        <v>64.08</v>
      </c>
      <c r="G419" s="168">
        <f>G415+G417+G418</f>
        <v>354</v>
      </c>
      <c r="H419" s="145"/>
    </row>
    <row r="420" spans="1:8" ht="24.95" customHeight="1" x14ac:dyDescent="0.3">
      <c r="A420" s="464" t="s">
        <v>83</v>
      </c>
      <c r="B420" s="443"/>
      <c r="C420" s="168">
        <f>C419+C414+C412+C405+C403</f>
        <v>1877</v>
      </c>
      <c r="D420" s="171">
        <f>D419+D414+D412+D405+D403</f>
        <v>46.36</v>
      </c>
      <c r="E420" s="171">
        <f>E419+E414+E412+E405+E403</f>
        <v>43.09</v>
      </c>
      <c r="F420" s="171">
        <f>F419+F414+F412+F405+F403</f>
        <v>225.84</v>
      </c>
      <c r="G420" s="168">
        <f>G419+G414+G412+G405+G403</f>
        <v>1424.16</v>
      </c>
      <c r="H420" s="145"/>
    </row>
    <row r="421" spans="1:8" x14ac:dyDescent="0.3">
      <c r="A421" s="466" t="s">
        <v>24</v>
      </c>
      <c r="B421" s="466" t="s">
        <v>25</v>
      </c>
      <c r="C421" s="465" t="s">
        <v>26</v>
      </c>
      <c r="D421" s="465" t="s">
        <v>542</v>
      </c>
      <c r="E421" s="465"/>
      <c r="F421" s="465"/>
      <c r="G421" s="466" t="s">
        <v>38</v>
      </c>
      <c r="H421" s="466" t="s">
        <v>39</v>
      </c>
    </row>
    <row r="422" spans="1:8" x14ac:dyDescent="0.3">
      <c r="A422" s="467"/>
      <c r="B422" s="467"/>
      <c r="C422" s="441"/>
      <c r="D422" s="135" t="s">
        <v>4</v>
      </c>
      <c r="E422" s="135" t="s">
        <v>36</v>
      </c>
      <c r="F422" s="135" t="s">
        <v>30</v>
      </c>
      <c r="G422" s="467"/>
      <c r="H422" s="467"/>
    </row>
    <row r="423" spans="1:8" ht="24.95" customHeight="1" x14ac:dyDescent="0.3">
      <c r="A423" s="468" t="s">
        <v>390</v>
      </c>
      <c r="B423" s="450"/>
      <c r="C423" s="458"/>
      <c r="D423" s="458"/>
      <c r="E423" s="458"/>
      <c r="F423" s="458"/>
      <c r="G423" s="458"/>
      <c r="H423" s="459"/>
    </row>
    <row r="424" spans="1:8" ht="24.75" customHeight="1" x14ac:dyDescent="0.3">
      <c r="A424" s="465" t="s">
        <v>40</v>
      </c>
      <c r="B424" s="146" t="s">
        <v>743</v>
      </c>
      <c r="C424" s="138" t="s">
        <v>113</v>
      </c>
      <c r="D424" s="147" t="s">
        <v>170</v>
      </c>
      <c r="E424" s="147" t="s">
        <v>170</v>
      </c>
      <c r="F424" s="152" t="s">
        <v>16</v>
      </c>
      <c r="G424" s="141" t="s">
        <v>303</v>
      </c>
      <c r="H424" s="142" t="s">
        <v>458</v>
      </c>
    </row>
    <row r="425" spans="1:8" ht="24.95" customHeight="1" x14ac:dyDescent="0.3">
      <c r="A425" s="465"/>
      <c r="B425" s="142" t="s">
        <v>141</v>
      </c>
      <c r="C425" s="147" t="s">
        <v>142</v>
      </c>
      <c r="D425" s="174" t="s">
        <v>105</v>
      </c>
      <c r="E425" s="174" t="s">
        <v>143</v>
      </c>
      <c r="F425" s="175" t="s">
        <v>144</v>
      </c>
      <c r="G425" s="141" t="s">
        <v>145</v>
      </c>
      <c r="H425" s="153" t="s">
        <v>451</v>
      </c>
    </row>
    <row r="426" spans="1:8" ht="24.95" customHeight="1" x14ac:dyDescent="0.3">
      <c r="A426" s="465"/>
      <c r="B426" s="176" t="s">
        <v>89</v>
      </c>
      <c r="C426" s="169">
        <v>180</v>
      </c>
      <c r="D426" s="174">
        <v>2.5</v>
      </c>
      <c r="E426" s="174">
        <v>2.5</v>
      </c>
      <c r="F426" s="175">
        <v>13.2</v>
      </c>
      <c r="G426" s="141">
        <v>84</v>
      </c>
      <c r="H426" s="179" t="s">
        <v>439</v>
      </c>
    </row>
    <row r="427" spans="1:8" ht="24.95" customHeight="1" x14ac:dyDescent="0.3">
      <c r="A427" s="465"/>
      <c r="B427" s="18" t="s">
        <v>41</v>
      </c>
      <c r="C427" s="143">
        <v>425</v>
      </c>
      <c r="D427" s="144">
        <f>D426+D425+D488</f>
        <v>15.9</v>
      </c>
      <c r="E427" s="144">
        <f>E426+E425+E488</f>
        <v>10.7</v>
      </c>
      <c r="F427" s="144">
        <f>F426+F425+F488</f>
        <v>62.3</v>
      </c>
      <c r="G427" s="143">
        <f>G426+G425+G488</f>
        <v>412</v>
      </c>
      <c r="H427" s="150"/>
    </row>
    <row r="428" spans="1:8" ht="24.95" customHeight="1" x14ac:dyDescent="0.3">
      <c r="A428" s="441" t="s">
        <v>23</v>
      </c>
      <c r="B428" s="154" t="s">
        <v>147</v>
      </c>
      <c r="C428" s="138">
        <v>100</v>
      </c>
      <c r="D428" s="147" t="s">
        <v>76</v>
      </c>
      <c r="E428" s="147" t="s">
        <v>148</v>
      </c>
      <c r="F428" s="148" t="s">
        <v>149</v>
      </c>
      <c r="G428" s="149" t="s">
        <v>150</v>
      </c>
      <c r="H428" s="153" t="s">
        <v>460</v>
      </c>
    </row>
    <row r="429" spans="1:8" ht="24.95" customHeight="1" x14ac:dyDescent="0.3">
      <c r="A429" s="423"/>
      <c r="B429" s="23" t="s">
        <v>44</v>
      </c>
      <c r="C429" s="151">
        <v>100</v>
      </c>
      <c r="D429" s="144" t="str">
        <f>D428</f>
        <v>0,3</v>
      </c>
      <c r="E429" s="144" t="str">
        <f>E428</f>
        <v>0,13</v>
      </c>
      <c r="F429" s="144" t="str">
        <f>F428</f>
        <v>13,4</v>
      </c>
      <c r="G429" s="143" t="str">
        <f>G428</f>
        <v>55,5</v>
      </c>
      <c r="H429" s="150"/>
    </row>
    <row r="430" spans="1:8" ht="24.95" customHeight="1" x14ac:dyDescent="0.3">
      <c r="A430" s="424" t="s">
        <v>6</v>
      </c>
      <c r="B430" s="176" t="s">
        <v>373</v>
      </c>
      <c r="C430" s="138">
        <v>60</v>
      </c>
      <c r="D430" s="180" t="s">
        <v>45</v>
      </c>
      <c r="E430" s="152" t="s">
        <v>46</v>
      </c>
      <c r="F430" s="152" t="s">
        <v>46</v>
      </c>
      <c r="G430" s="170">
        <v>38</v>
      </c>
      <c r="H430" s="142" t="s">
        <v>516</v>
      </c>
    </row>
    <row r="431" spans="1:8" ht="24.75" customHeight="1" x14ac:dyDescent="0.3">
      <c r="A431" s="424"/>
      <c r="B431" s="158" t="s">
        <v>151</v>
      </c>
      <c r="C431" s="156" t="s">
        <v>287</v>
      </c>
      <c r="D431" s="156">
        <v>1.5</v>
      </c>
      <c r="E431" s="156">
        <v>3.8</v>
      </c>
      <c r="F431" s="156">
        <v>9.9</v>
      </c>
      <c r="G431" s="157">
        <v>81</v>
      </c>
      <c r="H431" s="153" t="s">
        <v>491</v>
      </c>
    </row>
    <row r="432" spans="1:8" ht="24.95" customHeight="1" x14ac:dyDescent="0.3">
      <c r="A432" s="424"/>
      <c r="B432" s="196" t="s">
        <v>386</v>
      </c>
      <c r="C432" s="138" t="s">
        <v>246</v>
      </c>
      <c r="D432" s="147" t="s">
        <v>209</v>
      </c>
      <c r="E432" s="147" t="s">
        <v>387</v>
      </c>
      <c r="F432" s="148" t="s">
        <v>88</v>
      </c>
      <c r="G432" s="149" t="s">
        <v>759</v>
      </c>
      <c r="H432" s="179" t="s">
        <v>488</v>
      </c>
    </row>
    <row r="433" spans="1:16" ht="24.75" customHeight="1" x14ac:dyDescent="0.3">
      <c r="A433" s="424"/>
      <c r="B433" s="142" t="s">
        <v>159</v>
      </c>
      <c r="C433" s="138" t="s">
        <v>110</v>
      </c>
      <c r="D433" s="147" t="s">
        <v>298</v>
      </c>
      <c r="E433" s="147" t="s">
        <v>95</v>
      </c>
      <c r="F433" s="174" t="s">
        <v>299</v>
      </c>
      <c r="G433" s="149" t="s">
        <v>300</v>
      </c>
      <c r="H433" s="153" t="s">
        <v>435</v>
      </c>
    </row>
    <row r="434" spans="1:16" ht="24.75" customHeight="1" x14ac:dyDescent="0.3">
      <c r="A434" s="424"/>
      <c r="B434" s="158" t="s">
        <v>50</v>
      </c>
      <c r="C434" s="138">
        <v>50</v>
      </c>
      <c r="D434" s="139" t="s">
        <v>51</v>
      </c>
      <c r="E434" s="139" t="s">
        <v>52</v>
      </c>
      <c r="F434" s="140" t="s">
        <v>53</v>
      </c>
      <c r="G434" s="141" t="s">
        <v>54</v>
      </c>
      <c r="H434" s="153"/>
    </row>
    <row r="435" spans="1:16" ht="24.75" customHeight="1" x14ac:dyDescent="0.3">
      <c r="A435" s="425"/>
      <c r="B435" s="142" t="s">
        <v>183</v>
      </c>
      <c r="C435" s="138">
        <v>180</v>
      </c>
      <c r="D435" s="185">
        <v>0.2</v>
      </c>
      <c r="E435" s="185">
        <v>0.03</v>
      </c>
      <c r="F435" s="185" t="s">
        <v>187</v>
      </c>
      <c r="G435" s="186" t="s">
        <v>188</v>
      </c>
      <c r="H435" s="179" t="s">
        <v>446</v>
      </c>
    </row>
    <row r="436" spans="1:16" ht="24.95" customHeight="1" x14ac:dyDescent="0.3">
      <c r="A436" s="423"/>
      <c r="B436" s="18" t="s">
        <v>80</v>
      </c>
      <c r="C436" s="162" t="s">
        <v>735</v>
      </c>
      <c r="D436" s="163">
        <f>D435+D434+D432+D431+D430</f>
        <v>18.100000000000001</v>
      </c>
      <c r="E436" s="163">
        <f>E435+E434+E432+E431+E430</f>
        <v>17.329999999999998</v>
      </c>
      <c r="F436" s="163">
        <f>F435+F434+F432+F431+F430</f>
        <v>71.7</v>
      </c>
      <c r="G436" s="164">
        <f>G430+G431+G432+G434+G435</f>
        <v>454</v>
      </c>
      <c r="H436" s="150"/>
    </row>
    <row r="437" spans="1:16" ht="24.95" customHeight="1" x14ac:dyDescent="0.3">
      <c r="A437" s="441" t="s">
        <v>59</v>
      </c>
      <c r="B437" s="176" t="s">
        <v>125</v>
      </c>
      <c r="C437" s="181">
        <v>40</v>
      </c>
      <c r="D437" s="139">
        <v>2.27</v>
      </c>
      <c r="E437" s="139">
        <v>2.93</v>
      </c>
      <c r="F437" s="182">
        <v>36.200000000000003</v>
      </c>
      <c r="G437" s="141">
        <v>180.36</v>
      </c>
      <c r="H437" s="142"/>
    </row>
    <row r="438" spans="1:16" ht="24.95" customHeight="1" x14ac:dyDescent="0.3">
      <c r="A438" s="425"/>
      <c r="B438" s="154" t="s">
        <v>126</v>
      </c>
      <c r="C438" s="138">
        <v>180</v>
      </c>
      <c r="D438" s="147" t="s">
        <v>128</v>
      </c>
      <c r="E438" s="147" t="s">
        <v>129</v>
      </c>
      <c r="F438" s="152" t="s">
        <v>130</v>
      </c>
      <c r="G438" s="141" t="s">
        <v>96</v>
      </c>
      <c r="H438" s="153" t="s">
        <v>444</v>
      </c>
    </row>
    <row r="439" spans="1:16" ht="24.95" customHeight="1" x14ac:dyDescent="0.3">
      <c r="A439" s="423"/>
      <c r="B439" s="18" t="s">
        <v>81</v>
      </c>
      <c r="C439" s="177">
        <v>220</v>
      </c>
      <c r="D439" s="163">
        <f>D438+D437</f>
        <v>7.2200000000000006</v>
      </c>
      <c r="E439" s="163">
        <f>E438+E437</f>
        <v>8.51</v>
      </c>
      <c r="F439" s="163">
        <f>F438+F437</f>
        <v>43.940000000000005</v>
      </c>
      <c r="G439" s="164">
        <f>G438+G437</f>
        <v>279.36</v>
      </c>
      <c r="H439" s="187"/>
    </row>
    <row r="440" spans="1:16" ht="24.95" customHeight="1" x14ac:dyDescent="0.3">
      <c r="A440" s="441" t="s">
        <v>8</v>
      </c>
      <c r="B440" s="146" t="s">
        <v>396</v>
      </c>
      <c r="C440" s="138">
        <v>130</v>
      </c>
      <c r="D440" s="147" t="s">
        <v>260</v>
      </c>
      <c r="E440" s="147" t="s">
        <v>156</v>
      </c>
      <c r="F440" s="147" t="s">
        <v>261</v>
      </c>
      <c r="G440" s="149" t="s">
        <v>262</v>
      </c>
      <c r="H440" s="142" t="s">
        <v>515</v>
      </c>
    </row>
    <row r="441" spans="1:16" ht="24.95" customHeight="1" x14ac:dyDescent="0.3">
      <c r="A441" s="425"/>
      <c r="B441" s="12" t="s">
        <v>34</v>
      </c>
      <c r="C441" s="138">
        <v>180</v>
      </c>
      <c r="D441" s="139" t="s">
        <v>31</v>
      </c>
      <c r="E441" s="139" t="s">
        <v>32</v>
      </c>
      <c r="F441" s="140" t="s">
        <v>33</v>
      </c>
      <c r="G441" s="141" t="s">
        <v>35</v>
      </c>
      <c r="H441" s="142" t="s">
        <v>430</v>
      </c>
    </row>
    <row r="442" spans="1:16" ht="24.95" customHeight="1" x14ac:dyDescent="0.3">
      <c r="A442" s="425"/>
      <c r="B442" s="176" t="s">
        <v>131</v>
      </c>
      <c r="C442" s="158">
        <v>100</v>
      </c>
      <c r="D442" s="158">
        <v>0.4</v>
      </c>
      <c r="E442" s="158">
        <v>0.3</v>
      </c>
      <c r="F442" s="158">
        <v>10.3</v>
      </c>
      <c r="G442" s="158">
        <v>47</v>
      </c>
      <c r="H442" s="190"/>
      <c r="J442" s="83"/>
      <c r="K442" s="85"/>
      <c r="L442" s="85"/>
      <c r="M442" s="85"/>
      <c r="N442" s="85"/>
      <c r="O442" s="108"/>
      <c r="P442" s="87"/>
    </row>
    <row r="443" spans="1:16" ht="24.95" customHeight="1" x14ac:dyDescent="0.3">
      <c r="A443" s="423"/>
      <c r="B443" s="18" t="s">
        <v>82</v>
      </c>
      <c r="C443" s="143">
        <v>410</v>
      </c>
      <c r="D443" s="144">
        <f>D440+D441+D442</f>
        <v>15.17</v>
      </c>
      <c r="E443" s="144">
        <f>E440+E441+E442</f>
        <v>14.73</v>
      </c>
      <c r="F443" s="144">
        <f>F440+F441+F442</f>
        <v>49.5</v>
      </c>
      <c r="G443" s="143">
        <f>G440+G441+G442</f>
        <v>386</v>
      </c>
      <c r="H443" s="150"/>
    </row>
    <row r="444" spans="1:16" ht="24.95" customHeight="1" x14ac:dyDescent="0.3">
      <c r="A444" s="464" t="s">
        <v>83</v>
      </c>
      <c r="B444" s="443"/>
      <c r="C444" s="168">
        <f>C443+C439+C436+C429+C427</f>
        <v>1867</v>
      </c>
      <c r="D444" s="171">
        <f>D443+D439+D436+D429+D427</f>
        <v>56.69</v>
      </c>
      <c r="E444" s="171">
        <f>E443+E439+E436+E429+E427</f>
        <v>51.400000000000006</v>
      </c>
      <c r="F444" s="171">
        <f>F443+F439+F436+F429+F427</f>
        <v>240.83999999999997</v>
      </c>
      <c r="G444" s="168">
        <f>G443+G439+G436+G429+G427</f>
        <v>1586.8600000000001</v>
      </c>
      <c r="H444" s="150"/>
    </row>
    <row r="445" spans="1:16" x14ac:dyDescent="0.3">
      <c r="A445" s="466" t="s">
        <v>24</v>
      </c>
      <c r="B445" s="466" t="s">
        <v>25</v>
      </c>
      <c r="C445" s="465" t="s">
        <v>26</v>
      </c>
      <c r="D445" s="465" t="s">
        <v>542</v>
      </c>
      <c r="E445" s="465"/>
      <c r="F445" s="465"/>
      <c r="G445" s="466" t="s">
        <v>38</v>
      </c>
      <c r="H445" s="466" t="s">
        <v>39</v>
      </c>
    </row>
    <row r="446" spans="1:16" x14ac:dyDescent="0.3">
      <c r="A446" s="467"/>
      <c r="B446" s="467"/>
      <c r="C446" s="441"/>
      <c r="D446" s="135" t="s">
        <v>4</v>
      </c>
      <c r="E446" s="135" t="s">
        <v>36</v>
      </c>
      <c r="F446" s="135" t="s">
        <v>30</v>
      </c>
      <c r="G446" s="467"/>
      <c r="H446" s="467"/>
    </row>
    <row r="447" spans="1:16" ht="24.95" customHeight="1" x14ac:dyDescent="0.3">
      <c r="A447" s="468" t="s">
        <v>392</v>
      </c>
      <c r="B447" s="450"/>
      <c r="C447" s="458"/>
      <c r="D447" s="458"/>
      <c r="E447" s="458"/>
      <c r="F447" s="458"/>
      <c r="G447" s="458"/>
      <c r="H447" s="459"/>
    </row>
    <row r="448" spans="1:16" ht="24.75" customHeight="1" x14ac:dyDescent="0.3">
      <c r="A448" s="465" t="s">
        <v>40</v>
      </c>
      <c r="B448" s="158" t="s">
        <v>384</v>
      </c>
      <c r="C448" s="197" t="s">
        <v>27</v>
      </c>
      <c r="D448" s="156">
        <v>7.8</v>
      </c>
      <c r="E448" s="173">
        <v>12.9</v>
      </c>
      <c r="F448" s="156">
        <v>29</v>
      </c>
      <c r="G448" s="157">
        <v>267</v>
      </c>
      <c r="H448" s="142" t="s">
        <v>514</v>
      </c>
    </row>
    <row r="449" spans="1:8" ht="24.75" customHeight="1" x14ac:dyDescent="0.3">
      <c r="A449" s="465"/>
      <c r="B449" s="16" t="s">
        <v>104</v>
      </c>
      <c r="C449" s="169">
        <v>30</v>
      </c>
      <c r="D449" s="147">
        <v>3.2</v>
      </c>
      <c r="E449" s="147">
        <v>0.3</v>
      </c>
      <c r="F449" s="147">
        <v>15.3</v>
      </c>
      <c r="G449" s="141">
        <v>79</v>
      </c>
      <c r="H449" s="178" t="s">
        <v>459</v>
      </c>
    </row>
    <row r="450" spans="1:8" ht="24.75" customHeight="1" x14ac:dyDescent="0.3">
      <c r="A450" s="465"/>
      <c r="B450" s="146" t="s">
        <v>117</v>
      </c>
      <c r="C450" s="138">
        <v>180</v>
      </c>
      <c r="D450" s="147" t="s">
        <v>118</v>
      </c>
      <c r="E450" s="147" t="s">
        <v>119</v>
      </c>
      <c r="F450" s="152" t="s">
        <v>120</v>
      </c>
      <c r="G450" s="141" t="s">
        <v>121</v>
      </c>
      <c r="H450" s="153" t="s">
        <v>448</v>
      </c>
    </row>
    <row r="451" spans="1:8" ht="24.75" customHeight="1" x14ac:dyDescent="0.3">
      <c r="A451" s="465"/>
      <c r="B451" s="176" t="s">
        <v>60</v>
      </c>
      <c r="C451" s="158">
        <v>40</v>
      </c>
      <c r="D451" s="158">
        <v>2.72</v>
      </c>
      <c r="E451" s="158">
        <v>2.2400000000000002</v>
      </c>
      <c r="F451" s="158">
        <v>27</v>
      </c>
      <c r="G451" s="166">
        <v>127</v>
      </c>
      <c r="H451" s="153"/>
    </row>
    <row r="452" spans="1:8" ht="24.75" customHeight="1" x14ac:dyDescent="0.3">
      <c r="A452" s="465"/>
      <c r="B452" s="18" t="s">
        <v>41</v>
      </c>
      <c r="C452" s="143">
        <v>406</v>
      </c>
      <c r="D452" s="144">
        <f>D448+D449+D450+D451</f>
        <v>16.599999999999998</v>
      </c>
      <c r="E452" s="144">
        <f>E448+E449+E450+E451</f>
        <v>18.230000000000004</v>
      </c>
      <c r="F452" s="144">
        <f>F448+F449+F450+F451</f>
        <v>83.4</v>
      </c>
      <c r="G452" s="143">
        <f>G448+G449+G450+G451</f>
        <v>557</v>
      </c>
      <c r="H452" s="150"/>
    </row>
    <row r="453" spans="1:8" ht="24.75" customHeight="1" x14ac:dyDescent="0.3">
      <c r="A453" s="441" t="s">
        <v>23</v>
      </c>
      <c r="B453" s="165" t="s">
        <v>42</v>
      </c>
      <c r="C453" s="147" t="s">
        <v>550</v>
      </c>
      <c r="D453" s="139">
        <v>1.08</v>
      </c>
      <c r="E453" s="140">
        <v>0.5</v>
      </c>
      <c r="F453" s="140">
        <v>11.6</v>
      </c>
      <c r="G453" s="170">
        <v>55.16</v>
      </c>
      <c r="H453" s="187"/>
    </row>
    <row r="454" spans="1:8" ht="24.75" customHeight="1" x14ac:dyDescent="0.3">
      <c r="A454" s="423"/>
      <c r="B454" s="23" t="s">
        <v>44</v>
      </c>
      <c r="C454" s="151">
        <v>150</v>
      </c>
      <c r="D454" s="144">
        <f>D453</f>
        <v>1.08</v>
      </c>
      <c r="E454" s="144">
        <f>E453</f>
        <v>0.5</v>
      </c>
      <c r="F454" s="144">
        <f>F453</f>
        <v>11.6</v>
      </c>
      <c r="G454" s="143">
        <f>G453</f>
        <v>55.16</v>
      </c>
      <c r="H454" s="150"/>
    </row>
    <row r="455" spans="1:8" ht="24.75" customHeight="1" x14ac:dyDescent="0.3">
      <c r="A455" s="424" t="s">
        <v>6</v>
      </c>
      <c r="B455" s="154" t="s">
        <v>555</v>
      </c>
      <c r="C455" s="138">
        <v>60</v>
      </c>
      <c r="D455" s="147" t="s">
        <v>52</v>
      </c>
      <c r="E455" s="147" t="s">
        <v>208</v>
      </c>
      <c r="F455" s="152" t="s">
        <v>62</v>
      </c>
      <c r="G455" s="141" t="s">
        <v>78</v>
      </c>
      <c r="H455" s="142" t="s">
        <v>556</v>
      </c>
    </row>
    <row r="456" spans="1:8" ht="24.75" customHeight="1" x14ac:dyDescent="0.3">
      <c r="A456" s="424"/>
      <c r="B456" s="154" t="s">
        <v>258</v>
      </c>
      <c r="C456" s="138" t="s">
        <v>287</v>
      </c>
      <c r="D456" s="180" t="s">
        <v>68</v>
      </c>
      <c r="E456" s="152" t="s">
        <v>321</v>
      </c>
      <c r="F456" s="152" t="s">
        <v>114</v>
      </c>
      <c r="G456" s="170" t="s">
        <v>322</v>
      </c>
      <c r="H456" s="153" t="s">
        <v>464</v>
      </c>
    </row>
    <row r="457" spans="1:8" ht="24.75" customHeight="1" x14ac:dyDescent="0.3">
      <c r="A457" s="424"/>
      <c r="B457" s="196" t="s">
        <v>567</v>
      </c>
      <c r="C457" s="138" t="s">
        <v>568</v>
      </c>
      <c r="D457" s="147" t="s">
        <v>218</v>
      </c>
      <c r="E457" s="147" t="s">
        <v>569</v>
      </c>
      <c r="F457" s="147" t="s">
        <v>551</v>
      </c>
      <c r="G457" s="149">
        <v>157</v>
      </c>
      <c r="H457" s="179" t="s">
        <v>570</v>
      </c>
    </row>
    <row r="458" spans="1:8" ht="24.75" customHeight="1" x14ac:dyDescent="0.3">
      <c r="A458" s="424"/>
      <c r="B458" s="176" t="s">
        <v>382</v>
      </c>
      <c r="C458" s="169">
        <v>150</v>
      </c>
      <c r="D458" s="147" t="s">
        <v>279</v>
      </c>
      <c r="E458" s="147" t="s">
        <v>383</v>
      </c>
      <c r="F458" s="147" t="s">
        <v>364</v>
      </c>
      <c r="G458" s="149" t="s">
        <v>236</v>
      </c>
      <c r="H458" s="179" t="s">
        <v>458</v>
      </c>
    </row>
    <row r="459" spans="1:8" ht="24.75" customHeight="1" x14ac:dyDescent="0.3">
      <c r="A459" s="424"/>
      <c r="B459" s="158" t="s">
        <v>50</v>
      </c>
      <c r="C459" s="138">
        <v>50</v>
      </c>
      <c r="D459" s="139" t="s">
        <v>51</v>
      </c>
      <c r="E459" s="139" t="s">
        <v>52</v>
      </c>
      <c r="F459" s="140" t="s">
        <v>53</v>
      </c>
      <c r="G459" s="141" t="s">
        <v>54</v>
      </c>
      <c r="H459" s="153"/>
    </row>
    <row r="460" spans="1:8" ht="24.75" customHeight="1" x14ac:dyDescent="0.3">
      <c r="A460" s="425"/>
      <c r="B460" s="142" t="s">
        <v>327</v>
      </c>
      <c r="C460" s="138">
        <v>180</v>
      </c>
      <c r="D460" s="147">
        <v>0.9</v>
      </c>
      <c r="E460" s="147" t="s">
        <v>102</v>
      </c>
      <c r="F460" s="152" t="s">
        <v>103</v>
      </c>
      <c r="G460" s="141" t="s">
        <v>96</v>
      </c>
      <c r="H460" s="153" t="s">
        <v>443</v>
      </c>
    </row>
    <row r="461" spans="1:8" ht="24.95" customHeight="1" x14ac:dyDescent="0.3">
      <c r="A461" s="423"/>
      <c r="B461" s="18" t="s">
        <v>80</v>
      </c>
      <c r="C461" s="162" t="s">
        <v>398</v>
      </c>
      <c r="D461" s="163">
        <f>D455+D456+D457+D458+D459+D460</f>
        <v>19.899999999999999</v>
      </c>
      <c r="E461" s="163">
        <f>E455+E456+E457+E458+E459+E460</f>
        <v>29.745000000000005</v>
      </c>
      <c r="F461" s="163">
        <f>F455+F456+F457+F458+F459+F460</f>
        <v>101.65</v>
      </c>
      <c r="G461" s="164">
        <f>G455+G456+G457+G458+G459+G460</f>
        <v>708.6</v>
      </c>
      <c r="H461" s="150"/>
    </row>
    <row r="462" spans="1:8" ht="24.95" customHeight="1" x14ac:dyDescent="0.3">
      <c r="A462" s="441" t="s">
        <v>59</v>
      </c>
      <c r="B462" s="382" t="s">
        <v>865</v>
      </c>
      <c r="C462" s="298">
        <v>175</v>
      </c>
      <c r="D462" s="305" t="s">
        <v>276</v>
      </c>
      <c r="E462" s="305" t="s">
        <v>92</v>
      </c>
      <c r="F462" s="306" t="s">
        <v>867</v>
      </c>
      <c r="G462" s="301">
        <v>101</v>
      </c>
      <c r="H462" s="302" t="s">
        <v>433</v>
      </c>
    </row>
    <row r="463" spans="1:8" ht="24.95" customHeight="1" x14ac:dyDescent="0.3">
      <c r="A463" s="423"/>
      <c r="B463" s="18" t="s">
        <v>81</v>
      </c>
      <c r="C463" s="177">
        <v>175</v>
      </c>
      <c r="D463" s="163">
        <v>4.9000000000000004</v>
      </c>
      <c r="E463" s="163">
        <v>0.08</v>
      </c>
      <c r="F463" s="163">
        <v>6.4</v>
      </c>
      <c r="G463" s="164">
        <v>44</v>
      </c>
      <c r="H463" s="187"/>
    </row>
    <row r="464" spans="1:8" ht="24.95" customHeight="1" x14ac:dyDescent="0.3">
      <c r="A464" s="441" t="s">
        <v>8</v>
      </c>
      <c r="B464" s="146" t="s">
        <v>242</v>
      </c>
      <c r="C464" s="169" t="s">
        <v>246</v>
      </c>
      <c r="D464" s="147">
        <v>19.2</v>
      </c>
      <c r="E464" s="147">
        <v>14.3</v>
      </c>
      <c r="F464" s="147">
        <v>5.0999999999999996</v>
      </c>
      <c r="G464" s="149">
        <v>226</v>
      </c>
      <c r="H464" s="154" t="s">
        <v>434</v>
      </c>
    </row>
    <row r="465" spans="1:8" ht="24.95" customHeight="1" x14ac:dyDescent="0.3">
      <c r="A465" s="425"/>
      <c r="B465" s="158" t="s">
        <v>356</v>
      </c>
      <c r="C465" s="156" t="s">
        <v>271</v>
      </c>
      <c r="D465" s="159">
        <v>3.3</v>
      </c>
      <c r="E465" s="159">
        <v>2.5</v>
      </c>
      <c r="F465" s="159">
        <v>23.2</v>
      </c>
      <c r="G465" s="157">
        <v>132</v>
      </c>
      <c r="H465" s="142" t="s">
        <v>467</v>
      </c>
    </row>
    <row r="466" spans="1:8" ht="24.95" customHeight="1" x14ac:dyDescent="0.3">
      <c r="A466" s="425"/>
      <c r="B466" s="404" t="s">
        <v>66</v>
      </c>
      <c r="C466" s="314">
        <v>50</v>
      </c>
      <c r="D466" s="329">
        <v>3.8</v>
      </c>
      <c r="E466" s="329">
        <v>0.4</v>
      </c>
      <c r="F466" s="329">
        <v>24.6</v>
      </c>
      <c r="G466" s="316">
        <v>117</v>
      </c>
      <c r="H466" s="325" t="s">
        <v>432</v>
      </c>
    </row>
    <row r="467" spans="1:8" ht="24.95" customHeight="1" x14ac:dyDescent="0.3">
      <c r="A467" s="425"/>
      <c r="B467" s="146" t="s">
        <v>67</v>
      </c>
      <c r="C467" s="138">
        <v>180</v>
      </c>
      <c r="D467" s="147" t="s">
        <v>68</v>
      </c>
      <c r="E467" s="147" t="s">
        <v>68</v>
      </c>
      <c r="F467" s="148" t="s">
        <v>69</v>
      </c>
      <c r="G467" s="149" t="s">
        <v>70</v>
      </c>
      <c r="H467" s="153" t="s">
        <v>432</v>
      </c>
    </row>
    <row r="468" spans="1:8" ht="24.95" customHeight="1" x14ac:dyDescent="0.3">
      <c r="A468" s="423"/>
      <c r="B468" s="18" t="s">
        <v>82</v>
      </c>
      <c r="C468" s="143">
        <v>448</v>
      </c>
      <c r="D468" s="171">
        <f>D464+D465+D466+D467</f>
        <v>27.6</v>
      </c>
      <c r="E468" s="171">
        <f>E464+E465+E466+E467</f>
        <v>18.5</v>
      </c>
      <c r="F468" s="171">
        <f>F464+F465+F466+F467</f>
        <v>63</v>
      </c>
      <c r="G468" s="168">
        <f>G464+G465+G466+G467</f>
        <v>530</v>
      </c>
      <c r="H468" s="150"/>
    </row>
    <row r="469" spans="1:8" ht="24.95" customHeight="1" x14ac:dyDescent="0.3">
      <c r="A469" s="464" t="s">
        <v>83</v>
      </c>
      <c r="B469" s="443"/>
      <c r="C469" s="168">
        <f>C468+C463+C461+C454+C452</f>
        <v>1882</v>
      </c>
      <c r="D469" s="168">
        <f>D468+D463+D461+D454+D452</f>
        <v>70.08</v>
      </c>
      <c r="E469" s="168">
        <f>E468+E463+E461+E454+E452</f>
        <v>67.055000000000007</v>
      </c>
      <c r="F469" s="168">
        <f>F468+F463+F461+F454+F452</f>
        <v>266.05</v>
      </c>
      <c r="G469" s="168">
        <f>G468+G463+G461+G454+G452</f>
        <v>1894.76</v>
      </c>
      <c r="H469" s="145"/>
    </row>
    <row r="470" spans="1:8" x14ac:dyDescent="0.3">
      <c r="A470" s="466" t="s">
        <v>24</v>
      </c>
      <c r="B470" s="466" t="s">
        <v>25</v>
      </c>
      <c r="C470" s="465" t="s">
        <v>26</v>
      </c>
      <c r="D470" s="465" t="s">
        <v>542</v>
      </c>
      <c r="E470" s="465"/>
      <c r="F470" s="465"/>
      <c r="G470" s="466" t="s">
        <v>38</v>
      </c>
      <c r="H470" s="466" t="s">
        <v>39</v>
      </c>
    </row>
    <row r="471" spans="1:8" x14ac:dyDescent="0.3">
      <c r="A471" s="467"/>
      <c r="B471" s="467"/>
      <c r="C471" s="441"/>
      <c r="D471" s="135" t="s">
        <v>4</v>
      </c>
      <c r="E471" s="135" t="s">
        <v>36</v>
      </c>
      <c r="F471" s="135" t="s">
        <v>30</v>
      </c>
      <c r="G471" s="467"/>
      <c r="H471" s="467"/>
    </row>
    <row r="472" spans="1:8" ht="24.95" customHeight="1" x14ac:dyDescent="0.3">
      <c r="A472" s="468" t="s">
        <v>395</v>
      </c>
      <c r="B472" s="450"/>
      <c r="C472" s="458"/>
      <c r="D472" s="458"/>
      <c r="E472" s="458"/>
      <c r="F472" s="458"/>
      <c r="G472" s="458"/>
      <c r="H472" s="459"/>
    </row>
    <row r="473" spans="1:8" ht="24.95" customHeight="1" x14ac:dyDescent="0.3">
      <c r="A473" s="465" t="s">
        <v>40</v>
      </c>
      <c r="B473" s="154" t="s">
        <v>575</v>
      </c>
      <c r="C473" s="169" t="s">
        <v>113</v>
      </c>
      <c r="D473" s="147" t="s">
        <v>140</v>
      </c>
      <c r="E473" s="147" t="s">
        <v>560</v>
      </c>
      <c r="F473" s="147" t="s">
        <v>579</v>
      </c>
      <c r="G473" s="149" t="s">
        <v>580</v>
      </c>
      <c r="H473" s="179" t="s">
        <v>578</v>
      </c>
    </row>
    <row r="474" spans="1:8" ht="24.95" customHeight="1" x14ac:dyDescent="0.3">
      <c r="A474" s="465"/>
      <c r="B474" s="176" t="s">
        <v>89</v>
      </c>
      <c r="C474" s="169">
        <v>180</v>
      </c>
      <c r="D474" s="174">
        <v>2.5</v>
      </c>
      <c r="E474" s="174">
        <v>2.5</v>
      </c>
      <c r="F474" s="175">
        <v>13.2</v>
      </c>
      <c r="G474" s="141">
        <v>84</v>
      </c>
      <c r="H474" s="153" t="s">
        <v>439</v>
      </c>
    </row>
    <row r="475" spans="1:8" ht="24.95" customHeight="1" x14ac:dyDescent="0.3">
      <c r="A475" s="465"/>
      <c r="B475" s="142" t="s">
        <v>172</v>
      </c>
      <c r="C475" s="147" t="s">
        <v>173</v>
      </c>
      <c r="D475" s="174">
        <v>2.4</v>
      </c>
      <c r="E475" s="174">
        <v>2.4</v>
      </c>
      <c r="F475" s="175">
        <v>14.5</v>
      </c>
      <c r="G475" s="141">
        <v>109</v>
      </c>
      <c r="H475" s="153" t="s">
        <v>459</v>
      </c>
    </row>
    <row r="476" spans="1:8" ht="24.95" customHeight="1" x14ac:dyDescent="0.3">
      <c r="A476" s="465"/>
      <c r="B476" s="18" t="s">
        <v>41</v>
      </c>
      <c r="C476" s="143">
        <v>420</v>
      </c>
      <c r="D476" s="144">
        <f>D475+D474+D473</f>
        <v>13</v>
      </c>
      <c r="E476" s="144">
        <f>E475+E474+E473</f>
        <v>15.1</v>
      </c>
      <c r="F476" s="144">
        <f>F475+F474+F473</f>
        <v>61.5</v>
      </c>
      <c r="G476" s="143">
        <f>G475+G474+G473</f>
        <v>452</v>
      </c>
      <c r="H476" s="150"/>
    </row>
    <row r="477" spans="1:8" ht="24.95" customHeight="1" x14ac:dyDescent="0.3">
      <c r="A477" s="441" t="s">
        <v>23</v>
      </c>
      <c r="B477" s="165" t="s">
        <v>42</v>
      </c>
      <c r="C477" s="147" t="s">
        <v>550</v>
      </c>
      <c r="D477" s="139">
        <v>1.08</v>
      </c>
      <c r="E477" s="140">
        <v>0.5</v>
      </c>
      <c r="F477" s="140">
        <v>11.6</v>
      </c>
      <c r="G477" s="170">
        <v>55.16</v>
      </c>
      <c r="H477" s="187"/>
    </row>
    <row r="478" spans="1:8" ht="24.95" customHeight="1" x14ac:dyDescent="0.3">
      <c r="A478" s="423"/>
      <c r="B478" s="23" t="s">
        <v>44</v>
      </c>
      <c r="C478" s="151">
        <v>150</v>
      </c>
      <c r="D478" s="144">
        <f>D477</f>
        <v>1.08</v>
      </c>
      <c r="E478" s="144">
        <f>E477</f>
        <v>0.5</v>
      </c>
      <c r="F478" s="144">
        <f>F477</f>
        <v>11.6</v>
      </c>
      <c r="G478" s="143">
        <f>G477</f>
        <v>55.16</v>
      </c>
      <c r="H478" s="150"/>
    </row>
    <row r="479" spans="1:8" ht="24.95" customHeight="1" x14ac:dyDescent="0.3">
      <c r="A479" s="424" t="s">
        <v>6</v>
      </c>
      <c r="B479" s="307" t="s">
        <v>280</v>
      </c>
      <c r="C479" s="307">
        <v>60</v>
      </c>
      <c r="D479" s="307">
        <v>0.9</v>
      </c>
      <c r="E479" s="307">
        <v>2.7</v>
      </c>
      <c r="F479" s="307">
        <v>6.6</v>
      </c>
      <c r="G479" s="341">
        <v>54</v>
      </c>
      <c r="H479" s="44" t="s">
        <v>456</v>
      </c>
    </row>
    <row r="480" spans="1:8" ht="40.5" customHeight="1" x14ac:dyDescent="0.3">
      <c r="A480" s="424"/>
      <c r="B480" s="154" t="s">
        <v>593</v>
      </c>
      <c r="C480" s="138" t="s">
        <v>304</v>
      </c>
      <c r="D480" s="147" t="s">
        <v>305</v>
      </c>
      <c r="E480" s="147" t="s">
        <v>306</v>
      </c>
      <c r="F480" s="147" t="s">
        <v>307</v>
      </c>
      <c r="G480" s="149" t="s">
        <v>308</v>
      </c>
      <c r="H480" s="142" t="s">
        <v>760</v>
      </c>
    </row>
    <row r="481" spans="1:8" ht="24.95" customHeight="1" x14ac:dyDescent="0.3">
      <c r="A481" s="424"/>
      <c r="B481" s="146" t="s">
        <v>49</v>
      </c>
      <c r="C481" s="29">
        <v>180</v>
      </c>
      <c r="D481" s="159">
        <v>11.52</v>
      </c>
      <c r="E481" s="159">
        <v>10.32</v>
      </c>
      <c r="F481" s="159">
        <v>30.6</v>
      </c>
      <c r="G481" s="157">
        <v>196</v>
      </c>
      <c r="H481" s="142" t="s">
        <v>501</v>
      </c>
    </row>
    <row r="482" spans="1:8" ht="24.95" customHeight="1" x14ac:dyDescent="0.3">
      <c r="A482" s="424"/>
      <c r="B482" s="158" t="s">
        <v>66</v>
      </c>
      <c r="C482" s="156">
        <v>50</v>
      </c>
      <c r="D482" s="159">
        <v>3.8</v>
      </c>
      <c r="E482" s="159">
        <v>0.4</v>
      </c>
      <c r="F482" s="159">
        <v>24.6</v>
      </c>
      <c r="G482" s="157">
        <v>117</v>
      </c>
      <c r="H482" s="153" t="s">
        <v>432</v>
      </c>
    </row>
    <row r="483" spans="1:8" ht="24.95" customHeight="1" x14ac:dyDescent="0.3">
      <c r="A483" s="425"/>
      <c r="B483" s="146" t="s">
        <v>210</v>
      </c>
      <c r="C483" s="138">
        <v>180</v>
      </c>
      <c r="D483" s="147" t="s">
        <v>380</v>
      </c>
      <c r="E483" s="147" t="s">
        <v>502</v>
      </c>
      <c r="F483" s="152" t="s">
        <v>503</v>
      </c>
      <c r="G483" s="141">
        <v>99</v>
      </c>
      <c r="H483" s="153" t="s">
        <v>450</v>
      </c>
    </row>
    <row r="484" spans="1:8" ht="24.95" customHeight="1" x14ac:dyDescent="0.3">
      <c r="A484" s="423"/>
      <c r="B484" s="18" t="s">
        <v>80</v>
      </c>
      <c r="C484" s="162" t="s">
        <v>767</v>
      </c>
      <c r="D484" s="163">
        <f>D479+D480+D481+D482+D483</f>
        <v>22.88</v>
      </c>
      <c r="E484" s="163">
        <f>E479+E480+E481+E482+E483</f>
        <v>16.63</v>
      </c>
      <c r="F484" s="163">
        <f>F479+F480+F481+F482+F483</f>
        <v>109.36</v>
      </c>
      <c r="G484" s="164">
        <f>G479+G480+G481+G482+G483</f>
        <v>611</v>
      </c>
      <c r="H484" s="150"/>
    </row>
    <row r="485" spans="1:8" ht="24.95" customHeight="1" x14ac:dyDescent="0.3">
      <c r="A485" s="441" t="s">
        <v>59</v>
      </c>
      <c r="B485" s="176" t="s">
        <v>125</v>
      </c>
      <c r="C485" s="181">
        <v>40</v>
      </c>
      <c r="D485" s="139">
        <v>2.27</v>
      </c>
      <c r="E485" s="139">
        <v>2.93</v>
      </c>
      <c r="F485" s="182">
        <v>36.200000000000003</v>
      </c>
      <c r="G485" s="141">
        <v>180.36</v>
      </c>
      <c r="H485" s="150"/>
    </row>
    <row r="486" spans="1:8" ht="24.95" customHeight="1" x14ac:dyDescent="0.3">
      <c r="A486" s="425"/>
      <c r="B486" s="154" t="s">
        <v>126</v>
      </c>
      <c r="C486" s="138">
        <v>180</v>
      </c>
      <c r="D486" s="147" t="s">
        <v>128</v>
      </c>
      <c r="E486" s="147" t="s">
        <v>129</v>
      </c>
      <c r="F486" s="152" t="s">
        <v>130</v>
      </c>
      <c r="G486" s="141" t="s">
        <v>96</v>
      </c>
      <c r="H486" s="153" t="s">
        <v>444</v>
      </c>
    </row>
    <row r="487" spans="1:8" ht="24.95" customHeight="1" x14ac:dyDescent="0.3">
      <c r="A487" s="423"/>
      <c r="B487" s="18" t="s">
        <v>81</v>
      </c>
      <c r="C487" s="177">
        <v>220</v>
      </c>
      <c r="D487" s="163">
        <f>D486+D485</f>
        <v>7.2200000000000006</v>
      </c>
      <c r="E487" s="163">
        <f>E486+E485</f>
        <v>8.51</v>
      </c>
      <c r="F487" s="163">
        <f>F486+F485</f>
        <v>43.940000000000005</v>
      </c>
      <c r="G487" s="164">
        <f>G486+G485</f>
        <v>279.36</v>
      </c>
      <c r="H487" s="187"/>
    </row>
    <row r="488" spans="1:8" ht="24.95" customHeight="1" x14ac:dyDescent="0.3">
      <c r="A488" s="441" t="s">
        <v>8</v>
      </c>
      <c r="B488" s="146" t="s">
        <v>270</v>
      </c>
      <c r="C488" s="169" t="s">
        <v>74</v>
      </c>
      <c r="D488" s="147" t="s">
        <v>187</v>
      </c>
      <c r="E488" s="147" t="s">
        <v>276</v>
      </c>
      <c r="F488" s="174" t="s">
        <v>277</v>
      </c>
      <c r="G488" s="149" t="s">
        <v>278</v>
      </c>
      <c r="H488" s="62" t="s">
        <v>435</v>
      </c>
    </row>
    <row r="489" spans="1:8" ht="24.95" customHeight="1" x14ac:dyDescent="0.3">
      <c r="A489" s="425"/>
      <c r="B489" s="154" t="s">
        <v>194</v>
      </c>
      <c r="C489" s="138">
        <v>180</v>
      </c>
      <c r="D489" s="147" t="s">
        <v>31</v>
      </c>
      <c r="E489" s="147" t="s">
        <v>32</v>
      </c>
      <c r="F489" s="152" t="s">
        <v>33</v>
      </c>
      <c r="G489" s="141" t="s">
        <v>35</v>
      </c>
      <c r="H489" s="179" t="s">
        <v>430</v>
      </c>
    </row>
    <row r="490" spans="1:8" ht="24.95" customHeight="1" x14ac:dyDescent="0.3">
      <c r="A490" s="425"/>
      <c r="B490" s="307" t="s">
        <v>294</v>
      </c>
      <c r="C490" s="304">
        <v>50</v>
      </c>
      <c r="D490" s="337" t="s">
        <v>217</v>
      </c>
      <c r="E490" s="337" t="s">
        <v>295</v>
      </c>
      <c r="F490" s="337" t="s">
        <v>296</v>
      </c>
      <c r="G490" s="301" t="s">
        <v>297</v>
      </c>
      <c r="H490" s="302" t="s">
        <v>481</v>
      </c>
    </row>
    <row r="491" spans="1:8" ht="24.95" customHeight="1" x14ac:dyDescent="0.3">
      <c r="A491" s="425"/>
      <c r="B491" s="165" t="s">
        <v>190</v>
      </c>
      <c r="C491" s="147" t="s">
        <v>599</v>
      </c>
      <c r="D491" s="139">
        <v>0.4</v>
      </c>
      <c r="E491" s="140">
        <v>0.4</v>
      </c>
      <c r="F491" s="140">
        <v>9.8000000000000007</v>
      </c>
      <c r="G491" s="170">
        <v>47</v>
      </c>
      <c r="H491" s="44"/>
    </row>
    <row r="492" spans="1:8" ht="24.95" customHeight="1" x14ac:dyDescent="0.3">
      <c r="A492" s="423"/>
      <c r="B492" s="18" t="s">
        <v>82</v>
      </c>
      <c r="C492" s="143">
        <v>485</v>
      </c>
      <c r="D492" s="171">
        <f>D424+D489+D490+D491</f>
        <v>13.4</v>
      </c>
      <c r="E492" s="171">
        <f>E424+E489+E490+E491</f>
        <v>13.729999999999999</v>
      </c>
      <c r="F492" s="171">
        <f>F424+F489+F490+F491</f>
        <v>81.3</v>
      </c>
      <c r="G492" s="168">
        <f>G424+G489+G490+G491</f>
        <v>523</v>
      </c>
      <c r="H492" s="150"/>
    </row>
    <row r="493" spans="1:8" ht="24.95" customHeight="1" x14ac:dyDescent="0.3">
      <c r="A493" s="464" t="s">
        <v>83</v>
      </c>
      <c r="B493" s="443"/>
      <c r="C493" s="168">
        <f>C492+C487+C484+C478+C476</f>
        <v>1935</v>
      </c>
      <c r="D493" s="171">
        <f>D492+D487+D484+D478+D476</f>
        <v>57.58</v>
      </c>
      <c r="E493" s="171">
        <f>E492+E487+E484+E478+E476</f>
        <v>54.47</v>
      </c>
      <c r="F493" s="171">
        <f>F492+F487+F484+F478+F476</f>
        <v>307.70000000000005</v>
      </c>
      <c r="G493" s="168">
        <f>G492+G487+G484+G478+G476</f>
        <v>1920.5200000000002</v>
      </c>
      <c r="H493" s="150"/>
    </row>
    <row r="494" spans="1:8" ht="24.95" customHeight="1" x14ac:dyDescent="0.3">
      <c r="A494" s="444" t="s">
        <v>498</v>
      </c>
      <c r="B494" s="445"/>
      <c r="C494" s="167">
        <f>C495/20</f>
        <v>1810.75</v>
      </c>
      <c r="D494" s="171">
        <f>D495/20</f>
        <v>61.823</v>
      </c>
      <c r="E494" s="171">
        <f>E495/20</f>
        <v>54.999750000000006</v>
      </c>
      <c r="F494" s="171">
        <f>F495/20</f>
        <v>245.43449999999999</v>
      </c>
      <c r="G494" s="168">
        <f>G495/20</f>
        <v>1676.9970000000001</v>
      </c>
    </row>
    <row r="495" spans="1:8" x14ac:dyDescent="0.3">
      <c r="C495" s="93">
        <f>C493+C469+C444+C420+C396+C371+C346+C322+C298+C274+C250+C226+C202+C179+C155+C129+C103+C79+C53+C30</f>
        <v>36215</v>
      </c>
      <c r="D495" s="93">
        <f>D493+D469+D444+D420+D396+D371+D346+D322+D298+D274+D250+D226+D202+D179+D155+D129+D103+D79+D53+D30</f>
        <v>1236.46</v>
      </c>
      <c r="E495" s="93">
        <f>E493+E469+E444+E420+E396+E371+E346+E322+E298+E274+E250+E226+E202+E179+E155+E129+E103+E79+E53+E30</f>
        <v>1099.9950000000001</v>
      </c>
      <c r="F495" s="93">
        <f>F493+F469+F444+F420+F396+F371+F346+F322+F298+F274+F250+F226+F202+F179+F155+F129+F103+F79+F53+F30</f>
        <v>4908.6899999999996</v>
      </c>
      <c r="G495" s="93">
        <f>G493+G469+G444+G420+G396+G371+G346+G322+G298+G274+G250+G226+G202+G179+G155+G129+G103+G79+G53+G30</f>
        <v>33539.94</v>
      </c>
    </row>
  </sheetData>
  <mergeCells count="269">
    <mergeCell ref="A479:A484"/>
    <mergeCell ref="A485:A487"/>
    <mergeCell ref="A488:A492"/>
    <mergeCell ref="A493:B493"/>
    <mergeCell ref="A494:B494"/>
    <mergeCell ref="D470:F470"/>
    <mergeCell ref="G470:G471"/>
    <mergeCell ref="H470:H471"/>
    <mergeCell ref="A472:H472"/>
    <mergeCell ref="A473:A476"/>
    <mergeCell ref="A477:A478"/>
    <mergeCell ref="A462:A463"/>
    <mergeCell ref="A464:A468"/>
    <mergeCell ref="A469:B469"/>
    <mergeCell ref="A470:A471"/>
    <mergeCell ref="B470:B471"/>
    <mergeCell ref="C470:C471"/>
    <mergeCell ref="G445:G446"/>
    <mergeCell ref="H445:H446"/>
    <mergeCell ref="A447:H447"/>
    <mergeCell ref="A448:A452"/>
    <mergeCell ref="A453:A454"/>
    <mergeCell ref="A455:A461"/>
    <mergeCell ref="A440:A443"/>
    <mergeCell ref="A444:B444"/>
    <mergeCell ref="A445:A446"/>
    <mergeCell ref="B445:B446"/>
    <mergeCell ref="C445:C446"/>
    <mergeCell ref="D445:F445"/>
    <mergeCell ref="H421:H422"/>
    <mergeCell ref="A423:H423"/>
    <mergeCell ref="A424:A427"/>
    <mergeCell ref="A428:A429"/>
    <mergeCell ref="A430:A436"/>
    <mergeCell ref="A437:A439"/>
    <mergeCell ref="A420:B420"/>
    <mergeCell ref="A421:A422"/>
    <mergeCell ref="B421:B422"/>
    <mergeCell ref="C421:C422"/>
    <mergeCell ref="D421:F421"/>
    <mergeCell ref="G421:G422"/>
    <mergeCell ref="A399:H399"/>
    <mergeCell ref="A400:A403"/>
    <mergeCell ref="A404:A405"/>
    <mergeCell ref="A406:A412"/>
    <mergeCell ref="A413:A414"/>
    <mergeCell ref="A415:A419"/>
    <mergeCell ref="A397:A398"/>
    <mergeCell ref="B397:B398"/>
    <mergeCell ref="C397:C398"/>
    <mergeCell ref="D397:F397"/>
    <mergeCell ref="G397:G398"/>
    <mergeCell ref="H397:H398"/>
    <mergeCell ref="A376:A379"/>
    <mergeCell ref="A380:A381"/>
    <mergeCell ref="A382:A387"/>
    <mergeCell ref="A388:A389"/>
    <mergeCell ref="A390:A395"/>
    <mergeCell ref="A396:B396"/>
    <mergeCell ref="C372:C373"/>
    <mergeCell ref="D372:F372"/>
    <mergeCell ref="G372:G373"/>
    <mergeCell ref="H372:H373"/>
    <mergeCell ref="A374:H374"/>
    <mergeCell ref="A375:H375"/>
    <mergeCell ref="A356:A363"/>
    <mergeCell ref="A364:A365"/>
    <mergeCell ref="A366:A370"/>
    <mergeCell ref="A371:B371"/>
    <mergeCell ref="A372:A373"/>
    <mergeCell ref="B372:B373"/>
    <mergeCell ref="D347:F347"/>
    <mergeCell ref="G347:G348"/>
    <mergeCell ref="H347:H348"/>
    <mergeCell ref="A349:H349"/>
    <mergeCell ref="A350:A353"/>
    <mergeCell ref="A354:A355"/>
    <mergeCell ref="A339:A340"/>
    <mergeCell ref="A341:A345"/>
    <mergeCell ref="A346:B346"/>
    <mergeCell ref="A347:A348"/>
    <mergeCell ref="B347:B348"/>
    <mergeCell ref="C347:C348"/>
    <mergeCell ref="G323:G324"/>
    <mergeCell ref="H323:H324"/>
    <mergeCell ref="A325:H325"/>
    <mergeCell ref="A326:A329"/>
    <mergeCell ref="A330:A331"/>
    <mergeCell ref="A332:A338"/>
    <mergeCell ref="A317:A321"/>
    <mergeCell ref="A322:B322"/>
    <mergeCell ref="A323:A324"/>
    <mergeCell ref="B323:B324"/>
    <mergeCell ref="C323:C324"/>
    <mergeCell ref="D323:F323"/>
    <mergeCell ref="H299:H300"/>
    <mergeCell ref="A301:H301"/>
    <mergeCell ref="A302:A305"/>
    <mergeCell ref="A306:A307"/>
    <mergeCell ref="A308:A314"/>
    <mergeCell ref="A315:A316"/>
    <mergeCell ref="A298:B298"/>
    <mergeCell ref="A299:A300"/>
    <mergeCell ref="B299:B300"/>
    <mergeCell ref="C299:C300"/>
    <mergeCell ref="D299:F299"/>
    <mergeCell ref="G299:G300"/>
    <mergeCell ref="A277:H277"/>
    <mergeCell ref="A278:A281"/>
    <mergeCell ref="A282:A283"/>
    <mergeCell ref="A284:A289"/>
    <mergeCell ref="A290:A292"/>
    <mergeCell ref="A293:A297"/>
    <mergeCell ref="A275:A276"/>
    <mergeCell ref="B275:B276"/>
    <mergeCell ref="C275:C276"/>
    <mergeCell ref="D275:F275"/>
    <mergeCell ref="G275:G276"/>
    <mergeCell ref="H275:H276"/>
    <mergeCell ref="A255:A258"/>
    <mergeCell ref="A259:A260"/>
    <mergeCell ref="A261:A266"/>
    <mergeCell ref="A267:A268"/>
    <mergeCell ref="A269:A273"/>
    <mergeCell ref="A274:B274"/>
    <mergeCell ref="C251:C252"/>
    <mergeCell ref="D251:F251"/>
    <mergeCell ref="G251:G252"/>
    <mergeCell ref="H251:H252"/>
    <mergeCell ref="A253:H253"/>
    <mergeCell ref="A254:H254"/>
    <mergeCell ref="A234:A235"/>
    <mergeCell ref="A236:A242"/>
    <mergeCell ref="A243:A244"/>
    <mergeCell ref="A245:A249"/>
    <mergeCell ref="A250:B250"/>
    <mergeCell ref="A251:A252"/>
    <mergeCell ref="B251:B252"/>
    <mergeCell ref="C227:C228"/>
    <mergeCell ref="D227:F227"/>
    <mergeCell ref="G227:G228"/>
    <mergeCell ref="H227:H228"/>
    <mergeCell ref="A229:H229"/>
    <mergeCell ref="A230:A233"/>
    <mergeCell ref="A210:A211"/>
    <mergeCell ref="A212:A218"/>
    <mergeCell ref="A219:A220"/>
    <mergeCell ref="A221:A225"/>
    <mergeCell ref="A226:B226"/>
    <mergeCell ref="A227:A228"/>
    <mergeCell ref="B227:B228"/>
    <mergeCell ref="C203:C204"/>
    <mergeCell ref="D203:F203"/>
    <mergeCell ref="G203:G204"/>
    <mergeCell ref="H203:H204"/>
    <mergeCell ref="A205:H205"/>
    <mergeCell ref="A206:A209"/>
    <mergeCell ref="A189:A194"/>
    <mergeCell ref="A195:A197"/>
    <mergeCell ref="A198:A201"/>
    <mergeCell ref="A202:B202"/>
    <mergeCell ref="A203:A204"/>
    <mergeCell ref="B203:B204"/>
    <mergeCell ref="D180:F180"/>
    <mergeCell ref="G180:G181"/>
    <mergeCell ref="H180:H181"/>
    <mergeCell ref="A182:H182"/>
    <mergeCell ref="A183:A186"/>
    <mergeCell ref="A187:A188"/>
    <mergeCell ref="A172:A174"/>
    <mergeCell ref="A175:A178"/>
    <mergeCell ref="A179:B179"/>
    <mergeCell ref="A180:A181"/>
    <mergeCell ref="B180:B181"/>
    <mergeCell ref="C180:C181"/>
    <mergeCell ref="G156:G157"/>
    <mergeCell ref="H156:H157"/>
    <mergeCell ref="A158:H158"/>
    <mergeCell ref="A159:A162"/>
    <mergeCell ref="A163:A164"/>
    <mergeCell ref="A165:A171"/>
    <mergeCell ref="A150:A154"/>
    <mergeCell ref="A155:B155"/>
    <mergeCell ref="A156:A157"/>
    <mergeCell ref="B156:B157"/>
    <mergeCell ref="C156:C157"/>
    <mergeCell ref="D156:F156"/>
    <mergeCell ref="A132:H132"/>
    <mergeCell ref="A133:H133"/>
    <mergeCell ref="A134:A137"/>
    <mergeCell ref="A138:A139"/>
    <mergeCell ref="A140:A146"/>
    <mergeCell ref="A147:A149"/>
    <mergeCell ref="A130:A131"/>
    <mergeCell ref="B130:B131"/>
    <mergeCell ref="C130:C131"/>
    <mergeCell ref="D130:F130"/>
    <mergeCell ref="G130:G131"/>
    <mergeCell ref="H130:H131"/>
    <mergeCell ref="A108:A111"/>
    <mergeCell ref="A112:A113"/>
    <mergeCell ref="A114:A120"/>
    <mergeCell ref="A121:A123"/>
    <mergeCell ref="A124:A128"/>
    <mergeCell ref="A129:B129"/>
    <mergeCell ref="C104:C105"/>
    <mergeCell ref="D104:F104"/>
    <mergeCell ref="G104:G105"/>
    <mergeCell ref="H104:H105"/>
    <mergeCell ref="A106:H106"/>
    <mergeCell ref="A107:H107"/>
    <mergeCell ref="A87:A88"/>
    <mergeCell ref="A89:A95"/>
    <mergeCell ref="A96:A97"/>
    <mergeCell ref="A98:A102"/>
    <mergeCell ref="A103:B103"/>
    <mergeCell ref="A104:A105"/>
    <mergeCell ref="B104:B105"/>
    <mergeCell ref="C80:C81"/>
    <mergeCell ref="D80:F80"/>
    <mergeCell ref="G80:G81"/>
    <mergeCell ref="H80:H81"/>
    <mergeCell ref="A82:H82"/>
    <mergeCell ref="A83:A86"/>
    <mergeCell ref="A64:A69"/>
    <mergeCell ref="A70:A72"/>
    <mergeCell ref="A73:A78"/>
    <mergeCell ref="A79:B79"/>
    <mergeCell ref="A80:A81"/>
    <mergeCell ref="B80:B81"/>
    <mergeCell ref="D55:F55"/>
    <mergeCell ref="G55:G56"/>
    <mergeCell ref="H55:H56"/>
    <mergeCell ref="A57:H57"/>
    <mergeCell ref="A58:A61"/>
    <mergeCell ref="A62:A63"/>
    <mergeCell ref="A47:A48"/>
    <mergeCell ref="A49:A53"/>
    <mergeCell ref="A54:B54"/>
    <mergeCell ref="A55:A56"/>
    <mergeCell ref="B55:B56"/>
    <mergeCell ref="C55:C56"/>
    <mergeCell ref="G31:G32"/>
    <mergeCell ref="H31:H32"/>
    <mergeCell ref="A33:H33"/>
    <mergeCell ref="A34:A37"/>
    <mergeCell ref="A38:A39"/>
    <mergeCell ref="A40:A46"/>
    <mergeCell ref="A26:A29"/>
    <mergeCell ref="A30:B30"/>
    <mergeCell ref="A31:A32"/>
    <mergeCell ref="B31:B32"/>
    <mergeCell ref="C31:C32"/>
    <mergeCell ref="D31:F31"/>
    <mergeCell ref="A10:H10"/>
    <mergeCell ref="A11:H11"/>
    <mergeCell ref="A12:A15"/>
    <mergeCell ref="A16:A17"/>
    <mergeCell ref="A18:A23"/>
    <mergeCell ref="A24:A25"/>
    <mergeCell ref="A1:B1"/>
    <mergeCell ref="A5:H5"/>
    <mergeCell ref="A6:H6"/>
    <mergeCell ref="A8:A9"/>
    <mergeCell ref="B8:B9"/>
    <mergeCell ref="C8:C9"/>
    <mergeCell ref="D8:F8"/>
    <mergeCell ref="G8:G9"/>
    <mergeCell ref="H8:H9"/>
  </mergeCells>
  <pageMargins left="0.31496062992125984" right="0.31496062992125984" top="0.74803149606299213" bottom="0.35433070866141736" header="0.31496062992125984" footer="0.31496062992125984"/>
  <pageSetup paperSize="9" scale="54" orientation="landscape" r:id="rId1"/>
  <rowBreaks count="19" manualBreakCount="19">
    <brk id="30" max="7" man="1"/>
    <brk id="56" max="7" man="1"/>
    <brk id="79" max="7" man="1"/>
    <brk id="103" max="7" man="1"/>
    <brk id="129" max="7" man="1"/>
    <brk id="155" max="7" man="1"/>
    <brk id="179" max="7" man="1"/>
    <brk id="202" max="7" man="1"/>
    <brk id="226" max="7" man="1"/>
    <brk id="250" max="7" man="1"/>
    <brk id="274" max="7" man="1"/>
    <brk id="298" max="7" man="1"/>
    <brk id="322" max="7" man="1"/>
    <brk id="346" max="7" man="1"/>
    <brk id="371" max="7" man="1"/>
    <brk id="396" max="7" man="1"/>
    <brk id="420" max="7" man="1"/>
    <brk id="444" max="7" man="1"/>
    <brk id="469" max="7" man="1"/>
  </rowBreak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497"/>
  <sheetViews>
    <sheetView view="pageBreakPreview" zoomScale="60" zoomScaleNormal="51" workbookViewId="0">
      <selection activeCell="A6" sqref="A6:H6"/>
    </sheetView>
  </sheetViews>
  <sheetFormatPr defaultColWidth="9.140625" defaultRowHeight="20.25" x14ac:dyDescent="0.3"/>
  <cols>
    <col min="1" max="1" width="14.42578125" style="2" customWidth="1"/>
    <col min="2" max="2" width="63.140625" style="2" customWidth="1"/>
    <col min="3" max="4" width="17.5703125" style="2" customWidth="1"/>
    <col min="5" max="5" width="18.140625" style="2" customWidth="1"/>
    <col min="6" max="6" width="17.7109375" style="2" customWidth="1"/>
    <col min="7" max="7" width="22" style="2" customWidth="1"/>
    <col min="8" max="8" width="74.7109375" style="2" customWidth="1"/>
    <col min="9" max="10" width="9.140625" style="2"/>
    <col min="11" max="11" width="28.28515625" style="2" customWidth="1"/>
    <col min="12" max="16384" width="9.140625" style="2"/>
  </cols>
  <sheetData>
    <row r="1" spans="1:18" x14ac:dyDescent="0.3">
      <c r="A1" s="433" t="s">
        <v>549</v>
      </c>
      <c r="B1" s="433"/>
      <c r="C1" s="1"/>
      <c r="D1" s="106"/>
      <c r="E1" s="4"/>
      <c r="F1" s="4"/>
      <c r="H1" s="107" t="s">
        <v>0</v>
      </c>
    </row>
    <row r="2" spans="1:18" x14ac:dyDescent="0.3">
      <c r="A2" s="2" t="s">
        <v>2</v>
      </c>
      <c r="C2" s="4"/>
      <c r="D2" s="106"/>
      <c r="E2" s="4"/>
      <c r="F2" s="106"/>
      <c r="G2" s="4"/>
      <c r="H2" s="106" t="s">
        <v>1</v>
      </c>
    </row>
    <row r="3" spans="1:18" x14ac:dyDescent="0.3">
      <c r="A3" s="221" t="s">
        <v>3</v>
      </c>
      <c r="B3" s="1"/>
      <c r="C3" s="1"/>
      <c r="F3" s="106"/>
      <c r="G3" s="106"/>
      <c r="H3" s="107" t="s">
        <v>862</v>
      </c>
    </row>
    <row r="4" spans="1:18" x14ac:dyDescent="0.3">
      <c r="A4" s="221" t="s">
        <v>835</v>
      </c>
      <c r="B4" s="1"/>
      <c r="C4" s="1"/>
      <c r="H4" s="106" t="s">
        <v>835</v>
      </c>
    </row>
    <row r="5" spans="1:18" ht="48.75" customHeight="1" x14ac:dyDescent="0.3">
      <c r="A5" s="434" t="s">
        <v>816</v>
      </c>
      <c r="B5" s="434"/>
      <c r="C5" s="434"/>
      <c r="D5" s="434"/>
      <c r="E5" s="434"/>
      <c r="F5" s="434"/>
      <c r="G5" s="434"/>
      <c r="H5" s="434"/>
    </row>
    <row r="6" spans="1:18" x14ac:dyDescent="0.3">
      <c r="A6" s="435" t="s">
        <v>874</v>
      </c>
      <c r="B6" s="435"/>
      <c r="C6" s="435"/>
      <c r="D6" s="435"/>
      <c r="E6" s="435"/>
      <c r="F6" s="435"/>
      <c r="G6" s="435"/>
      <c r="H6" s="435"/>
    </row>
    <row r="8" spans="1:18" ht="20.25" customHeight="1" x14ac:dyDescent="0.3">
      <c r="A8" s="476" t="s">
        <v>24</v>
      </c>
      <c r="B8" s="476" t="s">
        <v>25</v>
      </c>
      <c r="C8" s="471" t="s">
        <v>26</v>
      </c>
      <c r="D8" s="471" t="s">
        <v>542</v>
      </c>
      <c r="E8" s="471"/>
      <c r="F8" s="471"/>
      <c r="G8" s="476" t="s">
        <v>38</v>
      </c>
      <c r="H8" s="476" t="s">
        <v>39</v>
      </c>
      <c r="K8" s="470" t="s">
        <v>851</v>
      </c>
      <c r="L8" s="470"/>
    </row>
    <row r="9" spans="1:18" x14ac:dyDescent="0.3">
      <c r="A9" s="477"/>
      <c r="B9" s="477"/>
      <c r="C9" s="472"/>
      <c r="D9" s="227" t="s">
        <v>4</v>
      </c>
      <c r="E9" s="227" t="s">
        <v>36</v>
      </c>
      <c r="F9" s="227" t="s">
        <v>30</v>
      </c>
      <c r="G9" s="477"/>
      <c r="H9" s="477"/>
      <c r="J9" s="83"/>
      <c r="K9" s="218" t="s">
        <v>850</v>
      </c>
      <c r="L9" s="202"/>
    </row>
    <row r="10" spans="1:18" ht="24.95" customHeight="1" x14ac:dyDescent="0.3">
      <c r="A10" s="473" t="s">
        <v>535</v>
      </c>
      <c r="B10" s="431"/>
      <c r="C10" s="431"/>
      <c r="D10" s="431"/>
      <c r="E10" s="431"/>
      <c r="F10" s="431"/>
      <c r="G10" s="431"/>
      <c r="H10" s="432"/>
      <c r="J10" s="83"/>
    </row>
    <row r="11" spans="1:18" ht="24.95" customHeight="1" x14ac:dyDescent="0.4">
      <c r="A11" s="474" t="s">
        <v>496</v>
      </c>
      <c r="B11" s="428"/>
      <c r="C11" s="417"/>
      <c r="D11" s="417"/>
      <c r="E11" s="417"/>
      <c r="F11" s="417"/>
      <c r="G11" s="417"/>
      <c r="H11" s="418"/>
      <c r="J11" s="83"/>
      <c r="K11" s="214" t="s">
        <v>773</v>
      </c>
      <c r="L11" s="212"/>
      <c r="M11" s="278"/>
      <c r="N11" s="278"/>
      <c r="O11" s="278"/>
      <c r="P11" s="213"/>
      <c r="Q11" s="213"/>
      <c r="R11" s="213"/>
    </row>
    <row r="12" spans="1:18" ht="24.95" customHeight="1" x14ac:dyDescent="0.4">
      <c r="A12" s="471" t="s">
        <v>40</v>
      </c>
      <c r="B12" s="228" t="s">
        <v>738</v>
      </c>
      <c r="C12" s="229" t="s">
        <v>113</v>
      </c>
      <c r="D12" s="230">
        <v>7.1</v>
      </c>
      <c r="E12" s="230">
        <v>7.6</v>
      </c>
      <c r="F12" s="230">
        <v>36.700000000000003</v>
      </c>
      <c r="G12" s="231">
        <v>245</v>
      </c>
      <c r="H12" s="232" t="s">
        <v>476</v>
      </c>
      <c r="J12" s="83"/>
      <c r="K12" s="214" t="s">
        <v>741</v>
      </c>
      <c r="L12" s="212"/>
      <c r="M12" s="212"/>
      <c r="N12" s="212"/>
      <c r="O12" s="213"/>
      <c r="P12" s="213"/>
      <c r="Q12" s="213"/>
      <c r="R12" s="213"/>
    </row>
    <row r="13" spans="1:18" ht="24.95" customHeight="1" x14ac:dyDescent="0.4">
      <c r="A13" s="471"/>
      <c r="B13" s="228" t="s">
        <v>194</v>
      </c>
      <c r="C13" s="229">
        <v>180</v>
      </c>
      <c r="D13" s="224" t="s">
        <v>31</v>
      </c>
      <c r="E13" s="224" t="s">
        <v>32</v>
      </c>
      <c r="F13" s="233" t="s">
        <v>33</v>
      </c>
      <c r="G13" s="231" t="s">
        <v>35</v>
      </c>
      <c r="H13" s="234" t="s">
        <v>430</v>
      </c>
      <c r="J13" s="83"/>
      <c r="K13" s="214" t="s">
        <v>770</v>
      </c>
      <c r="L13" s="212"/>
      <c r="M13" s="212"/>
      <c r="N13" s="212"/>
      <c r="O13" s="213"/>
      <c r="P13" s="213"/>
      <c r="Q13" s="213"/>
      <c r="R13" s="213"/>
    </row>
    <row r="14" spans="1:18" ht="24.95" customHeight="1" x14ac:dyDescent="0.4">
      <c r="A14" s="471"/>
      <c r="B14" s="16" t="s">
        <v>104</v>
      </c>
      <c r="C14" s="223">
        <v>30</v>
      </c>
      <c r="D14" s="224">
        <v>3.2</v>
      </c>
      <c r="E14" s="224">
        <v>0.3</v>
      </c>
      <c r="F14" s="224">
        <v>15.3</v>
      </c>
      <c r="G14" s="231">
        <v>79</v>
      </c>
      <c r="H14" s="228"/>
      <c r="J14" s="83"/>
      <c r="K14" s="214" t="s">
        <v>740</v>
      </c>
      <c r="L14" s="212"/>
      <c r="M14" s="212"/>
      <c r="N14" s="212"/>
      <c r="O14" s="213"/>
      <c r="P14" s="213"/>
      <c r="Q14" s="213"/>
      <c r="R14" s="213"/>
    </row>
    <row r="15" spans="1:18" ht="24.95" customHeight="1" x14ac:dyDescent="0.4">
      <c r="A15" s="471"/>
      <c r="B15" s="18" t="s">
        <v>41</v>
      </c>
      <c r="C15" s="235">
        <v>415</v>
      </c>
      <c r="D15" s="236">
        <f>SUM(D12:D14)</f>
        <v>10.3</v>
      </c>
      <c r="E15" s="236">
        <f t="shared" ref="E15:G15" si="0">SUM(E12:E14)</f>
        <v>7.8999999999999995</v>
      </c>
      <c r="F15" s="236">
        <f t="shared" si="0"/>
        <v>52</v>
      </c>
      <c r="G15" s="235">
        <f t="shared" si="0"/>
        <v>324</v>
      </c>
      <c r="H15" s="237"/>
      <c r="J15" s="83"/>
      <c r="K15" s="202" t="s">
        <v>739</v>
      </c>
      <c r="L15" s="212"/>
      <c r="M15" s="212"/>
      <c r="N15" s="212"/>
      <c r="O15" s="213"/>
      <c r="P15" s="213"/>
      <c r="Q15" s="213"/>
      <c r="R15" s="213"/>
    </row>
    <row r="16" spans="1:18" ht="24.95" customHeight="1" x14ac:dyDescent="0.4">
      <c r="A16" s="472" t="s">
        <v>23</v>
      </c>
      <c r="B16" s="238" t="s">
        <v>42</v>
      </c>
      <c r="C16" s="224" t="s">
        <v>550</v>
      </c>
      <c r="D16" s="230">
        <v>1.08</v>
      </c>
      <c r="E16" s="239">
        <v>0.5</v>
      </c>
      <c r="F16" s="239">
        <v>11.6</v>
      </c>
      <c r="G16" s="240">
        <v>55.16</v>
      </c>
      <c r="H16" s="237"/>
      <c r="J16" s="83"/>
      <c r="K16" s="202" t="s">
        <v>737</v>
      </c>
      <c r="L16" s="213"/>
      <c r="M16" s="213"/>
      <c r="N16" s="213"/>
      <c r="O16" s="213"/>
      <c r="P16" s="213"/>
      <c r="Q16" s="213"/>
      <c r="R16" s="213"/>
    </row>
    <row r="17" spans="1:18" ht="24.95" customHeight="1" x14ac:dyDescent="0.4">
      <c r="A17" s="423"/>
      <c r="B17" s="23" t="s">
        <v>44</v>
      </c>
      <c r="C17" s="241">
        <v>150</v>
      </c>
      <c r="D17" s="236">
        <f>D16</f>
        <v>1.08</v>
      </c>
      <c r="E17" s="236">
        <f>E16</f>
        <v>0.5</v>
      </c>
      <c r="F17" s="236">
        <f>F16</f>
        <v>11.6</v>
      </c>
      <c r="G17" s="235">
        <f>G16</f>
        <v>55.16</v>
      </c>
      <c r="H17" s="237"/>
      <c r="J17" s="83"/>
      <c r="K17" s="217" t="s">
        <v>774</v>
      </c>
      <c r="L17" s="213"/>
      <c r="M17" s="213"/>
      <c r="N17" s="213"/>
      <c r="O17" s="213"/>
      <c r="P17" s="213"/>
      <c r="Q17" s="213"/>
      <c r="R17" s="213"/>
    </row>
    <row r="18" spans="1:18" ht="24.95" customHeight="1" x14ac:dyDescent="0.4">
      <c r="A18" s="429" t="s">
        <v>6</v>
      </c>
      <c r="B18" s="328" t="s">
        <v>596</v>
      </c>
      <c r="C18" s="298">
        <v>60</v>
      </c>
      <c r="D18" s="299">
        <v>0.8</v>
      </c>
      <c r="E18" s="299">
        <v>0.06</v>
      </c>
      <c r="F18" s="300">
        <v>4.0999999999999996</v>
      </c>
      <c r="G18" s="301">
        <v>20</v>
      </c>
      <c r="H18" s="319" t="s">
        <v>597</v>
      </c>
      <c r="J18" s="83"/>
      <c r="K18" s="202" t="s">
        <v>785</v>
      </c>
      <c r="L18" s="212"/>
      <c r="M18" s="212"/>
      <c r="N18" s="212"/>
      <c r="O18" s="212"/>
      <c r="P18" s="213"/>
      <c r="Q18" s="213"/>
      <c r="R18" s="213"/>
    </row>
    <row r="19" spans="1:18" ht="24" customHeight="1" x14ac:dyDescent="0.4">
      <c r="A19" s="424"/>
      <c r="B19" s="242" t="s">
        <v>325</v>
      </c>
      <c r="C19" s="243" t="s">
        <v>553</v>
      </c>
      <c r="D19" s="243">
        <v>6.8</v>
      </c>
      <c r="E19" s="243">
        <v>3.15</v>
      </c>
      <c r="F19" s="243">
        <v>10.6</v>
      </c>
      <c r="G19" s="244">
        <v>103</v>
      </c>
      <c r="H19" s="44" t="s">
        <v>441</v>
      </c>
      <c r="J19" s="83"/>
      <c r="K19" s="213"/>
      <c r="L19" s="213"/>
      <c r="M19" s="213"/>
      <c r="N19" s="213"/>
      <c r="O19" s="213"/>
      <c r="P19" s="213"/>
      <c r="Q19" s="213"/>
      <c r="R19" s="213"/>
    </row>
    <row r="20" spans="1:18" ht="24.95" customHeight="1" x14ac:dyDescent="0.4">
      <c r="A20" s="424"/>
      <c r="B20" s="245" t="s">
        <v>362</v>
      </c>
      <c r="C20" s="229">
        <v>220</v>
      </c>
      <c r="D20" s="224" t="s">
        <v>363</v>
      </c>
      <c r="E20" s="224" t="s">
        <v>364</v>
      </c>
      <c r="F20" s="233" t="s">
        <v>365</v>
      </c>
      <c r="G20" s="231" t="s">
        <v>22</v>
      </c>
      <c r="H20" s="232" t="s">
        <v>483</v>
      </c>
      <c r="J20" s="83"/>
      <c r="K20" s="215"/>
      <c r="L20" s="213"/>
      <c r="M20" s="213"/>
      <c r="N20" s="213"/>
      <c r="O20" s="213"/>
      <c r="P20" s="213"/>
      <c r="Q20" s="213"/>
      <c r="R20" s="213"/>
    </row>
    <row r="21" spans="1:18" ht="24.95" customHeight="1" x14ac:dyDescent="0.4">
      <c r="A21" s="424"/>
      <c r="B21" s="242" t="s">
        <v>50</v>
      </c>
      <c r="C21" s="229">
        <v>50</v>
      </c>
      <c r="D21" s="230" t="s">
        <v>51</v>
      </c>
      <c r="E21" s="230" t="s">
        <v>52</v>
      </c>
      <c r="F21" s="239" t="s">
        <v>53</v>
      </c>
      <c r="G21" s="231" t="s">
        <v>54</v>
      </c>
      <c r="H21" s="237"/>
      <c r="J21" s="83"/>
      <c r="K21" s="216"/>
      <c r="L21" s="212"/>
      <c r="M21" s="212"/>
      <c r="N21" s="212"/>
      <c r="O21" s="212"/>
      <c r="P21" s="212"/>
      <c r="Q21" s="212"/>
      <c r="R21" s="212"/>
    </row>
    <row r="22" spans="1:18" ht="24.95" customHeight="1" x14ac:dyDescent="0.3">
      <c r="A22" s="425"/>
      <c r="B22" s="33" t="s">
        <v>55</v>
      </c>
      <c r="C22" s="243">
        <v>180</v>
      </c>
      <c r="D22" s="246" t="s">
        <v>56</v>
      </c>
      <c r="E22" s="246" t="s">
        <v>56</v>
      </c>
      <c r="F22" s="247" t="s">
        <v>57</v>
      </c>
      <c r="G22" s="248" t="s">
        <v>58</v>
      </c>
      <c r="H22" s="249" t="s">
        <v>432</v>
      </c>
      <c r="K22" s="94"/>
    </row>
    <row r="23" spans="1:18" ht="24.95" customHeight="1" x14ac:dyDescent="0.3">
      <c r="A23" s="423"/>
      <c r="B23" s="18" t="s">
        <v>80</v>
      </c>
      <c r="C23" s="250" t="s">
        <v>554</v>
      </c>
      <c r="D23" s="251">
        <f>D22+D21+D20+D19+D18</f>
        <v>33.899999999999991</v>
      </c>
      <c r="E23" s="251">
        <f>E22+E21+E20+E19+E18</f>
        <v>26.709999999999997</v>
      </c>
      <c r="F23" s="251">
        <f>F22+F21+F20+F19+F18</f>
        <v>90.499999999999986</v>
      </c>
      <c r="G23" s="252">
        <f>G22+G21+G20+G19+G18</f>
        <v>697</v>
      </c>
      <c r="H23" s="237"/>
    </row>
    <row r="24" spans="1:18" ht="24.95" customHeight="1" x14ac:dyDescent="0.3">
      <c r="A24" s="472" t="s">
        <v>59</v>
      </c>
      <c r="B24" s="238" t="s">
        <v>42</v>
      </c>
      <c r="C24" s="242">
        <v>180</v>
      </c>
      <c r="D24" s="242">
        <v>1.3</v>
      </c>
      <c r="E24" s="242">
        <v>0.6</v>
      </c>
      <c r="F24" s="242">
        <v>13.9</v>
      </c>
      <c r="G24" s="253">
        <v>66</v>
      </c>
      <c r="H24" s="232"/>
    </row>
    <row r="25" spans="1:18" ht="24.95" customHeight="1" x14ac:dyDescent="0.3">
      <c r="A25" s="423"/>
      <c r="B25" s="18" t="s">
        <v>81</v>
      </c>
      <c r="C25" s="254">
        <v>180</v>
      </c>
      <c r="D25" s="254">
        <v>1.3</v>
      </c>
      <c r="E25" s="254">
        <v>0.6</v>
      </c>
      <c r="F25" s="254">
        <v>13.9</v>
      </c>
      <c r="G25" s="255">
        <v>66</v>
      </c>
      <c r="H25" s="237"/>
    </row>
    <row r="26" spans="1:18" ht="24.95" customHeight="1" x14ac:dyDescent="0.3">
      <c r="A26" s="472" t="s">
        <v>8</v>
      </c>
      <c r="B26" s="222" t="s">
        <v>139</v>
      </c>
      <c r="C26" s="223" t="s">
        <v>271</v>
      </c>
      <c r="D26" s="256">
        <v>4.3</v>
      </c>
      <c r="E26" s="225" t="s">
        <v>97</v>
      </c>
      <c r="F26" s="257" t="s">
        <v>137</v>
      </c>
      <c r="G26" s="225" t="s">
        <v>138</v>
      </c>
      <c r="H26" s="245" t="s">
        <v>469</v>
      </c>
    </row>
    <row r="27" spans="1:18" ht="24.95" customHeight="1" x14ac:dyDescent="0.3">
      <c r="A27" s="425"/>
      <c r="B27" s="258" t="s">
        <v>603</v>
      </c>
      <c r="C27" s="259" t="s">
        <v>269</v>
      </c>
      <c r="D27" s="246">
        <v>11</v>
      </c>
      <c r="E27" s="246">
        <v>15.2</v>
      </c>
      <c r="F27" s="246">
        <v>10.9</v>
      </c>
      <c r="G27" s="244">
        <v>225</v>
      </c>
      <c r="H27" s="44" t="s">
        <v>602</v>
      </c>
    </row>
    <row r="28" spans="1:18" ht="24.95" customHeight="1" x14ac:dyDescent="0.3">
      <c r="A28" s="425"/>
      <c r="B28" s="228" t="s">
        <v>194</v>
      </c>
      <c r="C28" s="229">
        <v>180</v>
      </c>
      <c r="D28" s="224" t="s">
        <v>31</v>
      </c>
      <c r="E28" s="224" t="s">
        <v>32</v>
      </c>
      <c r="F28" s="233" t="s">
        <v>33</v>
      </c>
      <c r="G28" s="231" t="s">
        <v>35</v>
      </c>
      <c r="H28" s="234" t="s">
        <v>430</v>
      </c>
    </row>
    <row r="29" spans="1:18" ht="24.95" customHeight="1" x14ac:dyDescent="0.3">
      <c r="A29" s="425"/>
      <c r="B29" s="165" t="s">
        <v>190</v>
      </c>
      <c r="C29" s="147" t="s">
        <v>599</v>
      </c>
      <c r="D29" s="139">
        <v>0.4</v>
      </c>
      <c r="E29" s="140">
        <v>0.4</v>
      </c>
      <c r="F29" s="140">
        <v>9.8000000000000007</v>
      </c>
      <c r="G29" s="170">
        <v>47</v>
      </c>
      <c r="H29" s="237"/>
    </row>
    <row r="30" spans="1:18" ht="24.95" customHeight="1" x14ac:dyDescent="0.3">
      <c r="A30" s="423"/>
      <c r="B30" s="18" t="s">
        <v>82</v>
      </c>
      <c r="C30" s="235">
        <v>490</v>
      </c>
      <c r="D30" s="255">
        <f t="shared" ref="D30:F30" si="1">D26+D28+D29</f>
        <v>4.8</v>
      </c>
      <c r="E30" s="255">
        <f t="shared" si="1"/>
        <v>3.8299999999999996</v>
      </c>
      <c r="F30" s="255">
        <f t="shared" si="1"/>
        <v>44.7</v>
      </c>
      <c r="G30" s="255">
        <f>G26+G28+G29</f>
        <v>226</v>
      </c>
      <c r="H30" s="237"/>
    </row>
    <row r="31" spans="1:18" ht="20.25" customHeight="1" x14ac:dyDescent="0.3">
      <c r="A31" s="475" t="s">
        <v>83</v>
      </c>
      <c r="B31" s="427"/>
      <c r="C31" s="260">
        <f>C15+C17+C23+C25+C30</f>
        <v>1955</v>
      </c>
      <c r="D31" s="255">
        <f>D15+D17+D23+D25+D30</f>
        <v>51.379999999999988</v>
      </c>
      <c r="E31" s="255">
        <f t="shared" ref="E31:G31" si="2">E15+E17+E23+E25+E30</f>
        <v>39.54</v>
      </c>
      <c r="F31" s="255">
        <f t="shared" si="2"/>
        <v>212.7</v>
      </c>
      <c r="G31" s="255">
        <f t="shared" si="2"/>
        <v>1368.1599999999999</v>
      </c>
      <c r="H31" s="237"/>
    </row>
    <row r="32" spans="1:18" x14ac:dyDescent="0.3">
      <c r="A32" s="476" t="s">
        <v>24</v>
      </c>
      <c r="B32" s="476" t="s">
        <v>25</v>
      </c>
      <c r="C32" s="471" t="s">
        <v>26</v>
      </c>
      <c r="D32" s="471" t="s">
        <v>542</v>
      </c>
      <c r="E32" s="471"/>
      <c r="F32" s="471"/>
      <c r="G32" s="476" t="s">
        <v>38</v>
      </c>
      <c r="H32" s="476" t="s">
        <v>39</v>
      </c>
    </row>
    <row r="33" spans="1:8" ht="24.95" customHeight="1" x14ac:dyDescent="0.3">
      <c r="A33" s="477"/>
      <c r="B33" s="477"/>
      <c r="C33" s="472"/>
      <c r="D33" s="227" t="s">
        <v>4</v>
      </c>
      <c r="E33" s="227" t="s">
        <v>36</v>
      </c>
      <c r="F33" s="227" t="s">
        <v>30</v>
      </c>
      <c r="G33" s="477"/>
      <c r="H33" s="477"/>
    </row>
    <row r="34" spans="1:8" ht="24.95" customHeight="1" x14ac:dyDescent="0.3">
      <c r="A34" s="474" t="s">
        <v>333</v>
      </c>
      <c r="B34" s="428"/>
      <c r="C34" s="417"/>
      <c r="D34" s="417"/>
      <c r="E34" s="417"/>
      <c r="F34" s="417"/>
      <c r="G34" s="417"/>
      <c r="H34" s="418"/>
    </row>
    <row r="35" spans="1:8" ht="34.5" customHeight="1" x14ac:dyDescent="0.3">
      <c r="A35" s="471" t="s">
        <v>40</v>
      </c>
      <c r="B35" s="222" t="s">
        <v>270</v>
      </c>
      <c r="C35" s="223" t="s">
        <v>113</v>
      </c>
      <c r="D35" s="224" t="s">
        <v>187</v>
      </c>
      <c r="E35" s="224" t="s">
        <v>276</v>
      </c>
      <c r="F35" s="225" t="s">
        <v>277</v>
      </c>
      <c r="G35" s="226" t="s">
        <v>278</v>
      </c>
      <c r="H35" s="62" t="s">
        <v>435</v>
      </c>
    </row>
    <row r="36" spans="1:8" ht="24.95" customHeight="1" x14ac:dyDescent="0.3">
      <c r="A36" s="471"/>
      <c r="B36" s="16" t="s">
        <v>141</v>
      </c>
      <c r="C36" s="223" t="s">
        <v>142</v>
      </c>
      <c r="D36" s="224" t="s">
        <v>105</v>
      </c>
      <c r="E36" s="224" t="s">
        <v>143</v>
      </c>
      <c r="F36" s="224" t="s">
        <v>144</v>
      </c>
      <c r="G36" s="231" t="s">
        <v>145</v>
      </c>
      <c r="H36" s="232" t="s">
        <v>451</v>
      </c>
    </row>
    <row r="37" spans="1:8" ht="24.95" customHeight="1" x14ac:dyDescent="0.3">
      <c r="A37" s="471"/>
      <c r="B37" s="232" t="s">
        <v>67</v>
      </c>
      <c r="C37" s="229">
        <v>180</v>
      </c>
      <c r="D37" s="230">
        <v>1.3</v>
      </c>
      <c r="E37" s="230" t="s">
        <v>68</v>
      </c>
      <c r="F37" s="261" t="s">
        <v>69</v>
      </c>
      <c r="G37" s="226" t="s">
        <v>70</v>
      </c>
      <c r="H37" s="222" t="s">
        <v>436</v>
      </c>
    </row>
    <row r="38" spans="1:8" ht="24.95" customHeight="1" x14ac:dyDescent="0.3">
      <c r="A38" s="471"/>
      <c r="B38" s="18" t="s">
        <v>41</v>
      </c>
      <c r="C38" s="235">
        <v>425</v>
      </c>
      <c r="D38" s="236">
        <f>D37+D36+D35</f>
        <v>14.7</v>
      </c>
      <c r="E38" s="236">
        <f>E37+E36+E35</f>
        <v>9.5</v>
      </c>
      <c r="F38" s="236">
        <f>F37+F36+F35</f>
        <v>59.2</v>
      </c>
      <c r="G38" s="235">
        <f>G37+G36+G35</f>
        <v>383</v>
      </c>
      <c r="H38" s="262"/>
    </row>
    <row r="39" spans="1:8" ht="24.95" customHeight="1" x14ac:dyDescent="0.3">
      <c r="A39" s="472" t="s">
        <v>23</v>
      </c>
      <c r="B39" s="238" t="s">
        <v>42</v>
      </c>
      <c r="C39" s="224" t="s">
        <v>550</v>
      </c>
      <c r="D39" s="230">
        <v>1.08</v>
      </c>
      <c r="E39" s="239">
        <v>0.5</v>
      </c>
      <c r="F39" s="239">
        <v>11.6</v>
      </c>
      <c r="G39" s="240">
        <v>55.16</v>
      </c>
      <c r="H39" s="237"/>
    </row>
    <row r="40" spans="1:8" ht="24.95" customHeight="1" x14ac:dyDescent="0.3">
      <c r="A40" s="423"/>
      <c r="B40" s="23" t="s">
        <v>44</v>
      </c>
      <c r="C40" s="241">
        <v>150</v>
      </c>
      <c r="D40" s="236">
        <f>D39</f>
        <v>1.08</v>
      </c>
      <c r="E40" s="236">
        <f>E39</f>
        <v>0.5</v>
      </c>
      <c r="F40" s="236">
        <f>F39</f>
        <v>11.6</v>
      </c>
      <c r="G40" s="235">
        <v>55</v>
      </c>
      <c r="H40" s="262"/>
    </row>
    <row r="41" spans="1:8" ht="24.95" customHeight="1" x14ac:dyDescent="0.3">
      <c r="A41" s="429" t="s">
        <v>6</v>
      </c>
      <c r="B41" s="328" t="s">
        <v>90</v>
      </c>
      <c r="C41" s="298">
        <v>60</v>
      </c>
      <c r="D41" s="299">
        <v>1.4</v>
      </c>
      <c r="E41" s="299">
        <v>2.7</v>
      </c>
      <c r="F41" s="300">
        <v>6.3</v>
      </c>
      <c r="G41" s="301">
        <v>55</v>
      </c>
      <c r="H41" s="303" t="s">
        <v>440</v>
      </c>
    </row>
    <row r="42" spans="1:8" ht="24.95" customHeight="1" x14ac:dyDescent="0.3">
      <c r="A42" s="424"/>
      <c r="B42" s="232" t="s">
        <v>203</v>
      </c>
      <c r="C42" s="229">
        <v>180</v>
      </c>
      <c r="D42" s="224" t="s">
        <v>314</v>
      </c>
      <c r="E42" s="224" t="s">
        <v>306</v>
      </c>
      <c r="F42" s="224" t="s">
        <v>218</v>
      </c>
      <c r="G42" s="226" t="s">
        <v>274</v>
      </c>
      <c r="H42" s="234" t="s">
        <v>461</v>
      </c>
    </row>
    <row r="43" spans="1:8" ht="24" customHeight="1" x14ac:dyDescent="0.3">
      <c r="A43" s="424"/>
      <c r="B43" s="263" t="s">
        <v>204</v>
      </c>
      <c r="C43" s="229">
        <v>70</v>
      </c>
      <c r="D43" s="224" t="s">
        <v>205</v>
      </c>
      <c r="E43" s="224" t="s">
        <v>206</v>
      </c>
      <c r="F43" s="224" t="s">
        <v>76</v>
      </c>
      <c r="G43" s="226">
        <v>185</v>
      </c>
      <c r="H43" s="234" t="s">
        <v>488</v>
      </c>
    </row>
    <row r="44" spans="1:8" ht="24.95" customHeight="1" x14ac:dyDescent="0.3">
      <c r="A44" s="424"/>
      <c r="B44" s="232" t="s">
        <v>180</v>
      </c>
      <c r="C44" s="229">
        <v>130</v>
      </c>
      <c r="D44" s="224" t="s">
        <v>46</v>
      </c>
      <c r="E44" s="224" t="s">
        <v>143</v>
      </c>
      <c r="F44" s="224" t="s">
        <v>185</v>
      </c>
      <c r="G44" s="226" t="s">
        <v>186</v>
      </c>
      <c r="H44" s="234" t="s">
        <v>455</v>
      </c>
    </row>
    <row r="45" spans="1:8" ht="24" customHeight="1" x14ac:dyDescent="0.3">
      <c r="A45" s="424"/>
      <c r="B45" s="242" t="s">
        <v>50</v>
      </c>
      <c r="C45" s="229">
        <v>50</v>
      </c>
      <c r="D45" s="230" t="s">
        <v>51</v>
      </c>
      <c r="E45" s="230" t="s">
        <v>52</v>
      </c>
      <c r="F45" s="239" t="s">
        <v>53</v>
      </c>
      <c r="G45" s="264" t="s">
        <v>54</v>
      </c>
      <c r="H45" s="262"/>
    </row>
    <row r="46" spans="1:8" ht="24.95" customHeight="1" x14ac:dyDescent="0.3">
      <c r="A46" s="425"/>
      <c r="B46" s="232" t="s">
        <v>327</v>
      </c>
      <c r="C46" s="229">
        <v>180</v>
      </c>
      <c r="D46" s="224">
        <v>0.9</v>
      </c>
      <c r="E46" s="224" t="s">
        <v>102</v>
      </c>
      <c r="F46" s="233" t="s">
        <v>103</v>
      </c>
      <c r="G46" s="264" t="s">
        <v>96</v>
      </c>
      <c r="H46" s="265" t="s">
        <v>443</v>
      </c>
    </row>
    <row r="47" spans="1:8" ht="24.95" customHeight="1" x14ac:dyDescent="0.3">
      <c r="A47" s="423"/>
      <c r="B47" s="18" t="s">
        <v>80</v>
      </c>
      <c r="C47" s="250">
        <f>SUM(C41:C46)</f>
        <v>670</v>
      </c>
      <c r="D47" s="251">
        <f>D46+D45+D44+D43+D42+D41</f>
        <v>26.01</v>
      </c>
      <c r="E47" s="251">
        <f>E46+E45+E44+E43+E42+E41</f>
        <v>23.105</v>
      </c>
      <c r="F47" s="251">
        <f>F46+F45+F44+F43+F42+F41</f>
        <v>95.75</v>
      </c>
      <c r="G47" s="252">
        <f>G46+G45+G44+G43+G42+G41</f>
        <v>668</v>
      </c>
      <c r="H47" s="262"/>
    </row>
    <row r="48" spans="1:8" ht="24.95" customHeight="1" x14ac:dyDescent="0.3">
      <c r="A48" s="472" t="s">
        <v>59</v>
      </c>
      <c r="B48" s="238" t="s">
        <v>42</v>
      </c>
      <c r="C48" s="242">
        <v>180</v>
      </c>
      <c r="D48" s="242">
        <v>1.3</v>
      </c>
      <c r="E48" s="242">
        <v>0.6</v>
      </c>
      <c r="F48" s="242">
        <v>13.9</v>
      </c>
      <c r="G48" s="253">
        <v>66</v>
      </c>
      <c r="H48" s="232"/>
    </row>
    <row r="49" spans="1:8" ht="24.95" customHeight="1" x14ac:dyDescent="0.3">
      <c r="A49" s="423"/>
      <c r="B49" s="18" t="s">
        <v>81</v>
      </c>
      <c r="C49" s="266">
        <v>180</v>
      </c>
      <c r="D49" s="254">
        <v>1.3</v>
      </c>
      <c r="E49" s="254">
        <v>0.6</v>
      </c>
      <c r="F49" s="254">
        <v>13.9</v>
      </c>
      <c r="G49" s="255">
        <v>66</v>
      </c>
      <c r="H49" s="262"/>
    </row>
    <row r="50" spans="1:8" ht="24.95" customHeight="1" x14ac:dyDescent="0.3">
      <c r="A50" s="472" t="s">
        <v>8</v>
      </c>
      <c r="B50" s="222" t="s">
        <v>743</v>
      </c>
      <c r="C50" s="229" t="s">
        <v>124</v>
      </c>
      <c r="D50" s="224" t="s">
        <v>170</v>
      </c>
      <c r="E50" s="224" t="s">
        <v>170</v>
      </c>
      <c r="F50" s="233" t="s">
        <v>16</v>
      </c>
      <c r="G50" s="231" t="s">
        <v>303</v>
      </c>
      <c r="H50" s="232" t="s">
        <v>458</v>
      </c>
    </row>
    <row r="51" spans="1:8" ht="24.95" customHeight="1" x14ac:dyDescent="0.3">
      <c r="A51" s="425"/>
      <c r="B51" s="228" t="s">
        <v>194</v>
      </c>
      <c r="C51" s="229">
        <v>180</v>
      </c>
      <c r="D51" s="224" t="s">
        <v>31</v>
      </c>
      <c r="E51" s="224" t="s">
        <v>32</v>
      </c>
      <c r="F51" s="233" t="s">
        <v>33</v>
      </c>
      <c r="G51" s="231" t="s">
        <v>35</v>
      </c>
      <c r="H51" s="234" t="s">
        <v>430</v>
      </c>
    </row>
    <row r="52" spans="1:8" ht="24.95" customHeight="1" x14ac:dyDescent="0.3">
      <c r="A52" s="425"/>
      <c r="B52" s="242" t="s">
        <v>66</v>
      </c>
      <c r="C52" s="243">
        <v>50</v>
      </c>
      <c r="D52" s="246">
        <v>3.8</v>
      </c>
      <c r="E52" s="246">
        <v>0.4</v>
      </c>
      <c r="F52" s="246">
        <v>24.6</v>
      </c>
      <c r="G52" s="244">
        <v>117</v>
      </c>
      <c r="H52" s="44" t="s">
        <v>446</v>
      </c>
    </row>
    <row r="53" spans="1:8" ht="24.95" customHeight="1" x14ac:dyDescent="0.3">
      <c r="A53" s="425"/>
      <c r="B53" s="245" t="s">
        <v>131</v>
      </c>
      <c r="C53" s="242">
        <v>100</v>
      </c>
      <c r="D53" s="242">
        <v>0.4</v>
      </c>
      <c r="E53" s="242">
        <v>0.3</v>
      </c>
      <c r="F53" s="242">
        <v>10.3</v>
      </c>
      <c r="G53" s="242">
        <v>47</v>
      </c>
      <c r="H53" s="262"/>
    </row>
    <row r="54" spans="1:8" ht="24.95" customHeight="1" x14ac:dyDescent="0.3">
      <c r="A54" s="423"/>
      <c r="B54" s="18" t="s">
        <v>82</v>
      </c>
      <c r="C54" s="235">
        <v>484</v>
      </c>
      <c r="D54" s="236">
        <f t="shared" ref="D54:E54" si="3">D50+D51+D52+D53</f>
        <v>13.299999999999999</v>
      </c>
      <c r="E54" s="236">
        <f t="shared" si="3"/>
        <v>9.73</v>
      </c>
      <c r="F54" s="236">
        <f>F50+F51+F52+F53</f>
        <v>80.100000000000009</v>
      </c>
      <c r="G54" s="235">
        <f>G50+G51+G52+G53</f>
        <v>481</v>
      </c>
      <c r="H54" s="262"/>
    </row>
    <row r="55" spans="1:8" ht="20.25" customHeight="1" x14ac:dyDescent="0.3">
      <c r="A55" s="475" t="s">
        <v>83</v>
      </c>
      <c r="B55" s="427"/>
      <c r="C55" s="260">
        <f>C54+C49+C47+C40+C38</f>
        <v>1909</v>
      </c>
      <c r="D55" s="255">
        <f>D38+D40+D47+D49+D54</f>
        <v>56.389999999999993</v>
      </c>
      <c r="E55" s="255">
        <f>E38+E40+E47+E49+E54</f>
        <v>43.435000000000002</v>
      </c>
      <c r="F55" s="255">
        <f>F38+F40+F47+F49+F54</f>
        <v>260.55</v>
      </c>
      <c r="G55" s="255">
        <f>G38+G40+G47+G49+G54</f>
        <v>1653</v>
      </c>
      <c r="H55" s="237"/>
    </row>
    <row r="56" spans="1:8" x14ac:dyDescent="0.3">
      <c r="A56" s="476" t="s">
        <v>24</v>
      </c>
      <c r="B56" s="476" t="s">
        <v>25</v>
      </c>
      <c r="C56" s="471" t="s">
        <v>26</v>
      </c>
      <c r="D56" s="471" t="s">
        <v>542</v>
      </c>
      <c r="E56" s="471"/>
      <c r="F56" s="471"/>
      <c r="G56" s="476" t="s">
        <v>38</v>
      </c>
      <c r="H56" s="476" t="s">
        <v>39</v>
      </c>
    </row>
    <row r="57" spans="1:8" ht="24.95" customHeight="1" x14ac:dyDescent="0.3">
      <c r="A57" s="477"/>
      <c r="B57" s="477"/>
      <c r="C57" s="472"/>
      <c r="D57" s="227" t="s">
        <v>4</v>
      </c>
      <c r="E57" s="227" t="s">
        <v>36</v>
      </c>
      <c r="F57" s="227" t="s">
        <v>30</v>
      </c>
      <c r="G57" s="477"/>
      <c r="H57" s="477"/>
    </row>
    <row r="58" spans="1:8" ht="24.95" customHeight="1" x14ac:dyDescent="0.3">
      <c r="A58" s="474" t="s">
        <v>332</v>
      </c>
      <c r="B58" s="428"/>
      <c r="C58" s="417"/>
      <c r="D58" s="417"/>
      <c r="E58" s="417"/>
      <c r="F58" s="417"/>
      <c r="G58" s="417"/>
      <c r="H58" s="418"/>
    </row>
    <row r="59" spans="1:8" ht="24.95" customHeight="1" x14ac:dyDescent="0.3">
      <c r="A59" s="471" t="s">
        <v>40</v>
      </c>
      <c r="B59" s="267" t="s">
        <v>744</v>
      </c>
      <c r="C59" s="223" t="s">
        <v>113</v>
      </c>
      <c r="D59" s="256">
        <v>6.3</v>
      </c>
      <c r="E59" s="225" t="s">
        <v>140</v>
      </c>
      <c r="F59" s="224" t="s">
        <v>330</v>
      </c>
      <c r="G59" s="231" t="s">
        <v>331</v>
      </c>
      <c r="H59" s="245" t="s">
        <v>447</v>
      </c>
    </row>
    <row r="60" spans="1:8" ht="24.95" customHeight="1" x14ac:dyDescent="0.3">
      <c r="A60" s="471"/>
      <c r="B60" s="16" t="s">
        <v>104</v>
      </c>
      <c r="C60" s="223">
        <v>30</v>
      </c>
      <c r="D60" s="224">
        <v>3.2</v>
      </c>
      <c r="E60" s="224">
        <v>0.3</v>
      </c>
      <c r="F60" s="224">
        <v>15.3</v>
      </c>
      <c r="G60" s="231">
        <v>79</v>
      </c>
      <c r="H60" s="232"/>
    </row>
    <row r="61" spans="1:8" ht="24.95" customHeight="1" x14ac:dyDescent="0.3">
      <c r="A61" s="471"/>
      <c r="B61" s="228" t="s">
        <v>194</v>
      </c>
      <c r="C61" s="229">
        <v>180</v>
      </c>
      <c r="D61" s="224" t="s">
        <v>31</v>
      </c>
      <c r="E61" s="224" t="s">
        <v>32</v>
      </c>
      <c r="F61" s="233" t="s">
        <v>33</v>
      </c>
      <c r="G61" s="231" t="s">
        <v>35</v>
      </c>
      <c r="H61" s="234" t="s">
        <v>430</v>
      </c>
    </row>
    <row r="62" spans="1:8" ht="24.95" customHeight="1" x14ac:dyDescent="0.3">
      <c r="A62" s="471"/>
      <c r="B62" s="18" t="s">
        <v>41</v>
      </c>
      <c r="C62" s="235">
        <v>420</v>
      </c>
      <c r="D62" s="236">
        <f>D61+D60+D59</f>
        <v>9.6</v>
      </c>
      <c r="E62" s="236">
        <f>E61+E60+E59</f>
        <v>8.43</v>
      </c>
      <c r="F62" s="236">
        <f>F61+F60+F59</f>
        <v>57</v>
      </c>
      <c r="G62" s="235">
        <f>G61+G60+G59</f>
        <v>333</v>
      </c>
      <c r="H62" s="262"/>
    </row>
    <row r="63" spans="1:8" ht="24.95" customHeight="1" x14ac:dyDescent="0.3">
      <c r="A63" s="472" t="s">
        <v>23</v>
      </c>
      <c r="B63" s="238" t="s">
        <v>190</v>
      </c>
      <c r="C63" s="224" t="s">
        <v>599</v>
      </c>
      <c r="D63" s="230">
        <v>0.4</v>
      </c>
      <c r="E63" s="239">
        <v>0.4</v>
      </c>
      <c r="F63" s="239">
        <v>9.8000000000000007</v>
      </c>
      <c r="G63" s="240">
        <v>47</v>
      </c>
      <c r="H63" s="262"/>
    </row>
    <row r="64" spans="1:8" ht="24.95" customHeight="1" x14ac:dyDescent="0.3">
      <c r="A64" s="423"/>
      <c r="B64" s="23" t="s">
        <v>44</v>
      </c>
      <c r="C64" s="241">
        <v>100</v>
      </c>
      <c r="D64" s="236">
        <f>D63</f>
        <v>0.4</v>
      </c>
      <c r="E64" s="236">
        <f>E63</f>
        <v>0.4</v>
      </c>
      <c r="F64" s="236">
        <f>F63</f>
        <v>9.8000000000000007</v>
      </c>
      <c r="G64" s="235">
        <f>G63</f>
        <v>47</v>
      </c>
      <c r="H64" s="262"/>
    </row>
    <row r="65" spans="1:8" ht="24.75" customHeight="1" x14ac:dyDescent="0.3">
      <c r="A65" s="429" t="s">
        <v>6</v>
      </c>
      <c r="B65" s="228" t="s">
        <v>555</v>
      </c>
      <c r="C65" s="229">
        <v>60</v>
      </c>
      <c r="D65" s="224" t="s">
        <v>52</v>
      </c>
      <c r="E65" s="224" t="s">
        <v>208</v>
      </c>
      <c r="F65" s="233" t="s">
        <v>62</v>
      </c>
      <c r="G65" s="225" t="s">
        <v>78</v>
      </c>
      <c r="H65" s="232" t="s">
        <v>556</v>
      </c>
    </row>
    <row r="66" spans="1:8" ht="24.95" customHeight="1" x14ac:dyDescent="0.3">
      <c r="A66" s="424"/>
      <c r="B66" s="242" t="s">
        <v>775</v>
      </c>
      <c r="C66" s="243" t="s">
        <v>287</v>
      </c>
      <c r="D66" s="243">
        <v>1.5</v>
      </c>
      <c r="E66" s="243">
        <v>3.8</v>
      </c>
      <c r="F66" s="243">
        <v>9.9</v>
      </c>
      <c r="G66" s="244">
        <v>81</v>
      </c>
      <c r="H66" s="265" t="s">
        <v>491</v>
      </c>
    </row>
    <row r="67" spans="1:8" ht="24.95" customHeight="1" x14ac:dyDescent="0.3">
      <c r="A67" s="424"/>
      <c r="B67" s="232" t="s">
        <v>259</v>
      </c>
      <c r="C67" s="229">
        <v>100</v>
      </c>
      <c r="D67" s="224" t="s">
        <v>260</v>
      </c>
      <c r="E67" s="224" t="s">
        <v>156</v>
      </c>
      <c r="F67" s="224" t="s">
        <v>261</v>
      </c>
      <c r="G67" s="226" t="s">
        <v>262</v>
      </c>
      <c r="H67" s="265" t="s">
        <v>449</v>
      </c>
    </row>
    <row r="68" spans="1:8" ht="24.95" customHeight="1" x14ac:dyDescent="0.3">
      <c r="A68" s="424"/>
      <c r="B68" s="242" t="s">
        <v>50</v>
      </c>
      <c r="C68" s="229">
        <v>50</v>
      </c>
      <c r="D68" s="230" t="s">
        <v>51</v>
      </c>
      <c r="E68" s="230" t="s">
        <v>52</v>
      </c>
      <c r="F68" s="239" t="s">
        <v>53</v>
      </c>
      <c r="G68" s="231" t="s">
        <v>54</v>
      </c>
      <c r="H68" s="262"/>
    </row>
    <row r="69" spans="1:8" ht="24.95" customHeight="1" x14ac:dyDescent="0.3">
      <c r="A69" s="425"/>
      <c r="B69" s="222" t="s">
        <v>210</v>
      </c>
      <c r="C69" s="229">
        <v>180</v>
      </c>
      <c r="D69" s="224">
        <v>0.9</v>
      </c>
      <c r="E69" s="224" t="s">
        <v>102</v>
      </c>
      <c r="F69" s="233" t="s">
        <v>103</v>
      </c>
      <c r="G69" s="231" t="s">
        <v>96</v>
      </c>
      <c r="H69" s="265" t="s">
        <v>450</v>
      </c>
    </row>
    <row r="70" spans="1:8" ht="24.95" customHeight="1" x14ac:dyDescent="0.3">
      <c r="A70" s="423"/>
      <c r="B70" s="18" t="s">
        <v>80</v>
      </c>
      <c r="C70" s="268">
        <v>578</v>
      </c>
      <c r="D70" s="251">
        <f>D69+D68+D67+D66+D65</f>
        <v>21.970000000000002</v>
      </c>
      <c r="E70" s="251">
        <f>E69+E68+E67+E66+E65</f>
        <v>23.945</v>
      </c>
      <c r="F70" s="251">
        <f>F69+F68+F67+F66+F65</f>
        <v>107.95</v>
      </c>
      <c r="G70" s="252">
        <f>G69+G68+G67+G66+G65</f>
        <v>694</v>
      </c>
      <c r="H70" s="262"/>
    </row>
    <row r="71" spans="1:8" ht="24.95" customHeight="1" x14ac:dyDescent="0.3">
      <c r="A71" s="472" t="s">
        <v>59</v>
      </c>
      <c r="B71" s="165" t="s">
        <v>42</v>
      </c>
      <c r="C71" s="158">
        <v>180</v>
      </c>
      <c r="D71" s="158">
        <v>1.3</v>
      </c>
      <c r="E71" s="158">
        <v>0.6</v>
      </c>
      <c r="F71" s="158">
        <v>13.9</v>
      </c>
      <c r="G71" s="166">
        <v>66</v>
      </c>
      <c r="H71" s="232"/>
    </row>
    <row r="72" spans="1:8" ht="24.95" customHeight="1" x14ac:dyDescent="0.3">
      <c r="A72" s="425"/>
      <c r="B72" s="382" t="s">
        <v>125</v>
      </c>
      <c r="C72" s="339">
        <v>40</v>
      </c>
      <c r="D72" s="299">
        <v>2.27</v>
      </c>
      <c r="E72" s="299">
        <v>2.93</v>
      </c>
      <c r="F72" s="340">
        <v>36.200000000000003</v>
      </c>
      <c r="G72" s="301">
        <v>180.36</v>
      </c>
      <c r="H72" s="302"/>
    </row>
    <row r="73" spans="1:8" ht="24" customHeight="1" x14ac:dyDescent="0.3">
      <c r="A73" s="423"/>
      <c r="B73" s="18" t="s">
        <v>81</v>
      </c>
      <c r="C73" s="167">
        <v>220</v>
      </c>
      <c r="D73" s="167">
        <v>3.57</v>
      </c>
      <c r="E73" s="167">
        <v>3.53</v>
      </c>
      <c r="F73" s="167">
        <v>50.1</v>
      </c>
      <c r="G73" s="168">
        <v>246</v>
      </c>
      <c r="H73" s="262"/>
    </row>
    <row r="74" spans="1:8" ht="24.95" customHeight="1" x14ac:dyDescent="0.3">
      <c r="A74" s="472" t="s">
        <v>8</v>
      </c>
      <c r="B74" s="232" t="s">
        <v>336</v>
      </c>
      <c r="C74" s="229" t="s">
        <v>337</v>
      </c>
      <c r="D74" s="224" t="s">
        <v>338</v>
      </c>
      <c r="E74" s="224" t="s">
        <v>146</v>
      </c>
      <c r="F74" s="224" t="s">
        <v>238</v>
      </c>
      <c r="G74" s="226" t="s">
        <v>339</v>
      </c>
      <c r="H74" s="265" t="s">
        <v>454</v>
      </c>
    </row>
    <row r="75" spans="1:8" ht="24.95" customHeight="1" x14ac:dyDescent="0.3">
      <c r="A75" s="425"/>
      <c r="B75" s="232" t="s">
        <v>382</v>
      </c>
      <c r="C75" s="223">
        <v>120</v>
      </c>
      <c r="D75" s="224" t="s">
        <v>408</v>
      </c>
      <c r="E75" s="224" t="s">
        <v>409</v>
      </c>
      <c r="F75" s="224" t="s">
        <v>410</v>
      </c>
      <c r="G75" s="224" t="s">
        <v>411</v>
      </c>
      <c r="H75" s="234" t="s">
        <v>458</v>
      </c>
    </row>
    <row r="76" spans="1:8" ht="24.95" customHeight="1" x14ac:dyDescent="0.3">
      <c r="A76" s="425"/>
      <c r="B76" s="232" t="s">
        <v>559</v>
      </c>
      <c r="C76" s="229">
        <v>180</v>
      </c>
      <c r="D76" s="269">
        <v>0.2</v>
      </c>
      <c r="E76" s="269">
        <v>0.03</v>
      </c>
      <c r="F76" s="269" t="s">
        <v>187</v>
      </c>
      <c r="G76" s="270">
        <v>33</v>
      </c>
      <c r="H76" s="265" t="s">
        <v>446</v>
      </c>
    </row>
    <row r="77" spans="1:8" ht="24.95" customHeight="1" x14ac:dyDescent="0.3">
      <c r="A77" s="425"/>
      <c r="B77" s="242" t="s">
        <v>66</v>
      </c>
      <c r="C77" s="243">
        <v>50</v>
      </c>
      <c r="D77" s="246">
        <v>3.8</v>
      </c>
      <c r="E77" s="246">
        <v>0.4</v>
      </c>
      <c r="F77" s="246">
        <v>24.6</v>
      </c>
      <c r="G77" s="244">
        <v>117</v>
      </c>
      <c r="H77" s="228"/>
    </row>
    <row r="78" spans="1:8" ht="24.95" hidden="1" customHeight="1" x14ac:dyDescent="0.3">
      <c r="A78" s="425"/>
      <c r="B78" s="245"/>
      <c r="C78" s="271"/>
      <c r="D78" s="230"/>
      <c r="E78" s="230"/>
      <c r="F78" s="272"/>
      <c r="G78" s="231"/>
      <c r="H78" s="237"/>
    </row>
    <row r="79" spans="1:8" ht="24.95" customHeight="1" x14ac:dyDescent="0.3">
      <c r="A79" s="423"/>
      <c r="B79" s="18" t="s">
        <v>82</v>
      </c>
      <c r="C79" s="235">
        <v>485</v>
      </c>
      <c r="D79" s="273">
        <f>D74+D75+D76+D77+D78</f>
        <v>19.04</v>
      </c>
      <c r="E79" s="273">
        <f t="shared" ref="E79:G79" si="4">E74+E75+E76+E77+E78</f>
        <v>15.49</v>
      </c>
      <c r="F79" s="273">
        <f t="shared" si="4"/>
        <v>55.6</v>
      </c>
      <c r="G79" s="255">
        <f t="shared" si="4"/>
        <v>388</v>
      </c>
      <c r="H79" s="237"/>
    </row>
    <row r="80" spans="1:8" ht="20.25" customHeight="1" x14ac:dyDescent="0.3">
      <c r="A80" s="475" t="s">
        <v>83</v>
      </c>
      <c r="B80" s="427"/>
      <c r="C80" s="255">
        <f>C79+C73+C70+C64+C62</f>
        <v>1803</v>
      </c>
      <c r="D80" s="255">
        <f>D79+D73+D70+D64+D62</f>
        <v>54.58</v>
      </c>
      <c r="E80" s="255">
        <f>E79+E73+E70+E64+E62</f>
        <v>51.795000000000002</v>
      </c>
      <c r="F80" s="255">
        <f>F79+F73+F70+F64+F62</f>
        <v>280.45000000000005</v>
      </c>
      <c r="G80" s="255">
        <f>G79+G73+G70+G64+G62</f>
        <v>1708</v>
      </c>
      <c r="H80" s="237"/>
    </row>
    <row r="81" spans="1:8" x14ac:dyDescent="0.3">
      <c r="A81" s="476" t="s">
        <v>24</v>
      </c>
      <c r="B81" s="476" t="s">
        <v>25</v>
      </c>
      <c r="C81" s="471" t="s">
        <v>26</v>
      </c>
      <c r="D81" s="471" t="s">
        <v>542</v>
      </c>
      <c r="E81" s="471"/>
      <c r="F81" s="471"/>
      <c r="G81" s="476" t="s">
        <v>38</v>
      </c>
      <c r="H81" s="476" t="s">
        <v>39</v>
      </c>
    </row>
    <row r="82" spans="1:8" ht="24.95" customHeight="1" x14ac:dyDescent="0.3">
      <c r="A82" s="477"/>
      <c r="B82" s="477"/>
      <c r="C82" s="472"/>
      <c r="D82" s="227" t="s">
        <v>4</v>
      </c>
      <c r="E82" s="227" t="s">
        <v>36</v>
      </c>
      <c r="F82" s="227" t="s">
        <v>30</v>
      </c>
      <c r="G82" s="477"/>
      <c r="H82" s="477"/>
    </row>
    <row r="83" spans="1:8" ht="32.25" customHeight="1" x14ac:dyDescent="0.3">
      <c r="A83" s="474" t="s">
        <v>334</v>
      </c>
      <c r="B83" s="428"/>
      <c r="C83" s="417"/>
      <c r="D83" s="417"/>
      <c r="E83" s="417"/>
      <c r="F83" s="417"/>
      <c r="G83" s="417"/>
      <c r="H83" s="418"/>
    </row>
    <row r="84" spans="1:8" ht="24.95" customHeight="1" x14ac:dyDescent="0.3">
      <c r="A84" s="471" t="s">
        <v>40</v>
      </c>
      <c r="B84" s="232" t="s">
        <v>745</v>
      </c>
      <c r="C84" s="229" t="s">
        <v>113</v>
      </c>
      <c r="D84" s="224" t="s">
        <v>140</v>
      </c>
      <c r="E84" s="224" t="s">
        <v>222</v>
      </c>
      <c r="F84" s="224" t="s">
        <v>223</v>
      </c>
      <c r="G84" s="226" t="s">
        <v>224</v>
      </c>
      <c r="H84" s="232" t="s">
        <v>442</v>
      </c>
    </row>
    <row r="85" spans="1:8" ht="24.95" customHeight="1" x14ac:dyDescent="0.3">
      <c r="A85" s="471"/>
      <c r="B85" s="16" t="s">
        <v>141</v>
      </c>
      <c r="C85" s="223" t="s">
        <v>142</v>
      </c>
      <c r="D85" s="224" t="s">
        <v>105</v>
      </c>
      <c r="E85" s="224" t="s">
        <v>143</v>
      </c>
      <c r="F85" s="224" t="s">
        <v>144</v>
      </c>
      <c r="G85" s="231" t="s">
        <v>145</v>
      </c>
      <c r="H85" s="232" t="s">
        <v>451</v>
      </c>
    </row>
    <row r="86" spans="1:8" ht="24.95" customHeight="1" x14ac:dyDescent="0.3">
      <c r="A86" s="471"/>
      <c r="B86" s="228" t="s">
        <v>194</v>
      </c>
      <c r="C86" s="229">
        <v>180</v>
      </c>
      <c r="D86" s="224" t="s">
        <v>31</v>
      </c>
      <c r="E86" s="224" t="s">
        <v>32</v>
      </c>
      <c r="F86" s="233" t="s">
        <v>33</v>
      </c>
      <c r="G86" s="231" t="s">
        <v>35</v>
      </c>
      <c r="H86" s="234" t="s">
        <v>430</v>
      </c>
    </row>
    <row r="87" spans="1:8" ht="24.95" customHeight="1" x14ac:dyDescent="0.3">
      <c r="A87" s="471"/>
      <c r="B87" s="18" t="s">
        <v>41</v>
      </c>
      <c r="C87" s="235">
        <v>425</v>
      </c>
      <c r="D87" s="236">
        <f>D86+D85+D84</f>
        <v>13.2</v>
      </c>
      <c r="E87" s="236">
        <f>E86+E85+E84</f>
        <v>12.83</v>
      </c>
      <c r="F87" s="236">
        <f>F86+F85+F84</f>
        <v>58.3</v>
      </c>
      <c r="G87" s="235">
        <f>G86+G85+G84</f>
        <v>392</v>
      </c>
      <c r="H87" s="262"/>
    </row>
    <row r="88" spans="1:8" ht="24.95" customHeight="1" x14ac:dyDescent="0.3">
      <c r="A88" s="472" t="s">
        <v>23</v>
      </c>
      <c r="B88" s="228" t="s">
        <v>147</v>
      </c>
      <c r="C88" s="229">
        <v>100</v>
      </c>
      <c r="D88" s="224" t="s">
        <v>76</v>
      </c>
      <c r="E88" s="224" t="s">
        <v>148</v>
      </c>
      <c r="F88" s="274" t="s">
        <v>149</v>
      </c>
      <c r="G88" s="226" t="s">
        <v>150</v>
      </c>
      <c r="H88" s="265" t="s">
        <v>460</v>
      </c>
    </row>
    <row r="89" spans="1:8" ht="24.95" customHeight="1" x14ac:dyDescent="0.3">
      <c r="A89" s="423"/>
      <c r="B89" s="23" t="s">
        <v>44</v>
      </c>
      <c r="C89" s="241">
        <v>100</v>
      </c>
      <c r="D89" s="236" t="str">
        <f>D88</f>
        <v>0,3</v>
      </c>
      <c r="E89" s="236" t="str">
        <f>E88</f>
        <v>0,13</v>
      </c>
      <c r="F89" s="236" t="str">
        <f>F88</f>
        <v>13,4</v>
      </c>
      <c r="G89" s="235" t="str">
        <f>G88</f>
        <v>55,5</v>
      </c>
      <c r="H89" s="262"/>
    </row>
    <row r="90" spans="1:8" ht="24.95" customHeight="1" x14ac:dyDescent="0.3">
      <c r="A90" s="429" t="s">
        <v>6</v>
      </c>
      <c r="B90" s="245" t="s">
        <v>191</v>
      </c>
      <c r="C90" s="229">
        <v>60</v>
      </c>
      <c r="D90" s="275" t="s">
        <v>93</v>
      </c>
      <c r="E90" s="233" t="s">
        <v>192</v>
      </c>
      <c r="F90" s="233" t="s">
        <v>193</v>
      </c>
      <c r="G90" s="240" t="s">
        <v>313</v>
      </c>
      <c r="H90" s="245" t="s">
        <v>440</v>
      </c>
    </row>
    <row r="91" spans="1:8" ht="36.75" customHeight="1" x14ac:dyDescent="0.3">
      <c r="A91" s="424"/>
      <c r="B91" s="228" t="s">
        <v>776</v>
      </c>
      <c r="C91" s="229" t="s">
        <v>287</v>
      </c>
      <c r="D91" s="230">
        <v>1.29</v>
      </c>
      <c r="E91" s="230">
        <v>4.1399999999999997</v>
      </c>
      <c r="F91" s="230">
        <v>9</v>
      </c>
      <c r="G91" s="226">
        <v>77.400000000000006</v>
      </c>
      <c r="H91" s="232" t="s">
        <v>431</v>
      </c>
    </row>
    <row r="92" spans="1:8" ht="24.95" customHeight="1" x14ac:dyDescent="0.3">
      <c r="A92" s="424"/>
      <c r="B92" s="222" t="s">
        <v>603</v>
      </c>
      <c r="C92" s="259" t="s">
        <v>269</v>
      </c>
      <c r="D92" s="246">
        <v>11</v>
      </c>
      <c r="E92" s="246">
        <v>15.2</v>
      </c>
      <c r="F92" s="246">
        <v>10.9</v>
      </c>
      <c r="G92" s="244">
        <v>225</v>
      </c>
      <c r="H92" s="44" t="s">
        <v>602</v>
      </c>
    </row>
    <row r="93" spans="1:8" ht="24.95" customHeight="1" x14ac:dyDescent="0.3">
      <c r="A93" s="424"/>
      <c r="B93" s="228" t="s">
        <v>326</v>
      </c>
      <c r="C93" s="229">
        <v>120</v>
      </c>
      <c r="D93" s="224" t="s">
        <v>216</v>
      </c>
      <c r="E93" s="224" t="s">
        <v>217</v>
      </c>
      <c r="F93" s="233" t="s">
        <v>218</v>
      </c>
      <c r="G93" s="231" t="s">
        <v>219</v>
      </c>
      <c r="H93" s="234" t="s">
        <v>442</v>
      </c>
    </row>
    <row r="94" spans="1:8" ht="24.95" customHeight="1" x14ac:dyDescent="0.3">
      <c r="A94" s="424"/>
      <c r="B94" s="242" t="s">
        <v>50</v>
      </c>
      <c r="C94" s="229">
        <v>50</v>
      </c>
      <c r="D94" s="230" t="s">
        <v>51</v>
      </c>
      <c r="E94" s="230" t="s">
        <v>52</v>
      </c>
      <c r="F94" s="239" t="s">
        <v>53</v>
      </c>
      <c r="G94" s="231" t="s">
        <v>54</v>
      </c>
      <c r="H94" s="262"/>
    </row>
    <row r="95" spans="1:8" ht="24.95" customHeight="1" x14ac:dyDescent="0.3">
      <c r="A95" s="425"/>
      <c r="B95" s="232" t="s">
        <v>604</v>
      </c>
      <c r="C95" s="229">
        <v>180</v>
      </c>
      <c r="D95" s="224">
        <v>0.9</v>
      </c>
      <c r="E95" s="224" t="s">
        <v>102</v>
      </c>
      <c r="F95" s="233" t="s">
        <v>103</v>
      </c>
      <c r="G95" s="231" t="s">
        <v>96</v>
      </c>
      <c r="H95" s="265" t="s">
        <v>443</v>
      </c>
    </row>
    <row r="96" spans="1:8" ht="24.95" customHeight="1" x14ac:dyDescent="0.3">
      <c r="A96" s="423"/>
      <c r="B96" s="18" t="s">
        <v>80</v>
      </c>
      <c r="C96" s="250" t="s">
        <v>607</v>
      </c>
      <c r="D96" s="251">
        <f>D90+D91+D92+D93+D94+D95</f>
        <v>18.989999999999998</v>
      </c>
      <c r="E96" s="251">
        <f t="shared" ref="E96:G96" si="5">E90+E91+E92+E93+E94+E95</f>
        <v>24.175000000000001</v>
      </c>
      <c r="F96" s="251">
        <f t="shared" si="5"/>
        <v>93.36</v>
      </c>
      <c r="G96" s="252">
        <f t="shared" si="5"/>
        <v>619.4</v>
      </c>
      <c r="H96" s="262"/>
    </row>
    <row r="97" spans="1:17" ht="24.95" customHeight="1" x14ac:dyDescent="0.3">
      <c r="A97" s="472" t="s">
        <v>59</v>
      </c>
      <c r="B97" s="238" t="s">
        <v>42</v>
      </c>
      <c r="C97" s="242">
        <v>180</v>
      </c>
      <c r="D97" s="242">
        <v>1.3</v>
      </c>
      <c r="E97" s="242">
        <v>0.6</v>
      </c>
      <c r="F97" s="242">
        <v>13.9</v>
      </c>
      <c r="G97" s="253">
        <v>66</v>
      </c>
      <c r="H97" s="232"/>
    </row>
    <row r="98" spans="1:17" ht="24.95" customHeight="1" x14ac:dyDescent="0.3">
      <c r="A98" s="423"/>
      <c r="B98" s="18" t="s">
        <v>81</v>
      </c>
      <c r="C98" s="266">
        <v>180</v>
      </c>
      <c r="D98" s="251">
        <v>1.3</v>
      </c>
      <c r="E98" s="251">
        <v>0.6</v>
      </c>
      <c r="F98" s="251">
        <v>13.9</v>
      </c>
      <c r="G98" s="252">
        <v>66</v>
      </c>
      <c r="H98" s="262"/>
    </row>
    <row r="99" spans="1:17" ht="24.95" customHeight="1" x14ac:dyDescent="0.3">
      <c r="A99" s="472" t="s">
        <v>8</v>
      </c>
      <c r="B99" s="222" t="s">
        <v>544</v>
      </c>
      <c r="C99" s="229" t="s">
        <v>545</v>
      </c>
      <c r="D99" s="224" t="s">
        <v>546</v>
      </c>
      <c r="E99" s="224" t="s">
        <v>120</v>
      </c>
      <c r="F99" s="224" t="s">
        <v>61</v>
      </c>
      <c r="G99" s="226">
        <v>184</v>
      </c>
      <c r="H99" s="265" t="s">
        <v>547</v>
      </c>
      <c r="K99" s="155"/>
      <c r="L99" s="156"/>
      <c r="M99" s="156"/>
      <c r="N99" s="156"/>
      <c r="O99" s="156"/>
      <c r="P99" s="161"/>
      <c r="Q99" s="142"/>
    </row>
    <row r="100" spans="1:17" ht="24.95" customHeight="1" x14ac:dyDescent="0.3">
      <c r="A100" s="425"/>
      <c r="B100" s="228" t="s">
        <v>139</v>
      </c>
      <c r="C100" s="229" t="s">
        <v>110</v>
      </c>
      <c r="D100" s="230">
        <v>4.76</v>
      </c>
      <c r="E100" s="224" t="s">
        <v>291</v>
      </c>
      <c r="F100" s="233" t="s">
        <v>292</v>
      </c>
      <c r="G100" s="231" t="s">
        <v>293</v>
      </c>
      <c r="H100" s="232" t="s">
        <v>469</v>
      </c>
    </row>
    <row r="101" spans="1:17" ht="24.95" customHeight="1" x14ac:dyDescent="0.3">
      <c r="A101" s="425"/>
      <c r="B101" s="228" t="s">
        <v>194</v>
      </c>
      <c r="C101" s="229">
        <v>180</v>
      </c>
      <c r="D101" s="224" t="s">
        <v>31</v>
      </c>
      <c r="E101" s="224" t="s">
        <v>32</v>
      </c>
      <c r="F101" s="233" t="s">
        <v>33</v>
      </c>
      <c r="G101" s="231" t="s">
        <v>35</v>
      </c>
      <c r="H101" s="234" t="s">
        <v>430</v>
      </c>
    </row>
    <row r="102" spans="1:17" ht="24.95" customHeight="1" x14ac:dyDescent="0.3">
      <c r="A102" s="425"/>
      <c r="B102" s="242" t="s">
        <v>66</v>
      </c>
      <c r="C102" s="243">
        <v>50</v>
      </c>
      <c r="D102" s="246">
        <v>3.8</v>
      </c>
      <c r="E102" s="246">
        <v>0.4</v>
      </c>
      <c r="F102" s="246">
        <v>24.6</v>
      </c>
      <c r="G102" s="244">
        <v>117</v>
      </c>
      <c r="H102" s="242"/>
    </row>
    <row r="103" spans="1:17" ht="24.95" customHeight="1" x14ac:dyDescent="0.3">
      <c r="A103" s="423"/>
      <c r="B103" s="18" t="s">
        <v>82</v>
      </c>
      <c r="C103" s="235">
        <v>469</v>
      </c>
      <c r="D103" s="273">
        <f>D99+D100+D101+D102</f>
        <v>25.360000000000003</v>
      </c>
      <c r="E103" s="273">
        <f t="shared" ref="E103:G103" si="6">E99+E100+E101+E102</f>
        <v>16.169999999999998</v>
      </c>
      <c r="F103" s="273">
        <f t="shared" si="6"/>
        <v>63.550000000000004</v>
      </c>
      <c r="G103" s="255">
        <f t="shared" si="6"/>
        <v>493</v>
      </c>
      <c r="H103" s="237"/>
    </row>
    <row r="104" spans="1:17" ht="20.25" customHeight="1" x14ac:dyDescent="0.3">
      <c r="A104" s="475" t="s">
        <v>83</v>
      </c>
      <c r="B104" s="427"/>
      <c r="C104" s="260">
        <f>C103+C98+C96+C89+C87</f>
        <v>1849</v>
      </c>
      <c r="D104" s="273">
        <f>D103+D98+D96+D89+D87</f>
        <v>59.150000000000006</v>
      </c>
      <c r="E104" s="273">
        <f>E103+E98+E96+E89+E87</f>
        <v>53.905000000000001</v>
      </c>
      <c r="F104" s="273">
        <f>F103+F98+F96+F89+F87</f>
        <v>242.51</v>
      </c>
      <c r="G104" s="255">
        <f>G103+G98+G96+G89+G87</f>
        <v>1625.9</v>
      </c>
      <c r="H104" s="237"/>
    </row>
    <row r="105" spans="1:17" x14ac:dyDescent="0.3">
      <c r="A105" s="476" t="s">
        <v>24</v>
      </c>
      <c r="B105" s="476" t="s">
        <v>25</v>
      </c>
      <c r="C105" s="471" t="s">
        <v>26</v>
      </c>
      <c r="D105" s="471" t="s">
        <v>542</v>
      </c>
      <c r="E105" s="471"/>
      <c r="F105" s="471"/>
      <c r="G105" s="476" t="s">
        <v>38</v>
      </c>
      <c r="H105" s="476" t="s">
        <v>39</v>
      </c>
    </row>
    <row r="106" spans="1:17" ht="24.95" customHeight="1" x14ac:dyDescent="0.3">
      <c r="A106" s="477"/>
      <c r="B106" s="477"/>
      <c r="C106" s="472"/>
      <c r="D106" s="227" t="s">
        <v>4</v>
      </c>
      <c r="E106" s="227" t="s">
        <v>36</v>
      </c>
      <c r="F106" s="227" t="s">
        <v>30</v>
      </c>
      <c r="G106" s="477"/>
      <c r="H106" s="477"/>
    </row>
    <row r="107" spans="1:17" ht="24.95" customHeight="1" x14ac:dyDescent="0.3">
      <c r="A107" s="473" t="s">
        <v>497</v>
      </c>
      <c r="B107" s="431"/>
      <c r="C107" s="431"/>
      <c r="D107" s="431"/>
      <c r="E107" s="431"/>
      <c r="F107" s="431"/>
      <c r="G107" s="431"/>
      <c r="H107" s="432"/>
    </row>
    <row r="108" spans="1:17" ht="24.95" customHeight="1" x14ac:dyDescent="0.3">
      <c r="A108" s="474" t="s">
        <v>344</v>
      </c>
      <c r="B108" s="428"/>
      <c r="C108" s="417"/>
      <c r="D108" s="417"/>
      <c r="E108" s="417"/>
      <c r="F108" s="417"/>
      <c r="G108" s="417"/>
      <c r="H108" s="418"/>
    </row>
    <row r="109" spans="1:17" ht="24.95" customHeight="1" x14ac:dyDescent="0.3">
      <c r="A109" s="471" t="s">
        <v>40</v>
      </c>
      <c r="B109" s="232" t="s">
        <v>159</v>
      </c>
      <c r="C109" s="229" t="s">
        <v>113</v>
      </c>
      <c r="D109" s="224" t="s">
        <v>298</v>
      </c>
      <c r="E109" s="224" t="s">
        <v>95</v>
      </c>
      <c r="F109" s="225" t="s">
        <v>299</v>
      </c>
      <c r="G109" s="226" t="s">
        <v>300</v>
      </c>
      <c r="H109" s="265" t="s">
        <v>435</v>
      </c>
    </row>
    <row r="110" spans="1:17" ht="24.95" customHeight="1" x14ac:dyDescent="0.3">
      <c r="A110" s="471"/>
      <c r="B110" s="16" t="s">
        <v>104</v>
      </c>
      <c r="C110" s="223">
        <v>30</v>
      </c>
      <c r="D110" s="224">
        <v>3.2</v>
      </c>
      <c r="E110" s="224">
        <v>0.3</v>
      </c>
      <c r="F110" s="224">
        <v>15.3</v>
      </c>
      <c r="G110" s="231">
        <v>79</v>
      </c>
      <c r="H110" s="249"/>
    </row>
    <row r="111" spans="1:17" ht="24.95" customHeight="1" x14ac:dyDescent="0.3">
      <c r="A111" s="471"/>
      <c r="B111" s="228" t="s">
        <v>194</v>
      </c>
      <c r="C111" s="229">
        <v>180</v>
      </c>
      <c r="D111" s="224" t="s">
        <v>31</v>
      </c>
      <c r="E111" s="224" t="s">
        <v>32</v>
      </c>
      <c r="F111" s="233" t="s">
        <v>33</v>
      </c>
      <c r="G111" s="231" t="s">
        <v>35</v>
      </c>
      <c r="H111" s="234" t="s">
        <v>430</v>
      </c>
    </row>
    <row r="112" spans="1:17" ht="24.95" customHeight="1" x14ac:dyDescent="0.3">
      <c r="A112" s="471"/>
      <c r="B112" s="18" t="s">
        <v>41</v>
      </c>
      <c r="C112" s="235">
        <v>415</v>
      </c>
      <c r="D112" s="236">
        <f>D109+D110+D111</f>
        <v>6.5</v>
      </c>
      <c r="E112" s="236">
        <f t="shared" ref="E112:G112" si="7">E109+E110+E111</f>
        <v>3.4299999999999997</v>
      </c>
      <c r="F112" s="236">
        <f t="shared" si="7"/>
        <v>56.100000000000009</v>
      </c>
      <c r="G112" s="235">
        <f t="shared" si="7"/>
        <v>275</v>
      </c>
      <c r="H112" s="262"/>
    </row>
    <row r="113" spans="1:8" ht="24.95" customHeight="1" x14ac:dyDescent="0.3">
      <c r="A113" s="472" t="s">
        <v>23</v>
      </c>
      <c r="B113" s="238" t="s">
        <v>42</v>
      </c>
      <c r="C113" s="224" t="s">
        <v>550</v>
      </c>
      <c r="D113" s="230">
        <v>1.08</v>
      </c>
      <c r="E113" s="239">
        <v>0.5</v>
      </c>
      <c r="F113" s="239">
        <v>11.6</v>
      </c>
      <c r="G113" s="240">
        <v>55.16</v>
      </c>
      <c r="H113" s="262"/>
    </row>
    <row r="114" spans="1:8" ht="24.95" customHeight="1" x14ac:dyDescent="0.3">
      <c r="A114" s="423"/>
      <c r="B114" s="23" t="s">
        <v>44</v>
      </c>
      <c r="C114" s="241">
        <v>150</v>
      </c>
      <c r="D114" s="236">
        <v>1.08</v>
      </c>
      <c r="E114" s="236">
        <f>E113</f>
        <v>0.5</v>
      </c>
      <c r="F114" s="236">
        <f>F113</f>
        <v>11.6</v>
      </c>
      <c r="G114" s="235">
        <f>G113</f>
        <v>55.16</v>
      </c>
      <c r="H114" s="262"/>
    </row>
    <row r="115" spans="1:8" ht="24.95" customHeight="1" x14ac:dyDescent="0.3">
      <c r="A115" s="429" t="s">
        <v>6</v>
      </c>
      <c r="B115" s="232" t="s">
        <v>256</v>
      </c>
      <c r="C115" s="229">
        <v>60</v>
      </c>
      <c r="D115" s="224" t="s">
        <v>45</v>
      </c>
      <c r="E115" s="224" t="s">
        <v>46</v>
      </c>
      <c r="F115" s="224" t="s">
        <v>123</v>
      </c>
      <c r="G115" s="226" t="s">
        <v>257</v>
      </c>
      <c r="H115" s="265" t="s">
        <v>472</v>
      </c>
    </row>
    <row r="116" spans="1:8" ht="38.25" customHeight="1" x14ac:dyDescent="0.3">
      <c r="A116" s="424"/>
      <c r="B116" s="228" t="s">
        <v>777</v>
      </c>
      <c r="C116" s="229" t="s">
        <v>287</v>
      </c>
      <c r="D116" s="275" t="s">
        <v>68</v>
      </c>
      <c r="E116" s="233" t="s">
        <v>321</v>
      </c>
      <c r="F116" s="233" t="s">
        <v>114</v>
      </c>
      <c r="G116" s="240" t="s">
        <v>322</v>
      </c>
      <c r="H116" s="265" t="s">
        <v>464</v>
      </c>
    </row>
    <row r="117" spans="1:8" ht="24.95" customHeight="1" x14ac:dyDescent="0.3">
      <c r="A117" s="424"/>
      <c r="B117" s="263" t="s">
        <v>567</v>
      </c>
      <c r="C117" s="229" t="s">
        <v>568</v>
      </c>
      <c r="D117" s="224" t="s">
        <v>218</v>
      </c>
      <c r="E117" s="224" t="s">
        <v>569</v>
      </c>
      <c r="F117" s="224" t="s">
        <v>551</v>
      </c>
      <c r="G117" s="226">
        <v>157</v>
      </c>
      <c r="H117" s="234" t="s">
        <v>570</v>
      </c>
    </row>
    <row r="118" spans="1:8" ht="24.95" customHeight="1" x14ac:dyDescent="0.3">
      <c r="A118" s="424"/>
      <c r="B118" s="276" t="s">
        <v>349</v>
      </c>
      <c r="C118" s="223" t="s">
        <v>110</v>
      </c>
      <c r="D118" s="230">
        <v>12.6</v>
      </c>
      <c r="E118" s="230">
        <v>4.4000000000000004</v>
      </c>
      <c r="F118" s="239">
        <v>28.6</v>
      </c>
      <c r="G118" s="231">
        <v>208</v>
      </c>
      <c r="H118" s="232" t="s">
        <v>466</v>
      </c>
    </row>
    <row r="119" spans="1:8" ht="24.95" customHeight="1" x14ac:dyDescent="0.3">
      <c r="A119" s="424"/>
      <c r="B119" s="404" t="s">
        <v>66</v>
      </c>
      <c r="C119" s="314">
        <v>50</v>
      </c>
      <c r="D119" s="329">
        <v>3.8</v>
      </c>
      <c r="E119" s="329">
        <v>0.4</v>
      </c>
      <c r="F119" s="329">
        <v>24.6</v>
      </c>
      <c r="G119" s="316">
        <v>117</v>
      </c>
      <c r="H119" s="262"/>
    </row>
    <row r="120" spans="1:8" ht="24.95" customHeight="1" x14ac:dyDescent="0.3">
      <c r="A120" s="425"/>
      <c r="B120" s="222" t="s">
        <v>340</v>
      </c>
      <c r="C120" s="229">
        <v>180</v>
      </c>
      <c r="D120" s="224" t="s">
        <v>380</v>
      </c>
      <c r="E120" s="224" t="s">
        <v>502</v>
      </c>
      <c r="F120" s="233" t="s">
        <v>503</v>
      </c>
      <c r="G120" s="231">
        <v>99</v>
      </c>
      <c r="H120" s="265" t="s">
        <v>500</v>
      </c>
    </row>
    <row r="121" spans="1:8" ht="24.95" customHeight="1" x14ac:dyDescent="0.3">
      <c r="A121" s="423"/>
      <c r="B121" s="18" t="s">
        <v>80</v>
      </c>
      <c r="C121" s="252">
        <v>687</v>
      </c>
      <c r="D121" s="251">
        <f>D115+D116+D117+D118+D119+D120</f>
        <v>28.599999999999998</v>
      </c>
      <c r="E121" s="251">
        <f t="shared" ref="E121:G121" si="8">E115+E116+E117+E118+E119+E120</f>
        <v>22.339999999999996</v>
      </c>
      <c r="F121" s="251">
        <f t="shared" si="8"/>
        <v>92.100000000000009</v>
      </c>
      <c r="G121" s="252">
        <f t="shared" si="8"/>
        <v>683.6</v>
      </c>
      <c r="H121" s="262"/>
    </row>
    <row r="122" spans="1:8" ht="24.95" customHeight="1" x14ac:dyDescent="0.3">
      <c r="A122" s="472" t="s">
        <v>59</v>
      </c>
      <c r="B122" s="245" t="s">
        <v>60</v>
      </c>
      <c r="C122" s="242">
        <v>40</v>
      </c>
      <c r="D122" s="242">
        <v>2.72</v>
      </c>
      <c r="E122" s="242">
        <v>2.2400000000000002</v>
      </c>
      <c r="F122" s="242">
        <v>27</v>
      </c>
      <c r="G122" s="253">
        <v>127</v>
      </c>
      <c r="H122" s="232"/>
    </row>
    <row r="123" spans="1:8" ht="24.95" customHeight="1" x14ac:dyDescent="0.3">
      <c r="A123" s="425"/>
      <c r="B123" s="238" t="s">
        <v>42</v>
      </c>
      <c r="C123" s="242">
        <v>180</v>
      </c>
      <c r="D123" s="242">
        <v>1.3</v>
      </c>
      <c r="E123" s="242">
        <v>0.6</v>
      </c>
      <c r="F123" s="242">
        <v>13.9</v>
      </c>
      <c r="G123" s="253">
        <v>66</v>
      </c>
      <c r="H123" s="232"/>
    </row>
    <row r="124" spans="1:8" ht="24.95" customHeight="1" x14ac:dyDescent="0.3">
      <c r="A124" s="423"/>
      <c r="B124" s="18" t="s">
        <v>81</v>
      </c>
      <c r="C124" s="266">
        <f>C123+C122</f>
        <v>220</v>
      </c>
      <c r="D124" s="251">
        <f>D123+D122</f>
        <v>4.0200000000000005</v>
      </c>
      <c r="E124" s="251">
        <f>E123+E122</f>
        <v>2.8400000000000003</v>
      </c>
      <c r="F124" s="251">
        <f>F123+F122</f>
        <v>40.9</v>
      </c>
      <c r="G124" s="252">
        <f>G123+G122</f>
        <v>193</v>
      </c>
      <c r="H124" s="262"/>
    </row>
    <row r="125" spans="1:8" ht="24.95" customHeight="1" x14ac:dyDescent="0.3">
      <c r="A125" s="472" t="s">
        <v>8</v>
      </c>
      <c r="B125" s="222" t="s">
        <v>65</v>
      </c>
      <c r="C125" s="223">
        <v>150</v>
      </c>
      <c r="D125" s="224" t="s">
        <v>571</v>
      </c>
      <c r="E125" s="224" t="s">
        <v>509</v>
      </c>
      <c r="F125" s="224" t="s">
        <v>572</v>
      </c>
      <c r="G125" s="226">
        <v>130</v>
      </c>
      <c r="H125" s="232" t="s">
        <v>457</v>
      </c>
    </row>
    <row r="126" spans="1:8" ht="24.95" customHeight="1" x14ac:dyDescent="0.3">
      <c r="A126" s="425"/>
      <c r="B126" s="242" t="s">
        <v>294</v>
      </c>
      <c r="C126" s="223">
        <v>50</v>
      </c>
      <c r="D126" s="225" t="s">
        <v>217</v>
      </c>
      <c r="E126" s="225" t="s">
        <v>295</v>
      </c>
      <c r="F126" s="225" t="s">
        <v>296</v>
      </c>
      <c r="G126" s="231" t="s">
        <v>297</v>
      </c>
      <c r="H126" s="232" t="s">
        <v>481</v>
      </c>
    </row>
    <row r="127" spans="1:8" ht="24.95" customHeight="1" x14ac:dyDescent="0.3">
      <c r="A127" s="425"/>
      <c r="B127" s="228" t="s">
        <v>194</v>
      </c>
      <c r="C127" s="229">
        <v>180</v>
      </c>
      <c r="D127" s="224" t="s">
        <v>31</v>
      </c>
      <c r="E127" s="224" t="s">
        <v>32</v>
      </c>
      <c r="F127" s="233" t="s">
        <v>33</v>
      </c>
      <c r="G127" s="231" t="s">
        <v>35</v>
      </c>
      <c r="H127" s="234" t="s">
        <v>430</v>
      </c>
    </row>
    <row r="128" spans="1:8" ht="24.95" customHeight="1" x14ac:dyDescent="0.3">
      <c r="A128" s="425"/>
      <c r="B128" s="245" t="s">
        <v>131</v>
      </c>
      <c r="C128" s="242">
        <v>100</v>
      </c>
      <c r="D128" s="242">
        <v>0.4</v>
      </c>
      <c r="E128" s="242">
        <v>0.3</v>
      </c>
      <c r="F128" s="242">
        <v>10.3</v>
      </c>
      <c r="G128" s="242">
        <v>47</v>
      </c>
      <c r="H128" s="232"/>
    </row>
    <row r="129" spans="1:8" ht="24.95" customHeight="1" x14ac:dyDescent="0.3">
      <c r="A129" s="423"/>
      <c r="B129" s="18" t="s">
        <v>82</v>
      </c>
      <c r="C129" s="235">
        <v>480</v>
      </c>
      <c r="D129" s="236">
        <f>D125+D126+D127+D128</f>
        <v>7.1999999999999993</v>
      </c>
      <c r="E129" s="236">
        <f t="shared" ref="E129:G129" si="9">E125+E126+E127+E128</f>
        <v>12.13</v>
      </c>
      <c r="F129" s="236">
        <f t="shared" si="9"/>
        <v>57.599999999999994</v>
      </c>
      <c r="G129" s="235">
        <f t="shared" si="9"/>
        <v>358</v>
      </c>
      <c r="H129" s="237"/>
    </row>
    <row r="130" spans="1:8" ht="20.25" customHeight="1" x14ac:dyDescent="0.3">
      <c r="A130" s="475" t="s">
        <v>83</v>
      </c>
      <c r="B130" s="427"/>
      <c r="C130" s="260">
        <f>C129+C124+C121+C114+C112</f>
        <v>1952</v>
      </c>
      <c r="D130" s="273">
        <f>D129+D124+D121+D114+D112</f>
        <v>47.399999999999991</v>
      </c>
      <c r="E130" s="273">
        <f>E129+E124+E121+E114+E112</f>
        <v>41.239999999999995</v>
      </c>
      <c r="F130" s="273">
        <f>F129+F124+F121+F114+F112</f>
        <v>258.3</v>
      </c>
      <c r="G130" s="255">
        <f>G112+G114+G121+G124+G129</f>
        <v>1564.76</v>
      </c>
      <c r="H130" s="237"/>
    </row>
    <row r="131" spans="1:8" x14ac:dyDescent="0.3">
      <c r="A131" s="476" t="s">
        <v>24</v>
      </c>
      <c r="B131" s="476" t="s">
        <v>25</v>
      </c>
      <c r="C131" s="471" t="s">
        <v>26</v>
      </c>
      <c r="D131" s="471" t="s">
        <v>542</v>
      </c>
      <c r="E131" s="471"/>
      <c r="F131" s="471"/>
      <c r="G131" s="476" t="s">
        <v>38</v>
      </c>
      <c r="H131" s="476" t="s">
        <v>39</v>
      </c>
    </row>
    <row r="132" spans="1:8" ht="20.25" customHeight="1" x14ac:dyDescent="0.3">
      <c r="A132" s="477"/>
      <c r="B132" s="477"/>
      <c r="C132" s="472"/>
      <c r="D132" s="227" t="s">
        <v>4</v>
      </c>
      <c r="E132" s="227" t="s">
        <v>36</v>
      </c>
      <c r="F132" s="227" t="s">
        <v>30</v>
      </c>
      <c r="G132" s="477"/>
      <c r="H132" s="477"/>
    </row>
    <row r="133" spans="1:8" ht="24.95" customHeight="1" x14ac:dyDescent="0.3">
      <c r="A133" s="473" t="s">
        <v>536</v>
      </c>
      <c r="B133" s="431"/>
      <c r="C133" s="431"/>
      <c r="D133" s="431"/>
      <c r="E133" s="431"/>
      <c r="F133" s="431"/>
      <c r="G133" s="431"/>
      <c r="H133" s="432"/>
    </row>
    <row r="134" spans="1:8" ht="24.95" customHeight="1" x14ac:dyDescent="0.3">
      <c r="A134" s="474" t="s">
        <v>345</v>
      </c>
      <c r="B134" s="428"/>
      <c r="C134" s="417"/>
      <c r="D134" s="417"/>
      <c r="E134" s="417"/>
      <c r="F134" s="417"/>
      <c r="G134" s="417"/>
      <c r="H134" s="418"/>
    </row>
    <row r="135" spans="1:8" ht="24.95" customHeight="1" x14ac:dyDescent="0.3">
      <c r="A135" s="471" t="s">
        <v>40</v>
      </c>
      <c r="B135" s="228" t="s">
        <v>738</v>
      </c>
      <c r="C135" s="229" t="s">
        <v>113</v>
      </c>
      <c r="D135" s="230">
        <v>7.1</v>
      </c>
      <c r="E135" s="230">
        <v>7.6</v>
      </c>
      <c r="F135" s="230">
        <v>36.700000000000003</v>
      </c>
      <c r="G135" s="231">
        <v>245</v>
      </c>
      <c r="H135" s="232" t="s">
        <v>476</v>
      </c>
    </row>
    <row r="136" spans="1:8" ht="24.95" customHeight="1" x14ac:dyDescent="0.3">
      <c r="A136" s="471"/>
      <c r="B136" s="16" t="s">
        <v>104</v>
      </c>
      <c r="C136" s="223">
        <v>30</v>
      </c>
      <c r="D136" s="224">
        <v>3.2</v>
      </c>
      <c r="E136" s="224">
        <v>0.3</v>
      </c>
      <c r="F136" s="224">
        <v>15.3</v>
      </c>
      <c r="G136" s="231">
        <v>79</v>
      </c>
      <c r="H136" s="232"/>
    </row>
    <row r="137" spans="1:8" ht="24.95" customHeight="1" x14ac:dyDescent="0.3">
      <c r="A137" s="471"/>
      <c r="B137" s="228" t="s">
        <v>194</v>
      </c>
      <c r="C137" s="229">
        <v>180</v>
      </c>
      <c r="D137" s="224" t="s">
        <v>31</v>
      </c>
      <c r="E137" s="224" t="s">
        <v>32</v>
      </c>
      <c r="F137" s="233" t="s">
        <v>33</v>
      </c>
      <c r="G137" s="231" t="s">
        <v>35</v>
      </c>
      <c r="H137" s="234" t="s">
        <v>430</v>
      </c>
    </row>
    <row r="138" spans="1:8" ht="24.95" customHeight="1" x14ac:dyDescent="0.3">
      <c r="A138" s="471"/>
      <c r="B138" s="18" t="s">
        <v>41</v>
      </c>
      <c r="C138" s="235">
        <v>415</v>
      </c>
      <c r="D138" s="236">
        <f>D137+D136+D135</f>
        <v>10.4</v>
      </c>
      <c r="E138" s="236">
        <f>E137+E136+E135</f>
        <v>7.93</v>
      </c>
      <c r="F138" s="236">
        <f>F137+F136+F135</f>
        <v>60.2</v>
      </c>
      <c r="G138" s="235">
        <f>G137+G136+G135</f>
        <v>346</v>
      </c>
      <c r="H138" s="262"/>
    </row>
    <row r="139" spans="1:8" ht="24.95" customHeight="1" x14ac:dyDescent="0.3">
      <c r="A139" s="472" t="s">
        <v>23</v>
      </c>
      <c r="B139" s="238" t="s">
        <v>42</v>
      </c>
      <c r="C139" s="224" t="s">
        <v>550</v>
      </c>
      <c r="D139" s="230">
        <v>1.08</v>
      </c>
      <c r="E139" s="239">
        <v>0.5</v>
      </c>
      <c r="F139" s="239">
        <v>11.6</v>
      </c>
      <c r="G139" s="240">
        <v>55.16</v>
      </c>
      <c r="H139" s="265"/>
    </row>
    <row r="140" spans="1:8" ht="24.95" customHeight="1" x14ac:dyDescent="0.3">
      <c r="A140" s="423"/>
      <c r="B140" s="23" t="s">
        <v>44</v>
      </c>
      <c r="C140" s="241">
        <v>150</v>
      </c>
      <c r="D140" s="236">
        <f>D139</f>
        <v>1.08</v>
      </c>
      <c r="E140" s="236">
        <f>E139</f>
        <v>0.5</v>
      </c>
      <c r="F140" s="236">
        <f>F139</f>
        <v>11.6</v>
      </c>
      <c r="G140" s="235">
        <f>G139</f>
        <v>55.16</v>
      </c>
      <c r="H140" s="262"/>
    </row>
    <row r="141" spans="1:8" ht="39" customHeight="1" x14ac:dyDescent="0.3">
      <c r="A141" s="424"/>
      <c r="B141" s="245" t="s">
        <v>191</v>
      </c>
      <c r="C141" s="229">
        <v>60</v>
      </c>
      <c r="D141" s="275" t="s">
        <v>93</v>
      </c>
      <c r="E141" s="233" t="s">
        <v>192</v>
      </c>
      <c r="F141" s="233" t="s">
        <v>193</v>
      </c>
      <c r="G141" s="240" t="s">
        <v>313</v>
      </c>
      <c r="H141" s="245" t="s">
        <v>440</v>
      </c>
    </row>
    <row r="142" spans="1:8" ht="33" customHeight="1" x14ac:dyDescent="0.3">
      <c r="A142" s="424"/>
      <c r="B142" s="228" t="s">
        <v>778</v>
      </c>
      <c r="C142" s="229">
        <v>180</v>
      </c>
      <c r="D142" s="224" t="s">
        <v>243</v>
      </c>
      <c r="E142" s="224" t="s">
        <v>244</v>
      </c>
      <c r="F142" s="233" t="s">
        <v>29</v>
      </c>
      <c r="G142" s="231" t="s">
        <v>245</v>
      </c>
      <c r="H142" s="232" t="s">
        <v>467</v>
      </c>
    </row>
    <row r="143" spans="1:8" ht="24.95" customHeight="1" x14ac:dyDescent="0.3">
      <c r="A143" s="424"/>
      <c r="B143" s="245" t="s">
        <v>353</v>
      </c>
      <c r="C143" s="229" t="s">
        <v>417</v>
      </c>
      <c r="D143" s="224" t="s">
        <v>418</v>
      </c>
      <c r="E143" s="224" t="s">
        <v>419</v>
      </c>
      <c r="F143" s="233" t="s">
        <v>298</v>
      </c>
      <c r="G143" s="231" t="s">
        <v>420</v>
      </c>
      <c r="H143" s="232" t="s">
        <v>468</v>
      </c>
    </row>
    <row r="144" spans="1:8" ht="24.95" customHeight="1" x14ac:dyDescent="0.3">
      <c r="A144" s="424"/>
      <c r="B144" s="228" t="s">
        <v>139</v>
      </c>
      <c r="C144" s="229" t="s">
        <v>110</v>
      </c>
      <c r="D144" s="230">
        <v>4.76</v>
      </c>
      <c r="E144" s="224" t="s">
        <v>291</v>
      </c>
      <c r="F144" s="233" t="s">
        <v>292</v>
      </c>
      <c r="G144" s="231" t="s">
        <v>293</v>
      </c>
      <c r="H144" s="232" t="s">
        <v>469</v>
      </c>
    </row>
    <row r="145" spans="1:8" ht="24.95" customHeight="1" x14ac:dyDescent="0.3">
      <c r="A145" s="424"/>
      <c r="B145" s="242" t="s">
        <v>50</v>
      </c>
      <c r="C145" s="229">
        <v>50</v>
      </c>
      <c r="D145" s="230" t="s">
        <v>51</v>
      </c>
      <c r="E145" s="230" t="s">
        <v>52</v>
      </c>
      <c r="F145" s="239" t="s">
        <v>53</v>
      </c>
      <c r="G145" s="231" t="s">
        <v>54</v>
      </c>
      <c r="H145" s="265"/>
    </row>
    <row r="146" spans="1:8" ht="24.95" customHeight="1" x14ac:dyDescent="0.3">
      <c r="A146" s="425"/>
      <c r="B146" s="232" t="s">
        <v>610</v>
      </c>
      <c r="C146" s="229">
        <v>180</v>
      </c>
      <c r="D146" s="224">
        <v>0.9</v>
      </c>
      <c r="E146" s="224" t="s">
        <v>102</v>
      </c>
      <c r="F146" s="233" t="s">
        <v>103</v>
      </c>
      <c r="G146" s="231" t="s">
        <v>96</v>
      </c>
      <c r="H146" s="265" t="s">
        <v>443</v>
      </c>
    </row>
    <row r="147" spans="1:8" ht="24.95" customHeight="1" x14ac:dyDescent="0.3">
      <c r="A147" s="423"/>
      <c r="B147" s="18" t="s">
        <v>80</v>
      </c>
      <c r="C147" s="250" t="s">
        <v>421</v>
      </c>
      <c r="D147" s="251">
        <f>D141+D142+D143+D144+D145+D146</f>
        <v>35.17</v>
      </c>
      <c r="E147" s="251">
        <f t="shared" ref="E147:G147" si="10">E141+E142+E143+E144+E145+E146</f>
        <v>32.725000000000001</v>
      </c>
      <c r="F147" s="251">
        <f t="shared" si="10"/>
        <v>108.91</v>
      </c>
      <c r="G147" s="252">
        <f t="shared" si="10"/>
        <v>815</v>
      </c>
      <c r="H147" s="262"/>
    </row>
    <row r="148" spans="1:8" ht="24.95" customHeight="1" x14ac:dyDescent="0.3">
      <c r="A148" s="472" t="s">
        <v>59</v>
      </c>
      <c r="B148" s="245" t="s">
        <v>125</v>
      </c>
      <c r="C148" s="242">
        <v>40</v>
      </c>
      <c r="D148" s="242">
        <v>2.72</v>
      </c>
      <c r="E148" s="242">
        <v>2.2400000000000002</v>
      </c>
      <c r="F148" s="242">
        <v>27</v>
      </c>
      <c r="G148" s="253">
        <v>127</v>
      </c>
      <c r="H148" s="232"/>
    </row>
    <row r="149" spans="1:8" ht="24.95" customHeight="1" x14ac:dyDescent="0.3">
      <c r="A149" s="425"/>
      <c r="B149" s="238" t="s">
        <v>42</v>
      </c>
      <c r="C149" s="242">
        <v>180</v>
      </c>
      <c r="D149" s="242">
        <v>1.3</v>
      </c>
      <c r="E149" s="242">
        <v>0.6</v>
      </c>
      <c r="F149" s="242">
        <v>13.9</v>
      </c>
      <c r="G149" s="253">
        <v>66</v>
      </c>
      <c r="H149" s="232"/>
    </row>
    <row r="150" spans="1:8" ht="24.95" customHeight="1" x14ac:dyDescent="0.3">
      <c r="A150" s="423"/>
      <c r="B150" s="18" t="s">
        <v>81</v>
      </c>
      <c r="C150" s="266">
        <v>220</v>
      </c>
      <c r="D150" s="251">
        <f>D148+D149</f>
        <v>4.0200000000000005</v>
      </c>
      <c r="E150" s="251">
        <f t="shared" ref="E150:F150" si="11">E148+E149</f>
        <v>2.8400000000000003</v>
      </c>
      <c r="F150" s="251">
        <f t="shared" si="11"/>
        <v>40.9</v>
      </c>
      <c r="G150" s="252">
        <f>G148+G149</f>
        <v>193</v>
      </c>
      <c r="H150" s="262"/>
    </row>
    <row r="151" spans="1:8" ht="24.95" customHeight="1" x14ac:dyDescent="0.3">
      <c r="A151" s="472" t="s">
        <v>8</v>
      </c>
      <c r="B151" s="232" t="s">
        <v>336</v>
      </c>
      <c r="C151" s="229" t="s">
        <v>337</v>
      </c>
      <c r="D151" s="224" t="s">
        <v>338</v>
      </c>
      <c r="E151" s="224" t="s">
        <v>146</v>
      </c>
      <c r="F151" s="224" t="s">
        <v>238</v>
      </c>
      <c r="G151" s="226" t="s">
        <v>339</v>
      </c>
      <c r="H151" s="265" t="s">
        <v>454</v>
      </c>
    </row>
    <row r="152" spans="1:8" ht="24.95" customHeight="1" x14ac:dyDescent="0.3">
      <c r="A152" s="425"/>
      <c r="B152" s="232" t="s">
        <v>159</v>
      </c>
      <c r="C152" s="229" t="s">
        <v>110</v>
      </c>
      <c r="D152" s="224" t="s">
        <v>298</v>
      </c>
      <c r="E152" s="224" t="s">
        <v>95</v>
      </c>
      <c r="F152" s="225" t="s">
        <v>299</v>
      </c>
      <c r="G152" s="226" t="s">
        <v>300</v>
      </c>
      <c r="H152" s="265" t="s">
        <v>435</v>
      </c>
    </row>
    <row r="153" spans="1:8" ht="24.95" customHeight="1" x14ac:dyDescent="0.3">
      <c r="A153" s="425"/>
      <c r="B153" s="242" t="s">
        <v>66</v>
      </c>
      <c r="C153" s="243">
        <v>50</v>
      </c>
      <c r="D153" s="246">
        <v>3.8</v>
      </c>
      <c r="E153" s="246">
        <v>0.4</v>
      </c>
      <c r="F153" s="246">
        <v>24.6</v>
      </c>
      <c r="G153" s="244">
        <v>117</v>
      </c>
      <c r="H153" s="232"/>
    </row>
    <row r="154" spans="1:8" ht="24.95" customHeight="1" x14ac:dyDescent="0.3">
      <c r="A154" s="425"/>
      <c r="B154" s="277" t="s">
        <v>34</v>
      </c>
      <c r="C154" s="229">
        <v>180</v>
      </c>
      <c r="D154" s="230" t="s">
        <v>31</v>
      </c>
      <c r="E154" s="230" t="s">
        <v>32</v>
      </c>
      <c r="F154" s="239" t="s">
        <v>33</v>
      </c>
      <c r="G154" s="231" t="s">
        <v>35</v>
      </c>
      <c r="H154" s="232" t="s">
        <v>430</v>
      </c>
    </row>
    <row r="155" spans="1:8" ht="24.95" customHeight="1" x14ac:dyDescent="0.3">
      <c r="A155" s="423"/>
      <c r="B155" s="18" t="s">
        <v>82</v>
      </c>
      <c r="C155" s="235">
        <v>443</v>
      </c>
      <c r="D155" s="273">
        <f>D151+D152+D153+D154</f>
        <v>19.500000000000004</v>
      </c>
      <c r="E155" s="273">
        <f t="shared" ref="E155:G155" si="12">E151+E152+E153+E154</f>
        <v>11.23</v>
      </c>
      <c r="F155" s="273">
        <f t="shared" si="12"/>
        <v>69.8</v>
      </c>
      <c r="G155" s="255">
        <f t="shared" si="12"/>
        <v>450</v>
      </c>
      <c r="H155" s="262"/>
    </row>
    <row r="156" spans="1:8" ht="20.25" customHeight="1" x14ac:dyDescent="0.3">
      <c r="A156" s="475" t="s">
        <v>83</v>
      </c>
      <c r="B156" s="427"/>
      <c r="C156" s="260">
        <f>C155+C150+C147+C140+C138</f>
        <v>1952</v>
      </c>
      <c r="D156" s="273">
        <f>D155+D150+D147+D140+D138</f>
        <v>70.17</v>
      </c>
      <c r="E156" s="273">
        <f>E155+E150+E147+E140+E138</f>
        <v>55.225000000000001</v>
      </c>
      <c r="F156" s="273">
        <f>F155+F150+F147+F140+F138</f>
        <v>291.40999999999997</v>
      </c>
      <c r="G156" s="255">
        <f>G155+G150+G147+G140+G138</f>
        <v>1859.16</v>
      </c>
      <c r="H156" s="237"/>
    </row>
    <row r="157" spans="1:8" x14ac:dyDescent="0.3">
      <c r="A157" s="476" t="s">
        <v>24</v>
      </c>
      <c r="B157" s="476" t="s">
        <v>25</v>
      </c>
      <c r="C157" s="471" t="s">
        <v>26</v>
      </c>
      <c r="D157" s="471" t="s">
        <v>542</v>
      </c>
      <c r="E157" s="471"/>
      <c r="F157" s="471"/>
      <c r="G157" s="476" t="s">
        <v>38</v>
      </c>
      <c r="H157" s="476" t="s">
        <v>39</v>
      </c>
    </row>
    <row r="158" spans="1:8" ht="24.95" customHeight="1" x14ac:dyDescent="0.3">
      <c r="A158" s="477"/>
      <c r="B158" s="477"/>
      <c r="C158" s="472"/>
      <c r="D158" s="227" t="s">
        <v>4</v>
      </c>
      <c r="E158" s="227" t="s">
        <v>36</v>
      </c>
      <c r="F158" s="227" t="s">
        <v>30</v>
      </c>
      <c r="G158" s="477"/>
      <c r="H158" s="477"/>
    </row>
    <row r="159" spans="1:8" ht="24.95" customHeight="1" x14ac:dyDescent="0.3">
      <c r="A159" s="474" t="s">
        <v>351</v>
      </c>
      <c r="B159" s="428"/>
      <c r="C159" s="417"/>
      <c r="D159" s="417"/>
      <c r="E159" s="417"/>
      <c r="F159" s="417"/>
      <c r="G159" s="417"/>
      <c r="H159" s="418"/>
    </row>
    <row r="160" spans="1:8" ht="24.95" customHeight="1" x14ac:dyDescent="0.3">
      <c r="A160" s="471" t="s">
        <v>40</v>
      </c>
      <c r="B160" s="222" t="s">
        <v>743</v>
      </c>
      <c r="C160" s="229" t="s">
        <v>113</v>
      </c>
      <c r="D160" s="224" t="s">
        <v>170</v>
      </c>
      <c r="E160" s="224" t="s">
        <v>170</v>
      </c>
      <c r="F160" s="233" t="s">
        <v>16</v>
      </c>
      <c r="G160" s="231" t="s">
        <v>303</v>
      </c>
      <c r="H160" s="232" t="s">
        <v>458</v>
      </c>
    </row>
    <row r="161" spans="1:8" ht="24.95" customHeight="1" x14ac:dyDescent="0.3">
      <c r="A161" s="471"/>
      <c r="B161" s="16" t="s">
        <v>104</v>
      </c>
      <c r="C161" s="223">
        <v>30</v>
      </c>
      <c r="D161" s="224">
        <v>3.2</v>
      </c>
      <c r="E161" s="224">
        <v>0.3</v>
      </c>
      <c r="F161" s="224">
        <v>15.3</v>
      </c>
      <c r="G161" s="231">
        <v>79</v>
      </c>
      <c r="H161" s="232"/>
    </row>
    <row r="162" spans="1:8" ht="24.95" customHeight="1" x14ac:dyDescent="0.3">
      <c r="A162" s="471"/>
      <c r="B162" s="12" t="s">
        <v>34</v>
      </c>
      <c r="C162" s="138">
        <v>180</v>
      </c>
      <c r="D162" s="139" t="s">
        <v>31</v>
      </c>
      <c r="E162" s="139" t="s">
        <v>32</v>
      </c>
      <c r="F162" s="140" t="s">
        <v>33</v>
      </c>
      <c r="G162" s="141" t="s">
        <v>35</v>
      </c>
      <c r="H162" s="142" t="s">
        <v>430</v>
      </c>
    </row>
    <row r="163" spans="1:8" ht="24.95" customHeight="1" x14ac:dyDescent="0.3">
      <c r="A163" s="465"/>
      <c r="B163" s="18" t="s">
        <v>41</v>
      </c>
      <c r="C163" s="143">
        <v>420</v>
      </c>
      <c r="D163" s="144">
        <f>D160+D161+D162</f>
        <v>12.299999999999999</v>
      </c>
      <c r="E163" s="144">
        <f t="shared" ref="E163:G163" si="13">E160+E161+E162</f>
        <v>9.33</v>
      </c>
      <c r="F163" s="144">
        <f t="shared" si="13"/>
        <v>60.5</v>
      </c>
      <c r="G163" s="143">
        <f t="shared" si="13"/>
        <v>396</v>
      </c>
      <c r="H163" s="145"/>
    </row>
    <row r="164" spans="1:8" ht="24.95" customHeight="1" x14ac:dyDescent="0.3">
      <c r="A164" s="472" t="s">
        <v>23</v>
      </c>
      <c r="B164" s="146" t="s">
        <v>346</v>
      </c>
      <c r="C164" s="138">
        <v>100</v>
      </c>
      <c r="D164" s="147" t="s">
        <v>76</v>
      </c>
      <c r="E164" s="147" t="s">
        <v>148</v>
      </c>
      <c r="F164" s="148" t="s">
        <v>149</v>
      </c>
      <c r="G164" s="149">
        <v>55</v>
      </c>
      <c r="H164" s="150" t="s">
        <v>505</v>
      </c>
    </row>
    <row r="165" spans="1:8" ht="24.95" customHeight="1" x14ac:dyDescent="0.3">
      <c r="A165" s="423"/>
      <c r="B165" s="23" t="s">
        <v>44</v>
      </c>
      <c r="C165" s="151">
        <v>100</v>
      </c>
      <c r="D165" s="144" t="str">
        <f>D164</f>
        <v>0,3</v>
      </c>
      <c r="E165" s="144" t="str">
        <f>E164</f>
        <v>0,13</v>
      </c>
      <c r="F165" s="144" t="str">
        <f>F164</f>
        <v>13,4</v>
      </c>
      <c r="G165" s="143">
        <f>G164</f>
        <v>55</v>
      </c>
      <c r="H165" s="150"/>
    </row>
    <row r="166" spans="1:8" ht="24" customHeight="1" x14ac:dyDescent="0.3">
      <c r="A166" s="424" t="s">
        <v>6</v>
      </c>
      <c r="B166" s="302" t="s">
        <v>176</v>
      </c>
      <c r="C166" s="298">
        <v>60</v>
      </c>
      <c r="D166" s="305" t="s">
        <v>71</v>
      </c>
      <c r="E166" s="305" t="s">
        <v>46</v>
      </c>
      <c r="F166" s="305" t="s">
        <v>61</v>
      </c>
      <c r="G166" s="321" t="s">
        <v>12</v>
      </c>
      <c r="H166" s="302" t="s">
        <v>490</v>
      </c>
    </row>
    <row r="167" spans="1:8" ht="24.95" customHeight="1" x14ac:dyDescent="0.3">
      <c r="A167" s="424"/>
      <c r="B167" s="146" t="s">
        <v>354</v>
      </c>
      <c r="C167" s="138">
        <v>180</v>
      </c>
      <c r="D167" s="147" t="s">
        <v>528</v>
      </c>
      <c r="E167" s="147" t="s">
        <v>306</v>
      </c>
      <c r="F167" s="152" t="s">
        <v>218</v>
      </c>
      <c r="G167" s="141">
        <v>75</v>
      </c>
      <c r="H167" s="153" t="s">
        <v>493</v>
      </c>
    </row>
    <row r="168" spans="1:8" ht="24.95" customHeight="1" x14ac:dyDescent="0.3">
      <c r="A168" s="424"/>
      <c r="B168" s="154" t="s">
        <v>581</v>
      </c>
      <c r="C168" s="138" t="s">
        <v>135</v>
      </c>
      <c r="D168" s="139">
        <v>9.9</v>
      </c>
      <c r="E168" s="147" t="s">
        <v>33</v>
      </c>
      <c r="F168" s="152" t="s">
        <v>348</v>
      </c>
      <c r="G168" s="141">
        <v>148</v>
      </c>
      <c r="H168" s="142" t="s">
        <v>547</v>
      </c>
    </row>
    <row r="169" spans="1:8" ht="24.95" customHeight="1" x14ac:dyDescent="0.3">
      <c r="A169" s="424"/>
      <c r="B169" s="155" t="s">
        <v>360</v>
      </c>
      <c r="C169" s="156">
        <v>130</v>
      </c>
      <c r="D169" s="156">
        <v>3.8</v>
      </c>
      <c r="E169" s="156">
        <v>8</v>
      </c>
      <c r="F169" s="156">
        <v>9.6999999999999993</v>
      </c>
      <c r="G169" s="157">
        <v>126</v>
      </c>
      <c r="H169" s="142" t="s">
        <v>507</v>
      </c>
    </row>
    <row r="170" spans="1:8" ht="24.95" customHeight="1" x14ac:dyDescent="0.3">
      <c r="A170" s="424"/>
      <c r="B170" s="158" t="s">
        <v>50</v>
      </c>
      <c r="C170" s="138">
        <v>50</v>
      </c>
      <c r="D170" s="139" t="s">
        <v>51</v>
      </c>
      <c r="E170" s="139" t="s">
        <v>52</v>
      </c>
      <c r="F170" s="140" t="s">
        <v>53</v>
      </c>
      <c r="G170" s="141" t="s">
        <v>54</v>
      </c>
      <c r="H170" s="153"/>
    </row>
    <row r="171" spans="1:8" ht="24.95" customHeight="1" x14ac:dyDescent="0.3">
      <c r="A171" s="425"/>
      <c r="B171" s="33" t="s">
        <v>55</v>
      </c>
      <c r="C171" s="156">
        <v>180</v>
      </c>
      <c r="D171" s="159" t="s">
        <v>56</v>
      </c>
      <c r="E171" s="159" t="s">
        <v>56</v>
      </c>
      <c r="F171" s="160" t="s">
        <v>57</v>
      </c>
      <c r="G171" s="161" t="s">
        <v>58</v>
      </c>
      <c r="H171" s="153" t="s">
        <v>432</v>
      </c>
    </row>
    <row r="172" spans="1:8" ht="24.95" customHeight="1" x14ac:dyDescent="0.3">
      <c r="A172" s="423"/>
      <c r="B172" s="18" t="s">
        <v>80</v>
      </c>
      <c r="C172" s="162" t="s">
        <v>583</v>
      </c>
      <c r="D172" s="163">
        <f>D166+D167+D168+D169+D170+D171</f>
        <v>19.299999999999997</v>
      </c>
      <c r="E172" s="163">
        <f t="shared" ref="E172:G172" si="14">E166+E167+E168+E169+E170+E171</f>
        <v>22.87</v>
      </c>
      <c r="F172" s="163">
        <f t="shared" si="14"/>
        <v>85.1</v>
      </c>
      <c r="G172" s="164">
        <f t="shared" si="14"/>
        <v>581</v>
      </c>
      <c r="H172" s="150"/>
    </row>
    <row r="173" spans="1:8" ht="24.95" customHeight="1" x14ac:dyDescent="0.3">
      <c r="A173" s="472" t="s">
        <v>59</v>
      </c>
      <c r="B173" s="165" t="s">
        <v>42</v>
      </c>
      <c r="C173" s="158">
        <v>180</v>
      </c>
      <c r="D173" s="158">
        <v>1.3</v>
      </c>
      <c r="E173" s="158">
        <v>0.6</v>
      </c>
      <c r="F173" s="158">
        <v>13.9</v>
      </c>
      <c r="G173" s="166">
        <v>66</v>
      </c>
      <c r="H173" s="142"/>
    </row>
    <row r="174" spans="1:8" ht="24.95" customHeight="1" x14ac:dyDescent="0.3">
      <c r="A174" s="425"/>
      <c r="B174" s="382" t="s">
        <v>60</v>
      </c>
      <c r="C174" s="307">
        <v>40</v>
      </c>
      <c r="D174" s="307">
        <v>2.72</v>
      </c>
      <c r="E174" s="307">
        <v>2.2400000000000002</v>
      </c>
      <c r="F174" s="307">
        <v>27</v>
      </c>
      <c r="G174" s="341">
        <v>127</v>
      </c>
      <c r="H174" s="302"/>
    </row>
    <row r="175" spans="1:8" ht="24.95" customHeight="1" x14ac:dyDescent="0.3">
      <c r="A175" s="423"/>
      <c r="B175" s="18" t="s">
        <v>81</v>
      </c>
      <c r="C175" s="167">
        <v>220</v>
      </c>
      <c r="D175" s="167">
        <v>4.0199999999999996</v>
      </c>
      <c r="E175" s="167">
        <v>2.84</v>
      </c>
      <c r="F175" s="167">
        <v>40.9</v>
      </c>
      <c r="G175" s="168">
        <v>193</v>
      </c>
      <c r="H175" s="150"/>
    </row>
    <row r="176" spans="1:8" ht="24.95" customHeight="1" x14ac:dyDescent="0.3">
      <c r="A176" s="472" t="s">
        <v>8</v>
      </c>
      <c r="B176" s="146" t="s">
        <v>65</v>
      </c>
      <c r="C176" s="169">
        <v>150</v>
      </c>
      <c r="D176" s="147" t="s">
        <v>571</v>
      </c>
      <c r="E176" s="147" t="s">
        <v>509</v>
      </c>
      <c r="F176" s="147" t="s">
        <v>572</v>
      </c>
      <c r="G176" s="149">
        <v>130</v>
      </c>
      <c r="H176" s="142" t="s">
        <v>457</v>
      </c>
    </row>
    <row r="177" spans="1:8" ht="24.95" customHeight="1" x14ac:dyDescent="0.3">
      <c r="A177" s="425"/>
      <c r="B177" s="158" t="s">
        <v>66</v>
      </c>
      <c r="C177" s="156">
        <v>50</v>
      </c>
      <c r="D177" s="159">
        <v>3.8</v>
      </c>
      <c r="E177" s="159">
        <v>0.4</v>
      </c>
      <c r="F177" s="159">
        <v>24.6</v>
      </c>
      <c r="G177" s="157">
        <v>117</v>
      </c>
      <c r="H177" s="142"/>
    </row>
    <row r="178" spans="1:8" ht="24.95" customHeight="1" x14ac:dyDescent="0.3">
      <c r="A178" s="425"/>
      <c r="B178" s="277" t="s">
        <v>34</v>
      </c>
      <c r="C178" s="138">
        <v>180</v>
      </c>
      <c r="D178" s="139" t="s">
        <v>31</v>
      </c>
      <c r="E178" s="139" t="s">
        <v>32</v>
      </c>
      <c r="F178" s="140" t="s">
        <v>33</v>
      </c>
      <c r="G178" s="141" t="s">
        <v>35</v>
      </c>
      <c r="H178" s="142" t="s">
        <v>430</v>
      </c>
    </row>
    <row r="179" spans="1:8" ht="24.95" customHeight="1" x14ac:dyDescent="0.3">
      <c r="A179" s="425"/>
      <c r="B179" s="165" t="s">
        <v>190</v>
      </c>
      <c r="C179" s="147" t="s">
        <v>599</v>
      </c>
      <c r="D179" s="139">
        <v>0.4</v>
      </c>
      <c r="E179" s="140">
        <v>0.4</v>
      </c>
      <c r="F179" s="140">
        <v>9.8000000000000007</v>
      </c>
      <c r="G179" s="170">
        <v>47</v>
      </c>
      <c r="H179" s="145"/>
    </row>
    <row r="180" spans="1:8" ht="20.25" customHeight="1" x14ac:dyDescent="0.3">
      <c r="A180" s="423"/>
      <c r="B180" s="18" t="s">
        <v>82</v>
      </c>
      <c r="C180" s="143">
        <v>480</v>
      </c>
      <c r="D180" s="171">
        <f>D176+D178+D179</f>
        <v>3.3</v>
      </c>
      <c r="E180" s="171">
        <f t="shared" ref="E180:G180" si="15">E176+E178+E179</f>
        <v>7.9300000000000006</v>
      </c>
      <c r="F180" s="171">
        <f t="shared" si="15"/>
        <v>30.8</v>
      </c>
      <c r="G180" s="168">
        <f t="shared" si="15"/>
        <v>199</v>
      </c>
      <c r="H180" s="150"/>
    </row>
    <row r="181" spans="1:8" x14ac:dyDescent="0.3">
      <c r="A181" s="464" t="s">
        <v>83</v>
      </c>
      <c r="B181" s="427"/>
      <c r="C181" s="172">
        <f>C180+C175+C172+C165+C163</f>
        <v>1920</v>
      </c>
      <c r="D181" s="171">
        <f>D180+D175+D172+D165+D163</f>
        <v>39.22</v>
      </c>
      <c r="E181" s="171">
        <f>E180+E175+E172+E165+E163</f>
        <v>43.1</v>
      </c>
      <c r="F181" s="171">
        <f>F180+F175+F172+F165+F163</f>
        <v>230.70000000000002</v>
      </c>
      <c r="G181" s="168">
        <f>G180+G175+G172+G165+G163</f>
        <v>1424</v>
      </c>
      <c r="H181" s="145"/>
    </row>
    <row r="182" spans="1:8" ht="24.95" customHeight="1" x14ac:dyDescent="0.3">
      <c r="A182" s="466" t="s">
        <v>24</v>
      </c>
      <c r="B182" s="466" t="s">
        <v>25</v>
      </c>
      <c r="C182" s="465" t="s">
        <v>26</v>
      </c>
      <c r="D182" s="465" t="s">
        <v>542</v>
      </c>
      <c r="E182" s="465"/>
      <c r="F182" s="465"/>
      <c r="G182" s="466" t="s">
        <v>38</v>
      </c>
      <c r="H182" s="466" t="s">
        <v>39</v>
      </c>
    </row>
    <row r="183" spans="1:8" ht="24.95" customHeight="1" x14ac:dyDescent="0.3">
      <c r="A183" s="477"/>
      <c r="B183" s="477"/>
      <c r="C183" s="472"/>
      <c r="D183" s="227" t="s">
        <v>4</v>
      </c>
      <c r="E183" s="227" t="s">
        <v>36</v>
      </c>
      <c r="F183" s="227" t="s">
        <v>30</v>
      </c>
      <c r="G183" s="477"/>
      <c r="H183" s="477"/>
    </row>
    <row r="184" spans="1:8" ht="24.95" customHeight="1" x14ac:dyDescent="0.3">
      <c r="A184" s="468" t="s">
        <v>357</v>
      </c>
      <c r="B184" s="428"/>
      <c r="C184" s="417"/>
      <c r="D184" s="417"/>
      <c r="E184" s="417"/>
      <c r="F184" s="417"/>
      <c r="G184" s="417"/>
      <c r="H184" s="418"/>
    </row>
    <row r="185" spans="1:8" ht="24.95" customHeight="1" x14ac:dyDescent="0.3">
      <c r="A185" s="465" t="s">
        <v>40</v>
      </c>
      <c r="B185" s="158" t="s">
        <v>746</v>
      </c>
      <c r="C185" s="156" t="s">
        <v>113</v>
      </c>
      <c r="D185" s="156">
        <v>7.4</v>
      </c>
      <c r="E185" s="173">
        <v>8</v>
      </c>
      <c r="F185" s="156">
        <v>36.5</v>
      </c>
      <c r="G185" s="157">
        <v>241</v>
      </c>
      <c r="H185" s="142" t="s">
        <v>471</v>
      </c>
    </row>
    <row r="186" spans="1:8" ht="24.95" customHeight="1" x14ac:dyDescent="0.3">
      <c r="A186" s="465"/>
      <c r="B186" s="142" t="s">
        <v>141</v>
      </c>
      <c r="C186" s="147" t="s">
        <v>142</v>
      </c>
      <c r="D186" s="174" t="s">
        <v>105</v>
      </c>
      <c r="E186" s="174" t="s">
        <v>143</v>
      </c>
      <c r="F186" s="175" t="s">
        <v>144</v>
      </c>
      <c r="G186" s="141" t="s">
        <v>145</v>
      </c>
      <c r="H186" s="142" t="s">
        <v>451</v>
      </c>
    </row>
    <row r="187" spans="1:8" ht="24.95" customHeight="1" x14ac:dyDescent="0.3">
      <c r="A187" s="465"/>
      <c r="B187" s="277" t="s">
        <v>34</v>
      </c>
      <c r="C187" s="138">
        <v>180</v>
      </c>
      <c r="D187" s="139" t="s">
        <v>31</v>
      </c>
      <c r="E187" s="139" t="s">
        <v>32</v>
      </c>
      <c r="F187" s="140" t="s">
        <v>33</v>
      </c>
      <c r="G187" s="141" t="s">
        <v>35</v>
      </c>
      <c r="H187" s="142" t="s">
        <v>430</v>
      </c>
    </row>
    <row r="188" spans="1:8" ht="24.95" customHeight="1" x14ac:dyDescent="0.3">
      <c r="A188" s="465"/>
      <c r="B188" s="18" t="s">
        <v>41</v>
      </c>
      <c r="C188" s="143">
        <v>425</v>
      </c>
      <c r="D188" s="144">
        <f>D187+D186+D185</f>
        <v>12.5</v>
      </c>
      <c r="E188" s="144">
        <f>E187+E186+E185</f>
        <v>11.03</v>
      </c>
      <c r="F188" s="144">
        <f>F187+F186+F185</f>
        <v>59.2</v>
      </c>
      <c r="G188" s="143">
        <f>G187+G186+G185</f>
        <v>369</v>
      </c>
      <c r="H188" s="150"/>
    </row>
    <row r="189" spans="1:8" ht="24.95" customHeight="1" x14ac:dyDescent="0.3">
      <c r="A189" s="472" t="s">
        <v>23</v>
      </c>
      <c r="B189" s="165" t="s">
        <v>42</v>
      </c>
      <c r="C189" s="147" t="s">
        <v>550</v>
      </c>
      <c r="D189" s="139">
        <v>1.08</v>
      </c>
      <c r="E189" s="140">
        <v>0.5</v>
      </c>
      <c r="F189" s="140">
        <v>11.6</v>
      </c>
      <c r="G189" s="170">
        <v>55.16</v>
      </c>
      <c r="H189" s="153"/>
    </row>
    <row r="190" spans="1:8" ht="24.95" customHeight="1" x14ac:dyDescent="0.3">
      <c r="A190" s="423"/>
      <c r="B190" s="23" t="s">
        <v>44</v>
      </c>
      <c r="C190" s="151">
        <v>150</v>
      </c>
      <c r="D190" s="144">
        <f>D189</f>
        <v>1.08</v>
      </c>
      <c r="E190" s="144">
        <f>E189</f>
        <v>0.5</v>
      </c>
      <c r="F190" s="144">
        <f>F189</f>
        <v>11.6</v>
      </c>
      <c r="G190" s="143">
        <f>G189</f>
        <v>55.16</v>
      </c>
      <c r="H190" s="150"/>
    </row>
    <row r="191" spans="1:8" ht="24.95" customHeight="1" x14ac:dyDescent="0.3">
      <c r="A191" s="424" t="s">
        <v>6</v>
      </c>
      <c r="B191" s="302" t="s">
        <v>584</v>
      </c>
      <c r="C191" s="298">
        <v>60</v>
      </c>
      <c r="D191" s="305" t="s">
        <v>93</v>
      </c>
      <c r="E191" s="305" t="s">
        <v>46</v>
      </c>
      <c r="F191" s="305" t="s">
        <v>94</v>
      </c>
      <c r="G191" s="321">
        <v>60</v>
      </c>
      <c r="H191" s="325" t="s">
        <v>585</v>
      </c>
    </row>
    <row r="192" spans="1:8" ht="24.95" customHeight="1" x14ac:dyDescent="0.3">
      <c r="A192" s="424"/>
      <c r="B192" s="154" t="s">
        <v>779</v>
      </c>
      <c r="C192" s="169" t="s">
        <v>287</v>
      </c>
      <c r="D192" s="147" t="s">
        <v>211</v>
      </c>
      <c r="E192" s="147" t="s">
        <v>298</v>
      </c>
      <c r="F192" s="147" t="s">
        <v>399</v>
      </c>
      <c r="G192" s="149">
        <v>86</v>
      </c>
      <c r="H192" s="142" t="s">
        <v>453</v>
      </c>
    </row>
    <row r="193" spans="1:8" ht="24.95" customHeight="1" x14ac:dyDescent="0.3">
      <c r="A193" s="424"/>
      <c r="B193" s="146" t="s">
        <v>543</v>
      </c>
      <c r="C193" s="169">
        <v>200</v>
      </c>
      <c r="D193" s="174" t="s">
        <v>288</v>
      </c>
      <c r="E193" s="174" t="s">
        <v>506</v>
      </c>
      <c r="F193" s="174" t="s">
        <v>277</v>
      </c>
      <c r="G193" s="141">
        <v>422</v>
      </c>
      <c r="H193" s="146" t="s">
        <v>513</v>
      </c>
    </row>
    <row r="194" spans="1:8" ht="24.95" customHeight="1" x14ac:dyDescent="0.3">
      <c r="A194" s="424"/>
      <c r="B194" s="158" t="s">
        <v>50</v>
      </c>
      <c r="C194" s="138">
        <v>50</v>
      </c>
      <c r="D194" s="139" t="s">
        <v>51</v>
      </c>
      <c r="E194" s="139" t="s">
        <v>52</v>
      </c>
      <c r="F194" s="140" t="s">
        <v>53</v>
      </c>
      <c r="G194" s="141" t="s">
        <v>54</v>
      </c>
      <c r="H194" s="153"/>
    </row>
    <row r="195" spans="1:8" ht="24.95" customHeight="1" x14ac:dyDescent="0.3">
      <c r="A195" s="425"/>
      <c r="B195" s="146" t="s">
        <v>210</v>
      </c>
      <c r="C195" s="138">
        <v>180</v>
      </c>
      <c r="D195" s="147" t="s">
        <v>380</v>
      </c>
      <c r="E195" s="147" t="s">
        <v>502</v>
      </c>
      <c r="F195" s="152" t="s">
        <v>503</v>
      </c>
      <c r="G195" s="141">
        <v>99</v>
      </c>
      <c r="H195" s="153" t="s">
        <v>500</v>
      </c>
    </row>
    <row r="196" spans="1:8" ht="24.95" customHeight="1" x14ac:dyDescent="0.3">
      <c r="A196" s="423"/>
      <c r="B196" s="18" t="s">
        <v>80</v>
      </c>
      <c r="C196" s="143">
        <v>678</v>
      </c>
      <c r="D196" s="163">
        <f>D191+D192+D193+D194+D195</f>
        <v>26.199999999999996</v>
      </c>
      <c r="E196" s="163">
        <f t="shared" ref="E196:G196" si="16">E191+E192+E193+E194+E195</f>
        <v>29.639999999999997</v>
      </c>
      <c r="F196" s="163">
        <f t="shared" si="16"/>
        <v>116.8</v>
      </c>
      <c r="G196" s="164">
        <f t="shared" si="16"/>
        <v>798</v>
      </c>
      <c r="H196" s="150"/>
    </row>
    <row r="197" spans="1:8" ht="24.95" hidden="1" customHeight="1" x14ac:dyDescent="0.3">
      <c r="A197" s="472" t="s">
        <v>59</v>
      </c>
      <c r="B197" s="176"/>
      <c r="C197" s="158"/>
      <c r="D197" s="158"/>
      <c r="E197" s="158"/>
      <c r="F197" s="158"/>
      <c r="G197" s="166"/>
      <c r="H197" s="142"/>
    </row>
    <row r="198" spans="1:8" ht="24.95" customHeight="1" x14ac:dyDescent="0.3">
      <c r="A198" s="425"/>
      <c r="B198" s="165" t="s">
        <v>42</v>
      </c>
      <c r="C198" s="158">
        <v>180</v>
      </c>
      <c r="D198" s="158">
        <v>1.3</v>
      </c>
      <c r="E198" s="158">
        <v>0.6</v>
      </c>
      <c r="F198" s="158">
        <v>13.9</v>
      </c>
      <c r="G198" s="166">
        <v>66</v>
      </c>
      <c r="H198" s="142"/>
    </row>
    <row r="199" spans="1:8" ht="24.95" customHeight="1" x14ac:dyDescent="0.3">
      <c r="A199" s="423"/>
      <c r="B199" s="18" t="s">
        <v>81</v>
      </c>
      <c r="C199" s="177">
        <f>C198+C197</f>
        <v>180</v>
      </c>
      <c r="D199" s="177">
        <f>D198+D197</f>
        <v>1.3</v>
      </c>
      <c r="E199" s="177">
        <f>E198+E197</f>
        <v>0.6</v>
      </c>
      <c r="F199" s="177">
        <f>F198+F197</f>
        <v>13.9</v>
      </c>
      <c r="G199" s="164">
        <f>G198+G197</f>
        <v>66</v>
      </c>
      <c r="H199" s="150"/>
    </row>
    <row r="200" spans="1:8" ht="24.95" customHeight="1" x14ac:dyDescent="0.3">
      <c r="A200" s="472" t="s">
        <v>8</v>
      </c>
      <c r="B200" s="155" t="s">
        <v>391</v>
      </c>
      <c r="C200" s="156">
        <v>130</v>
      </c>
      <c r="D200" s="156">
        <v>15</v>
      </c>
      <c r="E200" s="156">
        <v>14.5</v>
      </c>
      <c r="F200" s="156">
        <v>36.9</v>
      </c>
      <c r="G200" s="157">
        <v>337.5</v>
      </c>
      <c r="H200" s="150" t="s">
        <v>524</v>
      </c>
    </row>
    <row r="201" spans="1:8" ht="24.95" customHeight="1" x14ac:dyDescent="0.3">
      <c r="A201" s="425"/>
      <c r="B201" s="277" t="s">
        <v>34</v>
      </c>
      <c r="C201" s="138">
        <v>180</v>
      </c>
      <c r="D201" s="139" t="s">
        <v>31</v>
      </c>
      <c r="E201" s="139" t="s">
        <v>32</v>
      </c>
      <c r="F201" s="140" t="s">
        <v>33</v>
      </c>
      <c r="G201" s="141" t="s">
        <v>35</v>
      </c>
      <c r="H201" s="142" t="s">
        <v>430</v>
      </c>
    </row>
    <row r="202" spans="1:8" ht="24.95" customHeight="1" x14ac:dyDescent="0.3">
      <c r="A202" s="425"/>
      <c r="B202" s="165" t="s">
        <v>190</v>
      </c>
      <c r="C202" s="147" t="s">
        <v>599</v>
      </c>
      <c r="D202" s="139">
        <v>0.4</v>
      </c>
      <c r="E202" s="140">
        <v>0.4</v>
      </c>
      <c r="F202" s="140">
        <v>9.8000000000000007</v>
      </c>
      <c r="G202" s="170">
        <v>47</v>
      </c>
      <c r="H202" s="158"/>
    </row>
    <row r="203" spans="1:8" ht="20.25" customHeight="1" x14ac:dyDescent="0.3">
      <c r="A203" s="423"/>
      <c r="B203" s="18" t="s">
        <v>82</v>
      </c>
      <c r="C203" s="143">
        <f>SUM(C200:C202)</f>
        <v>310</v>
      </c>
      <c r="D203" s="144">
        <f>D200+D201+D202</f>
        <v>15.5</v>
      </c>
      <c r="E203" s="144">
        <f t="shared" ref="E203:G203" si="17">E200+E201+E202</f>
        <v>14.93</v>
      </c>
      <c r="F203" s="144">
        <f t="shared" si="17"/>
        <v>54.899999999999991</v>
      </c>
      <c r="G203" s="143">
        <f t="shared" si="17"/>
        <v>406.5</v>
      </c>
      <c r="H203" s="145"/>
    </row>
    <row r="204" spans="1:8" x14ac:dyDescent="0.3">
      <c r="A204" s="464" t="s">
        <v>83</v>
      </c>
      <c r="B204" s="427"/>
      <c r="C204" s="172">
        <f>C203+C199+C196+C190+C188</f>
        <v>1743</v>
      </c>
      <c r="D204" s="171">
        <f>D203+D199+D196+D190+D188</f>
        <v>56.58</v>
      </c>
      <c r="E204" s="171">
        <f>E203+E199+E196+E190+E188</f>
        <v>56.699999999999996</v>
      </c>
      <c r="F204" s="171">
        <f>F203+F199+F196+F190+F188</f>
        <v>256.39999999999998</v>
      </c>
      <c r="G204" s="168">
        <f>G203+G199+G196+G190+G188</f>
        <v>1694.66</v>
      </c>
      <c r="H204" s="145"/>
    </row>
    <row r="205" spans="1:8" ht="24.95" customHeight="1" x14ac:dyDescent="0.3">
      <c r="A205" s="466" t="s">
        <v>24</v>
      </c>
      <c r="B205" s="466" t="s">
        <v>25</v>
      </c>
      <c r="C205" s="465" t="s">
        <v>26</v>
      </c>
      <c r="D205" s="465" t="s">
        <v>542</v>
      </c>
      <c r="E205" s="465"/>
      <c r="F205" s="465"/>
      <c r="G205" s="466" t="s">
        <v>38</v>
      </c>
      <c r="H205" s="466" t="s">
        <v>39</v>
      </c>
    </row>
    <row r="206" spans="1:8" ht="24.75" customHeight="1" x14ac:dyDescent="0.3">
      <c r="A206" s="477"/>
      <c r="B206" s="477"/>
      <c r="C206" s="472"/>
      <c r="D206" s="227" t="s">
        <v>4</v>
      </c>
      <c r="E206" s="227" t="s">
        <v>36</v>
      </c>
      <c r="F206" s="227" t="s">
        <v>30</v>
      </c>
      <c r="G206" s="477"/>
      <c r="H206" s="477"/>
    </row>
    <row r="207" spans="1:8" ht="24.95" customHeight="1" x14ac:dyDescent="0.3">
      <c r="A207" s="468" t="s">
        <v>358</v>
      </c>
      <c r="B207" s="428"/>
      <c r="C207" s="417"/>
      <c r="D207" s="417"/>
      <c r="E207" s="417"/>
      <c r="F207" s="417"/>
      <c r="G207" s="417"/>
      <c r="H207" s="418"/>
    </row>
    <row r="208" spans="1:8" ht="24.95" customHeight="1" x14ac:dyDescent="0.3">
      <c r="A208" s="465" t="s">
        <v>40</v>
      </c>
      <c r="B208" s="146" t="s">
        <v>747</v>
      </c>
      <c r="C208" s="169" t="s">
        <v>113</v>
      </c>
      <c r="D208" s="147" t="s">
        <v>64</v>
      </c>
      <c r="E208" s="147" t="s">
        <v>748</v>
      </c>
      <c r="F208" s="147" t="s">
        <v>749</v>
      </c>
      <c r="G208" s="141">
        <v>187</v>
      </c>
      <c r="H208" s="142" t="s">
        <v>750</v>
      </c>
    </row>
    <row r="209" spans="1:8" ht="24.95" customHeight="1" x14ac:dyDescent="0.3">
      <c r="A209" s="465"/>
      <c r="B209" s="16" t="s">
        <v>104</v>
      </c>
      <c r="C209" s="169">
        <v>30</v>
      </c>
      <c r="D209" s="147">
        <v>3.2</v>
      </c>
      <c r="E209" s="147">
        <v>0.3</v>
      </c>
      <c r="F209" s="147">
        <v>15.3</v>
      </c>
      <c r="G209" s="141">
        <v>79</v>
      </c>
      <c r="H209" s="178"/>
    </row>
    <row r="210" spans="1:8" ht="24.95" customHeight="1" x14ac:dyDescent="0.3">
      <c r="A210" s="465"/>
      <c r="B210" s="277" t="s">
        <v>34</v>
      </c>
      <c r="C210" s="138">
        <v>180</v>
      </c>
      <c r="D210" s="139" t="s">
        <v>31</v>
      </c>
      <c r="E210" s="139" t="s">
        <v>32</v>
      </c>
      <c r="F210" s="140" t="s">
        <v>33</v>
      </c>
      <c r="G210" s="141" t="s">
        <v>35</v>
      </c>
      <c r="H210" s="142" t="s">
        <v>430</v>
      </c>
    </row>
    <row r="211" spans="1:8" ht="24.95" customHeight="1" x14ac:dyDescent="0.3">
      <c r="A211" s="465"/>
      <c r="B211" s="18" t="s">
        <v>41</v>
      </c>
      <c r="C211" s="143">
        <v>415</v>
      </c>
      <c r="D211" s="144">
        <f>D210+D209+D208</f>
        <v>8.9</v>
      </c>
      <c r="E211" s="144">
        <f>E210+E209+E208</f>
        <v>6.93</v>
      </c>
      <c r="F211" s="144">
        <f>F210+F209+F208</f>
        <v>49.9</v>
      </c>
      <c r="G211" s="143">
        <f>G210+G209+G208</f>
        <v>288</v>
      </c>
      <c r="H211" s="150"/>
    </row>
    <row r="212" spans="1:8" ht="24.95" customHeight="1" x14ac:dyDescent="0.3">
      <c r="A212" s="472" t="s">
        <v>23</v>
      </c>
      <c r="B212" s="176" t="s">
        <v>131</v>
      </c>
      <c r="C212" s="158">
        <v>100</v>
      </c>
      <c r="D212" s="158">
        <v>0.4</v>
      </c>
      <c r="E212" s="158">
        <v>0.3</v>
      </c>
      <c r="F212" s="158">
        <v>10.3</v>
      </c>
      <c r="G212" s="158">
        <v>47</v>
      </c>
      <c r="H212" s="153"/>
    </row>
    <row r="213" spans="1:8" ht="24.95" customHeight="1" x14ac:dyDescent="0.3">
      <c r="A213" s="423"/>
      <c r="B213" s="23" t="s">
        <v>44</v>
      </c>
      <c r="C213" s="151">
        <v>100</v>
      </c>
      <c r="D213" s="144">
        <f>D212</f>
        <v>0.4</v>
      </c>
      <c r="E213" s="144">
        <f>E212</f>
        <v>0.3</v>
      </c>
      <c r="F213" s="144">
        <f>F212</f>
        <v>10.3</v>
      </c>
      <c r="G213" s="143">
        <f>G212</f>
        <v>47</v>
      </c>
      <c r="H213" s="150"/>
    </row>
    <row r="214" spans="1:8" ht="24.95" customHeight="1" x14ac:dyDescent="0.3">
      <c r="A214" s="424" t="s">
        <v>6</v>
      </c>
      <c r="B214" s="158" t="s">
        <v>202</v>
      </c>
      <c r="C214" s="156">
        <v>60</v>
      </c>
      <c r="D214" s="156">
        <v>0.8</v>
      </c>
      <c r="E214" s="156">
        <v>1.4</v>
      </c>
      <c r="F214" s="156">
        <v>4.3</v>
      </c>
      <c r="G214" s="157">
        <v>33</v>
      </c>
      <c r="H214" s="179" t="s">
        <v>452</v>
      </c>
    </row>
    <row r="215" spans="1:8" ht="38.25" customHeight="1" x14ac:dyDescent="0.3">
      <c r="A215" s="424"/>
      <c r="B215" s="154" t="s">
        <v>780</v>
      </c>
      <c r="C215" s="138" t="s">
        <v>287</v>
      </c>
      <c r="D215" s="180" t="s">
        <v>68</v>
      </c>
      <c r="E215" s="152" t="s">
        <v>321</v>
      </c>
      <c r="F215" s="152" t="s">
        <v>114</v>
      </c>
      <c r="G215" s="170">
        <v>66</v>
      </c>
      <c r="H215" s="153" t="s">
        <v>464</v>
      </c>
    </row>
    <row r="216" spans="1:8" ht="24.95" customHeight="1" x14ac:dyDescent="0.3">
      <c r="A216" s="424"/>
      <c r="B216" s="146" t="s">
        <v>242</v>
      </c>
      <c r="C216" s="169" t="s">
        <v>246</v>
      </c>
      <c r="D216" s="147">
        <v>19.2</v>
      </c>
      <c r="E216" s="147">
        <v>14.3</v>
      </c>
      <c r="F216" s="147">
        <v>5.0999999999999996</v>
      </c>
      <c r="G216" s="149">
        <v>226</v>
      </c>
      <c r="H216" s="154" t="s">
        <v>434</v>
      </c>
    </row>
    <row r="217" spans="1:8" ht="24.95" customHeight="1" x14ac:dyDescent="0.3">
      <c r="A217" s="424"/>
      <c r="B217" s="146" t="s">
        <v>270</v>
      </c>
      <c r="C217" s="169" t="s">
        <v>110</v>
      </c>
      <c r="D217" s="147" t="s">
        <v>187</v>
      </c>
      <c r="E217" s="147" t="s">
        <v>276</v>
      </c>
      <c r="F217" s="174" t="s">
        <v>277</v>
      </c>
      <c r="G217" s="149" t="s">
        <v>278</v>
      </c>
      <c r="H217" s="62" t="s">
        <v>435</v>
      </c>
    </row>
    <row r="218" spans="1:8" ht="24.95" customHeight="1" x14ac:dyDescent="0.3">
      <c r="A218" s="424"/>
      <c r="B218" s="158" t="s">
        <v>50</v>
      </c>
      <c r="C218" s="138">
        <v>50</v>
      </c>
      <c r="D218" s="139" t="s">
        <v>51</v>
      </c>
      <c r="E218" s="139" t="s">
        <v>52</v>
      </c>
      <c r="F218" s="140" t="s">
        <v>53</v>
      </c>
      <c r="G218" s="141" t="s">
        <v>54</v>
      </c>
      <c r="H218" s="153"/>
    </row>
    <row r="219" spans="1:8" ht="24.95" customHeight="1" x14ac:dyDescent="0.3">
      <c r="A219" s="425"/>
      <c r="B219" s="146" t="s">
        <v>340</v>
      </c>
      <c r="C219" s="138">
        <v>180</v>
      </c>
      <c r="D219" s="147">
        <v>0.9</v>
      </c>
      <c r="E219" s="147" t="s">
        <v>102</v>
      </c>
      <c r="F219" s="152" t="s">
        <v>103</v>
      </c>
      <c r="G219" s="141" t="s">
        <v>96</v>
      </c>
      <c r="H219" s="153" t="s">
        <v>450</v>
      </c>
    </row>
    <row r="220" spans="1:8" ht="24.95" customHeight="1" x14ac:dyDescent="0.3">
      <c r="A220" s="423"/>
      <c r="B220" s="18" t="s">
        <v>80</v>
      </c>
      <c r="C220" s="162" t="s">
        <v>328</v>
      </c>
      <c r="D220" s="163">
        <f>D214+D215+D216+D217+D218+D219</f>
        <v>34.700000000000003</v>
      </c>
      <c r="E220" s="163">
        <f t="shared" ref="E220:G220" si="18">E214+E215+E216+E217+E218+E219</f>
        <v>25.945</v>
      </c>
      <c r="F220" s="163">
        <f t="shared" si="18"/>
        <v>112.25</v>
      </c>
      <c r="G220" s="164">
        <f t="shared" si="18"/>
        <v>777</v>
      </c>
      <c r="H220" s="150"/>
    </row>
    <row r="221" spans="1:8" ht="24.95" customHeight="1" x14ac:dyDescent="0.3">
      <c r="A221" s="472" t="s">
        <v>59</v>
      </c>
      <c r="B221" s="165" t="s">
        <v>42</v>
      </c>
      <c r="C221" s="158">
        <v>180</v>
      </c>
      <c r="D221" s="158">
        <v>1.3</v>
      </c>
      <c r="E221" s="158">
        <v>0.6</v>
      </c>
      <c r="F221" s="158">
        <v>13.9</v>
      </c>
      <c r="G221" s="166">
        <v>66</v>
      </c>
      <c r="H221" s="142"/>
    </row>
    <row r="222" spans="1:8" ht="24.95" customHeight="1" x14ac:dyDescent="0.3">
      <c r="A222" s="423"/>
      <c r="B222" s="18" t="s">
        <v>81</v>
      </c>
      <c r="C222" s="167">
        <v>180</v>
      </c>
      <c r="D222" s="167">
        <v>1.3</v>
      </c>
      <c r="E222" s="167">
        <v>0.6</v>
      </c>
      <c r="F222" s="167">
        <v>13.9</v>
      </c>
      <c r="G222" s="168">
        <v>66</v>
      </c>
      <c r="H222" s="150"/>
    </row>
    <row r="223" spans="1:8" ht="24.95" customHeight="1" x14ac:dyDescent="0.3">
      <c r="A223" s="472" t="s">
        <v>8</v>
      </c>
      <c r="B223" s="146" t="s">
        <v>49</v>
      </c>
      <c r="C223" s="259">
        <v>180</v>
      </c>
      <c r="D223" s="159">
        <v>11.52</v>
      </c>
      <c r="E223" s="159">
        <v>10.32</v>
      </c>
      <c r="F223" s="159">
        <v>30.6</v>
      </c>
      <c r="G223" s="157">
        <v>196</v>
      </c>
      <c r="H223" s="142" t="s">
        <v>501</v>
      </c>
    </row>
    <row r="224" spans="1:8" ht="24.95" customHeight="1" x14ac:dyDescent="0.3">
      <c r="A224" s="425"/>
      <c r="B224" s="146" t="s">
        <v>34</v>
      </c>
      <c r="C224" s="138">
        <v>180</v>
      </c>
      <c r="D224" s="147" t="s">
        <v>31</v>
      </c>
      <c r="E224" s="147" t="s">
        <v>32</v>
      </c>
      <c r="F224" s="148" t="s">
        <v>33</v>
      </c>
      <c r="G224" s="149" t="s">
        <v>35</v>
      </c>
      <c r="H224" s="153" t="s">
        <v>430</v>
      </c>
    </row>
    <row r="225" spans="1:8" ht="24.95" customHeight="1" x14ac:dyDescent="0.3">
      <c r="A225" s="425"/>
      <c r="B225" s="158" t="s">
        <v>66</v>
      </c>
      <c r="C225" s="156">
        <v>50</v>
      </c>
      <c r="D225" s="159">
        <v>3.8</v>
      </c>
      <c r="E225" s="159">
        <v>0.4</v>
      </c>
      <c r="F225" s="159">
        <v>24.6</v>
      </c>
      <c r="G225" s="157">
        <v>117</v>
      </c>
      <c r="H225" s="153" t="s">
        <v>432</v>
      </c>
    </row>
    <row r="226" spans="1:8" ht="24.95" hidden="1" customHeight="1" x14ac:dyDescent="0.3">
      <c r="A226" s="425"/>
      <c r="B226" s="176"/>
      <c r="C226" s="181"/>
      <c r="D226" s="139"/>
      <c r="E226" s="139"/>
      <c r="F226" s="182"/>
      <c r="G226" s="183"/>
      <c r="H226" s="142"/>
    </row>
    <row r="227" spans="1:8" ht="20.25" customHeight="1" x14ac:dyDescent="0.3">
      <c r="A227" s="423"/>
      <c r="B227" s="18" t="s">
        <v>82</v>
      </c>
      <c r="C227" s="143">
        <v>460</v>
      </c>
      <c r="D227" s="171">
        <f>D223+D224+D225+D226</f>
        <v>15.419999999999998</v>
      </c>
      <c r="E227" s="171">
        <f t="shared" ref="E227:G227" si="19">E223+E224+E225+E226</f>
        <v>10.75</v>
      </c>
      <c r="F227" s="171">
        <f t="shared" si="19"/>
        <v>63.4</v>
      </c>
      <c r="G227" s="168">
        <f t="shared" si="19"/>
        <v>335</v>
      </c>
      <c r="H227" s="145"/>
    </row>
    <row r="228" spans="1:8" x14ac:dyDescent="0.3">
      <c r="A228" s="464" t="s">
        <v>83</v>
      </c>
      <c r="B228" s="427"/>
      <c r="C228" s="172">
        <f>C227+C222+C220+C213+C211</f>
        <v>1872</v>
      </c>
      <c r="D228" s="168">
        <f>D227+D222+D220+D213+D211</f>
        <v>60.72</v>
      </c>
      <c r="E228" s="168">
        <f>E227+E222+E220+E213+E211</f>
        <v>44.524999999999999</v>
      </c>
      <c r="F228" s="168">
        <f>F227+F222+F220+F213+F211</f>
        <v>249.75000000000003</v>
      </c>
      <c r="G228" s="168">
        <f>G227+G222+G220+G213+G211</f>
        <v>1513</v>
      </c>
      <c r="H228" s="145"/>
    </row>
    <row r="229" spans="1:8" ht="24.95" customHeight="1" x14ac:dyDescent="0.3">
      <c r="A229" s="466" t="s">
        <v>24</v>
      </c>
      <c r="B229" s="466" t="s">
        <v>25</v>
      </c>
      <c r="C229" s="465" t="s">
        <v>26</v>
      </c>
      <c r="D229" s="465" t="s">
        <v>542</v>
      </c>
      <c r="E229" s="465"/>
      <c r="F229" s="465"/>
      <c r="G229" s="466" t="s">
        <v>38</v>
      </c>
      <c r="H229" s="466" t="s">
        <v>39</v>
      </c>
    </row>
    <row r="230" spans="1:8" ht="24.95" customHeight="1" x14ac:dyDescent="0.3">
      <c r="A230" s="477"/>
      <c r="B230" s="477"/>
      <c r="C230" s="472"/>
      <c r="D230" s="227" t="s">
        <v>4</v>
      </c>
      <c r="E230" s="227" t="s">
        <v>36</v>
      </c>
      <c r="F230" s="227" t="s">
        <v>30</v>
      </c>
      <c r="G230" s="477"/>
      <c r="H230" s="477"/>
    </row>
    <row r="231" spans="1:8" ht="24.95" customHeight="1" x14ac:dyDescent="0.3">
      <c r="A231" s="468" t="s">
        <v>359</v>
      </c>
      <c r="B231" s="428"/>
      <c r="C231" s="417"/>
      <c r="D231" s="417"/>
      <c r="E231" s="417"/>
      <c r="F231" s="417"/>
      <c r="G231" s="417"/>
      <c r="H231" s="418"/>
    </row>
    <row r="232" spans="1:8" ht="24.95" customHeight="1" x14ac:dyDescent="0.3">
      <c r="A232" s="465" t="s">
        <v>40</v>
      </c>
      <c r="B232" s="154" t="s">
        <v>159</v>
      </c>
      <c r="C232" s="138" t="s">
        <v>113</v>
      </c>
      <c r="D232" s="184">
        <v>7.7</v>
      </c>
      <c r="E232" s="184">
        <v>10.1</v>
      </c>
      <c r="F232" s="184">
        <v>43.9</v>
      </c>
      <c r="G232" s="149">
        <v>297</v>
      </c>
      <c r="H232" s="142" t="s">
        <v>495</v>
      </c>
    </row>
    <row r="233" spans="1:8" ht="24.95" customHeight="1" x14ac:dyDescent="0.3">
      <c r="A233" s="465"/>
      <c r="B233" s="146" t="s">
        <v>34</v>
      </c>
      <c r="C233" s="138">
        <v>180</v>
      </c>
      <c r="D233" s="147" t="s">
        <v>31</v>
      </c>
      <c r="E233" s="147" t="s">
        <v>32</v>
      </c>
      <c r="F233" s="148" t="s">
        <v>33</v>
      </c>
      <c r="G233" s="149" t="s">
        <v>35</v>
      </c>
      <c r="H233" s="153" t="s">
        <v>430</v>
      </c>
    </row>
    <row r="234" spans="1:8" ht="24.95" customHeight="1" x14ac:dyDescent="0.3">
      <c r="A234" s="465"/>
      <c r="B234" s="176" t="s">
        <v>89</v>
      </c>
      <c r="C234" s="169">
        <v>180</v>
      </c>
      <c r="D234" s="174">
        <v>2.5</v>
      </c>
      <c r="E234" s="174">
        <v>2.5</v>
      </c>
      <c r="F234" s="175">
        <v>13.2</v>
      </c>
      <c r="G234" s="141">
        <v>84</v>
      </c>
      <c r="H234" s="153" t="s">
        <v>439</v>
      </c>
    </row>
    <row r="235" spans="1:8" ht="24.95" customHeight="1" x14ac:dyDescent="0.3">
      <c r="A235" s="465"/>
      <c r="B235" s="18" t="s">
        <v>41</v>
      </c>
      <c r="C235" s="143">
        <v>425</v>
      </c>
      <c r="D235" s="144">
        <f>D234+D233+D232</f>
        <v>10.3</v>
      </c>
      <c r="E235" s="144">
        <f>E234+E233+E232</f>
        <v>12.629999999999999</v>
      </c>
      <c r="F235" s="144">
        <f>F234+F233+F232</f>
        <v>65.3</v>
      </c>
      <c r="G235" s="143">
        <f>G234+G233+G232</f>
        <v>403</v>
      </c>
      <c r="H235" s="150"/>
    </row>
    <row r="236" spans="1:8" ht="24.95" customHeight="1" x14ac:dyDescent="0.3">
      <c r="A236" s="472" t="s">
        <v>23</v>
      </c>
      <c r="B236" s="165" t="s">
        <v>42</v>
      </c>
      <c r="C236" s="147" t="s">
        <v>550</v>
      </c>
      <c r="D236" s="139">
        <v>1.08</v>
      </c>
      <c r="E236" s="140">
        <v>0.5</v>
      </c>
      <c r="F236" s="140">
        <v>11.6</v>
      </c>
      <c r="G236" s="170">
        <v>55.16</v>
      </c>
      <c r="H236" s="153"/>
    </row>
    <row r="237" spans="1:8" ht="24.95" customHeight="1" x14ac:dyDescent="0.3">
      <c r="A237" s="423"/>
      <c r="B237" s="23" t="s">
        <v>44</v>
      </c>
      <c r="C237" s="151">
        <v>150</v>
      </c>
      <c r="D237" s="144">
        <f>D236</f>
        <v>1.08</v>
      </c>
      <c r="E237" s="144">
        <f>E236</f>
        <v>0.5</v>
      </c>
      <c r="F237" s="144">
        <f>F236</f>
        <v>11.6</v>
      </c>
      <c r="G237" s="143">
        <f>G236</f>
        <v>55.16</v>
      </c>
      <c r="H237" s="150"/>
    </row>
    <row r="238" spans="1:8" ht="24.95" customHeight="1" x14ac:dyDescent="0.3">
      <c r="A238" s="424" t="s">
        <v>6</v>
      </c>
      <c r="B238" s="303" t="s">
        <v>393</v>
      </c>
      <c r="C238" s="298">
        <v>60</v>
      </c>
      <c r="D238" s="327" t="s">
        <v>45</v>
      </c>
      <c r="E238" s="306" t="s">
        <v>518</v>
      </c>
      <c r="F238" s="306" t="s">
        <v>519</v>
      </c>
      <c r="G238" s="324">
        <v>49</v>
      </c>
      <c r="H238" s="302" t="s">
        <v>520</v>
      </c>
    </row>
    <row r="239" spans="1:8" ht="24.95" customHeight="1" x14ac:dyDescent="0.3">
      <c r="A239" s="424"/>
      <c r="B239" s="146" t="s">
        <v>781</v>
      </c>
      <c r="C239" s="138">
        <v>180</v>
      </c>
      <c r="D239" s="147" t="s">
        <v>315</v>
      </c>
      <c r="E239" s="147" t="s">
        <v>160</v>
      </c>
      <c r="F239" s="152" t="s">
        <v>316</v>
      </c>
      <c r="G239" s="141" t="s">
        <v>14</v>
      </c>
      <c r="H239" s="142" t="s">
        <v>480</v>
      </c>
    </row>
    <row r="240" spans="1:8" ht="24.95" customHeight="1" x14ac:dyDescent="0.3">
      <c r="A240" s="424"/>
      <c r="B240" s="176" t="s">
        <v>523</v>
      </c>
      <c r="C240" s="138">
        <v>75</v>
      </c>
      <c r="D240" s="147" t="s">
        <v>120</v>
      </c>
      <c r="E240" s="147" t="s">
        <v>232</v>
      </c>
      <c r="F240" s="152" t="s">
        <v>233</v>
      </c>
      <c r="G240" s="141" t="s">
        <v>234</v>
      </c>
      <c r="H240" s="142" t="s">
        <v>475</v>
      </c>
    </row>
    <row r="241" spans="1:8" ht="24.95" customHeight="1" x14ac:dyDescent="0.3">
      <c r="A241" s="424"/>
      <c r="B241" s="142" t="s">
        <v>180</v>
      </c>
      <c r="C241" s="138">
        <v>130</v>
      </c>
      <c r="D241" s="147" t="s">
        <v>46</v>
      </c>
      <c r="E241" s="147" t="s">
        <v>143</v>
      </c>
      <c r="F241" s="147" t="s">
        <v>185</v>
      </c>
      <c r="G241" s="149" t="s">
        <v>186</v>
      </c>
      <c r="H241" s="179" t="s">
        <v>455</v>
      </c>
    </row>
    <row r="242" spans="1:8" ht="24.95" customHeight="1" x14ac:dyDescent="0.3">
      <c r="A242" s="424"/>
      <c r="B242" s="404" t="s">
        <v>66</v>
      </c>
      <c r="C242" s="314">
        <v>50</v>
      </c>
      <c r="D242" s="329">
        <v>3.8</v>
      </c>
      <c r="E242" s="329">
        <v>0.4</v>
      </c>
      <c r="F242" s="329">
        <v>24.6</v>
      </c>
      <c r="G242" s="316">
        <v>117</v>
      </c>
      <c r="H242" s="153"/>
    </row>
    <row r="243" spans="1:8" ht="24.95" customHeight="1" x14ac:dyDescent="0.3">
      <c r="A243" s="425"/>
      <c r="B243" s="142" t="s">
        <v>101</v>
      </c>
      <c r="C243" s="138">
        <v>180</v>
      </c>
      <c r="D243" s="147">
        <v>0.9</v>
      </c>
      <c r="E243" s="147" t="s">
        <v>102</v>
      </c>
      <c r="F243" s="152" t="s">
        <v>103</v>
      </c>
      <c r="G243" s="141" t="s">
        <v>96</v>
      </c>
      <c r="H243" s="153" t="s">
        <v>443</v>
      </c>
    </row>
    <row r="244" spans="1:8" ht="24.95" customHeight="1" x14ac:dyDescent="0.3">
      <c r="A244" s="423"/>
      <c r="B244" s="18" t="s">
        <v>80</v>
      </c>
      <c r="C244" s="164">
        <f>C238+C239+C240+C241+C242+C243</f>
        <v>675</v>
      </c>
      <c r="D244" s="163">
        <f>D238+D239+D240+D241+D242+D243</f>
        <v>21.509999999999998</v>
      </c>
      <c r="E244" s="163">
        <f t="shared" ref="E244:G244" si="20">E238+E239+E240+E241+E242+E243</f>
        <v>18.745000000000001</v>
      </c>
      <c r="F244" s="163">
        <f t="shared" si="20"/>
        <v>92.7</v>
      </c>
      <c r="G244" s="164">
        <f t="shared" si="20"/>
        <v>638</v>
      </c>
      <c r="H244" s="150"/>
    </row>
    <row r="245" spans="1:8" ht="24.95" customHeight="1" x14ac:dyDescent="0.3">
      <c r="A245" s="472" t="s">
        <v>59</v>
      </c>
      <c r="B245" s="165" t="s">
        <v>42</v>
      </c>
      <c r="C245" s="158">
        <v>180</v>
      </c>
      <c r="D245" s="158">
        <v>1.3</v>
      </c>
      <c r="E245" s="158">
        <v>0.6</v>
      </c>
      <c r="F245" s="158">
        <v>13.9</v>
      </c>
      <c r="G245" s="166">
        <v>66</v>
      </c>
      <c r="H245" s="142"/>
    </row>
    <row r="246" spans="1:8" ht="24.95" customHeight="1" x14ac:dyDescent="0.3">
      <c r="A246" s="423"/>
      <c r="B246" s="18" t="s">
        <v>81</v>
      </c>
      <c r="C246" s="167">
        <v>180</v>
      </c>
      <c r="D246" s="167">
        <v>1.3</v>
      </c>
      <c r="E246" s="167">
        <v>0.6</v>
      </c>
      <c r="F246" s="167">
        <v>13.9</v>
      </c>
      <c r="G246" s="168">
        <v>66</v>
      </c>
      <c r="H246" s="150"/>
    </row>
    <row r="247" spans="1:8" ht="24.95" customHeight="1" x14ac:dyDescent="0.3">
      <c r="A247" s="472" t="s">
        <v>8</v>
      </c>
      <c r="B247" s="154" t="s">
        <v>139</v>
      </c>
      <c r="C247" s="138" t="s">
        <v>110</v>
      </c>
      <c r="D247" s="139">
        <v>4.76</v>
      </c>
      <c r="E247" s="147" t="s">
        <v>291</v>
      </c>
      <c r="F247" s="152" t="s">
        <v>292</v>
      </c>
      <c r="G247" s="141" t="s">
        <v>293</v>
      </c>
      <c r="H247" s="142" t="s">
        <v>469</v>
      </c>
    </row>
    <row r="248" spans="1:8" ht="24.95" customHeight="1" x14ac:dyDescent="0.3">
      <c r="A248" s="425"/>
      <c r="B248" s="382" t="s">
        <v>355</v>
      </c>
      <c r="C248" s="339">
        <v>50</v>
      </c>
      <c r="D248" s="299">
        <v>4.5999999999999996</v>
      </c>
      <c r="E248" s="299">
        <v>4.2</v>
      </c>
      <c r="F248" s="340">
        <v>24.9</v>
      </c>
      <c r="G248" s="351">
        <v>156</v>
      </c>
      <c r="H248" s="325" t="s">
        <v>432</v>
      </c>
    </row>
    <row r="249" spans="1:8" ht="24.95" customHeight="1" x14ac:dyDescent="0.3">
      <c r="A249" s="425"/>
      <c r="B249" s="277" t="s">
        <v>34</v>
      </c>
      <c r="C249" s="138">
        <v>180</v>
      </c>
      <c r="D249" s="139" t="s">
        <v>31</v>
      </c>
      <c r="E249" s="139" t="s">
        <v>32</v>
      </c>
      <c r="F249" s="140" t="s">
        <v>33</v>
      </c>
      <c r="G249" s="141" t="s">
        <v>35</v>
      </c>
      <c r="H249" s="142" t="s">
        <v>430</v>
      </c>
    </row>
    <row r="250" spans="1:8" ht="24.95" customHeight="1" x14ac:dyDescent="0.3">
      <c r="A250" s="425"/>
      <c r="B250" s="176" t="s">
        <v>558</v>
      </c>
      <c r="C250" s="181">
        <v>100</v>
      </c>
      <c r="D250" s="139">
        <v>0.9</v>
      </c>
      <c r="E250" s="139">
        <v>0.2</v>
      </c>
      <c r="F250" s="182">
        <v>8.1</v>
      </c>
      <c r="G250" s="141">
        <v>43</v>
      </c>
      <c r="H250" s="142"/>
    </row>
    <row r="251" spans="1:8" ht="20.25" customHeight="1" x14ac:dyDescent="0.3">
      <c r="A251" s="423"/>
      <c r="B251" s="18" t="s">
        <v>82</v>
      </c>
      <c r="C251" s="143">
        <v>464</v>
      </c>
      <c r="D251" s="144">
        <f>D247+D248+D249+D250</f>
        <v>10.36</v>
      </c>
      <c r="E251" s="144">
        <f>E247+E248+E249+E250</f>
        <v>8.07</v>
      </c>
      <c r="F251" s="144">
        <f>F247+F248+F249+F250</f>
        <v>70.05</v>
      </c>
      <c r="G251" s="143">
        <f>G247+G248+G249+G250</f>
        <v>391</v>
      </c>
      <c r="H251" s="150"/>
    </row>
    <row r="252" spans="1:8" x14ac:dyDescent="0.3">
      <c r="A252" s="464" t="s">
        <v>83</v>
      </c>
      <c r="B252" s="427"/>
      <c r="C252" s="172">
        <f>C251+C246+C244+C237+C235</f>
        <v>1894</v>
      </c>
      <c r="D252" s="171">
        <f>D251+D246+D244+D237+D235</f>
        <v>44.55</v>
      </c>
      <c r="E252" s="171">
        <f>E251+E246+E244+E237+E235</f>
        <v>40.545000000000002</v>
      </c>
      <c r="F252" s="171">
        <f>F251+F246+F244+F237+F235</f>
        <v>253.55</v>
      </c>
      <c r="G252" s="168">
        <f>G251+G246+G244+G237+G235</f>
        <v>1553.16</v>
      </c>
      <c r="H252" s="145"/>
    </row>
    <row r="253" spans="1:8" ht="24.95" customHeight="1" x14ac:dyDescent="0.3">
      <c r="A253" s="466" t="s">
        <v>24</v>
      </c>
      <c r="B253" s="466" t="s">
        <v>25</v>
      </c>
      <c r="C253" s="465" t="s">
        <v>26</v>
      </c>
      <c r="D253" s="465" t="s">
        <v>542</v>
      </c>
      <c r="E253" s="465"/>
      <c r="F253" s="465"/>
      <c r="G253" s="466" t="s">
        <v>38</v>
      </c>
      <c r="H253" s="466" t="s">
        <v>39</v>
      </c>
    </row>
    <row r="254" spans="1:8" ht="24.95" customHeight="1" x14ac:dyDescent="0.3">
      <c r="A254" s="477"/>
      <c r="B254" s="477"/>
      <c r="C254" s="472"/>
      <c r="D254" s="227" t="s">
        <v>4</v>
      </c>
      <c r="E254" s="227" t="s">
        <v>36</v>
      </c>
      <c r="F254" s="227" t="s">
        <v>30</v>
      </c>
      <c r="G254" s="477"/>
      <c r="H254" s="477"/>
    </row>
    <row r="255" spans="1:8" ht="24.95" customHeight="1" x14ac:dyDescent="0.3">
      <c r="A255" s="469" t="s">
        <v>537</v>
      </c>
      <c r="B255" s="431"/>
      <c r="C255" s="431"/>
      <c r="D255" s="431"/>
      <c r="E255" s="431"/>
      <c r="F255" s="431"/>
      <c r="G255" s="431"/>
      <c r="H255" s="432"/>
    </row>
    <row r="256" spans="1:8" ht="24.95" customHeight="1" x14ac:dyDescent="0.3">
      <c r="A256" s="468" t="s">
        <v>361</v>
      </c>
      <c r="B256" s="428"/>
      <c r="C256" s="417"/>
      <c r="D256" s="417"/>
      <c r="E256" s="417"/>
      <c r="F256" s="417"/>
      <c r="G256" s="417"/>
      <c r="H256" s="418"/>
    </row>
    <row r="257" spans="1:8" ht="24.95" customHeight="1" x14ac:dyDescent="0.3">
      <c r="A257" s="465" t="s">
        <v>40</v>
      </c>
      <c r="B257" s="158" t="s">
        <v>746</v>
      </c>
      <c r="C257" s="156" t="s">
        <v>113</v>
      </c>
      <c r="D257" s="156">
        <v>7.4</v>
      </c>
      <c r="E257" s="173">
        <v>8</v>
      </c>
      <c r="F257" s="156">
        <v>36.5</v>
      </c>
      <c r="G257" s="157">
        <v>241</v>
      </c>
      <c r="H257" s="142" t="s">
        <v>471</v>
      </c>
    </row>
    <row r="258" spans="1:8" ht="24.95" customHeight="1" x14ac:dyDescent="0.3">
      <c r="A258" s="465"/>
      <c r="B258" s="16" t="s">
        <v>104</v>
      </c>
      <c r="C258" s="169">
        <v>30</v>
      </c>
      <c r="D258" s="147">
        <v>3.2</v>
      </c>
      <c r="E258" s="147">
        <v>0.3</v>
      </c>
      <c r="F258" s="147">
        <v>15.3</v>
      </c>
      <c r="G258" s="141">
        <v>79</v>
      </c>
      <c r="H258" s="142"/>
    </row>
    <row r="259" spans="1:8" ht="24.95" customHeight="1" x14ac:dyDescent="0.3">
      <c r="A259" s="465"/>
      <c r="B259" s="277" t="s">
        <v>34</v>
      </c>
      <c r="C259" s="138">
        <v>180</v>
      </c>
      <c r="D259" s="139" t="s">
        <v>31</v>
      </c>
      <c r="E259" s="139" t="s">
        <v>32</v>
      </c>
      <c r="F259" s="140" t="s">
        <v>33</v>
      </c>
      <c r="G259" s="141" t="s">
        <v>35</v>
      </c>
      <c r="H259" s="142" t="s">
        <v>430</v>
      </c>
    </row>
    <row r="260" spans="1:8" ht="24.95" customHeight="1" x14ac:dyDescent="0.3">
      <c r="A260" s="465"/>
      <c r="B260" s="18" t="s">
        <v>41</v>
      </c>
      <c r="C260" s="143">
        <v>415</v>
      </c>
      <c r="D260" s="144">
        <f>D257+D258+D259</f>
        <v>10.700000000000001</v>
      </c>
      <c r="E260" s="144">
        <f t="shared" ref="E260:G260" si="21">E257+E258+E259</f>
        <v>8.33</v>
      </c>
      <c r="F260" s="144">
        <f t="shared" si="21"/>
        <v>60</v>
      </c>
      <c r="G260" s="143">
        <f t="shared" si="21"/>
        <v>342</v>
      </c>
      <c r="H260" s="150"/>
    </row>
    <row r="261" spans="1:8" ht="24" customHeight="1" x14ac:dyDescent="0.3">
      <c r="A261" s="472" t="s">
        <v>23</v>
      </c>
      <c r="B261" s="165" t="s">
        <v>42</v>
      </c>
      <c r="C261" s="147" t="s">
        <v>550</v>
      </c>
      <c r="D261" s="139">
        <v>1.08</v>
      </c>
      <c r="E261" s="140">
        <v>0.5</v>
      </c>
      <c r="F261" s="140">
        <v>11.6</v>
      </c>
      <c r="G261" s="170">
        <v>55.16</v>
      </c>
      <c r="H261" s="153"/>
    </row>
    <row r="262" spans="1:8" ht="24.95" customHeight="1" x14ac:dyDescent="0.3">
      <c r="A262" s="423"/>
      <c r="B262" s="23" t="s">
        <v>44</v>
      </c>
      <c r="C262" s="151">
        <v>150</v>
      </c>
      <c r="D262" s="144">
        <f>D261</f>
        <v>1.08</v>
      </c>
      <c r="E262" s="144">
        <f>E261</f>
        <v>0.5</v>
      </c>
      <c r="F262" s="144">
        <f>F261</f>
        <v>11.6</v>
      </c>
      <c r="G262" s="143">
        <f>G261</f>
        <v>55.16</v>
      </c>
      <c r="H262" s="150"/>
    </row>
    <row r="263" spans="1:8" ht="24.95" customHeight="1" x14ac:dyDescent="0.3">
      <c r="A263" s="424" t="s">
        <v>6</v>
      </c>
      <c r="B263" s="302" t="s">
        <v>176</v>
      </c>
      <c r="C263" s="298">
        <v>60</v>
      </c>
      <c r="D263" s="305" t="s">
        <v>71</v>
      </c>
      <c r="E263" s="305" t="s">
        <v>46</v>
      </c>
      <c r="F263" s="305" t="s">
        <v>61</v>
      </c>
      <c r="G263" s="321" t="s">
        <v>12</v>
      </c>
      <c r="H263" s="302" t="s">
        <v>490</v>
      </c>
    </row>
    <row r="264" spans="1:8" ht="24.95" customHeight="1" x14ac:dyDescent="0.3">
      <c r="A264" s="424"/>
      <c r="B264" s="154" t="s">
        <v>779</v>
      </c>
      <c r="C264" s="169" t="s">
        <v>287</v>
      </c>
      <c r="D264" s="147" t="s">
        <v>211</v>
      </c>
      <c r="E264" s="147" t="s">
        <v>298</v>
      </c>
      <c r="F264" s="147" t="s">
        <v>399</v>
      </c>
      <c r="G264" s="149">
        <v>86</v>
      </c>
      <c r="H264" s="142" t="s">
        <v>453</v>
      </c>
    </row>
    <row r="265" spans="1:8" ht="24.95" customHeight="1" x14ac:dyDescent="0.3">
      <c r="A265" s="424"/>
      <c r="B265" s="158" t="s">
        <v>282</v>
      </c>
      <c r="C265" s="158">
        <v>220</v>
      </c>
      <c r="D265" s="158">
        <v>18</v>
      </c>
      <c r="E265" s="158">
        <v>19.5</v>
      </c>
      <c r="F265" s="158">
        <v>38.6</v>
      </c>
      <c r="G265" s="166">
        <v>409</v>
      </c>
      <c r="H265" s="44" t="s">
        <v>473</v>
      </c>
    </row>
    <row r="266" spans="1:8" ht="24.95" customHeight="1" x14ac:dyDescent="0.3">
      <c r="A266" s="424"/>
      <c r="B266" s="158" t="s">
        <v>50</v>
      </c>
      <c r="C266" s="138">
        <v>50</v>
      </c>
      <c r="D266" s="139" t="s">
        <v>51</v>
      </c>
      <c r="E266" s="139" t="s">
        <v>52</v>
      </c>
      <c r="F266" s="140" t="s">
        <v>53</v>
      </c>
      <c r="G266" s="141" t="s">
        <v>54</v>
      </c>
      <c r="H266" s="153"/>
    </row>
    <row r="267" spans="1:8" ht="24.95" customHeight="1" x14ac:dyDescent="0.3">
      <c r="A267" s="425"/>
      <c r="B267" s="142" t="s">
        <v>183</v>
      </c>
      <c r="C267" s="138">
        <v>180</v>
      </c>
      <c r="D267" s="185">
        <v>0.2</v>
      </c>
      <c r="E267" s="185">
        <v>0.03</v>
      </c>
      <c r="F267" s="185" t="s">
        <v>187</v>
      </c>
      <c r="G267" s="186" t="s">
        <v>188</v>
      </c>
      <c r="H267" s="179" t="s">
        <v>446</v>
      </c>
    </row>
    <row r="268" spans="1:8" ht="24.95" customHeight="1" x14ac:dyDescent="0.3">
      <c r="A268" s="423"/>
      <c r="B268" s="18" t="s">
        <v>80</v>
      </c>
      <c r="C268" s="162" t="s">
        <v>508</v>
      </c>
      <c r="D268" s="163">
        <f>D263+D264+D265+D266+D267</f>
        <v>24.400000000000002</v>
      </c>
      <c r="E268" s="163">
        <f t="shared" ref="E268:G268" si="22">E263+E264+E265+E266+E267</f>
        <v>26.23</v>
      </c>
      <c r="F268" s="163">
        <f t="shared" si="22"/>
        <v>97.700000000000017</v>
      </c>
      <c r="G268" s="164">
        <f t="shared" si="22"/>
        <v>672</v>
      </c>
      <c r="H268" s="150"/>
    </row>
    <row r="269" spans="1:8" ht="24.95" customHeight="1" x14ac:dyDescent="0.3">
      <c r="A269" s="472" t="s">
        <v>59</v>
      </c>
      <c r="B269" s="165" t="s">
        <v>42</v>
      </c>
      <c r="C269" s="158">
        <v>180</v>
      </c>
      <c r="D269" s="158">
        <v>1.3</v>
      </c>
      <c r="E269" s="158">
        <v>0.6</v>
      </c>
      <c r="F269" s="158">
        <v>13.9</v>
      </c>
      <c r="G269" s="166">
        <v>66</v>
      </c>
      <c r="H269" s="142"/>
    </row>
    <row r="270" spans="1:8" ht="24.95" customHeight="1" x14ac:dyDescent="0.3">
      <c r="A270" s="423"/>
      <c r="B270" s="18" t="s">
        <v>81</v>
      </c>
      <c r="C270" s="167">
        <v>180</v>
      </c>
      <c r="D270" s="167">
        <v>1.3</v>
      </c>
      <c r="E270" s="167">
        <v>0.6</v>
      </c>
      <c r="F270" s="167">
        <v>13.9</v>
      </c>
      <c r="G270" s="168">
        <v>66</v>
      </c>
      <c r="H270" s="187"/>
    </row>
    <row r="271" spans="1:8" ht="24.95" customHeight="1" x14ac:dyDescent="0.3">
      <c r="A271" s="472" t="s">
        <v>8</v>
      </c>
      <c r="B271" s="154" t="s">
        <v>751</v>
      </c>
      <c r="C271" s="138" t="s">
        <v>124</v>
      </c>
      <c r="D271" s="139">
        <v>7.1</v>
      </c>
      <c r="E271" s="139">
        <v>7.6</v>
      </c>
      <c r="F271" s="139">
        <v>36.700000000000003</v>
      </c>
      <c r="G271" s="149">
        <v>245</v>
      </c>
      <c r="H271" s="142" t="s">
        <v>476</v>
      </c>
    </row>
    <row r="272" spans="1:8" ht="24.95" customHeight="1" x14ac:dyDescent="0.3">
      <c r="A272" s="425"/>
      <c r="B272" s="158" t="s">
        <v>66</v>
      </c>
      <c r="C272" s="156">
        <v>50</v>
      </c>
      <c r="D272" s="159">
        <v>3.8</v>
      </c>
      <c r="E272" s="159">
        <v>0.4</v>
      </c>
      <c r="F272" s="159">
        <v>24.6</v>
      </c>
      <c r="G272" s="157">
        <v>117</v>
      </c>
      <c r="H272" s="153" t="s">
        <v>432</v>
      </c>
    </row>
    <row r="273" spans="1:8" ht="24.95" customHeight="1" x14ac:dyDescent="0.3">
      <c r="A273" s="425"/>
      <c r="B273" s="277" t="s">
        <v>34</v>
      </c>
      <c r="C273" s="138">
        <v>180</v>
      </c>
      <c r="D273" s="139" t="s">
        <v>31</v>
      </c>
      <c r="E273" s="139" t="s">
        <v>32</v>
      </c>
      <c r="F273" s="140" t="s">
        <v>33</v>
      </c>
      <c r="G273" s="141" t="s">
        <v>35</v>
      </c>
      <c r="H273" s="142" t="s">
        <v>430</v>
      </c>
    </row>
    <row r="274" spans="1:8" ht="24.95" customHeight="1" x14ac:dyDescent="0.3">
      <c r="A274" s="425"/>
      <c r="B274" s="176" t="s">
        <v>131</v>
      </c>
      <c r="C274" s="158">
        <v>100</v>
      </c>
      <c r="D274" s="158">
        <v>0.4</v>
      </c>
      <c r="E274" s="158">
        <v>0.3</v>
      </c>
      <c r="F274" s="158">
        <v>10.3</v>
      </c>
      <c r="G274" s="158">
        <v>47</v>
      </c>
      <c r="H274" s="142"/>
    </row>
    <row r="275" spans="1:8" ht="20.25" customHeight="1" x14ac:dyDescent="0.3">
      <c r="A275" s="423"/>
      <c r="B275" s="18" t="s">
        <v>82</v>
      </c>
      <c r="C275" s="143">
        <v>484</v>
      </c>
      <c r="D275" s="143">
        <f t="shared" ref="D275:G275" si="23">D271+D272+D273+D274</f>
        <v>11.399999999999999</v>
      </c>
      <c r="E275" s="143">
        <f t="shared" si="23"/>
        <v>8.33</v>
      </c>
      <c r="F275" s="143">
        <f t="shared" si="23"/>
        <v>79.8</v>
      </c>
      <c r="G275" s="143">
        <f t="shared" si="23"/>
        <v>431</v>
      </c>
      <c r="H275" s="150"/>
    </row>
    <row r="276" spans="1:8" x14ac:dyDescent="0.3">
      <c r="A276" s="464" t="s">
        <v>83</v>
      </c>
      <c r="B276" s="427"/>
      <c r="C276" s="172">
        <f>C275+C270+C268+C262+C260</f>
        <v>1927</v>
      </c>
      <c r="D276" s="171">
        <f>D275+D270+D268+D262+D260</f>
        <v>48.88</v>
      </c>
      <c r="E276" s="171">
        <f>E275+E270+E268+E262+E260</f>
        <v>43.989999999999995</v>
      </c>
      <c r="F276" s="171">
        <f>F275+F270+F268+F262+F260</f>
        <v>263</v>
      </c>
      <c r="G276" s="168">
        <f>G275+G270+G268+G262+G260</f>
        <v>1566.16</v>
      </c>
      <c r="H276" s="145"/>
    </row>
    <row r="277" spans="1:8" ht="24.95" customHeight="1" x14ac:dyDescent="0.3">
      <c r="A277" s="466" t="s">
        <v>24</v>
      </c>
      <c r="B277" s="466" t="s">
        <v>25</v>
      </c>
      <c r="C277" s="465" t="s">
        <v>26</v>
      </c>
      <c r="D277" s="465" t="s">
        <v>542</v>
      </c>
      <c r="E277" s="465"/>
      <c r="F277" s="465"/>
      <c r="G277" s="466" t="s">
        <v>38</v>
      </c>
      <c r="H277" s="466" t="s">
        <v>39</v>
      </c>
    </row>
    <row r="278" spans="1:8" ht="38.25" customHeight="1" x14ac:dyDescent="0.3">
      <c r="A278" s="477"/>
      <c r="B278" s="477"/>
      <c r="C278" s="472"/>
      <c r="D278" s="227" t="s">
        <v>4</v>
      </c>
      <c r="E278" s="227" t="s">
        <v>36</v>
      </c>
      <c r="F278" s="227" t="s">
        <v>30</v>
      </c>
      <c r="G278" s="477"/>
      <c r="H278" s="477"/>
    </row>
    <row r="279" spans="1:8" ht="24.95" customHeight="1" x14ac:dyDescent="0.3">
      <c r="A279" s="468" t="s">
        <v>367</v>
      </c>
      <c r="B279" s="428"/>
      <c r="C279" s="417"/>
      <c r="D279" s="417"/>
      <c r="E279" s="417"/>
      <c r="F279" s="417"/>
      <c r="G279" s="417"/>
      <c r="H279" s="418"/>
    </row>
    <row r="280" spans="1:8" ht="43.5" customHeight="1" x14ac:dyDescent="0.3">
      <c r="A280" s="465" t="s">
        <v>40</v>
      </c>
      <c r="B280" s="154" t="s">
        <v>752</v>
      </c>
      <c r="C280" s="138" t="s">
        <v>113</v>
      </c>
      <c r="D280" s="147" t="s">
        <v>140</v>
      </c>
      <c r="E280" s="147" t="s">
        <v>253</v>
      </c>
      <c r="F280" s="147" t="s">
        <v>254</v>
      </c>
      <c r="G280" s="149" t="s">
        <v>255</v>
      </c>
      <c r="H280" s="153" t="s">
        <v>484</v>
      </c>
    </row>
    <row r="281" spans="1:8" ht="24.95" customHeight="1" x14ac:dyDescent="0.3">
      <c r="A281" s="465"/>
      <c r="B281" s="16" t="s">
        <v>104</v>
      </c>
      <c r="C281" s="223">
        <v>30</v>
      </c>
      <c r="D281" s="224">
        <v>3.2</v>
      </c>
      <c r="E281" s="224">
        <v>0.3</v>
      </c>
      <c r="F281" s="224">
        <v>15.3</v>
      </c>
      <c r="G281" s="231">
        <v>79</v>
      </c>
      <c r="H281" s="153"/>
    </row>
    <row r="282" spans="1:8" ht="24.95" customHeight="1" x14ac:dyDescent="0.3">
      <c r="A282" s="465"/>
      <c r="B282" s="277" t="s">
        <v>34</v>
      </c>
      <c r="C282" s="138">
        <v>180</v>
      </c>
      <c r="D282" s="139" t="s">
        <v>31</v>
      </c>
      <c r="E282" s="139" t="s">
        <v>32</v>
      </c>
      <c r="F282" s="140" t="s">
        <v>33</v>
      </c>
      <c r="G282" s="141" t="s">
        <v>35</v>
      </c>
      <c r="H282" s="142" t="s">
        <v>430</v>
      </c>
    </row>
    <row r="283" spans="1:8" ht="24.95" customHeight="1" x14ac:dyDescent="0.3">
      <c r="A283" s="465"/>
      <c r="B283" s="18" t="s">
        <v>41</v>
      </c>
      <c r="C283" s="143">
        <v>420</v>
      </c>
      <c r="D283" s="144">
        <f>D282+D281+D280</f>
        <v>11.4</v>
      </c>
      <c r="E283" s="144">
        <f>E282+E281+E280</f>
        <v>9.73</v>
      </c>
      <c r="F283" s="144">
        <f>F282+F281+F280</f>
        <v>52.4</v>
      </c>
      <c r="G283" s="143">
        <f>G282+G281+G280</f>
        <v>335</v>
      </c>
      <c r="H283" s="150"/>
    </row>
    <row r="284" spans="1:8" ht="24.95" customHeight="1" x14ac:dyDescent="0.3">
      <c r="A284" s="472" t="s">
        <v>23</v>
      </c>
      <c r="B284" s="154" t="s">
        <v>240</v>
      </c>
      <c r="C284" s="138">
        <v>100</v>
      </c>
      <c r="D284" s="147" t="s">
        <v>31</v>
      </c>
      <c r="E284" s="147" t="s">
        <v>31</v>
      </c>
      <c r="F284" s="152" t="s">
        <v>157</v>
      </c>
      <c r="G284" s="141">
        <v>55</v>
      </c>
      <c r="H284" s="150" t="s">
        <v>505</v>
      </c>
    </row>
    <row r="285" spans="1:8" ht="24.95" customHeight="1" x14ac:dyDescent="0.3">
      <c r="A285" s="423"/>
      <c r="B285" s="23" t="s">
        <v>44</v>
      </c>
      <c r="C285" s="151">
        <v>100</v>
      </c>
      <c r="D285" s="144" t="str">
        <f>D284</f>
        <v>0,1</v>
      </c>
      <c r="E285" s="144" t="str">
        <f>E284</f>
        <v>0,1</v>
      </c>
      <c r="F285" s="144" t="str">
        <f>F284</f>
        <v>11,4</v>
      </c>
      <c r="G285" s="143">
        <f>G284</f>
        <v>55</v>
      </c>
      <c r="H285" s="150"/>
    </row>
    <row r="286" spans="1:8" ht="24.95" customHeight="1" x14ac:dyDescent="0.3">
      <c r="A286" s="424" t="s">
        <v>6</v>
      </c>
      <c r="B286" s="142" t="s">
        <v>256</v>
      </c>
      <c r="C286" s="138">
        <v>60</v>
      </c>
      <c r="D286" s="147" t="s">
        <v>45</v>
      </c>
      <c r="E286" s="147" t="s">
        <v>46</v>
      </c>
      <c r="F286" s="147" t="s">
        <v>123</v>
      </c>
      <c r="G286" s="149" t="s">
        <v>257</v>
      </c>
      <c r="H286" s="153" t="s">
        <v>472</v>
      </c>
    </row>
    <row r="287" spans="1:8" ht="24.95" customHeight="1" x14ac:dyDescent="0.3">
      <c r="A287" s="424"/>
      <c r="B287" s="158" t="s">
        <v>325</v>
      </c>
      <c r="C287" s="156" t="s">
        <v>283</v>
      </c>
      <c r="D287" s="156">
        <v>6.12</v>
      </c>
      <c r="E287" s="156">
        <v>3.15</v>
      </c>
      <c r="F287" s="156">
        <v>9.5399999999999991</v>
      </c>
      <c r="G287" s="157">
        <v>91.8</v>
      </c>
      <c r="H287" s="44" t="s">
        <v>441</v>
      </c>
    </row>
    <row r="288" spans="1:8" ht="24.95" customHeight="1" x14ac:dyDescent="0.3">
      <c r="A288" s="424"/>
      <c r="B288" s="176" t="s">
        <v>375</v>
      </c>
      <c r="C288" s="138" t="s">
        <v>283</v>
      </c>
      <c r="D288" s="147" t="s">
        <v>404</v>
      </c>
      <c r="E288" s="147" t="s">
        <v>405</v>
      </c>
      <c r="F288" s="152" t="s">
        <v>88</v>
      </c>
      <c r="G288" s="141" t="s">
        <v>406</v>
      </c>
      <c r="H288" s="142" t="s">
        <v>487</v>
      </c>
    </row>
    <row r="289" spans="1:8" ht="24.95" customHeight="1" x14ac:dyDescent="0.3">
      <c r="A289" s="424"/>
      <c r="B289" s="158" t="s">
        <v>50</v>
      </c>
      <c r="C289" s="138">
        <v>50</v>
      </c>
      <c r="D289" s="139" t="s">
        <v>51</v>
      </c>
      <c r="E289" s="139" t="s">
        <v>52</v>
      </c>
      <c r="F289" s="140" t="s">
        <v>53</v>
      </c>
      <c r="G289" s="141" t="s">
        <v>54</v>
      </c>
      <c r="H289" s="153"/>
    </row>
    <row r="290" spans="1:8" ht="24.95" customHeight="1" x14ac:dyDescent="0.3">
      <c r="A290" s="425"/>
      <c r="B290" s="277" t="s">
        <v>34</v>
      </c>
      <c r="C290" s="138">
        <v>180</v>
      </c>
      <c r="D290" s="139" t="s">
        <v>31</v>
      </c>
      <c r="E290" s="139" t="s">
        <v>32</v>
      </c>
      <c r="F290" s="140" t="s">
        <v>33</v>
      </c>
      <c r="G290" s="141" t="s">
        <v>35</v>
      </c>
      <c r="H290" s="142" t="s">
        <v>430</v>
      </c>
    </row>
    <row r="291" spans="1:8" ht="24.95" customHeight="1" x14ac:dyDescent="0.3">
      <c r="A291" s="423"/>
      <c r="B291" s="18" t="s">
        <v>80</v>
      </c>
      <c r="C291" s="162" t="s">
        <v>588</v>
      </c>
      <c r="D291" s="163">
        <f>D286+D287+D288+D289+D290</f>
        <v>26.92</v>
      </c>
      <c r="E291" s="163">
        <f t="shared" ref="E291:G291" si="24">E286+E287+E288+E289+E290</f>
        <v>19.38</v>
      </c>
      <c r="F291" s="163">
        <f t="shared" si="24"/>
        <v>70.739999999999995</v>
      </c>
      <c r="G291" s="164">
        <f t="shared" si="24"/>
        <v>510.8</v>
      </c>
      <c r="H291" s="150"/>
    </row>
    <row r="292" spans="1:8" ht="24.95" customHeight="1" x14ac:dyDescent="0.3">
      <c r="A292" s="472" t="s">
        <v>59</v>
      </c>
      <c r="B292" s="176" t="s">
        <v>60</v>
      </c>
      <c r="C292" s="158">
        <v>40</v>
      </c>
      <c r="D292" s="158">
        <v>2.72</v>
      </c>
      <c r="E292" s="158">
        <v>2.2400000000000002</v>
      </c>
      <c r="F292" s="158">
        <v>27</v>
      </c>
      <c r="G292" s="166">
        <v>127</v>
      </c>
      <c r="H292" s="142"/>
    </row>
    <row r="293" spans="1:8" ht="24.95" customHeight="1" x14ac:dyDescent="0.3">
      <c r="A293" s="425"/>
      <c r="B293" s="165" t="s">
        <v>42</v>
      </c>
      <c r="C293" s="158">
        <v>180</v>
      </c>
      <c r="D293" s="158">
        <v>1.3</v>
      </c>
      <c r="E293" s="158">
        <v>0.6</v>
      </c>
      <c r="F293" s="158">
        <v>13.9</v>
      </c>
      <c r="G293" s="166">
        <v>66</v>
      </c>
      <c r="H293" s="142"/>
    </row>
    <row r="294" spans="1:8" ht="24.95" customHeight="1" x14ac:dyDescent="0.3">
      <c r="A294" s="423"/>
      <c r="B294" s="18" t="s">
        <v>81</v>
      </c>
      <c r="C294" s="177">
        <v>220</v>
      </c>
      <c r="D294" s="163">
        <f>D293+D292</f>
        <v>4.0200000000000005</v>
      </c>
      <c r="E294" s="163">
        <f>E293+E292</f>
        <v>2.8400000000000003</v>
      </c>
      <c r="F294" s="163">
        <f>F293+F292</f>
        <v>40.9</v>
      </c>
      <c r="G294" s="164">
        <f>G293+G292</f>
        <v>193</v>
      </c>
      <c r="H294" s="187"/>
    </row>
    <row r="295" spans="1:8" ht="24.95" customHeight="1" x14ac:dyDescent="0.3">
      <c r="A295" s="472" t="s">
        <v>8</v>
      </c>
      <c r="B295" s="289" t="s">
        <v>369</v>
      </c>
      <c r="C295" s="291">
        <v>130</v>
      </c>
      <c r="D295" s="295" t="s">
        <v>526</v>
      </c>
      <c r="E295" s="295" t="s">
        <v>214</v>
      </c>
      <c r="F295" s="295" t="s">
        <v>527</v>
      </c>
      <c r="G295" s="296">
        <v>130</v>
      </c>
      <c r="H295" s="294" t="s">
        <v>449</v>
      </c>
    </row>
    <row r="296" spans="1:8" ht="24.95" customHeight="1" x14ac:dyDescent="0.3">
      <c r="A296" s="425"/>
      <c r="B296" s="297" t="s">
        <v>34</v>
      </c>
      <c r="C296" s="298">
        <v>180</v>
      </c>
      <c r="D296" s="299" t="s">
        <v>31</v>
      </c>
      <c r="E296" s="299" t="s">
        <v>32</v>
      </c>
      <c r="F296" s="300" t="s">
        <v>33</v>
      </c>
      <c r="G296" s="301" t="s">
        <v>35</v>
      </c>
      <c r="H296" s="302" t="s">
        <v>430</v>
      </c>
    </row>
    <row r="297" spans="1:8" ht="24.95" customHeight="1" x14ac:dyDescent="0.3">
      <c r="A297" s="425"/>
      <c r="B297" s="303" t="s">
        <v>162</v>
      </c>
      <c r="C297" s="304">
        <v>120</v>
      </c>
      <c r="D297" s="305" t="s">
        <v>72</v>
      </c>
      <c r="E297" s="305" t="s">
        <v>93</v>
      </c>
      <c r="F297" s="306" t="s">
        <v>598</v>
      </c>
      <c r="G297" s="301">
        <v>115</v>
      </c>
      <c r="H297" s="307"/>
    </row>
    <row r="298" spans="1:8" ht="24.95" hidden="1" customHeight="1" x14ac:dyDescent="0.3">
      <c r="A298" s="425"/>
      <c r="B298" s="165"/>
      <c r="C298" s="147"/>
      <c r="D298" s="139"/>
      <c r="E298" s="140"/>
      <c r="F298" s="140"/>
      <c r="G298" s="170"/>
      <c r="H298" s="153"/>
    </row>
    <row r="299" spans="1:8" ht="20.25" customHeight="1" x14ac:dyDescent="0.3">
      <c r="A299" s="423"/>
      <c r="B299" s="18" t="s">
        <v>82</v>
      </c>
      <c r="C299" s="143">
        <v>430</v>
      </c>
      <c r="D299" s="171">
        <f>D295+D296+D297+D298</f>
        <v>11.9</v>
      </c>
      <c r="E299" s="171">
        <f t="shared" ref="E299:G299" si="25">E295+E296+E297+E298</f>
        <v>10.329999999999998</v>
      </c>
      <c r="F299" s="171">
        <f t="shared" si="25"/>
        <v>58</v>
      </c>
      <c r="G299" s="168">
        <f t="shared" si="25"/>
        <v>267</v>
      </c>
      <c r="H299" s="150"/>
    </row>
    <row r="300" spans="1:8" x14ac:dyDescent="0.3">
      <c r="A300" s="464" t="s">
        <v>83</v>
      </c>
      <c r="B300" s="427"/>
      <c r="C300" s="168">
        <f>C299+C294+C291+C285+C283</f>
        <v>1860</v>
      </c>
      <c r="D300" s="171">
        <f>D299+D294+D291+D285+D283</f>
        <v>54.34</v>
      </c>
      <c r="E300" s="171">
        <f>E299+E294+E291+E285+E283</f>
        <v>42.379999999999995</v>
      </c>
      <c r="F300" s="171">
        <f>F299+F294+F291+F285+F283</f>
        <v>233.44</v>
      </c>
      <c r="G300" s="168">
        <f>G299+G294+G291+G285+G283</f>
        <v>1360.8</v>
      </c>
      <c r="H300" s="145"/>
    </row>
    <row r="301" spans="1:8" ht="24.95" customHeight="1" x14ac:dyDescent="0.3">
      <c r="A301" s="466" t="s">
        <v>24</v>
      </c>
      <c r="B301" s="466" t="s">
        <v>25</v>
      </c>
      <c r="C301" s="465" t="s">
        <v>26</v>
      </c>
      <c r="D301" s="465" t="s">
        <v>542</v>
      </c>
      <c r="E301" s="465"/>
      <c r="F301" s="465"/>
      <c r="G301" s="466" t="s">
        <v>38</v>
      </c>
      <c r="H301" s="466" t="s">
        <v>39</v>
      </c>
    </row>
    <row r="302" spans="1:8" ht="24.95" customHeight="1" x14ac:dyDescent="0.3">
      <c r="A302" s="477"/>
      <c r="B302" s="477"/>
      <c r="C302" s="472"/>
      <c r="D302" s="227" t="s">
        <v>4</v>
      </c>
      <c r="E302" s="227" t="s">
        <v>36</v>
      </c>
      <c r="F302" s="227" t="s">
        <v>30</v>
      </c>
      <c r="G302" s="477"/>
      <c r="H302" s="477"/>
    </row>
    <row r="303" spans="1:8" ht="24.95" customHeight="1" x14ac:dyDescent="0.3">
      <c r="A303" s="468" t="s">
        <v>374</v>
      </c>
      <c r="B303" s="428"/>
      <c r="C303" s="417"/>
      <c r="D303" s="417"/>
      <c r="E303" s="417"/>
      <c r="F303" s="417"/>
      <c r="G303" s="417"/>
      <c r="H303" s="418"/>
    </row>
    <row r="304" spans="1:8" ht="24.95" customHeight="1" x14ac:dyDescent="0.3">
      <c r="A304" s="465" t="s">
        <v>40</v>
      </c>
      <c r="B304" s="154" t="s">
        <v>753</v>
      </c>
      <c r="C304" s="138" t="s">
        <v>113</v>
      </c>
      <c r="D304" s="147" t="s">
        <v>146</v>
      </c>
      <c r="E304" s="147" t="s">
        <v>87</v>
      </c>
      <c r="F304" s="147" t="s">
        <v>371</v>
      </c>
      <c r="G304" s="149" t="s">
        <v>372</v>
      </c>
      <c r="H304" s="153" t="s">
        <v>486</v>
      </c>
    </row>
    <row r="305" spans="1:8" ht="24.95" customHeight="1" x14ac:dyDescent="0.3">
      <c r="A305" s="465"/>
      <c r="B305" s="16" t="s">
        <v>104</v>
      </c>
      <c r="C305" s="169">
        <v>30</v>
      </c>
      <c r="D305" s="147">
        <v>3.2</v>
      </c>
      <c r="E305" s="147">
        <v>0.3</v>
      </c>
      <c r="F305" s="147">
        <v>15.3</v>
      </c>
      <c r="G305" s="141">
        <v>79</v>
      </c>
      <c r="H305" s="178" t="s">
        <v>459</v>
      </c>
    </row>
    <row r="306" spans="1:8" ht="24.95" customHeight="1" x14ac:dyDescent="0.3">
      <c r="A306" s="465"/>
      <c r="B306" s="277" t="s">
        <v>34</v>
      </c>
      <c r="C306" s="138">
        <v>180</v>
      </c>
      <c r="D306" s="139" t="s">
        <v>31</v>
      </c>
      <c r="E306" s="139" t="s">
        <v>32</v>
      </c>
      <c r="F306" s="140" t="s">
        <v>33</v>
      </c>
      <c r="G306" s="141" t="s">
        <v>35</v>
      </c>
      <c r="H306" s="142" t="s">
        <v>430</v>
      </c>
    </row>
    <row r="307" spans="1:8" ht="24.95" customHeight="1" x14ac:dyDescent="0.3">
      <c r="A307" s="465"/>
      <c r="B307" s="18" t="s">
        <v>41</v>
      </c>
      <c r="C307" s="143">
        <v>425</v>
      </c>
      <c r="D307" s="144">
        <f>D306+D305+D304</f>
        <v>11</v>
      </c>
      <c r="E307" s="144">
        <f>E306+E305+E304</f>
        <v>9.93</v>
      </c>
      <c r="F307" s="144">
        <f>F306+F305+F304</f>
        <v>55.9</v>
      </c>
      <c r="G307" s="143">
        <f>G306+G305+G304</f>
        <v>348</v>
      </c>
      <c r="H307" s="150"/>
    </row>
    <row r="308" spans="1:8" ht="24.75" customHeight="1" x14ac:dyDescent="0.3">
      <c r="A308" s="472" t="s">
        <v>23</v>
      </c>
      <c r="B308" s="165" t="s">
        <v>42</v>
      </c>
      <c r="C308" s="147" t="s">
        <v>550</v>
      </c>
      <c r="D308" s="139">
        <v>1.08</v>
      </c>
      <c r="E308" s="140">
        <v>0.5</v>
      </c>
      <c r="F308" s="140">
        <v>11.6</v>
      </c>
      <c r="G308" s="170">
        <v>55.16</v>
      </c>
      <c r="H308" s="153"/>
    </row>
    <row r="309" spans="1:8" ht="24.75" customHeight="1" x14ac:dyDescent="0.3">
      <c r="A309" s="423"/>
      <c r="B309" s="23" t="s">
        <v>44</v>
      </c>
      <c r="C309" s="151">
        <v>150</v>
      </c>
      <c r="D309" s="144">
        <f>D308</f>
        <v>1.08</v>
      </c>
      <c r="E309" s="144">
        <f>E308</f>
        <v>0.5</v>
      </c>
      <c r="F309" s="144">
        <f>F308</f>
        <v>11.6</v>
      </c>
      <c r="G309" s="143">
        <f>G308</f>
        <v>55.16</v>
      </c>
      <c r="H309" s="150"/>
    </row>
    <row r="310" spans="1:8" ht="21.75" customHeight="1" x14ac:dyDescent="0.3">
      <c r="A310" s="424" t="s">
        <v>6</v>
      </c>
      <c r="B310" s="303" t="s">
        <v>191</v>
      </c>
      <c r="C310" s="298">
        <v>60</v>
      </c>
      <c r="D310" s="327" t="s">
        <v>93</v>
      </c>
      <c r="E310" s="306" t="s">
        <v>192</v>
      </c>
      <c r="F310" s="306" t="s">
        <v>193</v>
      </c>
      <c r="G310" s="324" t="s">
        <v>98</v>
      </c>
      <c r="H310" s="302" t="s">
        <v>492</v>
      </c>
    </row>
    <row r="311" spans="1:8" ht="39" customHeight="1" x14ac:dyDescent="0.3">
      <c r="A311" s="424"/>
      <c r="B311" s="154" t="s">
        <v>782</v>
      </c>
      <c r="C311" s="138">
        <v>180</v>
      </c>
      <c r="D311" s="147" t="s">
        <v>243</v>
      </c>
      <c r="E311" s="147" t="s">
        <v>244</v>
      </c>
      <c r="F311" s="152" t="s">
        <v>29</v>
      </c>
      <c r="G311" s="141" t="s">
        <v>245</v>
      </c>
      <c r="H311" s="142" t="s">
        <v>467</v>
      </c>
    </row>
    <row r="312" spans="1:8" ht="24.95" customHeight="1" x14ac:dyDescent="0.3">
      <c r="A312" s="424"/>
      <c r="B312" s="146" t="s">
        <v>766</v>
      </c>
      <c r="C312" s="29">
        <v>77</v>
      </c>
      <c r="D312" s="159">
        <v>11</v>
      </c>
      <c r="E312" s="159">
        <v>15.2</v>
      </c>
      <c r="F312" s="159">
        <v>10.9</v>
      </c>
      <c r="G312" s="157">
        <v>225</v>
      </c>
      <c r="H312" s="44" t="s">
        <v>602</v>
      </c>
    </row>
    <row r="313" spans="1:8" ht="24.95" customHeight="1" x14ac:dyDescent="0.3">
      <c r="A313" s="424"/>
      <c r="B313" s="146" t="s">
        <v>326</v>
      </c>
      <c r="C313" s="138">
        <v>120</v>
      </c>
      <c r="D313" s="147" t="s">
        <v>216</v>
      </c>
      <c r="E313" s="147" t="s">
        <v>217</v>
      </c>
      <c r="F313" s="152" t="s">
        <v>218</v>
      </c>
      <c r="G313" s="174" t="s">
        <v>219</v>
      </c>
      <c r="H313" s="179" t="s">
        <v>442</v>
      </c>
    </row>
    <row r="314" spans="1:8" ht="24.95" customHeight="1" x14ac:dyDescent="0.3">
      <c r="A314" s="424"/>
      <c r="B314" s="158" t="s">
        <v>50</v>
      </c>
      <c r="C314" s="138">
        <v>50</v>
      </c>
      <c r="D314" s="139" t="s">
        <v>51</v>
      </c>
      <c r="E314" s="139" t="s">
        <v>52</v>
      </c>
      <c r="F314" s="140" t="s">
        <v>53</v>
      </c>
      <c r="G314" s="141" t="s">
        <v>54</v>
      </c>
      <c r="H314" s="153"/>
    </row>
    <row r="315" spans="1:8" ht="24.95" customHeight="1" x14ac:dyDescent="0.3">
      <c r="A315" s="425"/>
      <c r="B315" s="146" t="s">
        <v>340</v>
      </c>
      <c r="C315" s="138">
        <v>180</v>
      </c>
      <c r="D315" s="147">
        <v>0.9</v>
      </c>
      <c r="E315" s="147" t="s">
        <v>102</v>
      </c>
      <c r="F315" s="152" t="s">
        <v>103</v>
      </c>
      <c r="G315" s="141" t="s">
        <v>96</v>
      </c>
      <c r="H315" s="153" t="s">
        <v>450</v>
      </c>
    </row>
    <row r="316" spans="1:8" ht="24.95" customHeight="1" x14ac:dyDescent="0.3">
      <c r="A316" s="423"/>
      <c r="B316" s="18" t="s">
        <v>80</v>
      </c>
      <c r="C316" s="164">
        <f>C310+C311+C312+C313+C314+C315</f>
        <v>667</v>
      </c>
      <c r="D316" s="163">
        <f>D310+D311+D312+D313+D314+D315</f>
        <v>22.409999999999997</v>
      </c>
      <c r="E316" s="163">
        <f t="shared" ref="E316:G316" si="26">E310+E311+E312+E313+E314+E315</f>
        <v>27.684999999999999</v>
      </c>
      <c r="F316" s="163">
        <f t="shared" si="26"/>
        <v>97.259999999999991</v>
      </c>
      <c r="G316" s="164">
        <f t="shared" si="26"/>
        <v>668.8</v>
      </c>
      <c r="H316" s="150"/>
    </row>
    <row r="317" spans="1:8" ht="24.95" customHeight="1" x14ac:dyDescent="0.3">
      <c r="A317" s="472" t="s">
        <v>59</v>
      </c>
      <c r="B317" s="165" t="s">
        <v>42</v>
      </c>
      <c r="C317" s="158">
        <v>180</v>
      </c>
      <c r="D317" s="158">
        <v>1.3</v>
      </c>
      <c r="E317" s="158">
        <v>0.6</v>
      </c>
      <c r="F317" s="158">
        <v>13.9</v>
      </c>
      <c r="G317" s="166">
        <v>66</v>
      </c>
      <c r="H317" s="142"/>
    </row>
    <row r="318" spans="1:8" ht="24.95" customHeight="1" x14ac:dyDescent="0.3">
      <c r="A318" s="423"/>
      <c r="B318" s="18" t="s">
        <v>81</v>
      </c>
      <c r="C318" s="167">
        <v>180</v>
      </c>
      <c r="D318" s="167">
        <v>1.3</v>
      </c>
      <c r="E318" s="167">
        <v>0.6</v>
      </c>
      <c r="F318" s="167">
        <v>13.9</v>
      </c>
      <c r="G318" s="168">
        <v>66</v>
      </c>
      <c r="H318" s="187"/>
    </row>
    <row r="319" spans="1:8" ht="24.95" customHeight="1" x14ac:dyDescent="0.3">
      <c r="A319" s="472" t="s">
        <v>8</v>
      </c>
      <c r="B319" s="142" t="s">
        <v>180</v>
      </c>
      <c r="C319" s="138">
        <v>130</v>
      </c>
      <c r="D319" s="147" t="s">
        <v>46</v>
      </c>
      <c r="E319" s="147" t="s">
        <v>143</v>
      </c>
      <c r="F319" s="147" t="s">
        <v>185</v>
      </c>
      <c r="G319" s="149" t="s">
        <v>186</v>
      </c>
      <c r="H319" s="179" t="s">
        <v>455</v>
      </c>
    </row>
    <row r="320" spans="1:8" ht="24.95" customHeight="1" x14ac:dyDescent="0.3">
      <c r="A320" s="425"/>
      <c r="B320" s="188" t="s">
        <v>603</v>
      </c>
      <c r="C320" s="259" t="s">
        <v>269</v>
      </c>
      <c r="D320" s="159">
        <v>11</v>
      </c>
      <c r="E320" s="159">
        <v>15.2</v>
      </c>
      <c r="F320" s="159">
        <v>10.9</v>
      </c>
      <c r="G320" s="157">
        <v>225</v>
      </c>
      <c r="H320" s="44" t="s">
        <v>602</v>
      </c>
    </row>
    <row r="321" spans="1:8" ht="24.95" customHeight="1" x14ac:dyDescent="0.3">
      <c r="A321" s="425"/>
      <c r="B321" s="277" t="s">
        <v>34</v>
      </c>
      <c r="C321" s="138">
        <v>180</v>
      </c>
      <c r="D321" s="139" t="s">
        <v>31</v>
      </c>
      <c r="E321" s="139" t="s">
        <v>32</v>
      </c>
      <c r="F321" s="140" t="s">
        <v>33</v>
      </c>
      <c r="G321" s="141" t="s">
        <v>35</v>
      </c>
      <c r="H321" s="142" t="s">
        <v>430</v>
      </c>
    </row>
    <row r="322" spans="1:8" ht="24.95" customHeight="1" x14ac:dyDescent="0.3">
      <c r="A322" s="425"/>
      <c r="B322" s="165" t="s">
        <v>190</v>
      </c>
      <c r="C322" s="147" t="s">
        <v>599</v>
      </c>
      <c r="D322" s="139">
        <v>0.4</v>
      </c>
      <c r="E322" s="140">
        <v>0.4</v>
      </c>
      <c r="F322" s="140">
        <v>9.8000000000000007</v>
      </c>
      <c r="G322" s="170">
        <v>47</v>
      </c>
      <c r="H322" s="153" t="s">
        <v>432</v>
      </c>
    </row>
    <row r="323" spans="1:8" ht="20.25" customHeight="1" x14ac:dyDescent="0.3">
      <c r="A323" s="423"/>
      <c r="B323" s="18" t="s">
        <v>82</v>
      </c>
      <c r="C323" s="143">
        <v>487</v>
      </c>
      <c r="D323" s="143">
        <f>D319+D320+D321+D322</f>
        <v>14.2</v>
      </c>
      <c r="E323" s="143">
        <f>E319+E320+E321+E322</f>
        <v>18.63</v>
      </c>
      <c r="F323" s="143">
        <f>F319+F320+F321+F322</f>
        <v>46.3</v>
      </c>
      <c r="G323" s="143">
        <f>G319+G320+G321+G322</f>
        <v>417</v>
      </c>
      <c r="H323" s="145"/>
    </row>
    <row r="324" spans="1:8" x14ac:dyDescent="0.3">
      <c r="A324" s="464" t="s">
        <v>83</v>
      </c>
      <c r="B324" s="427"/>
      <c r="C324" s="172">
        <f>C323+C318+C316+C309+C307</f>
        <v>1909</v>
      </c>
      <c r="D324" s="171">
        <f>D323+D318+D316+D309+D307</f>
        <v>49.989999999999995</v>
      </c>
      <c r="E324" s="171">
        <f>E323+E318+E316+E309+E307</f>
        <v>57.344999999999999</v>
      </c>
      <c r="F324" s="171">
        <f>F323+F318+F316+F309+F307</f>
        <v>224.95999999999998</v>
      </c>
      <c r="G324" s="168">
        <f>G323+G318+G316+G309+G307</f>
        <v>1554.96</v>
      </c>
      <c r="H324" s="145"/>
    </row>
    <row r="325" spans="1:8" ht="24.95" customHeight="1" x14ac:dyDescent="0.3">
      <c r="A325" s="466" t="s">
        <v>24</v>
      </c>
      <c r="B325" s="466" t="s">
        <v>25</v>
      </c>
      <c r="C325" s="465" t="s">
        <v>26</v>
      </c>
      <c r="D325" s="465" t="s">
        <v>542</v>
      </c>
      <c r="E325" s="465"/>
      <c r="F325" s="465"/>
      <c r="G325" s="466" t="s">
        <v>38</v>
      </c>
      <c r="H325" s="466" t="s">
        <v>39</v>
      </c>
    </row>
    <row r="326" spans="1:8" ht="24.95" customHeight="1" x14ac:dyDescent="0.3">
      <c r="A326" s="477"/>
      <c r="B326" s="477"/>
      <c r="C326" s="472"/>
      <c r="D326" s="227" t="s">
        <v>4</v>
      </c>
      <c r="E326" s="227" t="s">
        <v>36</v>
      </c>
      <c r="F326" s="227" t="s">
        <v>30</v>
      </c>
      <c r="G326" s="477"/>
      <c r="H326" s="477"/>
    </row>
    <row r="327" spans="1:8" ht="24.95" customHeight="1" x14ac:dyDescent="0.3">
      <c r="A327" s="468" t="s">
        <v>377</v>
      </c>
      <c r="B327" s="428"/>
      <c r="C327" s="417"/>
      <c r="D327" s="417"/>
      <c r="E327" s="417"/>
      <c r="F327" s="417"/>
      <c r="G327" s="417"/>
      <c r="H327" s="418"/>
    </row>
    <row r="328" spans="1:8" ht="24.95" customHeight="1" x14ac:dyDescent="0.3">
      <c r="A328" s="465" t="s">
        <v>40</v>
      </c>
      <c r="B328" s="146" t="s">
        <v>270</v>
      </c>
      <c r="C328" s="169" t="s">
        <v>74</v>
      </c>
      <c r="D328" s="147" t="s">
        <v>187</v>
      </c>
      <c r="E328" s="147" t="s">
        <v>276</v>
      </c>
      <c r="F328" s="174" t="s">
        <v>277</v>
      </c>
      <c r="G328" s="149" t="s">
        <v>278</v>
      </c>
      <c r="H328" s="62" t="s">
        <v>435</v>
      </c>
    </row>
    <row r="329" spans="1:8" ht="24.95" customHeight="1" x14ac:dyDescent="0.3">
      <c r="A329" s="465"/>
      <c r="B329" s="16" t="s">
        <v>104</v>
      </c>
      <c r="C329" s="169">
        <v>30</v>
      </c>
      <c r="D329" s="147">
        <v>3.2</v>
      </c>
      <c r="E329" s="147">
        <v>0.3</v>
      </c>
      <c r="F329" s="147">
        <v>15.3</v>
      </c>
      <c r="G329" s="141">
        <v>79</v>
      </c>
      <c r="H329" s="178"/>
    </row>
    <row r="330" spans="1:8" ht="24.95" customHeight="1" x14ac:dyDescent="0.3">
      <c r="A330" s="465"/>
      <c r="B330" s="277" t="s">
        <v>34</v>
      </c>
      <c r="C330" s="138">
        <v>180</v>
      </c>
      <c r="D330" s="139" t="s">
        <v>31</v>
      </c>
      <c r="E330" s="139" t="s">
        <v>32</v>
      </c>
      <c r="F330" s="140" t="s">
        <v>33</v>
      </c>
      <c r="G330" s="141" t="s">
        <v>35</v>
      </c>
      <c r="H330" s="142" t="s">
        <v>430</v>
      </c>
    </row>
    <row r="331" spans="1:8" ht="24.95" customHeight="1" x14ac:dyDescent="0.3">
      <c r="A331" s="465"/>
      <c r="B331" s="18" t="s">
        <v>41</v>
      </c>
      <c r="C331" s="143">
        <v>365</v>
      </c>
      <c r="D331" s="144">
        <f>D328+D329+D330</f>
        <v>11.700000000000001</v>
      </c>
      <c r="E331" s="144">
        <f>E330+E329+E328</f>
        <v>5.53</v>
      </c>
      <c r="F331" s="144">
        <f>F330+F329+F328</f>
        <v>58.1</v>
      </c>
      <c r="G331" s="143">
        <f>G330+G329+G328</f>
        <v>323</v>
      </c>
      <c r="H331" s="150"/>
    </row>
    <row r="332" spans="1:8" ht="24.75" customHeight="1" x14ac:dyDescent="0.3">
      <c r="A332" s="472" t="s">
        <v>23</v>
      </c>
      <c r="B332" s="165" t="s">
        <v>42</v>
      </c>
      <c r="C332" s="147" t="s">
        <v>550</v>
      </c>
      <c r="D332" s="139">
        <v>1.08</v>
      </c>
      <c r="E332" s="140">
        <v>0.5</v>
      </c>
      <c r="F332" s="140">
        <v>11.6</v>
      </c>
      <c r="G332" s="170">
        <v>55.16</v>
      </c>
      <c r="H332" s="153"/>
    </row>
    <row r="333" spans="1:8" ht="24.75" customHeight="1" x14ac:dyDescent="0.3">
      <c r="A333" s="423"/>
      <c r="B333" s="23" t="s">
        <v>44</v>
      </c>
      <c r="C333" s="151">
        <v>150</v>
      </c>
      <c r="D333" s="144">
        <f>D332</f>
        <v>1.08</v>
      </c>
      <c r="E333" s="144">
        <f>E332</f>
        <v>0.5</v>
      </c>
      <c r="F333" s="144">
        <f>F332</f>
        <v>11.6</v>
      </c>
      <c r="G333" s="143">
        <f>G332</f>
        <v>55.16</v>
      </c>
      <c r="H333" s="150"/>
    </row>
    <row r="334" spans="1:8" ht="24.75" customHeight="1" x14ac:dyDescent="0.3">
      <c r="A334" s="424" t="s">
        <v>6</v>
      </c>
      <c r="B334" s="328" t="s">
        <v>596</v>
      </c>
      <c r="C334" s="298">
        <v>60</v>
      </c>
      <c r="D334" s="299">
        <v>0.8</v>
      </c>
      <c r="E334" s="299">
        <v>0.06</v>
      </c>
      <c r="F334" s="300">
        <v>4.0999999999999996</v>
      </c>
      <c r="G334" s="301">
        <v>20</v>
      </c>
      <c r="H334" s="319" t="s">
        <v>597</v>
      </c>
    </row>
    <row r="335" spans="1:8" ht="38.25" customHeight="1" x14ac:dyDescent="0.3">
      <c r="A335" s="424"/>
      <c r="B335" s="154" t="s">
        <v>776</v>
      </c>
      <c r="C335" s="138" t="s">
        <v>287</v>
      </c>
      <c r="D335" s="139">
        <v>1.29</v>
      </c>
      <c r="E335" s="139">
        <v>4.1399999999999997</v>
      </c>
      <c r="F335" s="139">
        <v>9</v>
      </c>
      <c r="G335" s="149">
        <v>77.400000000000006</v>
      </c>
      <c r="H335" s="142" t="s">
        <v>431</v>
      </c>
    </row>
    <row r="336" spans="1:8" ht="24.95" customHeight="1" x14ac:dyDescent="0.3">
      <c r="A336" s="424"/>
      <c r="B336" s="154" t="s">
        <v>132</v>
      </c>
      <c r="C336" s="138" t="s">
        <v>135</v>
      </c>
      <c r="D336" s="147" t="s">
        <v>281</v>
      </c>
      <c r="E336" s="147" t="s">
        <v>136</v>
      </c>
      <c r="F336" s="147" t="s">
        <v>46</v>
      </c>
      <c r="G336" s="149" t="s">
        <v>19</v>
      </c>
      <c r="H336" s="142" t="s">
        <v>489</v>
      </c>
    </row>
    <row r="337" spans="1:8" ht="24.95" customHeight="1" x14ac:dyDescent="0.3">
      <c r="A337" s="424"/>
      <c r="B337" s="154" t="s">
        <v>139</v>
      </c>
      <c r="C337" s="138" t="s">
        <v>110</v>
      </c>
      <c r="D337" s="139">
        <v>4.76</v>
      </c>
      <c r="E337" s="147" t="s">
        <v>291</v>
      </c>
      <c r="F337" s="152" t="s">
        <v>292</v>
      </c>
      <c r="G337" s="141" t="s">
        <v>293</v>
      </c>
      <c r="H337" s="142" t="s">
        <v>469</v>
      </c>
    </row>
    <row r="338" spans="1:8" ht="24.95" customHeight="1" x14ac:dyDescent="0.3">
      <c r="A338" s="424"/>
      <c r="B338" s="158" t="s">
        <v>50</v>
      </c>
      <c r="C338" s="138">
        <v>50</v>
      </c>
      <c r="D338" s="139" t="s">
        <v>51</v>
      </c>
      <c r="E338" s="139" t="s">
        <v>52</v>
      </c>
      <c r="F338" s="140" t="s">
        <v>53</v>
      </c>
      <c r="G338" s="141" t="s">
        <v>54</v>
      </c>
      <c r="H338" s="153"/>
    </row>
    <row r="339" spans="1:8" ht="24.95" customHeight="1" x14ac:dyDescent="0.3">
      <c r="A339" s="425"/>
      <c r="B339" s="142" t="s">
        <v>327</v>
      </c>
      <c r="C339" s="138">
        <v>180</v>
      </c>
      <c r="D339" s="147">
        <v>0.9</v>
      </c>
      <c r="E339" s="147" t="s">
        <v>102</v>
      </c>
      <c r="F339" s="152" t="s">
        <v>103</v>
      </c>
      <c r="G339" s="141" t="s">
        <v>96</v>
      </c>
      <c r="H339" s="153" t="s">
        <v>443</v>
      </c>
    </row>
    <row r="340" spans="1:8" ht="24.95" customHeight="1" x14ac:dyDescent="0.3">
      <c r="A340" s="423"/>
      <c r="B340" s="18" t="s">
        <v>80</v>
      </c>
      <c r="C340" s="162" t="s">
        <v>735</v>
      </c>
      <c r="D340" s="163">
        <f>D334+D335+D343+D344+D338+D339</f>
        <v>21.89</v>
      </c>
      <c r="E340" s="163">
        <f>E334+E335+E343+E344+E338+E339</f>
        <v>16.645</v>
      </c>
      <c r="F340" s="163">
        <f>F334+F335+F343+F344+F338+F339</f>
        <v>103.05</v>
      </c>
      <c r="G340" s="164">
        <f>G334+G335+G343+G344+G338+G339</f>
        <v>618.4</v>
      </c>
      <c r="H340" s="150"/>
    </row>
    <row r="341" spans="1:8" ht="24.95" customHeight="1" x14ac:dyDescent="0.3">
      <c r="A341" s="472" t="s">
        <v>59</v>
      </c>
      <c r="B341" s="165" t="s">
        <v>42</v>
      </c>
      <c r="C341" s="158">
        <v>180</v>
      </c>
      <c r="D341" s="158">
        <v>1.3</v>
      </c>
      <c r="E341" s="158">
        <v>0.6</v>
      </c>
      <c r="F341" s="158">
        <v>13.9</v>
      </c>
      <c r="G341" s="166">
        <v>66</v>
      </c>
      <c r="H341" s="142"/>
    </row>
    <row r="342" spans="1:8" ht="24.95" customHeight="1" x14ac:dyDescent="0.3">
      <c r="A342" s="423"/>
      <c r="B342" s="18" t="s">
        <v>81</v>
      </c>
      <c r="C342" s="167">
        <v>180</v>
      </c>
      <c r="D342" s="167">
        <v>1.3</v>
      </c>
      <c r="E342" s="167">
        <v>0.6</v>
      </c>
      <c r="F342" s="167">
        <v>13.9</v>
      </c>
      <c r="G342" s="168">
        <v>66</v>
      </c>
      <c r="H342" s="187"/>
    </row>
    <row r="343" spans="1:8" ht="24.95" customHeight="1" x14ac:dyDescent="0.3">
      <c r="A343" s="472" t="s">
        <v>8</v>
      </c>
      <c r="B343" s="176" t="s">
        <v>587</v>
      </c>
      <c r="C343" s="138">
        <v>75</v>
      </c>
      <c r="D343" s="147" t="s">
        <v>120</v>
      </c>
      <c r="E343" s="147" t="s">
        <v>232</v>
      </c>
      <c r="F343" s="152" t="s">
        <v>233</v>
      </c>
      <c r="G343" s="141" t="s">
        <v>234</v>
      </c>
      <c r="H343" s="153" t="s">
        <v>475</v>
      </c>
    </row>
    <row r="344" spans="1:8" ht="24.95" customHeight="1" x14ac:dyDescent="0.3">
      <c r="A344" s="425"/>
      <c r="B344" s="142" t="s">
        <v>180</v>
      </c>
      <c r="C344" s="138">
        <v>130</v>
      </c>
      <c r="D344" s="147" t="s">
        <v>46</v>
      </c>
      <c r="E344" s="147" t="s">
        <v>143</v>
      </c>
      <c r="F344" s="147" t="s">
        <v>185</v>
      </c>
      <c r="G344" s="149" t="s">
        <v>186</v>
      </c>
      <c r="H344" s="179" t="s">
        <v>455</v>
      </c>
    </row>
    <row r="345" spans="1:8" ht="24.95" customHeight="1" x14ac:dyDescent="0.3">
      <c r="A345" s="425"/>
      <c r="B345" s="158" t="s">
        <v>66</v>
      </c>
      <c r="C345" s="156">
        <v>50</v>
      </c>
      <c r="D345" s="159">
        <v>3.8</v>
      </c>
      <c r="E345" s="159">
        <v>0.4</v>
      </c>
      <c r="F345" s="159">
        <v>24.6</v>
      </c>
      <c r="G345" s="157">
        <v>117</v>
      </c>
      <c r="H345" s="153" t="s">
        <v>432</v>
      </c>
    </row>
    <row r="346" spans="1:8" ht="24.95" customHeight="1" x14ac:dyDescent="0.3">
      <c r="A346" s="425"/>
      <c r="B346" s="277" t="s">
        <v>34</v>
      </c>
      <c r="C346" s="138">
        <v>180</v>
      </c>
      <c r="D346" s="139" t="s">
        <v>31</v>
      </c>
      <c r="E346" s="139" t="s">
        <v>32</v>
      </c>
      <c r="F346" s="140" t="s">
        <v>33</v>
      </c>
      <c r="G346" s="141" t="s">
        <v>35</v>
      </c>
      <c r="H346" s="142" t="s">
        <v>430</v>
      </c>
    </row>
    <row r="347" spans="1:8" ht="20.25" customHeight="1" x14ac:dyDescent="0.3">
      <c r="A347" s="423"/>
      <c r="B347" s="18" t="s">
        <v>82</v>
      </c>
      <c r="C347" s="143">
        <v>435</v>
      </c>
      <c r="D347" s="171">
        <f>D336+D345+D346</f>
        <v>23.900000000000002</v>
      </c>
      <c r="E347" s="171">
        <f>E336+E345+E346</f>
        <v>24.23</v>
      </c>
      <c r="F347" s="171">
        <f>F336+F345+F346</f>
        <v>35.5</v>
      </c>
      <c r="G347" s="171">
        <f>G336+G345+G346</f>
        <v>444</v>
      </c>
      <c r="H347" s="150"/>
    </row>
    <row r="348" spans="1:8" x14ac:dyDescent="0.3">
      <c r="A348" s="464" t="s">
        <v>83</v>
      </c>
      <c r="B348" s="427"/>
      <c r="C348" s="172">
        <f>C347+C342+C340+C333+C331</f>
        <v>1842</v>
      </c>
      <c r="D348" s="171">
        <f>D331+D333+D340+D342+D347</f>
        <v>59.870000000000005</v>
      </c>
      <c r="E348" s="171">
        <f>E331+E333+E340+E342+E347</f>
        <v>47.505000000000003</v>
      </c>
      <c r="F348" s="171">
        <f>F331+F333+F340+F342+F347</f>
        <v>222.15</v>
      </c>
      <c r="G348" s="168">
        <f>G331+G333+G340+G342+G347</f>
        <v>1506.56</v>
      </c>
      <c r="H348" s="145"/>
    </row>
    <row r="349" spans="1:8" ht="24.95" customHeight="1" x14ac:dyDescent="0.3">
      <c r="A349" s="466" t="s">
        <v>24</v>
      </c>
      <c r="B349" s="466" t="s">
        <v>25</v>
      </c>
      <c r="C349" s="465" t="s">
        <v>26</v>
      </c>
      <c r="D349" s="465" t="s">
        <v>542</v>
      </c>
      <c r="E349" s="465"/>
      <c r="F349" s="465"/>
      <c r="G349" s="466" t="s">
        <v>38</v>
      </c>
      <c r="H349" s="466" t="s">
        <v>39</v>
      </c>
    </row>
    <row r="350" spans="1:8" ht="24.95" customHeight="1" x14ac:dyDescent="0.3">
      <c r="A350" s="477"/>
      <c r="B350" s="477"/>
      <c r="C350" s="472"/>
      <c r="D350" s="227" t="s">
        <v>4</v>
      </c>
      <c r="E350" s="227" t="s">
        <v>36</v>
      </c>
      <c r="F350" s="227" t="s">
        <v>30</v>
      </c>
      <c r="G350" s="477"/>
      <c r="H350" s="477"/>
    </row>
    <row r="351" spans="1:8" ht="24.95" customHeight="1" x14ac:dyDescent="0.3">
      <c r="A351" s="468" t="s">
        <v>381</v>
      </c>
      <c r="B351" s="428"/>
      <c r="C351" s="417"/>
      <c r="D351" s="417"/>
      <c r="E351" s="417"/>
      <c r="F351" s="417"/>
      <c r="G351" s="417"/>
      <c r="H351" s="418"/>
    </row>
    <row r="352" spans="1:8" ht="24.95" customHeight="1" x14ac:dyDescent="0.3">
      <c r="A352" s="465" t="s">
        <v>40</v>
      </c>
      <c r="B352" s="154" t="s">
        <v>159</v>
      </c>
      <c r="C352" s="138" t="s">
        <v>113</v>
      </c>
      <c r="D352" s="184">
        <v>7.7</v>
      </c>
      <c r="E352" s="184">
        <v>10.1</v>
      </c>
      <c r="F352" s="184">
        <v>43.9</v>
      </c>
      <c r="G352" s="149">
        <v>297</v>
      </c>
      <c r="H352" s="142" t="s">
        <v>495</v>
      </c>
    </row>
    <row r="353" spans="1:12" ht="24.95" customHeight="1" x14ac:dyDescent="0.3">
      <c r="A353" s="465"/>
      <c r="B353" s="142" t="s">
        <v>141</v>
      </c>
      <c r="C353" s="147" t="s">
        <v>142</v>
      </c>
      <c r="D353" s="174" t="s">
        <v>105</v>
      </c>
      <c r="E353" s="174" t="s">
        <v>143</v>
      </c>
      <c r="F353" s="175" t="s">
        <v>144</v>
      </c>
      <c r="G353" s="141" t="s">
        <v>145</v>
      </c>
      <c r="H353" s="153" t="s">
        <v>451</v>
      </c>
      <c r="K353" s="103"/>
      <c r="L353" s="103"/>
    </row>
    <row r="354" spans="1:12" ht="24.95" customHeight="1" x14ac:dyDescent="0.3">
      <c r="A354" s="465"/>
      <c r="B354" s="277" t="s">
        <v>34</v>
      </c>
      <c r="C354" s="138">
        <v>180</v>
      </c>
      <c r="D354" s="139" t="s">
        <v>31</v>
      </c>
      <c r="E354" s="139" t="s">
        <v>32</v>
      </c>
      <c r="F354" s="140" t="s">
        <v>33</v>
      </c>
      <c r="G354" s="141" t="s">
        <v>35</v>
      </c>
      <c r="H354" s="142" t="s">
        <v>430</v>
      </c>
      <c r="K354" s="103"/>
      <c r="L354" s="103"/>
    </row>
    <row r="355" spans="1:12" ht="24.95" customHeight="1" x14ac:dyDescent="0.3">
      <c r="A355" s="465"/>
      <c r="B355" s="18" t="s">
        <v>41</v>
      </c>
      <c r="C355" s="143">
        <v>425</v>
      </c>
      <c r="D355" s="144">
        <f>D354+D353+D352</f>
        <v>12.8</v>
      </c>
      <c r="E355" s="144">
        <f>E354+E353+E352</f>
        <v>13.129999999999999</v>
      </c>
      <c r="F355" s="144">
        <f>F354+F353+F352</f>
        <v>66.599999999999994</v>
      </c>
      <c r="G355" s="143">
        <f>G354+G353+G352</f>
        <v>425</v>
      </c>
      <c r="H355" s="150"/>
      <c r="K355" s="103"/>
      <c r="L355" s="103"/>
    </row>
    <row r="356" spans="1:12" ht="24.95" customHeight="1" x14ac:dyDescent="0.3">
      <c r="A356" s="472" t="s">
        <v>23</v>
      </c>
      <c r="B356" s="176" t="s">
        <v>558</v>
      </c>
      <c r="C356" s="181">
        <v>100</v>
      </c>
      <c r="D356" s="139">
        <v>0.9</v>
      </c>
      <c r="E356" s="139">
        <v>0.2</v>
      </c>
      <c r="F356" s="182">
        <v>8.1</v>
      </c>
      <c r="G356" s="141">
        <v>43</v>
      </c>
      <c r="H356" s="153"/>
      <c r="K356" s="103"/>
      <c r="L356" s="103"/>
    </row>
    <row r="357" spans="1:12" ht="24.95" customHeight="1" x14ac:dyDescent="0.3">
      <c r="A357" s="423"/>
      <c r="B357" s="23" t="s">
        <v>44</v>
      </c>
      <c r="C357" s="151">
        <v>100</v>
      </c>
      <c r="D357" s="144">
        <f>D356</f>
        <v>0.9</v>
      </c>
      <c r="E357" s="144">
        <f>E356</f>
        <v>0.2</v>
      </c>
      <c r="F357" s="144">
        <f>F356</f>
        <v>8.1</v>
      </c>
      <c r="G357" s="143">
        <v>43</v>
      </c>
      <c r="H357" s="150"/>
      <c r="K357" s="104"/>
      <c r="L357" s="105"/>
    </row>
    <row r="358" spans="1:12" ht="24.95" customHeight="1" x14ac:dyDescent="0.3">
      <c r="A358" s="424" t="s">
        <v>6</v>
      </c>
      <c r="B358" s="158" t="s">
        <v>202</v>
      </c>
      <c r="C358" s="156">
        <v>60</v>
      </c>
      <c r="D358" s="156">
        <v>0.8</v>
      </c>
      <c r="E358" s="156">
        <v>1.4</v>
      </c>
      <c r="F358" s="156">
        <v>4.3</v>
      </c>
      <c r="G358" s="157">
        <v>33</v>
      </c>
      <c r="H358" s="179" t="s">
        <v>452</v>
      </c>
      <c r="K358" s="103"/>
      <c r="L358" s="103"/>
    </row>
    <row r="359" spans="1:12" ht="24.95" customHeight="1" x14ac:dyDescent="0.3">
      <c r="A359" s="424"/>
      <c r="B359" s="142" t="s">
        <v>203</v>
      </c>
      <c r="C359" s="138">
        <v>180</v>
      </c>
      <c r="D359" s="147" t="s">
        <v>314</v>
      </c>
      <c r="E359" s="147" t="s">
        <v>306</v>
      </c>
      <c r="F359" s="147" t="s">
        <v>218</v>
      </c>
      <c r="G359" s="149" t="s">
        <v>274</v>
      </c>
      <c r="H359" s="179" t="s">
        <v>461</v>
      </c>
      <c r="K359" s="103"/>
      <c r="L359" s="103"/>
    </row>
    <row r="360" spans="1:12" ht="24.95" customHeight="1" x14ac:dyDescent="0.3">
      <c r="A360" s="424"/>
      <c r="B360" s="176" t="s">
        <v>589</v>
      </c>
      <c r="C360" s="169" t="s">
        <v>533</v>
      </c>
      <c r="D360" s="158">
        <v>10.5</v>
      </c>
      <c r="E360" s="158">
        <v>14.9</v>
      </c>
      <c r="F360" s="158">
        <v>10.6</v>
      </c>
      <c r="G360" s="166">
        <v>220</v>
      </c>
      <c r="H360" s="179" t="s">
        <v>590</v>
      </c>
      <c r="K360" s="103"/>
      <c r="L360" s="103"/>
    </row>
    <row r="361" spans="1:12" ht="24.95" customHeight="1" x14ac:dyDescent="0.3">
      <c r="A361" s="424"/>
      <c r="B361" s="158" t="s">
        <v>109</v>
      </c>
      <c r="C361" s="156" t="s">
        <v>110</v>
      </c>
      <c r="D361" s="159">
        <v>6.6</v>
      </c>
      <c r="E361" s="159">
        <v>4.9000000000000004</v>
      </c>
      <c r="F361" s="210">
        <v>37.1</v>
      </c>
      <c r="G361" s="157">
        <v>223</v>
      </c>
      <c r="H361" s="176" t="s">
        <v>458</v>
      </c>
    </row>
    <row r="362" spans="1:12" ht="24.95" customHeight="1" x14ac:dyDescent="0.3">
      <c r="A362" s="424"/>
      <c r="B362" s="154" t="s">
        <v>562</v>
      </c>
      <c r="C362" s="138">
        <v>30</v>
      </c>
      <c r="D362" s="139">
        <v>0.2</v>
      </c>
      <c r="E362" s="147" t="s">
        <v>43</v>
      </c>
      <c r="F362" s="152" t="s">
        <v>378</v>
      </c>
      <c r="G362" s="141">
        <v>16</v>
      </c>
      <c r="H362" s="142" t="s">
        <v>477</v>
      </c>
    </row>
    <row r="363" spans="1:12" ht="24.95" customHeight="1" x14ac:dyDescent="0.3">
      <c r="A363" s="424"/>
      <c r="B363" s="158" t="s">
        <v>50</v>
      </c>
      <c r="C363" s="138">
        <v>50</v>
      </c>
      <c r="D363" s="139" t="s">
        <v>51</v>
      </c>
      <c r="E363" s="139" t="s">
        <v>52</v>
      </c>
      <c r="F363" s="140" t="s">
        <v>53</v>
      </c>
      <c r="G363" s="141" t="s">
        <v>54</v>
      </c>
      <c r="H363" s="153"/>
    </row>
    <row r="364" spans="1:12" ht="24.95" customHeight="1" x14ac:dyDescent="0.3">
      <c r="A364" s="425"/>
      <c r="B364" s="146" t="s">
        <v>210</v>
      </c>
      <c r="C364" s="138">
        <v>180</v>
      </c>
      <c r="D364" s="147" t="s">
        <v>380</v>
      </c>
      <c r="E364" s="147" t="s">
        <v>502</v>
      </c>
      <c r="F364" s="152" t="s">
        <v>503</v>
      </c>
      <c r="G364" s="141">
        <v>99</v>
      </c>
      <c r="H364" s="153" t="s">
        <v>500</v>
      </c>
    </row>
    <row r="365" spans="1:12" ht="24.95" customHeight="1" x14ac:dyDescent="0.3">
      <c r="A365" s="423"/>
      <c r="B365" s="18" t="s">
        <v>80</v>
      </c>
      <c r="C365" s="162" t="s">
        <v>531</v>
      </c>
      <c r="D365" s="163">
        <f>D364+D363+D360+D359+D358</f>
        <v>17.310000000000002</v>
      </c>
      <c r="E365" s="163">
        <f>E364+E363+E360+E359+E358</f>
        <v>20.309999999999999</v>
      </c>
      <c r="F365" s="163">
        <f>F364+F363+F360+F359+F358</f>
        <v>86.6</v>
      </c>
      <c r="G365" s="164">
        <f>G364+G363+G360+G359+G358</f>
        <v>558</v>
      </c>
      <c r="H365" s="150"/>
    </row>
    <row r="366" spans="1:12" ht="24.95" customHeight="1" x14ac:dyDescent="0.3">
      <c r="A366" s="472" t="s">
        <v>59</v>
      </c>
      <c r="B366" s="165" t="s">
        <v>42</v>
      </c>
      <c r="C366" s="158">
        <v>180</v>
      </c>
      <c r="D366" s="158">
        <v>1.3</v>
      </c>
      <c r="E366" s="158">
        <v>0.6</v>
      </c>
      <c r="F366" s="158">
        <v>13.9</v>
      </c>
      <c r="G366" s="166">
        <v>66</v>
      </c>
      <c r="H366" s="142"/>
    </row>
    <row r="367" spans="1:12" ht="24.95" customHeight="1" x14ac:dyDescent="0.3">
      <c r="A367" s="423"/>
      <c r="B367" s="18" t="s">
        <v>81</v>
      </c>
      <c r="C367" s="167">
        <v>180</v>
      </c>
      <c r="D367" s="167">
        <v>1.3</v>
      </c>
      <c r="E367" s="167">
        <v>0.6</v>
      </c>
      <c r="F367" s="167">
        <v>13.9</v>
      </c>
      <c r="G367" s="168">
        <v>66</v>
      </c>
      <c r="H367" s="158"/>
    </row>
    <row r="368" spans="1:12" ht="24.95" customHeight="1" x14ac:dyDescent="0.3">
      <c r="A368" s="472" t="s">
        <v>8</v>
      </c>
      <c r="B368" s="277" t="s">
        <v>65</v>
      </c>
      <c r="C368" s="138">
        <v>150</v>
      </c>
      <c r="D368" s="139">
        <v>2.8</v>
      </c>
      <c r="E368" s="139">
        <v>7.5</v>
      </c>
      <c r="F368" s="140">
        <v>12.8</v>
      </c>
      <c r="G368" s="141">
        <v>130</v>
      </c>
      <c r="H368" s="142" t="s">
        <v>457</v>
      </c>
    </row>
    <row r="369" spans="1:8" ht="24.95" customHeight="1" x14ac:dyDescent="0.3">
      <c r="A369" s="425"/>
      <c r="B369" s="158" t="s">
        <v>66</v>
      </c>
      <c r="C369" s="156">
        <v>50</v>
      </c>
      <c r="D369" s="159">
        <v>3.8</v>
      </c>
      <c r="E369" s="159">
        <v>0.4</v>
      </c>
      <c r="F369" s="159">
        <v>24.6</v>
      </c>
      <c r="G369" s="157">
        <v>117</v>
      </c>
      <c r="H369" s="153"/>
    </row>
    <row r="370" spans="1:8" ht="24.95" customHeight="1" x14ac:dyDescent="0.3">
      <c r="A370" s="425"/>
      <c r="B370" s="277" t="s">
        <v>34</v>
      </c>
      <c r="C370" s="138">
        <v>180</v>
      </c>
      <c r="D370" s="139" t="s">
        <v>31</v>
      </c>
      <c r="E370" s="139" t="s">
        <v>32</v>
      </c>
      <c r="F370" s="140" t="s">
        <v>33</v>
      </c>
      <c r="G370" s="141" t="s">
        <v>35</v>
      </c>
      <c r="H370" s="142" t="s">
        <v>430</v>
      </c>
    </row>
    <row r="371" spans="1:8" ht="24.95" customHeight="1" x14ac:dyDescent="0.3">
      <c r="A371" s="425"/>
      <c r="B371" s="176" t="s">
        <v>379</v>
      </c>
      <c r="C371" s="156" t="s">
        <v>237</v>
      </c>
      <c r="D371" s="156">
        <v>3.7</v>
      </c>
      <c r="E371" s="156">
        <v>7</v>
      </c>
      <c r="F371" s="156">
        <v>16.399999999999999</v>
      </c>
      <c r="G371" s="156">
        <v>145</v>
      </c>
      <c r="H371" s="142" t="s">
        <v>456</v>
      </c>
    </row>
    <row r="372" spans="1:8" ht="20.25" customHeight="1" x14ac:dyDescent="0.3">
      <c r="A372" s="423"/>
      <c r="B372" s="18" t="s">
        <v>82</v>
      </c>
      <c r="C372" s="143">
        <v>433</v>
      </c>
      <c r="D372" s="144">
        <f t="shared" ref="D372:G372" si="27">D368+D369+D370+D371</f>
        <v>10.399999999999999</v>
      </c>
      <c r="E372" s="144">
        <f t="shared" si="27"/>
        <v>14.93</v>
      </c>
      <c r="F372" s="144">
        <f t="shared" si="27"/>
        <v>62.000000000000007</v>
      </c>
      <c r="G372" s="143">
        <f t="shared" si="27"/>
        <v>414</v>
      </c>
      <c r="H372" s="150"/>
    </row>
    <row r="373" spans="1:8" x14ac:dyDescent="0.3">
      <c r="A373" s="464" t="s">
        <v>83</v>
      </c>
      <c r="B373" s="427"/>
      <c r="C373" s="172">
        <f>C372+C367+C365+C357+C355</f>
        <v>1846</v>
      </c>
      <c r="D373" s="171">
        <f>D372+D367+D365+D357+D355</f>
        <v>42.71</v>
      </c>
      <c r="E373" s="171">
        <f>E372+E367+E365+E357+E355</f>
        <v>49.17</v>
      </c>
      <c r="F373" s="171">
        <f>F372+F367+F365+F357+F355</f>
        <v>237.2</v>
      </c>
      <c r="G373" s="168">
        <f>G355+G357+G365+G367+G372</f>
        <v>1506</v>
      </c>
      <c r="H373" s="150"/>
    </row>
    <row r="374" spans="1:8" ht="24.95" customHeight="1" x14ac:dyDescent="0.3">
      <c r="A374" s="466" t="s">
        <v>24</v>
      </c>
      <c r="B374" s="466" t="s">
        <v>25</v>
      </c>
      <c r="C374" s="465" t="s">
        <v>26</v>
      </c>
      <c r="D374" s="465" t="s">
        <v>542</v>
      </c>
      <c r="E374" s="465"/>
      <c r="F374" s="465"/>
      <c r="G374" s="466" t="s">
        <v>38</v>
      </c>
      <c r="H374" s="466" t="s">
        <v>39</v>
      </c>
    </row>
    <row r="375" spans="1:8" ht="24.95" customHeight="1" x14ac:dyDescent="0.3">
      <c r="A375" s="477"/>
      <c r="B375" s="477"/>
      <c r="C375" s="472"/>
      <c r="D375" s="227" t="s">
        <v>4</v>
      </c>
      <c r="E375" s="227" t="s">
        <v>36</v>
      </c>
      <c r="F375" s="227" t="s">
        <v>30</v>
      </c>
      <c r="G375" s="477"/>
      <c r="H375" s="477"/>
    </row>
    <row r="376" spans="1:8" ht="24.95" customHeight="1" x14ac:dyDescent="0.3">
      <c r="A376" s="469" t="s">
        <v>541</v>
      </c>
      <c r="B376" s="431"/>
      <c r="C376" s="431"/>
      <c r="D376" s="431"/>
      <c r="E376" s="431"/>
      <c r="F376" s="431"/>
      <c r="G376" s="431"/>
      <c r="H376" s="432"/>
    </row>
    <row r="377" spans="1:8" ht="24.95" customHeight="1" x14ac:dyDescent="0.3">
      <c r="A377" s="468" t="s">
        <v>385</v>
      </c>
      <c r="B377" s="428"/>
      <c r="C377" s="417"/>
      <c r="D377" s="417"/>
      <c r="E377" s="417"/>
      <c r="F377" s="417"/>
      <c r="G377" s="417"/>
      <c r="H377" s="418"/>
    </row>
    <row r="378" spans="1:8" ht="24.95" customHeight="1" x14ac:dyDescent="0.3">
      <c r="A378" s="465" t="s">
        <v>40</v>
      </c>
      <c r="B378" s="154" t="s">
        <v>738</v>
      </c>
      <c r="C378" s="138" t="s">
        <v>113</v>
      </c>
      <c r="D378" s="189">
        <v>7.1</v>
      </c>
      <c r="E378" s="189">
        <v>7.6</v>
      </c>
      <c r="F378" s="189">
        <v>36.700000000000003</v>
      </c>
      <c r="G378" s="149">
        <v>245</v>
      </c>
      <c r="H378" s="142" t="s">
        <v>476</v>
      </c>
    </row>
    <row r="379" spans="1:8" ht="24.95" customHeight="1" x14ac:dyDescent="0.3">
      <c r="A379" s="465"/>
      <c r="B379" s="16" t="s">
        <v>104</v>
      </c>
      <c r="C379" s="223">
        <v>30</v>
      </c>
      <c r="D379" s="224">
        <v>3.2</v>
      </c>
      <c r="E379" s="224">
        <v>0.3</v>
      </c>
      <c r="F379" s="224">
        <v>15.3</v>
      </c>
      <c r="G379" s="231">
        <v>79</v>
      </c>
      <c r="H379" s="153"/>
    </row>
    <row r="380" spans="1:8" ht="24.95" customHeight="1" x14ac:dyDescent="0.3">
      <c r="A380" s="465"/>
      <c r="B380" s="277" t="s">
        <v>34</v>
      </c>
      <c r="C380" s="138">
        <v>180</v>
      </c>
      <c r="D380" s="139" t="s">
        <v>31</v>
      </c>
      <c r="E380" s="139" t="s">
        <v>32</v>
      </c>
      <c r="F380" s="140" t="s">
        <v>33</v>
      </c>
      <c r="G380" s="141" t="s">
        <v>35</v>
      </c>
      <c r="H380" s="142" t="s">
        <v>430</v>
      </c>
    </row>
    <row r="381" spans="1:8" ht="24.95" customHeight="1" x14ac:dyDescent="0.3">
      <c r="A381" s="465"/>
      <c r="B381" s="18" t="s">
        <v>41</v>
      </c>
      <c r="C381" s="143">
        <v>420</v>
      </c>
      <c r="D381" s="144">
        <f>D378+D379+D380</f>
        <v>10.4</v>
      </c>
      <c r="E381" s="144">
        <f t="shared" ref="E381:G381" si="28">E378+E379+E380</f>
        <v>7.93</v>
      </c>
      <c r="F381" s="144">
        <f t="shared" si="28"/>
        <v>60.2</v>
      </c>
      <c r="G381" s="143">
        <f t="shared" si="28"/>
        <v>346</v>
      </c>
      <c r="H381" s="150"/>
    </row>
    <row r="382" spans="1:8" ht="24.95" customHeight="1" x14ac:dyDescent="0.3">
      <c r="A382" s="472" t="s">
        <v>23</v>
      </c>
      <c r="B382" s="165" t="s">
        <v>42</v>
      </c>
      <c r="C382" s="147" t="s">
        <v>550</v>
      </c>
      <c r="D382" s="139">
        <v>1.08</v>
      </c>
      <c r="E382" s="140">
        <v>0.5</v>
      </c>
      <c r="F382" s="140">
        <v>11.6</v>
      </c>
      <c r="G382" s="170">
        <v>55.16</v>
      </c>
      <c r="H382" s="153"/>
    </row>
    <row r="383" spans="1:8" ht="24.95" customHeight="1" x14ac:dyDescent="0.3">
      <c r="A383" s="423"/>
      <c r="B383" s="23" t="s">
        <v>44</v>
      </c>
      <c r="C383" s="151">
        <v>150</v>
      </c>
      <c r="D383" s="144">
        <f>D382</f>
        <v>1.08</v>
      </c>
      <c r="E383" s="144">
        <f>E382</f>
        <v>0.5</v>
      </c>
      <c r="F383" s="144">
        <f>F382</f>
        <v>11.6</v>
      </c>
      <c r="G383" s="143">
        <v>55</v>
      </c>
      <c r="H383" s="150"/>
    </row>
    <row r="384" spans="1:8" ht="24.95" customHeight="1" x14ac:dyDescent="0.3">
      <c r="A384" s="424" t="s">
        <v>6</v>
      </c>
      <c r="B384" s="302" t="s">
        <v>584</v>
      </c>
      <c r="C384" s="298">
        <v>60</v>
      </c>
      <c r="D384" s="305" t="s">
        <v>93</v>
      </c>
      <c r="E384" s="305" t="s">
        <v>46</v>
      </c>
      <c r="F384" s="305" t="s">
        <v>94</v>
      </c>
      <c r="G384" s="321">
        <v>60</v>
      </c>
      <c r="H384" s="325" t="s">
        <v>585</v>
      </c>
    </row>
    <row r="385" spans="1:17" ht="24.95" customHeight="1" x14ac:dyDescent="0.3">
      <c r="A385" s="424"/>
      <c r="B385" s="146" t="s">
        <v>781</v>
      </c>
      <c r="C385" s="138">
        <v>180</v>
      </c>
      <c r="D385" s="147" t="s">
        <v>315</v>
      </c>
      <c r="E385" s="147" t="s">
        <v>160</v>
      </c>
      <c r="F385" s="152" t="s">
        <v>316</v>
      </c>
      <c r="G385" s="141" t="s">
        <v>14</v>
      </c>
      <c r="H385" s="142" t="s">
        <v>480</v>
      </c>
    </row>
    <row r="386" spans="1:17" ht="24.95" customHeight="1" x14ac:dyDescent="0.3">
      <c r="A386" s="424"/>
      <c r="B386" s="155" t="s">
        <v>391</v>
      </c>
      <c r="C386" s="156">
        <v>130</v>
      </c>
      <c r="D386" s="156">
        <v>15</v>
      </c>
      <c r="E386" s="156">
        <v>14.5</v>
      </c>
      <c r="F386" s="156">
        <v>36.9</v>
      </c>
      <c r="G386" s="157">
        <v>337.5</v>
      </c>
      <c r="H386" s="150" t="s">
        <v>524</v>
      </c>
    </row>
    <row r="387" spans="1:17" ht="24.95" customHeight="1" x14ac:dyDescent="0.3">
      <c r="A387" s="424"/>
      <c r="B387" s="158" t="s">
        <v>50</v>
      </c>
      <c r="C387" s="138">
        <v>50</v>
      </c>
      <c r="D387" s="139" t="s">
        <v>51</v>
      </c>
      <c r="E387" s="139" t="s">
        <v>52</v>
      </c>
      <c r="F387" s="140" t="s">
        <v>53</v>
      </c>
      <c r="G387" s="141" t="s">
        <v>54</v>
      </c>
      <c r="H387" s="153"/>
    </row>
    <row r="388" spans="1:17" ht="24.95" customHeight="1" x14ac:dyDescent="0.3">
      <c r="A388" s="425"/>
      <c r="B388" s="142" t="s">
        <v>101</v>
      </c>
      <c r="C388" s="138">
        <v>180</v>
      </c>
      <c r="D388" s="147">
        <v>0.9</v>
      </c>
      <c r="E388" s="147" t="s">
        <v>102</v>
      </c>
      <c r="F388" s="152" t="s">
        <v>103</v>
      </c>
      <c r="G388" s="141" t="s">
        <v>96</v>
      </c>
      <c r="H388" s="153" t="s">
        <v>443</v>
      </c>
    </row>
    <row r="389" spans="1:17" ht="24.95" customHeight="1" x14ac:dyDescent="0.3">
      <c r="A389" s="423"/>
      <c r="B389" s="18" t="s">
        <v>80</v>
      </c>
      <c r="C389" s="164">
        <f>C384+C385+C386+C387+C388</f>
        <v>600</v>
      </c>
      <c r="D389" s="163">
        <f>D384+D385+D386+D387+D388</f>
        <v>22.11</v>
      </c>
      <c r="E389" s="163">
        <f t="shared" ref="E389:G389" si="29">E384+E385+E386+E387+E388</f>
        <v>21.745000000000001</v>
      </c>
      <c r="F389" s="163">
        <f t="shared" si="29"/>
        <v>118.5</v>
      </c>
      <c r="G389" s="164">
        <f t="shared" si="29"/>
        <v>709.5</v>
      </c>
      <c r="H389" s="150"/>
    </row>
    <row r="390" spans="1:17" ht="24.95" customHeight="1" x14ac:dyDescent="0.3">
      <c r="A390" s="472" t="s">
        <v>59</v>
      </c>
      <c r="B390" s="165" t="s">
        <v>42</v>
      </c>
      <c r="C390" s="158">
        <v>180</v>
      </c>
      <c r="D390" s="158">
        <v>1.3</v>
      </c>
      <c r="E390" s="158">
        <v>0.6</v>
      </c>
      <c r="F390" s="158">
        <v>13.9</v>
      </c>
      <c r="G390" s="166">
        <v>66</v>
      </c>
      <c r="H390" s="142"/>
    </row>
    <row r="391" spans="1:17" ht="24.95" customHeight="1" x14ac:dyDescent="0.3">
      <c r="A391" s="423"/>
      <c r="B391" s="18" t="s">
        <v>81</v>
      </c>
      <c r="C391" s="167">
        <v>180</v>
      </c>
      <c r="D391" s="167">
        <v>1.3</v>
      </c>
      <c r="E391" s="167">
        <v>0.6</v>
      </c>
      <c r="F391" s="167">
        <v>13.9</v>
      </c>
      <c r="G391" s="168">
        <v>66</v>
      </c>
      <c r="H391" s="187"/>
    </row>
    <row r="392" spans="1:17" ht="24.95" customHeight="1" x14ac:dyDescent="0.3">
      <c r="A392" s="472" t="s">
        <v>8</v>
      </c>
      <c r="B392" s="146" t="s">
        <v>613</v>
      </c>
      <c r="C392" s="259" t="s">
        <v>269</v>
      </c>
      <c r="D392" s="159">
        <v>11</v>
      </c>
      <c r="E392" s="159">
        <v>15.2</v>
      </c>
      <c r="F392" s="159">
        <v>10.9</v>
      </c>
      <c r="G392" s="157">
        <v>225</v>
      </c>
      <c r="H392" s="44" t="s">
        <v>602</v>
      </c>
    </row>
    <row r="393" spans="1:17" ht="24.95" customHeight="1" x14ac:dyDescent="0.3">
      <c r="A393" s="425"/>
      <c r="B393" s="154" t="s">
        <v>139</v>
      </c>
      <c r="C393" s="138" t="s">
        <v>110</v>
      </c>
      <c r="D393" s="139">
        <v>4.76</v>
      </c>
      <c r="E393" s="147" t="s">
        <v>291</v>
      </c>
      <c r="F393" s="152" t="s">
        <v>292</v>
      </c>
      <c r="G393" s="141" t="s">
        <v>293</v>
      </c>
      <c r="H393" s="142" t="s">
        <v>469</v>
      </c>
    </row>
    <row r="394" spans="1:17" ht="24.95" customHeight="1" x14ac:dyDescent="0.3">
      <c r="A394" s="425"/>
      <c r="B394" s="158" t="s">
        <v>618</v>
      </c>
      <c r="C394" s="156">
        <v>30</v>
      </c>
      <c r="D394" s="156">
        <v>0.4</v>
      </c>
      <c r="E394" s="156">
        <v>1.2</v>
      </c>
      <c r="F394" s="156">
        <v>1.4</v>
      </c>
      <c r="G394" s="157">
        <v>19</v>
      </c>
      <c r="H394" s="44" t="s">
        <v>445</v>
      </c>
    </row>
    <row r="395" spans="1:17" ht="24.95" customHeight="1" x14ac:dyDescent="0.3">
      <c r="A395" s="425"/>
      <c r="B395" s="277" t="s">
        <v>34</v>
      </c>
      <c r="C395" s="138">
        <v>180</v>
      </c>
      <c r="D395" s="139" t="s">
        <v>31</v>
      </c>
      <c r="E395" s="139" t="s">
        <v>32</v>
      </c>
      <c r="F395" s="140" t="s">
        <v>33</v>
      </c>
      <c r="G395" s="141" t="s">
        <v>35</v>
      </c>
      <c r="H395" s="142" t="s">
        <v>430</v>
      </c>
    </row>
    <row r="396" spans="1:17" ht="24.95" customHeight="1" x14ac:dyDescent="0.3">
      <c r="A396" s="425"/>
      <c r="B396" s="165" t="s">
        <v>190</v>
      </c>
      <c r="C396" s="147" t="s">
        <v>599</v>
      </c>
      <c r="D396" s="139">
        <v>0.4</v>
      </c>
      <c r="E396" s="140">
        <v>0.4</v>
      </c>
      <c r="F396" s="140">
        <v>9.8000000000000007</v>
      </c>
      <c r="G396" s="170">
        <v>47</v>
      </c>
      <c r="H396" s="190"/>
    </row>
    <row r="397" spans="1:17" ht="20.25" customHeight="1" x14ac:dyDescent="0.3">
      <c r="A397" s="423"/>
      <c r="B397" s="18" t="s">
        <v>82</v>
      </c>
      <c r="C397" s="143">
        <v>521</v>
      </c>
      <c r="D397" s="171">
        <f>D392+D393+D395+D396</f>
        <v>16.259999999999998</v>
      </c>
      <c r="E397" s="171">
        <f t="shared" ref="E397:G397" si="30">E392+E393+E395+E396</f>
        <v>19.27</v>
      </c>
      <c r="F397" s="171">
        <f t="shared" si="30"/>
        <v>57.75</v>
      </c>
      <c r="G397" s="171">
        <f t="shared" si="30"/>
        <v>464</v>
      </c>
      <c r="H397" s="150"/>
    </row>
    <row r="398" spans="1:17" x14ac:dyDescent="0.3">
      <c r="A398" s="464" t="s">
        <v>83</v>
      </c>
      <c r="B398" s="427"/>
      <c r="C398" s="168">
        <f>C397+C391+C389+C383+C381</f>
        <v>1871</v>
      </c>
      <c r="D398" s="171">
        <f>D397+D391+D389+D383+D381</f>
        <v>51.15</v>
      </c>
      <c r="E398" s="171">
        <f>E397+E391+E389+E383+E381</f>
        <v>50.045000000000002</v>
      </c>
      <c r="F398" s="171">
        <f>F397+F391+F389+F383+F381</f>
        <v>261.95</v>
      </c>
      <c r="G398" s="168">
        <f>G397+G391+G389+G383+G381</f>
        <v>1640.5</v>
      </c>
      <c r="H398" s="150"/>
      <c r="J398" s="83"/>
      <c r="K398" s="83"/>
      <c r="L398" s="83"/>
      <c r="M398" s="83"/>
      <c r="N398" s="83"/>
      <c r="O398" s="83"/>
      <c r="P398" s="83"/>
      <c r="Q398" s="83"/>
    </row>
    <row r="399" spans="1:17" ht="24.95" customHeight="1" x14ac:dyDescent="0.3">
      <c r="A399" s="466" t="s">
        <v>24</v>
      </c>
      <c r="B399" s="466" t="s">
        <v>25</v>
      </c>
      <c r="C399" s="465" t="s">
        <v>26</v>
      </c>
      <c r="D399" s="465" t="s">
        <v>542</v>
      </c>
      <c r="E399" s="465"/>
      <c r="F399" s="465"/>
      <c r="G399" s="466" t="s">
        <v>38</v>
      </c>
      <c r="H399" s="466" t="s">
        <v>39</v>
      </c>
      <c r="J399" s="83"/>
      <c r="K399" s="83"/>
      <c r="L399" s="83"/>
      <c r="M399" s="83"/>
      <c r="N399" s="83"/>
      <c r="O399" s="83"/>
      <c r="P399" s="83"/>
      <c r="Q399" s="83"/>
    </row>
    <row r="400" spans="1:17" ht="24.95" customHeight="1" x14ac:dyDescent="0.3">
      <c r="A400" s="477"/>
      <c r="B400" s="477"/>
      <c r="C400" s="472"/>
      <c r="D400" s="227" t="s">
        <v>4</v>
      </c>
      <c r="E400" s="227" t="s">
        <v>36</v>
      </c>
      <c r="F400" s="227" t="s">
        <v>30</v>
      </c>
      <c r="G400" s="477"/>
      <c r="H400" s="477"/>
      <c r="J400" s="83"/>
      <c r="K400" s="83"/>
      <c r="L400" s="83"/>
      <c r="M400" s="83"/>
      <c r="N400" s="83"/>
      <c r="O400" s="83"/>
      <c r="P400" s="83"/>
      <c r="Q400" s="83"/>
    </row>
    <row r="401" spans="1:17" ht="24.95" customHeight="1" x14ac:dyDescent="0.3">
      <c r="A401" s="468" t="s">
        <v>389</v>
      </c>
      <c r="B401" s="428"/>
      <c r="C401" s="417"/>
      <c r="D401" s="417"/>
      <c r="E401" s="417"/>
      <c r="F401" s="417"/>
      <c r="G401" s="417"/>
      <c r="H401" s="418"/>
      <c r="J401" s="191"/>
      <c r="K401" s="107"/>
      <c r="L401" s="192"/>
      <c r="M401" s="192"/>
      <c r="N401" s="193"/>
      <c r="O401" s="194"/>
      <c r="P401" s="87"/>
      <c r="Q401" s="83"/>
    </row>
    <row r="402" spans="1:17" ht="24.95" customHeight="1" x14ac:dyDescent="0.3">
      <c r="A402" s="465" t="s">
        <v>40</v>
      </c>
      <c r="B402" s="154" t="s">
        <v>754</v>
      </c>
      <c r="C402" s="138" t="s">
        <v>113</v>
      </c>
      <c r="D402" s="147" t="s">
        <v>146</v>
      </c>
      <c r="E402" s="147" t="s">
        <v>87</v>
      </c>
      <c r="F402" s="147" t="s">
        <v>371</v>
      </c>
      <c r="G402" s="149" t="s">
        <v>372</v>
      </c>
      <c r="H402" s="153" t="s">
        <v>486</v>
      </c>
      <c r="J402" s="83"/>
      <c r="K402" s="83"/>
      <c r="L402" s="83"/>
      <c r="M402" s="83"/>
      <c r="N402" s="83"/>
      <c r="O402" s="83"/>
      <c r="P402" s="83"/>
      <c r="Q402" s="83"/>
    </row>
    <row r="403" spans="1:17" ht="24.95" customHeight="1" x14ac:dyDescent="0.3">
      <c r="A403" s="465"/>
      <c r="B403" s="16" t="s">
        <v>104</v>
      </c>
      <c r="C403" s="169">
        <v>30</v>
      </c>
      <c r="D403" s="147">
        <v>3.2</v>
      </c>
      <c r="E403" s="147">
        <v>0.3</v>
      </c>
      <c r="F403" s="147">
        <v>15.3</v>
      </c>
      <c r="G403" s="141">
        <v>79</v>
      </c>
      <c r="H403" s="178"/>
    </row>
    <row r="404" spans="1:17" ht="24.95" customHeight="1" x14ac:dyDescent="0.3">
      <c r="A404" s="465"/>
      <c r="B404" s="277" t="s">
        <v>34</v>
      </c>
      <c r="C404" s="138">
        <v>180</v>
      </c>
      <c r="D404" s="139" t="s">
        <v>31</v>
      </c>
      <c r="E404" s="139" t="s">
        <v>32</v>
      </c>
      <c r="F404" s="140" t="s">
        <v>33</v>
      </c>
      <c r="G404" s="141" t="s">
        <v>35</v>
      </c>
      <c r="H404" s="142" t="s">
        <v>430</v>
      </c>
    </row>
    <row r="405" spans="1:17" ht="24.95" customHeight="1" x14ac:dyDescent="0.3">
      <c r="A405" s="465"/>
      <c r="B405" s="18" t="s">
        <v>41</v>
      </c>
      <c r="C405" s="143">
        <v>415</v>
      </c>
      <c r="D405" s="144">
        <f>D402+D403+D404</f>
        <v>11</v>
      </c>
      <c r="E405" s="144">
        <f t="shared" ref="E405:G405" si="31">E402+E403+E404</f>
        <v>9.93</v>
      </c>
      <c r="F405" s="144">
        <f t="shared" si="31"/>
        <v>55.900000000000006</v>
      </c>
      <c r="G405" s="143">
        <f t="shared" si="31"/>
        <v>348</v>
      </c>
      <c r="H405" s="145"/>
    </row>
    <row r="406" spans="1:17" ht="24.95" customHeight="1" x14ac:dyDescent="0.3">
      <c r="A406" s="472" t="s">
        <v>23</v>
      </c>
      <c r="B406" s="165" t="s">
        <v>42</v>
      </c>
      <c r="C406" s="147" t="s">
        <v>550</v>
      </c>
      <c r="D406" s="139">
        <v>1.08</v>
      </c>
      <c r="E406" s="140">
        <v>0.5</v>
      </c>
      <c r="F406" s="140">
        <v>11.6</v>
      </c>
      <c r="G406" s="170">
        <v>55.16</v>
      </c>
      <c r="H406" s="153"/>
    </row>
    <row r="407" spans="1:17" ht="24.95" customHeight="1" x14ac:dyDescent="0.3">
      <c r="A407" s="423"/>
      <c r="B407" s="23" t="s">
        <v>44</v>
      </c>
      <c r="C407" s="151">
        <v>150</v>
      </c>
      <c r="D407" s="144">
        <f>D406</f>
        <v>1.08</v>
      </c>
      <c r="E407" s="144">
        <f>E406</f>
        <v>0.5</v>
      </c>
      <c r="F407" s="144">
        <f>F406</f>
        <v>11.6</v>
      </c>
      <c r="G407" s="143">
        <f>G406</f>
        <v>55.16</v>
      </c>
      <c r="H407" s="145"/>
    </row>
    <row r="408" spans="1:17" ht="24.95" customHeight="1" x14ac:dyDescent="0.3">
      <c r="A408" s="424" t="s">
        <v>6</v>
      </c>
      <c r="B408" s="176" t="s">
        <v>191</v>
      </c>
      <c r="C408" s="138">
        <v>60</v>
      </c>
      <c r="D408" s="180" t="s">
        <v>93</v>
      </c>
      <c r="E408" s="152" t="s">
        <v>192</v>
      </c>
      <c r="F408" s="152" t="s">
        <v>193</v>
      </c>
      <c r="G408" s="170">
        <v>11</v>
      </c>
      <c r="H408" s="142" t="s">
        <v>482</v>
      </c>
    </row>
    <row r="409" spans="1:17" ht="36.75" customHeight="1" x14ac:dyDescent="0.3">
      <c r="A409" s="424"/>
      <c r="B409" s="154" t="s">
        <v>783</v>
      </c>
      <c r="C409" s="138">
        <v>180</v>
      </c>
      <c r="D409" s="147" t="s">
        <v>75</v>
      </c>
      <c r="E409" s="147" t="s">
        <v>99</v>
      </c>
      <c r="F409" s="147" t="s">
        <v>323</v>
      </c>
      <c r="G409" s="149">
        <v>67</v>
      </c>
      <c r="H409" s="62" t="s">
        <v>493</v>
      </c>
    </row>
    <row r="410" spans="1:17" ht="24.95" customHeight="1" x14ac:dyDescent="0.3">
      <c r="A410" s="424"/>
      <c r="B410" s="176" t="s">
        <v>589</v>
      </c>
      <c r="C410" s="169" t="s">
        <v>533</v>
      </c>
      <c r="D410" s="158">
        <v>10.5</v>
      </c>
      <c r="E410" s="158">
        <v>14.9</v>
      </c>
      <c r="F410" s="158">
        <v>10.6</v>
      </c>
      <c r="G410" s="166">
        <v>220</v>
      </c>
      <c r="H410" s="179" t="s">
        <v>590</v>
      </c>
    </row>
    <row r="411" spans="1:17" ht="24.95" customHeight="1" x14ac:dyDescent="0.3">
      <c r="A411" s="424"/>
      <c r="B411" s="155" t="s">
        <v>360</v>
      </c>
      <c r="C411" s="156">
        <v>130</v>
      </c>
      <c r="D411" s="156">
        <v>3.8</v>
      </c>
      <c r="E411" s="156">
        <v>8</v>
      </c>
      <c r="F411" s="156">
        <v>9.6999999999999993</v>
      </c>
      <c r="G411" s="157">
        <v>126</v>
      </c>
      <c r="H411" s="142" t="s">
        <v>507</v>
      </c>
    </row>
    <row r="412" spans="1:17" ht="24.95" customHeight="1" x14ac:dyDescent="0.3">
      <c r="A412" s="424"/>
      <c r="B412" s="158" t="s">
        <v>50</v>
      </c>
      <c r="C412" s="138">
        <v>50</v>
      </c>
      <c r="D412" s="139" t="s">
        <v>51</v>
      </c>
      <c r="E412" s="139" t="s">
        <v>52</v>
      </c>
      <c r="F412" s="140" t="s">
        <v>53</v>
      </c>
      <c r="G412" s="141" t="s">
        <v>54</v>
      </c>
      <c r="H412" s="178"/>
    </row>
    <row r="413" spans="1:17" ht="24.95" customHeight="1" x14ac:dyDescent="0.3">
      <c r="A413" s="425"/>
      <c r="B413" s="179" t="s">
        <v>55</v>
      </c>
      <c r="C413" s="156">
        <v>180</v>
      </c>
      <c r="D413" s="159" t="s">
        <v>56</v>
      </c>
      <c r="E413" s="159" t="s">
        <v>56</v>
      </c>
      <c r="F413" s="160" t="s">
        <v>57</v>
      </c>
      <c r="G413" s="161" t="s">
        <v>58</v>
      </c>
      <c r="H413" s="178" t="s">
        <v>432</v>
      </c>
    </row>
    <row r="414" spans="1:17" ht="24.95" customHeight="1" x14ac:dyDescent="0.3">
      <c r="A414" s="423"/>
      <c r="B414" s="18" t="s">
        <v>80</v>
      </c>
      <c r="C414" s="162" t="s">
        <v>614</v>
      </c>
      <c r="D414" s="163">
        <f>D408+D409+D410+D411+D412+D413</f>
        <v>20.5</v>
      </c>
      <c r="E414" s="163">
        <f t="shared" ref="E414:G414" si="32">E408+E409+E410+E411+E412+E413</f>
        <v>25.990000000000002</v>
      </c>
      <c r="F414" s="163">
        <f t="shared" si="32"/>
        <v>87.86</v>
      </c>
      <c r="G414" s="164">
        <f t="shared" si="32"/>
        <v>623</v>
      </c>
      <c r="H414" s="145"/>
    </row>
    <row r="415" spans="1:17" ht="24.95" customHeight="1" x14ac:dyDescent="0.3">
      <c r="A415" s="472" t="s">
        <v>59</v>
      </c>
      <c r="B415" s="165" t="s">
        <v>42</v>
      </c>
      <c r="C415" s="158">
        <v>180</v>
      </c>
      <c r="D415" s="158">
        <v>1.3</v>
      </c>
      <c r="E415" s="158">
        <v>0.6</v>
      </c>
      <c r="F415" s="158">
        <v>13.9</v>
      </c>
      <c r="G415" s="166">
        <v>66</v>
      </c>
      <c r="H415" s="142"/>
    </row>
    <row r="416" spans="1:17" ht="24.95" customHeight="1" x14ac:dyDescent="0.3">
      <c r="A416" s="423"/>
      <c r="B416" s="18" t="s">
        <v>81</v>
      </c>
      <c r="C416" s="167">
        <v>180</v>
      </c>
      <c r="D416" s="167">
        <v>1.3</v>
      </c>
      <c r="E416" s="167">
        <v>0.6</v>
      </c>
      <c r="F416" s="167">
        <v>13.9</v>
      </c>
      <c r="G416" s="168">
        <v>66</v>
      </c>
      <c r="H416" s="195"/>
    </row>
    <row r="417" spans="1:8" ht="24.95" customHeight="1" x14ac:dyDescent="0.3">
      <c r="A417" s="472" t="s">
        <v>8</v>
      </c>
      <c r="B417" s="146" t="s">
        <v>755</v>
      </c>
      <c r="C417" s="169" t="s">
        <v>756</v>
      </c>
      <c r="D417" s="147" t="s">
        <v>321</v>
      </c>
      <c r="E417" s="147" t="s">
        <v>298</v>
      </c>
      <c r="F417" s="147" t="s">
        <v>757</v>
      </c>
      <c r="G417" s="149">
        <v>155</v>
      </c>
      <c r="H417" s="142" t="s">
        <v>758</v>
      </c>
    </row>
    <row r="418" spans="1:8" ht="24.95" customHeight="1" x14ac:dyDescent="0.3">
      <c r="A418" s="425"/>
      <c r="B418" s="188" t="s">
        <v>603</v>
      </c>
      <c r="C418" s="259" t="s">
        <v>269</v>
      </c>
      <c r="D418" s="159">
        <v>11</v>
      </c>
      <c r="E418" s="159">
        <v>15.2</v>
      </c>
      <c r="F418" s="159">
        <v>10.9</v>
      </c>
      <c r="G418" s="157">
        <v>225</v>
      </c>
      <c r="H418" s="44" t="s">
        <v>602</v>
      </c>
    </row>
    <row r="419" spans="1:8" ht="24.95" customHeight="1" x14ac:dyDescent="0.3">
      <c r="A419" s="425"/>
      <c r="B419" s="277" t="s">
        <v>34</v>
      </c>
      <c r="C419" s="138">
        <v>180</v>
      </c>
      <c r="D419" s="139" t="s">
        <v>31</v>
      </c>
      <c r="E419" s="139" t="s">
        <v>32</v>
      </c>
      <c r="F419" s="140" t="s">
        <v>33</v>
      </c>
      <c r="G419" s="141" t="s">
        <v>35</v>
      </c>
      <c r="H419" s="142" t="s">
        <v>430</v>
      </c>
    </row>
    <row r="420" spans="1:8" ht="20.25" customHeight="1" x14ac:dyDescent="0.3">
      <c r="A420" s="425"/>
      <c r="B420" s="165" t="s">
        <v>190</v>
      </c>
      <c r="C420" s="147" t="s">
        <v>599</v>
      </c>
      <c r="D420" s="139">
        <v>0.4</v>
      </c>
      <c r="E420" s="140">
        <v>0.4</v>
      </c>
      <c r="F420" s="140">
        <v>9.8000000000000007</v>
      </c>
      <c r="G420" s="170">
        <v>47</v>
      </c>
      <c r="H420" s="158"/>
    </row>
    <row r="421" spans="1:8" x14ac:dyDescent="0.3">
      <c r="A421" s="423"/>
      <c r="B421" s="18" t="s">
        <v>82</v>
      </c>
      <c r="C421" s="143">
        <v>510</v>
      </c>
      <c r="D421" s="171">
        <f>D418+D419+D420</f>
        <v>11.5</v>
      </c>
      <c r="E421" s="171">
        <f t="shared" ref="E421:G421" si="33">E418+E419+E420</f>
        <v>15.629999999999999</v>
      </c>
      <c r="F421" s="171">
        <f t="shared" si="33"/>
        <v>28.900000000000002</v>
      </c>
      <c r="G421" s="168">
        <f t="shared" si="33"/>
        <v>294</v>
      </c>
      <c r="H421" s="145"/>
    </row>
    <row r="422" spans="1:8" ht="24.95" customHeight="1" x14ac:dyDescent="0.3">
      <c r="A422" s="464" t="s">
        <v>83</v>
      </c>
      <c r="B422" s="427"/>
      <c r="C422" s="168">
        <f>C421+C416+C414+C407+C405</f>
        <v>1932</v>
      </c>
      <c r="D422" s="171">
        <f>D421+D416+D414+D407+D405</f>
        <v>45.379999999999995</v>
      </c>
      <c r="E422" s="171">
        <f>E421+E416+E414+E407+E405</f>
        <v>52.65</v>
      </c>
      <c r="F422" s="171">
        <f>F421+F416+F414+F407+F405</f>
        <v>198.16</v>
      </c>
      <c r="G422" s="168">
        <f>G421+G416+G414+G407+G405</f>
        <v>1386.16</v>
      </c>
      <c r="H422" s="145"/>
    </row>
    <row r="423" spans="1:8" ht="24.75" customHeight="1" x14ac:dyDescent="0.3">
      <c r="A423" s="466" t="s">
        <v>24</v>
      </c>
      <c r="B423" s="466" t="s">
        <v>25</v>
      </c>
      <c r="C423" s="465" t="s">
        <v>26</v>
      </c>
      <c r="D423" s="465" t="s">
        <v>542</v>
      </c>
      <c r="E423" s="465"/>
      <c r="F423" s="465"/>
      <c r="G423" s="466" t="s">
        <v>38</v>
      </c>
      <c r="H423" s="466" t="s">
        <v>39</v>
      </c>
    </row>
    <row r="424" spans="1:8" ht="24.95" customHeight="1" x14ac:dyDescent="0.3">
      <c r="A424" s="477"/>
      <c r="B424" s="477"/>
      <c r="C424" s="472"/>
      <c r="D424" s="227" t="s">
        <v>4</v>
      </c>
      <c r="E424" s="227" t="s">
        <v>36</v>
      </c>
      <c r="F424" s="227" t="s">
        <v>30</v>
      </c>
      <c r="G424" s="477"/>
      <c r="H424" s="477"/>
    </row>
    <row r="425" spans="1:8" ht="24.95" customHeight="1" x14ac:dyDescent="0.3">
      <c r="A425" s="468" t="s">
        <v>390</v>
      </c>
      <c r="B425" s="428"/>
      <c r="C425" s="417"/>
      <c r="D425" s="417"/>
      <c r="E425" s="417"/>
      <c r="F425" s="417"/>
      <c r="G425" s="417"/>
      <c r="H425" s="418"/>
    </row>
    <row r="426" spans="1:8" ht="24.95" customHeight="1" x14ac:dyDescent="0.3">
      <c r="A426" s="465" t="s">
        <v>40</v>
      </c>
      <c r="B426" s="146" t="s">
        <v>743</v>
      </c>
      <c r="C426" s="138" t="s">
        <v>113</v>
      </c>
      <c r="D426" s="147" t="s">
        <v>170</v>
      </c>
      <c r="E426" s="147" t="s">
        <v>170</v>
      </c>
      <c r="F426" s="152" t="s">
        <v>16</v>
      </c>
      <c r="G426" s="141" t="s">
        <v>303</v>
      </c>
      <c r="H426" s="142" t="s">
        <v>458</v>
      </c>
    </row>
    <row r="427" spans="1:8" ht="24.95" customHeight="1" x14ac:dyDescent="0.3">
      <c r="A427" s="465"/>
      <c r="B427" s="142" t="s">
        <v>141</v>
      </c>
      <c r="C427" s="147" t="s">
        <v>142</v>
      </c>
      <c r="D427" s="174" t="s">
        <v>105</v>
      </c>
      <c r="E427" s="174" t="s">
        <v>143</v>
      </c>
      <c r="F427" s="175" t="s">
        <v>144</v>
      </c>
      <c r="G427" s="141" t="s">
        <v>145</v>
      </c>
      <c r="H427" s="153" t="s">
        <v>451</v>
      </c>
    </row>
    <row r="428" spans="1:8" ht="24.95" customHeight="1" x14ac:dyDescent="0.3">
      <c r="A428" s="465"/>
      <c r="B428" s="277" t="s">
        <v>34</v>
      </c>
      <c r="C428" s="138">
        <v>180</v>
      </c>
      <c r="D428" s="139" t="s">
        <v>31</v>
      </c>
      <c r="E428" s="139" t="s">
        <v>32</v>
      </c>
      <c r="F428" s="140" t="s">
        <v>33</v>
      </c>
      <c r="G428" s="141" t="s">
        <v>35</v>
      </c>
      <c r="H428" s="142" t="s">
        <v>430</v>
      </c>
    </row>
    <row r="429" spans="1:8" ht="24.95" customHeight="1" x14ac:dyDescent="0.3">
      <c r="A429" s="465"/>
      <c r="B429" s="18" t="s">
        <v>41</v>
      </c>
      <c r="C429" s="143">
        <v>425</v>
      </c>
      <c r="D429" s="144">
        <f>D428+D427+D490</f>
        <v>13.5</v>
      </c>
      <c r="E429" s="144">
        <f>E428+E427+E490</f>
        <v>8.23</v>
      </c>
      <c r="F429" s="144">
        <f>F428+F427+F490</f>
        <v>57.3</v>
      </c>
      <c r="G429" s="143">
        <f>G428+G427+G490</f>
        <v>350</v>
      </c>
      <c r="H429" s="150"/>
    </row>
    <row r="430" spans="1:8" ht="24.75" customHeight="1" x14ac:dyDescent="0.3">
      <c r="A430" s="472" t="s">
        <v>23</v>
      </c>
      <c r="B430" s="154" t="s">
        <v>147</v>
      </c>
      <c r="C430" s="138">
        <v>100</v>
      </c>
      <c r="D430" s="147" t="s">
        <v>76</v>
      </c>
      <c r="E430" s="147" t="s">
        <v>148</v>
      </c>
      <c r="F430" s="148" t="s">
        <v>149</v>
      </c>
      <c r="G430" s="149" t="s">
        <v>150</v>
      </c>
      <c r="H430" s="153" t="s">
        <v>460</v>
      </c>
    </row>
    <row r="431" spans="1:8" ht="24.95" customHeight="1" x14ac:dyDescent="0.3">
      <c r="A431" s="423"/>
      <c r="B431" s="23" t="s">
        <v>44</v>
      </c>
      <c r="C431" s="151">
        <v>100</v>
      </c>
      <c r="D431" s="144" t="str">
        <f>D430</f>
        <v>0,3</v>
      </c>
      <c r="E431" s="144" t="str">
        <f>E430</f>
        <v>0,13</v>
      </c>
      <c r="F431" s="144" t="str">
        <f>F430</f>
        <v>13,4</v>
      </c>
      <c r="G431" s="143" t="str">
        <f>G430</f>
        <v>55,5</v>
      </c>
      <c r="H431" s="150"/>
    </row>
    <row r="432" spans="1:8" ht="24.75" customHeight="1" x14ac:dyDescent="0.3">
      <c r="A432" s="424" t="s">
        <v>6</v>
      </c>
      <c r="B432" s="176" t="s">
        <v>373</v>
      </c>
      <c r="C432" s="138">
        <v>60</v>
      </c>
      <c r="D432" s="180" t="s">
        <v>45</v>
      </c>
      <c r="E432" s="152" t="s">
        <v>46</v>
      </c>
      <c r="F432" s="152" t="s">
        <v>46</v>
      </c>
      <c r="G432" s="170">
        <v>38</v>
      </c>
      <c r="H432" s="142" t="s">
        <v>516</v>
      </c>
    </row>
    <row r="433" spans="1:16" ht="24.75" customHeight="1" x14ac:dyDescent="0.3">
      <c r="A433" s="424"/>
      <c r="B433" s="158" t="s">
        <v>784</v>
      </c>
      <c r="C433" s="156" t="s">
        <v>287</v>
      </c>
      <c r="D433" s="156">
        <v>1.5</v>
      </c>
      <c r="E433" s="156">
        <v>3.8</v>
      </c>
      <c r="F433" s="156">
        <v>9.9</v>
      </c>
      <c r="G433" s="157">
        <v>81</v>
      </c>
      <c r="H433" s="153" t="s">
        <v>491</v>
      </c>
    </row>
    <row r="434" spans="1:16" ht="24.75" customHeight="1" x14ac:dyDescent="0.3">
      <c r="A434" s="424"/>
      <c r="B434" s="196" t="s">
        <v>386</v>
      </c>
      <c r="C434" s="138" t="s">
        <v>246</v>
      </c>
      <c r="D434" s="147" t="s">
        <v>209</v>
      </c>
      <c r="E434" s="147" t="s">
        <v>387</v>
      </c>
      <c r="F434" s="148" t="s">
        <v>88</v>
      </c>
      <c r="G434" s="149" t="s">
        <v>759</v>
      </c>
      <c r="H434" s="179" t="s">
        <v>488</v>
      </c>
    </row>
    <row r="435" spans="1:16" ht="24.95" customHeight="1" x14ac:dyDescent="0.3">
      <c r="A435" s="424"/>
      <c r="B435" s="142" t="s">
        <v>159</v>
      </c>
      <c r="C435" s="138" t="s">
        <v>110</v>
      </c>
      <c r="D435" s="147" t="s">
        <v>298</v>
      </c>
      <c r="E435" s="147" t="s">
        <v>95</v>
      </c>
      <c r="F435" s="174" t="s">
        <v>299</v>
      </c>
      <c r="G435" s="149" t="s">
        <v>300</v>
      </c>
      <c r="H435" s="153" t="s">
        <v>435</v>
      </c>
    </row>
    <row r="436" spans="1:16" ht="24.95" customHeight="1" x14ac:dyDescent="0.3">
      <c r="A436" s="424"/>
      <c r="B436" s="158" t="s">
        <v>50</v>
      </c>
      <c r="C436" s="138">
        <v>50</v>
      </c>
      <c r="D436" s="139" t="s">
        <v>51</v>
      </c>
      <c r="E436" s="139" t="s">
        <v>52</v>
      </c>
      <c r="F436" s="140" t="s">
        <v>53</v>
      </c>
      <c r="G436" s="141" t="s">
        <v>54</v>
      </c>
      <c r="H436" s="153"/>
    </row>
    <row r="437" spans="1:16" ht="24.95" customHeight="1" x14ac:dyDescent="0.3">
      <c r="A437" s="425"/>
      <c r="B437" s="142" t="s">
        <v>183</v>
      </c>
      <c r="C437" s="138">
        <v>180</v>
      </c>
      <c r="D437" s="185">
        <v>0.2</v>
      </c>
      <c r="E437" s="185">
        <v>0.03</v>
      </c>
      <c r="F437" s="185" t="s">
        <v>187</v>
      </c>
      <c r="G437" s="186" t="s">
        <v>188</v>
      </c>
      <c r="H437" s="179" t="s">
        <v>446</v>
      </c>
    </row>
    <row r="438" spans="1:16" ht="24.95" customHeight="1" x14ac:dyDescent="0.3">
      <c r="A438" s="423"/>
      <c r="B438" s="18" t="s">
        <v>80</v>
      </c>
      <c r="C438" s="162" t="s">
        <v>328</v>
      </c>
      <c r="D438" s="163">
        <f>D437+D436+D434+D433+D432</f>
        <v>18.100000000000001</v>
      </c>
      <c r="E438" s="163">
        <f>E437+E436+E434+E433+E432</f>
        <v>17.329999999999998</v>
      </c>
      <c r="F438" s="163">
        <f>F437+F436+F434+F433+F432</f>
        <v>71.7</v>
      </c>
      <c r="G438" s="164">
        <f>G432+G433+G434+G436+G437</f>
        <v>454</v>
      </c>
      <c r="H438" s="150"/>
    </row>
    <row r="439" spans="1:16" ht="24.95" customHeight="1" x14ac:dyDescent="0.3">
      <c r="A439" s="472" t="s">
        <v>59</v>
      </c>
      <c r="B439" s="176" t="s">
        <v>125</v>
      </c>
      <c r="C439" s="181">
        <v>40</v>
      </c>
      <c r="D439" s="139">
        <v>2.27</v>
      </c>
      <c r="E439" s="139">
        <v>2.93</v>
      </c>
      <c r="F439" s="182">
        <v>36.200000000000003</v>
      </c>
      <c r="G439" s="141">
        <v>180.36</v>
      </c>
      <c r="H439" s="142"/>
    </row>
    <row r="440" spans="1:16" ht="24.95" customHeight="1" x14ac:dyDescent="0.3">
      <c r="A440" s="425"/>
      <c r="B440" s="165" t="s">
        <v>42</v>
      </c>
      <c r="C440" s="158">
        <v>180</v>
      </c>
      <c r="D440" s="158">
        <v>1.3</v>
      </c>
      <c r="E440" s="158">
        <v>0.6</v>
      </c>
      <c r="F440" s="158">
        <v>13.9</v>
      </c>
      <c r="G440" s="166">
        <v>66</v>
      </c>
      <c r="H440" s="142"/>
    </row>
    <row r="441" spans="1:16" ht="24.95" customHeight="1" x14ac:dyDescent="0.3">
      <c r="A441" s="423"/>
      <c r="B441" s="18" t="s">
        <v>81</v>
      </c>
      <c r="C441" s="177">
        <v>220</v>
      </c>
      <c r="D441" s="163">
        <f>D440+D439</f>
        <v>3.5700000000000003</v>
      </c>
      <c r="E441" s="163">
        <f>E440+E439</f>
        <v>3.5300000000000002</v>
      </c>
      <c r="F441" s="163">
        <f>F440+F439</f>
        <v>50.1</v>
      </c>
      <c r="G441" s="164">
        <f>G440+G439</f>
        <v>246.36</v>
      </c>
      <c r="H441" s="187"/>
      <c r="J441" s="83"/>
      <c r="K441" s="85"/>
      <c r="L441" s="85"/>
      <c r="M441" s="85"/>
      <c r="N441" s="85"/>
      <c r="O441" s="108"/>
      <c r="P441" s="87"/>
    </row>
    <row r="442" spans="1:16" ht="24.95" customHeight="1" x14ac:dyDescent="0.3">
      <c r="A442" s="472" t="s">
        <v>8</v>
      </c>
      <c r="B442" s="146" t="s">
        <v>396</v>
      </c>
      <c r="C442" s="138">
        <v>130</v>
      </c>
      <c r="D442" s="147" t="s">
        <v>260</v>
      </c>
      <c r="E442" s="147" t="s">
        <v>156</v>
      </c>
      <c r="F442" s="147" t="s">
        <v>261</v>
      </c>
      <c r="G442" s="149" t="s">
        <v>262</v>
      </c>
      <c r="H442" s="142" t="s">
        <v>515</v>
      </c>
    </row>
    <row r="443" spans="1:16" ht="24.95" customHeight="1" x14ac:dyDescent="0.3">
      <c r="A443" s="425"/>
      <c r="B443" s="277" t="s">
        <v>34</v>
      </c>
      <c r="C443" s="138">
        <v>180</v>
      </c>
      <c r="D443" s="139" t="s">
        <v>31</v>
      </c>
      <c r="E443" s="139" t="s">
        <v>32</v>
      </c>
      <c r="F443" s="140" t="s">
        <v>33</v>
      </c>
      <c r="G443" s="141" t="s">
        <v>35</v>
      </c>
      <c r="H443" s="142" t="s">
        <v>430</v>
      </c>
    </row>
    <row r="444" spans="1:16" ht="20.25" customHeight="1" x14ac:dyDescent="0.3">
      <c r="A444" s="425"/>
      <c r="B444" s="176" t="s">
        <v>131</v>
      </c>
      <c r="C444" s="158">
        <v>100</v>
      </c>
      <c r="D444" s="158">
        <v>0.4</v>
      </c>
      <c r="E444" s="158">
        <v>0.3</v>
      </c>
      <c r="F444" s="158">
        <v>10.3</v>
      </c>
      <c r="G444" s="158">
        <v>47</v>
      </c>
      <c r="H444" s="190"/>
    </row>
    <row r="445" spans="1:16" x14ac:dyDescent="0.3">
      <c r="A445" s="423"/>
      <c r="B445" s="18" t="s">
        <v>82</v>
      </c>
      <c r="C445" s="143">
        <v>410</v>
      </c>
      <c r="D445" s="144">
        <f t="shared" ref="D445:G445" si="34">D442+D443+D444</f>
        <v>15.17</v>
      </c>
      <c r="E445" s="144">
        <f t="shared" si="34"/>
        <v>14.73</v>
      </c>
      <c r="F445" s="144">
        <f t="shared" si="34"/>
        <v>49.5</v>
      </c>
      <c r="G445" s="143">
        <f t="shared" si="34"/>
        <v>386</v>
      </c>
      <c r="H445" s="150"/>
    </row>
    <row r="446" spans="1:16" ht="24.95" customHeight="1" x14ac:dyDescent="0.3">
      <c r="A446" s="464" t="s">
        <v>83</v>
      </c>
      <c r="B446" s="427"/>
      <c r="C446" s="168">
        <f>C445+C441+C438+C431+C429</f>
        <v>1872</v>
      </c>
      <c r="D446" s="171">
        <f>D445+D441+D438+D431+D429</f>
        <v>50.64</v>
      </c>
      <c r="E446" s="171">
        <f>E445+E441+E438+E431+E429</f>
        <v>43.95</v>
      </c>
      <c r="F446" s="171">
        <f>F445+F441+F438+F431+F429</f>
        <v>242</v>
      </c>
      <c r="G446" s="168">
        <f>G445+G441+G438+G431+G429</f>
        <v>1491.8600000000001</v>
      </c>
      <c r="H446" s="150"/>
    </row>
    <row r="447" spans="1:16" ht="24.75" customHeight="1" x14ac:dyDescent="0.3">
      <c r="A447" s="466" t="s">
        <v>24</v>
      </c>
      <c r="B447" s="466" t="s">
        <v>25</v>
      </c>
      <c r="C447" s="465" t="s">
        <v>26</v>
      </c>
      <c r="D447" s="465" t="s">
        <v>542</v>
      </c>
      <c r="E447" s="465"/>
      <c r="F447" s="465"/>
      <c r="G447" s="466" t="s">
        <v>38</v>
      </c>
      <c r="H447" s="466" t="s">
        <v>39</v>
      </c>
    </row>
    <row r="448" spans="1:16" ht="24.75" customHeight="1" x14ac:dyDescent="0.3">
      <c r="A448" s="477"/>
      <c r="B448" s="477"/>
      <c r="C448" s="472"/>
      <c r="D448" s="227" t="s">
        <v>4</v>
      </c>
      <c r="E448" s="227" t="s">
        <v>36</v>
      </c>
      <c r="F448" s="227" t="s">
        <v>30</v>
      </c>
      <c r="G448" s="477"/>
      <c r="H448" s="477"/>
    </row>
    <row r="449" spans="1:8" ht="24.75" customHeight="1" x14ac:dyDescent="0.3">
      <c r="A449" s="468" t="s">
        <v>392</v>
      </c>
      <c r="B449" s="428"/>
      <c r="C449" s="417"/>
      <c r="D449" s="417"/>
      <c r="E449" s="417"/>
      <c r="F449" s="417"/>
      <c r="G449" s="417"/>
      <c r="H449" s="418"/>
    </row>
    <row r="450" spans="1:8" ht="24.75" customHeight="1" x14ac:dyDescent="0.3">
      <c r="A450" s="465" t="s">
        <v>40</v>
      </c>
      <c r="B450" s="158" t="s">
        <v>384</v>
      </c>
      <c r="C450" s="197" t="s">
        <v>27</v>
      </c>
      <c r="D450" s="156">
        <v>7.8</v>
      </c>
      <c r="E450" s="173">
        <v>12.9</v>
      </c>
      <c r="F450" s="156">
        <v>29</v>
      </c>
      <c r="G450" s="157">
        <v>267</v>
      </c>
      <c r="H450" s="142" t="s">
        <v>514</v>
      </c>
    </row>
    <row r="451" spans="1:8" ht="24.75" hidden="1" customHeight="1" x14ac:dyDescent="0.3">
      <c r="A451" s="465"/>
      <c r="B451" s="16"/>
      <c r="C451" s="169"/>
      <c r="D451" s="147"/>
      <c r="E451" s="147"/>
      <c r="F451" s="147"/>
      <c r="G451" s="141"/>
      <c r="H451" s="178"/>
    </row>
    <row r="452" spans="1:8" ht="24.75" customHeight="1" x14ac:dyDescent="0.3">
      <c r="A452" s="465"/>
      <c r="B452" s="277" t="s">
        <v>34</v>
      </c>
      <c r="C452" s="138">
        <v>180</v>
      </c>
      <c r="D452" s="139" t="s">
        <v>31</v>
      </c>
      <c r="E452" s="139" t="s">
        <v>32</v>
      </c>
      <c r="F452" s="140" t="s">
        <v>33</v>
      </c>
      <c r="G452" s="141" t="s">
        <v>35</v>
      </c>
      <c r="H452" s="142" t="s">
        <v>430</v>
      </c>
    </row>
    <row r="453" spans="1:8" ht="24.75" customHeight="1" x14ac:dyDescent="0.3">
      <c r="A453" s="465"/>
      <c r="B453" s="176" t="s">
        <v>60</v>
      </c>
      <c r="C453" s="158">
        <v>40</v>
      </c>
      <c r="D453" s="158">
        <v>2.72</v>
      </c>
      <c r="E453" s="158">
        <v>2.2400000000000002</v>
      </c>
      <c r="F453" s="158">
        <v>27</v>
      </c>
      <c r="G453" s="166">
        <v>127</v>
      </c>
      <c r="H453" s="153"/>
    </row>
    <row r="454" spans="1:8" ht="24.75" customHeight="1" x14ac:dyDescent="0.3">
      <c r="A454" s="465"/>
      <c r="B454" s="18" t="s">
        <v>41</v>
      </c>
      <c r="C454" s="143">
        <v>376</v>
      </c>
      <c r="D454" s="144">
        <f>D450+D451+D452+D453</f>
        <v>10.62</v>
      </c>
      <c r="E454" s="144">
        <f t="shared" ref="E454:G454" si="35">E450+E451+E452+E453</f>
        <v>15.17</v>
      </c>
      <c r="F454" s="144">
        <f t="shared" si="35"/>
        <v>64.2</v>
      </c>
      <c r="G454" s="143">
        <f t="shared" si="35"/>
        <v>416</v>
      </c>
      <c r="H454" s="150"/>
    </row>
    <row r="455" spans="1:8" ht="24.75" customHeight="1" x14ac:dyDescent="0.3">
      <c r="A455" s="472" t="s">
        <v>23</v>
      </c>
      <c r="B455" s="165" t="s">
        <v>42</v>
      </c>
      <c r="C455" s="147" t="s">
        <v>550</v>
      </c>
      <c r="D455" s="139">
        <v>1.08</v>
      </c>
      <c r="E455" s="140">
        <v>0.5</v>
      </c>
      <c r="F455" s="140">
        <v>11.6</v>
      </c>
      <c r="G455" s="170">
        <v>55.16</v>
      </c>
      <c r="H455" s="187"/>
    </row>
    <row r="456" spans="1:8" ht="24.75" customHeight="1" x14ac:dyDescent="0.3">
      <c r="A456" s="423"/>
      <c r="B456" s="23" t="s">
        <v>44</v>
      </c>
      <c r="C456" s="151">
        <v>150</v>
      </c>
      <c r="D456" s="144">
        <f>D455</f>
        <v>1.08</v>
      </c>
      <c r="E456" s="144">
        <f>E455</f>
        <v>0.5</v>
      </c>
      <c r="F456" s="144">
        <f>F455</f>
        <v>11.6</v>
      </c>
      <c r="G456" s="143">
        <f>G455</f>
        <v>55.16</v>
      </c>
      <c r="H456" s="150"/>
    </row>
    <row r="457" spans="1:8" ht="24.75" customHeight="1" x14ac:dyDescent="0.3">
      <c r="A457" s="424" t="s">
        <v>6</v>
      </c>
      <c r="B457" s="154" t="s">
        <v>555</v>
      </c>
      <c r="C457" s="138">
        <v>60</v>
      </c>
      <c r="D457" s="147" t="s">
        <v>52</v>
      </c>
      <c r="E457" s="147" t="s">
        <v>208</v>
      </c>
      <c r="F457" s="152" t="s">
        <v>62</v>
      </c>
      <c r="G457" s="141" t="s">
        <v>78</v>
      </c>
      <c r="H457" s="142" t="s">
        <v>556</v>
      </c>
    </row>
    <row r="458" spans="1:8" ht="36.75" customHeight="1" x14ac:dyDescent="0.3">
      <c r="A458" s="424"/>
      <c r="B458" s="154" t="s">
        <v>777</v>
      </c>
      <c r="C458" s="138" t="s">
        <v>287</v>
      </c>
      <c r="D458" s="180" t="s">
        <v>68</v>
      </c>
      <c r="E458" s="152" t="s">
        <v>321</v>
      </c>
      <c r="F458" s="152" t="s">
        <v>114</v>
      </c>
      <c r="G458" s="170" t="s">
        <v>322</v>
      </c>
      <c r="H458" s="153" t="s">
        <v>464</v>
      </c>
    </row>
    <row r="459" spans="1:8" ht="24.75" customHeight="1" x14ac:dyDescent="0.3">
      <c r="A459" s="424"/>
      <c r="B459" s="196" t="s">
        <v>567</v>
      </c>
      <c r="C459" s="138" t="s">
        <v>568</v>
      </c>
      <c r="D459" s="147" t="s">
        <v>218</v>
      </c>
      <c r="E459" s="147" t="s">
        <v>569</v>
      </c>
      <c r="F459" s="147" t="s">
        <v>551</v>
      </c>
      <c r="G459" s="149">
        <v>157</v>
      </c>
      <c r="H459" s="179" t="s">
        <v>570</v>
      </c>
    </row>
    <row r="460" spans="1:8" ht="24.95" customHeight="1" x14ac:dyDescent="0.3">
      <c r="A460" s="424"/>
      <c r="B460" s="176" t="s">
        <v>382</v>
      </c>
      <c r="C460" s="169">
        <v>150</v>
      </c>
      <c r="D460" s="147" t="s">
        <v>279</v>
      </c>
      <c r="E460" s="147" t="s">
        <v>383</v>
      </c>
      <c r="F460" s="147" t="s">
        <v>364</v>
      </c>
      <c r="G460" s="149" t="s">
        <v>236</v>
      </c>
      <c r="H460" s="179" t="s">
        <v>458</v>
      </c>
    </row>
    <row r="461" spans="1:8" ht="24.95" customHeight="1" x14ac:dyDescent="0.3">
      <c r="A461" s="424"/>
      <c r="B461" s="158" t="s">
        <v>50</v>
      </c>
      <c r="C461" s="138">
        <v>50</v>
      </c>
      <c r="D461" s="139" t="s">
        <v>51</v>
      </c>
      <c r="E461" s="139" t="s">
        <v>52</v>
      </c>
      <c r="F461" s="140" t="s">
        <v>53</v>
      </c>
      <c r="G461" s="141" t="s">
        <v>54</v>
      </c>
      <c r="H461" s="153"/>
    </row>
    <row r="462" spans="1:8" ht="24.95" customHeight="1" x14ac:dyDescent="0.3">
      <c r="A462" s="425"/>
      <c r="B462" s="142" t="s">
        <v>327</v>
      </c>
      <c r="C462" s="138">
        <v>180</v>
      </c>
      <c r="D462" s="147">
        <v>0.9</v>
      </c>
      <c r="E462" s="147" t="s">
        <v>102</v>
      </c>
      <c r="F462" s="152" t="s">
        <v>103</v>
      </c>
      <c r="G462" s="141" t="s">
        <v>96</v>
      </c>
      <c r="H462" s="153" t="s">
        <v>443</v>
      </c>
    </row>
    <row r="463" spans="1:8" ht="24.95" customHeight="1" x14ac:dyDescent="0.3">
      <c r="A463" s="423"/>
      <c r="B463" s="18" t="s">
        <v>80</v>
      </c>
      <c r="C463" s="162" t="s">
        <v>398</v>
      </c>
      <c r="D463" s="163">
        <f>D457+D458+D459+D460+D461+D462</f>
        <v>19.899999999999999</v>
      </c>
      <c r="E463" s="163">
        <f t="shared" ref="E463:G463" si="36">E457+E458+E459+E460+E461+E462</f>
        <v>29.745000000000005</v>
      </c>
      <c r="F463" s="163">
        <f t="shared" si="36"/>
        <v>101.65</v>
      </c>
      <c r="G463" s="164">
        <f t="shared" si="36"/>
        <v>708.6</v>
      </c>
      <c r="H463" s="150"/>
    </row>
    <row r="464" spans="1:8" ht="24.95" customHeight="1" x14ac:dyDescent="0.3">
      <c r="A464" s="472" t="s">
        <v>59</v>
      </c>
      <c r="B464" s="165" t="s">
        <v>42</v>
      </c>
      <c r="C464" s="158">
        <v>180</v>
      </c>
      <c r="D464" s="158">
        <v>1.3</v>
      </c>
      <c r="E464" s="158">
        <v>0.6</v>
      </c>
      <c r="F464" s="158">
        <v>13.9</v>
      </c>
      <c r="G464" s="166">
        <v>66</v>
      </c>
      <c r="H464" s="142"/>
    </row>
    <row r="465" spans="1:8" ht="24.95" customHeight="1" x14ac:dyDescent="0.3">
      <c r="A465" s="423"/>
      <c r="B465" s="18" t="s">
        <v>81</v>
      </c>
      <c r="C465" s="167">
        <v>180</v>
      </c>
      <c r="D465" s="167">
        <v>1.3</v>
      </c>
      <c r="E465" s="167">
        <v>0.6</v>
      </c>
      <c r="F465" s="167">
        <v>13.9</v>
      </c>
      <c r="G465" s="168">
        <v>66</v>
      </c>
      <c r="H465" s="187"/>
    </row>
    <row r="466" spans="1:8" ht="24.95" customHeight="1" x14ac:dyDescent="0.3">
      <c r="A466" s="472" t="s">
        <v>8</v>
      </c>
      <c r="B466" s="146" t="s">
        <v>242</v>
      </c>
      <c r="C466" s="169" t="s">
        <v>246</v>
      </c>
      <c r="D466" s="147">
        <v>19.2</v>
      </c>
      <c r="E466" s="147">
        <v>14.3</v>
      </c>
      <c r="F466" s="147">
        <v>5.0999999999999996</v>
      </c>
      <c r="G466" s="149">
        <v>226</v>
      </c>
      <c r="H466" s="154" t="s">
        <v>434</v>
      </c>
    </row>
    <row r="467" spans="1:8" ht="24.95" customHeight="1" x14ac:dyDescent="0.3">
      <c r="A467" s="425"/>
      <c r="B467" s="158" t="s">
        <v>356</v>
      </c>
      <c r="C467" s="156" t="s">
        <v>271</v>
      </c>
      <c r="D467" s="159">
        <v>3.3</v>
      </c>
      <c r="E467" s="159">
        <v>2.5</v>
      </c>
      <c r="F467" s="159">
        <v>23.2</v>
      </c>
      <c r="G467" s="157">
        <v>132</v>
      </c>
      <c r="H467" s="142" t="s">
        <v>467</v>
      </c>
    </row>
    <row r="468" spans="1:8" ht="24.95" customHeight="1" x14ac:dyDescent="0.3">
      <c r="A468" s="425"/>
      <c r="B468" s="404" t="s">
        <v>66</v>
      </c>
      <c r="C468" s="314">
        <v>50</v>
      </c>
      <c r="D468" s="329">
        <v>3.8</v>
      </c>
      <c r="E468" s="329">
        <v>0.4</v>
      </c>
      <c r="F468" s="329">
        <v>24.6</v>
      </c>
      <c r="G468" s="316">
        <v>117</v>
      </c>
      <c r="H468" s="325" t="s">
        <v>432</v>
      </c>
    </row>
    <row r="469" spans="1:8" ht="20.25" customHeight="1" x14ac:dyDescent="0.3">
      <c r="A469" s="425"/>
      <c r="B469" s="277" t="s">
        <v>34</v>
      </c>
      <c r="C469" s="138">
        <v>180</v>
      </c>
      <c r="D469" s="139" t="s">
        <v>31</v>
      </c>
      <c r="E469" s="139" t="s">
        <v>32</v>
      </c>
      <c r="F469" s="140" t="s">
        <v>33</v>
      </c>
      <c r="G469" s="141" t="s">
        <v>35</v>
      </c>
      <c r="H469" s="142" t="s">
        <v>430</v>
      </c>
    </row>
    <row r="470" spans="1:8" x14ac:dyDescent="0.3">
      <c r="A470" s="423"/>
      <c r="B470" s="18" t="s">
        <v>82</v>
      </c>
      <c r="C470" s="143">
        <v>448</v>
      </c>
      <c r="D470" s="171">
        <f>D466+D467+D468+D469</f>
        <v>26.400000000000002</v>
      </c>
      <c r="E470" s="171">
        <f t="shared" ref="E470:G470" si="37">E466+E467+E468+E469</f>
        <v>17.23</v>
      </c>
      <c r="F470" s="171">
        <f t="shared" si="37"/>
        <v>61.099999999999994</v>
      </c>
      <c r="G470" s="168">
        <f t="shared" si="37"/>
        <v>497</v>
      </c>
      <c r="H470" s="150"/>
    </row>
    <row r="471" spans="1:8" ht="24.95" customHeight="1" x14ac:dyDescent="0.3">
      <c r="A471" s="464" t="s">
        <v>83</v>
      </c>
      <c r="B471" s="427"/>
      <c r="C471" s="168">
        <f>C470+C465+C463+C456+C454</f>
        <v>1857</v>
      </c>
      <c r="D471" s="168">
        <f>D470+D465+D463+D456+D454</f>
        <v>59.3</v>
      </c>
      <c r="E471" s="168">
        <f>E470+E465+E463+E456+E454</f>
        <v>63.245000000000005</v>
      </c>
      <c r="F471" s="168">
        <f>F470+F465+F463+F456+F454</f>
        <v>252.45</v>
      </c>
      <c r="G471" s="168">
        <f>G470+G465+G463+G456+G454</f>
        <v>1742.76</v>
      </c>
      <c r="H471" s="145"/>
    </row>
    <row r="472" spans="1:8" ht="24.95" customHeight="1" x14ac:dyDescent="0.3">
      <c r="A472" s="466" t="s">
        <v>24</v>
      </c>
      <c r="B472" s="466" t="s">
        <v>25</v>
      </c>
      <c r="C472" s="465" t="s">
        <v>26</v>
      </c>
      <c r="D472" s="465" t="s">
        <v>542</v>
      </c>
      <c r="E472" s="465"/>
      <c r="F472" s="465"/>
      <c r="G472" s="466" t="s">
        <v>38</v>
      </c>
      <c r="H472" s="466" t="s">
        <v>39</v>
      </c>
    </row>
    <row r="473" spans="1:8" ht="24.95" customHeight="1" x14ac:dyDescent="0.3">
      <c r="A473" s="477"/>
      <c r="B473" s="477"/>
      <c r="C473" s="472"/>
      <c r="D473" s="227" t="s">
        <v>4</v>
      </c>
      <c r="E473" s="227" t="s">
        <v>36</v>
      </c>
      <c r="F473" s="227" t="s">
        <v>30</v>
      </c>
      <c r="G473" s="477"/>
      <c r="H473" s="477"/>
    </row>
    <row r="474" spans="1:8" ht="24.95" customHeight="1" x14ac:dyDescent="0.3">
      <c r="A474" s="468" t="s">
        <v>395</v>
      </c>
      <c r="B474" s="428"/>
      <c r="C474" s="417"/>
      <c r="D474" s="417"/>
      <c r="E474" s="417"/>
      <c r="F474" s="417"/>
      <c r="G474" s="417"/>
      <c r="H474" s="418"/>
    </row>
    <row r="475" spans="1:8" ht="24.95" customHeight="1" x14ac:dyDescent="0.3">
      <c r="A475" s="465" t="s">
        <v>40</v>
      </c>
      <c r="B475" s="158" t="s">
        <v>746</v>
      </c>
      <c r="C475" s="156" t="s">
        <v>113</v>
      </c>
      <c r="D475" s="156">
        <v>7.4</v>
      </c>
      <c r="E475" s="173">
        <v>8</v>
      </c>
      <c r="F475" s="156">
        <v>36.5</v>
      </c>
      <c r="G475" s="157">
        <v>241</v>
      </c>
      <c r="H475" s="142" t="s">
        <v>471</v>
      </c>
    </row>
    <row r="476" spans="1:8" ht="24.95" customHeight="1" x14ac:dyDescent="0.3">
      <c r="A476" s="465"/>
      <c r="B476" s="277" t="s">
        <v>34</v>
      </c>
      <c r="C476" s="138">
        <v>180</v>
      </c>
      <c r="D476" s="139" t="s">
        <v>31</v>
      </c>
      <c r="E476" s="139" t="s">
        <v>32</v>
      </c>
      <c r="F476" s="140" t="s">
        <v>33</v>
      </c>
      <c r="G476" s="141" t="s">
        <v>35</v>
      </c>
      <c r="H476" s="142" t="s">
        <v>430</v>
      </c>
    </row>
    <row r="477" spans="1:8" ht="24.95" customHeight="1" x14ac:dyDescent="0.3">
      <c r="A477" s="465"/>
      <c r="B477" s="16" t="s">
        <v>104</v>
      </c>
      <c r="C477" s="223">
        <v>30</v>
      </c>
      <c r="D477" s="224">
        <v>3.2</v>
      </c>
      <c r="E477" s="224">
        <v>0.3</v>
      </c>
      <c r="F477" s="224">
        <v>15.3</v>
      </c>
      <c r="G477" s="231">
        <v>79</v>
      </c>
      <c r="H477" s="153"/>
    </row>
    <row r="478" spans="1:8" ht="24.95" customHeight="1" x14ac:dyDescent="0.3">
      <c r="A478" s="465"/>
      <c r="B478" s="18" t="s">
        <v>41</v>
      </c>
      <c r="C478" s="143">
        <v>420</v>
      </c>
      <c r="D478" s="144">
        <f>D477+D476+D475</f>
        <v>10.700000000000001</v>
      </c>
      <c r="E478" s="144">
        <f>E477+E476+E475</f>
        <v>8.33</v>
      </c>
      <c r="F478" s="144">
        <f>F477+F476+F475</f>
        <v>60</v>
      </c>
      <c r="G478" s="143">
        <f>G477+G476+G475</f>
        <v>342</v>
      </c>
      <c r="H478" s="150"/>
    </row>
    <row r="479" spans="1:8" ht="40.5" customHeight="1" x14ac:dyDescent="0.3">
      <c r="A479" s="472" t="s">
        <v>23</v>
      </c>
      <c r="B479" s="165" t="s">
        <v>42</v>
      </c>
      <c r="C479" s="147" t="s">
        <v>550</v>
      </c>
      <c r="D479" s="139">
        <v>1.08</v>
      </c>
      <c r="E479" s="140">
        <v>0.5</v>
      </c>
      <c r="F479" s="140">
        <v>11.6</v>
      </c>
      <c r="G479" s="170">
        <v>55.16</v>
      </c>
      <c r="H479" s="187"/>
    </row>
    <row r="480" spans="1:8" ht="24.95" customHeight="1" x14ac:dyDescent="0.3">
      <c r="A480" s="423"/>
      <c r="B480" s="23" t="s">
        <v>44</v>
      </c>
      <c r="C480" s="151">
        <v>150</v>
      </c>
      <c r="D480" s="144">
        <f>D479</f>
        <v>1.08</v>
      </c>
      <c r="E480" s="144">
        <f>E479</f>
        <v>0.5</v>
      </c>
      <c r="F480" s="144">
        <f>F479</f>
        <v>11.6</v>
      </c>
      <c r="G480" s="143">
        <f>G479</f>
        <v>55.16</v>
      </c>
      <c r="H480" s="150"/>
    </row>
    <row r="481" spans="1:8" ht="24.95" customHeight="1" x14ac:dyDescent="0.3">
      <c r="A481" s="424" t="s">
        <v>6</v>
      </c>
      <c r="B481" s="307" t="s">
        <v>280</v>
      </c>
      <c r="C481" s="307">
        <v>60</v>
      </c>
      <c r="D481" s="307">
        <v>0.9</v>
      </c>
      <c r="E481" s="307">
        <v>2.7</v>
      </c>
      <c r="F481" s="307">
        <v>6.6</v>
      </c>
      <c r="G481" s="341">
        <v>54</v>
      </c>
      <c r="H481" s="44" t="s">
        <v>456</v>
      </c>
    </row>
    <row r="482" spans="1:8" ht="40.5" customHeight="1" x14ac:dyDescent="0.3">
      <c r="A482" s="424"/>
      <c r="B482" s="154" t="s">
        <v>593</v>
      </c>
      <c r="C482" s="138" t="s">
        <v>304</v>
      </c>
      <c r="D482" s="147" t="s">
        <v>305</v>
      </c>
      <c r="E482" s="147" t="s">
        <v>306</v>
      </c>
      <c r="F482" s="147" t="s">
        <v>307</v>
      </c>
      <c r="G482" s="149" t="s">
        <v>308</v>
      </c>
      <c r="H482" s="142" t="s">
        <v>760</v>
      </c>
    </row>
    <row r="483" spans="1:8" ht="24.95" customHeight="1" x14ac:dyDescent="0.3">
      <c r="A483" s="424"/>
      <c r="B483" s="146" t="s">
        <v>49</v>
      </c>
      <c r="C483" s="259">
        <v>180</v>
      </c>
      <c r="D483" s="159">
        <v>11.52</v>
      </c>
      <c r="E483" s="159">
        <v>10.32</v>
      </c>
      <c r="F483" s="159">
        <v>30.6</v>
      </c>
      <c r="G483" s="157">
        <v>196</v>
      </c>
      <c r="H483" s="142" t="s">
        <v>501</v>
      </c>
    </row>
    <row r="484" spans="1:8" ht="24.95" customHeight="1" x14ac:dyDescent="0.3">
      <c r="A484" s="424"/>
      <c r="B484" s="158" t="s">
        <v>66</v>
      </c>
      <c r="C484" s="156">
        <v>50</v>
      </c>
      <c r="D484" s="159">
        <v>3.8</v>
      </c>
      <c r="E484" s="159">
        <v>0.4</v>
      </c>
      <c r="F484" s="159">
        <v>24.6</v>
      </c>
      <c r="G484" s="157">
        <v>117</v>
      </c>
      <c r="H484" s="153" t="s">
        <v>432</v>
      </c>
    </row>
    <row r="485" spans="1:8" ht="24.95" customHeight="1" x14ac:dyDescent="0.3">
      <c r="A485" s="425"/>
      <c r="B485" s="146" t="s">
        <v>210</v>
      </c>
      <c r="C485" s="138">
        <v>180</v>
      </c>
      <c r="D485" s="147" t="s">
        <v>380</v>
      </c>
      <c r="E485" s="147" t="s">
        <v>502</v>
      </c>
      <c r="F485" s="152" t="s">
        <v>503</v>
      </c>
      <c r="G485" s="141">
        <v>99</v>
      </c>
      <c r="H485" s="153" t="s">
        <v>450</v>
      </c>
    </row>
    <row r="486" spans="1:8" ht="24.95" customHeight="1" x14ac:dyDescent="0.3">
      <c r="A486" s="423"/>
      <c r="B486" s="18" t="s">
        <v>80</v>
      </c>
      <c r="C486" s="162" t="s">
        <v>767</v>
      </c>
      <c r="D486" s="163">
        <f>D481+D482+D483+D484+D485</f>
        <v>22.88</v>
      </c>
      <c r="E486" s="163">
        <f t="shared" ref="E486:G486" si="38">E481+E482+E483+E484+E485</f>
        <v>16.63</v>
      </c>
      <c r="F486" s="163">
        <f t="shared" si="38"/>
        <v>109.36</v>
      </c>
      <c r="G486" s="164">
        <f t="shared" si="38"/>
        <v>611</v>
      </c>
      <c r="H486" s="150"/>
    </row>
    <row r="487" spans="1:8" ht="24.95" customHeight="1" x14ac:dyDescent="0.3">
      <c r="A487" s="472" t="s">
        <v>59</v>
      </c>
      <c r="B487" s="176" t="s">
        <v>125</v>
      </c>
      <c r="C487" s="181">
        <v>40</v>
      </c>
      <c r="D487" s="139">
        <v>2.27</v>
      </c>
      <c r="E487" s="139">
        <v>2.93</v>
      </c>
      <c r="F487" s="182">
        <v>36.200000000000003</v>
      </c>
      <c r="G487" s="141">
        <v>180.36</v>
      </c>
      <c r="H487" s="150"/>
    </row>
    <row r="488" spans="1:8" ht="24.95" customHeight="1" x14ac:dyDescent="0.3">
      <c r="A488" s="425"/>
      <c r="B488" s="165" t="s">
        <v>42</v>
      </c>
      <c r="C488" s="158">
        <v>180</v>
      </c>
      <c r="D488" s="158">
        <v>1.3</v>
      </c>
      <c r="E488" s="158">
        <v>0.6</v>
      </c>
      <c r="F488" s="158">
        <v>13.9</v>
      </c>
      <c r="G488" s="166">
        <v>66</v>
      </c>
      <c r="H488" s="142"/>
    </row>
    <row r="489" spans="1:8" ht="24.95" customHeight="1" x14ac:dyDescent="0.3">
      <c r="A489" s="423"/>
      <c r="B489" s="18" t="s">
        <v>81</v>
      </c>
      <c r="C489" s="177">
        <v>220</v>
      </c>
      <c r="D489" s="163">
        <f>D488+D487</f>
        <v>3.5700000000000003</v>
      </c>
      <c r="E489" s="163">
        <f>E488+E487</f>
        <v>3.5300000000000002</v>
      </c>
      <c r="F489" s="163">
        <f>F488+F487</f>
        <v>50.1</v>
      </c>
      <c r="G489" s="164">
        <f>G488+G487</f>
        <v>246.36</v>
      </c>
      <c r="H489" s="187"/>
    </row>
    <row r="490" spans="1:8" ht="24.95" customHeight="1" x14ac:dyDescent="0.3">
      <c r="A490" s="472" t="s">
        <v>8</v>
      </c>
      <c r="B490" s="146" t="s">
        <v>270</v>
      </c>
      <c r="C490" s="169" t="s">
        <v>74</v>
      </c>
      <c r="D490" s="147" t="s">
        <v>187</v>
      </c>
      <c r="E490" s="147" t="s">
        <v>276</v>
      </c>
      <c r="F490" s="174" t="s">
        <v>277</v>
      </c>
      <c r="G490" s="149" t="s">
        <v>278</v>
      </c>
      <c r="H490" s="62" t="s">
        <v>435</v>
      </c>
    </row>
    <row r="491" spans="1:8" ht="24.95" customHeight="1" x14ac:dyDescent="0.3">
      <c r="A491" s="425"/>
      <c r="B491" s="154" t="s">
        <v>194</v>
      </c>
      <c r="C491" s="138">
        <v>180</v>
      </c>
      <c r="D491" s="147" t="s">
        <v>31</v>
      </c>
      <c r="E491" s="147" t="s">
        <v>32</v>
      </c>
      <c r="F491" s="152" t="s">
        <v>33</v>
      </c>
      <c r="G491" s="141" t="s">
        <v>35</v>
      </c>
      <c r="H491" s="179" t="s">
        <v>430</v>
      </c>
    </row>
    <row r="492" spans="1:8" ht="24.95" customHeight="1" x14ac:dyDescent="0.3">
      <c r="A492" s="425"/>
      <c r="B492" s="307" t="s">
        <v>294</v>
      </c>
      <c r="C492" s="304">
        <v>50</v>
      </c>
      <c r="D492" s="337" t="s">
        <v>217</v>
      </c>
      <c r="E492" s="337" t="s">
        <v>295</v>
      </c>
      <c r="F492" s="337" t="s">
        <v>296</v>
      </c>
      <c r="G492" s="301" t="s">
        <v>297</v>
      </c>
      <c r="H492" s="302" t="s">
        <v>481</v>
      </c>
    </row>
    <row r="493" spans="1:8" ht="24.95" customHeight="1" x14ac:dyDescent="0.3">
      <c r="A493" s="425"/>
      <c r="B493" s="165" t="s">
        <v>190</v>
      </c>
      <c r="C493" s="147" t="s">
        <v>599</v>
      </c>
      <c r="D493" s="139">
        <v>0.4</v>
      </c>
      <c r="E493" s="140">
        <v>0.4</v>
      </c>
      <c r="F493" s="140">
        <v>9.8000000000000007</v>
      </c>
      <c r="G493" s="170">
        <v>47</v>
      </c>
      <c r="H493" s="44"/>
    </row>
    <row r="494" spans="1:8" x14ac:dyDescent="0.3">
      <c r="A494" s="423"/>
      <c r="B494" s="18" t="s">
        <v>82</v>
      </c>
      <c r="C494" s="143">
        <v>485</v>
      </c>
      <c r="D494" s="171">
        <f>D426+D491+D492+D493</f>
        <v>13.4</v>
      </c>
      <c r="E494" s="171">
        <f>E426+E491+E492+E493</f>
        <v>13.729999999999999</v>
      </c>
      <c r="F494" s="171">
        <f>F426+F491+F492+F493</f>
        <v>81.3</v>
      </c>
      <c r="G494" s="168">
        <f>G426+G491+G492+G493</f>
        <v>523</v>
      </c>
      <c r="H494" s="150"/>
    </row>
    <row r="495" spans="1:8" x14ac:dyDescent="0.3">
      <c r="A495" s="464" t="s">
        <v>83</v>
      </c>
      <c r="B495" s="427"/>
      <c r="C495" s="168">
        <f>C494+C489+C486+C480+C478</f>
        <v>1935</v>
      </c>
      <c r="D495" s="171">
        <f>D494+D489+D486+D480+D478</f>
        <v>51.629999999999995</v>
      </c>
      <c r="E495" s="171">
        <f>E494+E489+E486+E480+E478</f>
        <v>42.72</v>
      </c>
      <c r="F495" s="171">
        <f>F494+F489+F486+F480+F478</f>
        <v>312.36</v>
      </c>
      <c r="G495" s="168">
        <f>G494+G489+G486+G480+G478</f>
        <v>1777.5200000000002</v>
      </c>
      <c r="H495" s="150"/>
    </row>
    <row r="496" spans="1:8" x14ac:dyDescent="0.3">
      <c r="A496" s="438" t="s">
        <v>498</v>
      </c>
      <c r="B496" s="439"/>
      <c r="C496" s="167">
        <f>C497/20</f>
        <v>1813.75</v>
      </c>
      <c r="D496" s="171">
        <f>D497/20</f>
        <v>50.546999999999997</v>
      </c>
      <c r="E496" s="171">
        <f>E497/20</f>
        <v>46.465249999999997</v>
      </c>
      <c r="F496" s="171">
        <f>F497/20</f>
        <v>240.17699999999999</v>
      </c>
      <c r="G496" s="168">
        <f>G497/20</f>
        <v>1516.2539999999999</v>
      </c>
    </row>
    <row r="497" spans="3:7" x14ac:dyDescent="0.3">
      <c r="C497" s="93">
        <f>C495+C471+C446+C422+C398+C373+C348+C324+C300+C276+C252+C228+C204+C181+C156+C130+C104+C80+C54+C31</f>
        <v>36275</v>
      </c>
      <c r="D497" s="93">
        <f>D495+D471+D446+D422+D398+D373+D348+D324+D300+D276+D252+D228+D204+D181+D156+D130+D104+D80+D54+D31</f>
        <v>1010.9399999999999</v>
      </c>
      <c r="E497" s="93">
        <f>E495+E471+E446+E422+E398+E373+E348+E324+E300+E276+E252+E228+E204+E181+E156+E130+E104+E80+E54+E31</f>
        <v>929.30499999999995</v>
      </c>
      <c r="F497" s="93">
        <f>F495+F471+F446+F422+F398+F373+F348+F324+F300+F276+F252+F228+F204+F181+F156+F130+F104+F80+F54+F31</f>
        <v>4803.54</v>
      </c>
      <c r="G497" s="93">
        <f>G495+G471+G446+G422+G398+G373+G348+G324+G300+G276+G252+G228+G204+G181+G156+G130+G104+G80+G54+G31</f>
        <v>30325.079999999998</v>
      </c>
    </row>
  </sheetData>
  <mergeCells count="270">
    <mergeCell ref="A496:B496"/>
    <mergeCell ref="A439:A441"/>
    <mergeCell ref="A442:A445"/>
    <mergeCell ref="A446:B446"/>
    <mergeCell ref="A447:A448"/>
    <mergeCell ref="B447:B448"/>
    <mergeCell ref="C447:C448"/>
    <mergeCell ref="A466:A470"/>
    <mergeCell ref="A471:B471"/>
    <mergeCell ref="A472:A473"/>
    <mergeCell ref="B472:B473"/>
    <mergeCell ref="C472:C473"/>
    <mergeCell ref="D423:F423"/>
    <mergeCell ref="G423:G424"/>
    <mergeCell ref="H423:H424"/>
    <mergeCell ref="A425:H425"/>
    <mergeCell ref="A426:A429"/>
    <mergeCell ref="A430:A431"/>
    <mergeCell ref="A432:A438"/>
    <mergeCell ref="A490:A494"/>
    <mergeCell ref="A495:B495"/>
    <mergeCell ref="D472:F472"/>
    <mergeCell ref="G472:G473"/>
    <mergeCell ref="H472:H473"/>
    <mergeCell ref="A474:H474"/>
    <mergeCell ref="A475:A478"/>
    <mergeCell ref="A479:A480"/>
    <mergeCell ref="A481:A486"/>
    <mergeCell ref="A487:A489"/>
    <mergeCell ref="A449:H449"/>
    <mergeCell ref="A450:A454"/>
    <mergeCell ref="A455:A456"/>
    <mergeCell ref="A457:A463"/>
    <mergeCell ref="A464:A465"/>
    <mergeCell ref="A252:B252"/>
    <mergeCell ref="A253:A254"/>
    <mergeCell ref="B253:B254"/>
    <mergeCell ref="C253:C254"/>
    <mergeCell ref="D253:F253"/>
    <mergeCell ref="G253:G254"/>
    <mergeCell ref="H253:H254"/>
    <mergeCell ref="D447:F447"/>
    <mergeCell ref="G447:G448"/>
    <mergeCell ref="H447:H448"/>
    <mergeCell ref="A292:A294"/>
    <mergeCell ref="A295:A299"/>
    <mergeCell ref="A300:B300"/>
    <mergeCell ref="A301:A302"/>
    <mergeCell ref="B301:B302"/>
    <mergeCell ref="C301:C302"/>
    <mergeCell ref="D301:F301"/>
    <mergeCell ref="G301:G302"/>
    <mergeCell ref="H301:H302"/>
    <mergeCell ref="A417:A421"/>
    <mergeCell ref="A422:B422"/>
    <mergeCell ref="A423:A424"/>
    <mergeCell ref="B423:B424"/>
    <mergeCell ref="C423:C424"/>
    <mergeCell ref="B374:B375"/>
    <mergeCell ref="C374:C375"/>
    <mergeCell ref="D374:F374"/>
    <mergeCell ref="A408:A414"/>
    <mergeCell ref="A415:A416"/>
    <mergeCell ref="A376:H376"/>
    <mergeCell ref="A377:H377"/>
    <mergeCell ref="A378:A381"/>
    <mergeCell ref="A382:A383"/>
    <mergeCell ref="A384:A389"/>
    <mergeCell ref="A390:A391"/>
    <mergeCell ref="A392:A397"/>
    <mergeCell ref="A398:B398"/>
    <mergeCell ref="A399:A400"/>
    <mergeCell ref="B399:B400"/>
    <mergeCell ref="C399:C400"/>
    <mergeCell ref="D399:F399"/>
    <mergeCell ref="G399:G400"/>
    <mergeCell ref="H399:H400"/>
    <mergeCell ref="A401:H401"/>
    <mergeCell ref="A402:A405"/>
    <mergeCell ref="A406:A407"/>
    <mergeCell ref="C325:C326"/>
    <mergeCell ref="D325:F325"/>
    <mergeCell ref="G325:G326"/>
    <mergeCell ref="H325:H326"/>
    <mergeCell ref="G374:G375"/>
    <mergeCell ref="H374:H375"/>
    <mergeCell ref="A334:A340"/>
    <mergeCell ref="A341:A342"/>
    <mergeCell ref="A343:A347"/>
    <mergeCell ref="A348:B348"/>
    <mergeCell ref="A349:A350"/>
    <mergeCell ref="B349:B350"/>
    <mergeCell ref="C349:C350"/>
    <mergeCell ref="D349:F349"/>
    <mergeCell ref="G349:G350"/>
    <mergeCell ref="H349:H350"/>
    <mergeCell ref="A351:H351"/>
    <mergeCell ref="A352:A355"/>
    <mergeCell ref="A356:A357"/>
    <mergeCell ref="A358:A365"/>
    <mergeCell ref="A366:A367"/>
    <mergeCell ref="A368:A372"/>
    <mergeCell ref="A373:B373"/>
    <mergeCell ref="A374:A375"/>
    <mergeCell ref="A327:H327"/>
    <mergeCell ref="A328:A331"/>
    <mergeCell ref="A332:A333"/>
    <mergeCell ref="A303:H303"/>
    <mergeCell ref="A304:A307"/>
    <mergeCell ref="A308:A309"/>
    <mergeCell ref="A310:A316"/>
    <mergeCell ref="A271:A275"/>
    <mergeCell ref="A276:B276"/>
    <mergeCell ref="A277:A278"/>
    <mergeCell ref="B277:B278"/>
    <mergeCell ref="C277:C278"/>
    <mergeCell ref="D277:F277"/>
    <mergeCell ref="G277:G278"/>
    <mergeCell ref="H277:H278"/>
    <mergeCell ref="A279:H279"/>
    <mergeCell ref="A280:A283"/>
    <mergeCell ref="A284:A285"/>
    <mergeCell ref="A286:A291"/>
    <mergeCell ref="A317:A318"/>
    <mergeCell ref="A319:A323"/>
    <mergeCell ref="A324:B324"/>
    <mergeCell ref="A325:A326"/>
    <mergeCell ref="B325:B326"/>
    <mergeCell ref="A255:H255"/>
    <mergeCell ref="A256:H256"/>
    <mergeCell ref="A257:A260"/>
    <mergeCell ref="A261:A262"/>
    <mergeCell ref="A263:A268"/>
    <mergeCell ref="A269:A270"/>
    <mergeCell ref="A208:A211"/>
    <mergeCell ref="A212:A213"/>
    <mergeCell ref="A214:A220"/>
    <mergeCell ref="A221:A222"/>
    <mergeCell ref="A223:A227"/>
    <mergeCell ref="A228:B228"/>
    <mergeCell ref="A229:A230"/>
    <mergeCell ref="B229:B230"/>
    <mergeCell ref="C229:C230"/>
    <mergeCell ref="D229:F229"/>
    <mergeCell ref="G229:G230"/>
    <mergeCell ref="H229:H230"/>
    <mergeCell ref="A231:H231"/>
    <mergeCell ref="A232:A235"/>
    <mergeCell ref="A236:A237"/>
    <mergeCell ref="A238:A244"/>
    <mergeCell ref="A245:A246"/>
    <mergeCell ref="A247:A251"/>
    <mergeCell ref="G205:G206"/>
    <mergeCell ref="H205:H206"/>
    <mergeCell ref="A207:H207"/>
    <mergeCell ref="A166:A172"/>
    <mergeCell ref="A173:A175"/>
    <mergeCell ref="A176:A180"/>
    <mergeCell ref="A181:B181"/>
    <mergeCell ref="A182:A183"/>
    <mergeCell ref="B182:B183"/>
    <mergeCell ref="C182:C183"/>
    <mergeCell ref="D182:F182"/>
    <mergeCell ref="G182:G183"/>
    <mergeCell ref="H182:H183"/>
    <mergeCell ref="A184:H184"/>
    <mergeCell ref="A185:A188"/>
    <mergeCell ref="A189:A190"/>
    <mergeCell ref="A191:A196"/>
    <mergeCell ref="A197:A199"/>
    <mergeCell ref="A200:A203"/>
    <mergeCell ref="A204:B204"/>
    <mergeCell ref="A205:A206"/>
    <mergeCell ref="B205:B206"/>
    <mergeCell ref="C205:C206"/>
    <mergeCell ref="D205:F205"/>
    <mergeCell ref="A159:H159"/>
    <mergeCell ref="A160:A163"/>
    <mergeCell ref="A164:A165"/>
    <mergeCell ref="A133:H133"/>
    <mergeCell ref="A130:B130"/>
    <mergeCell ref="A131:A132"/>
    <mergeCell ref="B131:B132"/>
    <mergeCell ref="C131:C132"/>
    <mergeCell ref="D131:F131"/>
    <mergeCell ref="G131:G132"/>
    <mergeCell ref="H131:H132"/>
    <mergeCell ref="A134:H134"/>
    <mergeCell ref="A135:A138"/>
    <mergeCell ref="A139:A140"/>
    <mergeCell ref="A141:A147"/>
    <mergeCell ref="A148:A150"/>
    <mergeCell ref="A151:A155"/>
    <mergeCell ref="A156:B156"/>
    <mergeCell ref="A157:A158"/>
    <mergeCell ref="B157:B158"/>
    <mergeCell ref="C157:C158"/>
    <mergeCell ref="D157:F157"/>
    <mergeCell ref="G157:G158"/>
    <mergeCell ref="H157:H158"/>
    <mergeCell ref="A115:A121"/>
    <mergeCell ref="A122:A124"/>
    <mergeCell ref="A125:A129"/>
    <mergeCell ref="A107:H107"/>
    <mergeCell ref="A84:A87"/>
    <mergeCell ref="A88:A89"/>
    <mergeCell ref="A90:A96"/>
    <mergeCell ref="A97:A98"/>
    <mergeCell ref="A99:A103"/>
    <mergeCell ref="H105:H106"/>
    <mergeCell ref="A104:B104"/>
    <mergeCell ref="A105:A106"/>
    <mergeCell ref="B105:B106"/>
    <mergeCell ref="C105:C106"/>
    <mergeCell ref="D105:F105"/>
    <mergeCell ref="G105:G106"/>
    <mergeCell ref="A108:H108"/>
    <mergeCell ref="A109:A112"/>
    <mergeCell ref="A113:A114"/>
    <mergeCell ref="G81:G82"/>
    <mergeCell ref="H81:H82"/>
    <mergeCell ref="A83:H83"/>
    <mergeCell ref="A41:A47"/>
    <mergeCell ref="A48:A49"/>
    <mergeCell ref="A50:A54"/>
    <mergeCell ref="A55:B55"/>
    <mergeCell ref="A56:A57"/>
    <mergeCell ref="B56:B57"/>
    <mergeCell ref="C56:C57"/>
    <mergeCell ref="D56:F56"/>
    <mergeCell ref="G56:G57"/>
    <mergeCell ref="H56:H57"/>
    <mergeCell ref="A58:H58"/>
    <mergeCell ref="A59:A62"/>
    <mergeCell ref="A63:A64"/>
    <mergeCell ref="A65:A70"/>
    <mergeCell ref="A71:A73"/>
    <mergeCell ref="A74:A79"/>
    <mergeCell ref="A80:B80"/>
    <mergeCell ref="A81:A82"/>
    <mergeCell ref="B81:B82"/>
    <mergeCell ref="C81:C82"/>
    <mergeCell ref="D81:F81"/>
    <mergeCell ref="A1:B1"/>
    <mergeCell ref="A5:H5"/>
    <mergeCell ref="A6:H6"/>
    <mergeCell ref="A8:A9"/>
    <mergeCell ref="B8:B9"/>
    <mergeCell ref="C8:C9"/>
    <mergeCell ref="D8:F8"/>
    <mergeCell ref="G8:G9"/>
    <mergeCell ref="H8:H9"/>
    <mergeCell ref="K8:L8"/>
    <mergeCell ref="A35:A38"/>
    <mergeCell ref="A39:A40"/>
    <mergeCell ref="A10:H10"/>
    <mergeCell ref="A11:H11"/>
    <mergeCell ref="A12:A15"/>
    <mergeCell ref="A16:A17"/>
    <mergeCell ref="A18:A23"/>
    <mergeCell ref="A24:A25"/>
    <mergeCell ref="A26:A30"/>
    <mergeCell ref="A31:B31"/>
    <mergeCell ref="A32:A33"/>
    <mergeCell ref="B32:B33"/>
    <mergeCell ref="C32:C33"/>
    <mergeCell ref="D32:F32"/>
    <mergeCell ref="G32:G33"/>
    <mergeCell ref="H32:H33"/>
    <mergeCell ref="A34:H34"/>
  </mergeCells>
  <pageMargins left="0.70866141732283472" right="0.70866141732283472" top="0.74803149606299213" bottom="0.74803149606299213" header="0.31496062992125984" footer="0.31496062992125984"/>
  <pageSetup paperSize="9" scale="53" orientation="landscape" r:id="rId1"/>
  <rowBreaks count="19" manualBreakCount="19">
    <brk id="31" max="16383" man="1"/>
    <brk id="55" max="16383" man="1"/>
    <brk id="80" max="16383" man="1"/>
    <brk id="104" max="16383" man="1"/>
    <brk id="130" max="16383" man="1"/>
    <brk id="156" max="16383" man="1"/>
    <brk id="181" max="16383" man="1"/>
    <brk id="204" max="16383" man="1"/>
    <brk id="228" max="16383" man="1"/>
    <brk id="252" max="16383" man="1"/>
    <brk id="276" max="16383" man="1"/>
    <brk id="300" max="16383" man="1"/>
    <brk id="324" max="16383" man="1"/>
    <brk id="348" max="16383" man="1"/>
    <brk id="373" max="16383" man="1"/>
    <brk id="398" max="16383" man="1"/>
    <brk id="422" max="16383" man="1"/>
    <brk id="446" max="16383" man="1"/>
    <brk id="471" max="16383" man="1"/>
  </rowBreaks>
  <colBreaks count="1" manualBreakCount="1">
    <brk id="8" max="1048575" man="1"/>
  </colBreak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494"/>
  <sheetViews>
    <sheetView view="pageBreakPreview" zoomScale="75" zoomScaleNormal="71" zoomScaleSheetLayoutView="75" workbookViewId="0">
      <selection activeCell="B481" sqref="B481:G481"/>
    </sheetView>
  </sheetViews>
  <sheetFormatPr defaultColWidth="9.140625" defaultRowHeight="20.25" x14ac:dyDescent="0.3"/>
  <cols>
    <col min="1" max="1" width="14.42578125" style="2" customWidth="1"/>
    <col min="2" max="2" width="63.140625" style="2" customWidth="1"/>
    <col min="3" max="4" width="17.5703125" style="2" customWidth="1"/>
    <col min="5" max="6" width="15.7109375" style="2" customWidth="1"/>
    <col min="7" max="7" width="22" style="2" customWidth="1"/>
    <col min="8" max="8" width="74.7109375" style="2" customWidth="1"/>
    <col min="9" max="10" width="9.140625" style="2"/>
    <col min="11" max="11" width="28.28515625" style="2" customWidth="1"/>
    <col min="12" max="16384" width="9.140625" style="2"/>
  </cols>
  <sheetData>
    <row r="1" spans="1:17" x14ac:dyDescent="0.3">
      <c r="A1" s="433" t="s">
        <v>549</v>
      </c>
      <c r="B1" s="433"/>
      <c r="C1" s="1"/>
      <c r="D1" s="106"/>
      <c r="E1" s="4"/>
      <c r="F1" s="4"/>
      <c r="H1" s="107" t="s">
        <v>0</v>
      </c>
    </row>
    <row r="2" spans="1:17" x14ac:dyDescent="0.3">
      <c r="A2" s="2" t="s">
        <v>2</v>
      </c>
      <c r="C2" s="4"/>
      <c r="D2" s="106"/>
      <c r="E2" s="4"/>
      <c r="F2" s="106"/>
      <c r="G2" s="4"/>
      <c r="H2" s="106" t="s">
        <v>1</v>
      </c>
    </row>
    <row r="3" spans="1:17" x14ac:dyDescent="0.3">
      <c r="A3" s="281" t="s">
        <v>3</v>
      </c>
      <c r="B3" s="1"/>
      <c r="C3" s="1"/>
      <c r="F3" s="106"/>
      <c r="G3" s="106"/>
      <c r="H3" s="107" t="s">
        <v>862</v>
      </c>
    </row>
    <row r="4" spans="1:17" x14ac:dyDescent="0.3">
      <c r="A4" s="281" t="s">
        <v>836</v>
      </c>
      <c r="B4" s="1"/>
      <c r="C4" s="1"/>
      <c r="H4" s="106" t="s">
        <v>836</v>
      </c>
    </row>
    <row r="5" spans="1:17" ht="45.75" customHeight="1" x14ac:dyDescent="0.3">
      <c r="A5" s="434" t="s">
        <v>817</v>
      </c>
      <c r="B5" s="434"/>
      <c r="C5" s="434"/>
      <c r="D5" s="434"/>
      <c r="E5" s="434"/>
      <c r="F5" s="434"/>
      <c r="G5" s="434"/>
      <c r="H5" s="434"/>
    </row>
    <row r="6" spans="1:17" x14ac:dyDescent="0.3">
      <c r="A6" s="435" t="s">
        <v>876</v>
      </c>
      <c r="B6" s="435"/>
      <c r="C6" s="435"/>
      <c r="D6" s="435"/>
      <c r="E6" s="435"/>
      <c r="F6" s="435"/>
      <c r="G6" s="435"/>
      <c r="H6" s="435"/>
    </row>
    <row r="7" spans="1:17" x14ac:dyDescent="0.3">
      <c r="K7" s="478" t="s">
        <v>853</v>
      </c>
      <c r="L7" s="478"/>
      <c r="M7" s="478"/>
      <c r="N7" s="478"/>
      <c r="O7" s="478"/>
      <c r="P7" s="478"/>
      <c r="Q7" s="279"/>
    </row>
    <row r="8" spans="1:17" x14ac:dyDescent="0.3">
      <c r="A8" s="447" t="s">
        <v>24</v>
      </c>
      <c r="B8" s="447" t="s">
        <v>25</v>
      </c>
      <c r="C8" s="446" t="s">
        <v>26</v>
      </c>
      <c r="D8" s="446" t="s">
        <v>542</v>
      </c>
      <c r="E8" s="446"/>
      <c r="F8" s="446"/>
      <c r="G8" s="447" t="s">
        <v>38</v>
      </c>
      <c r="H8" s="447" t="s">
        <v>39</v>
      </c>
      <c r="K8" s="218"/>
    </row>
    <row r="9" spans="1:17" x14ac:dyDescent="0.3">
      <c r="A9" s="448"/>
      <c r="B9" s="448"/>
      <c r="C9" s="440"/>
      <c r="D9" s="280" t="s">
        <v>4</v>
      </c>
      <c r="E9" s="280" t="s">
        <v>36</v>
      </c>
      <c r="F9" s="280" t="s">
        <v>30</v>
      </c>
      <c r="G9" s="448"/>
      <c r="H9" s="448"/>
      <c r="J9" s="83"/>
      <c r="K9" s="202" t="s">
        <v>854</v>
      </c>
      <c r="L9" s="103" t="s">
        <v>764</v>
      </c>
    </row>
    <row r="10" spans="1:17" x14ac:dyDescent="0.3">
      <c r="A10" s="453" t="s">
        <v>535</v>
      </c>
      <c r="B10" s="454"/>
      <c r="C10" s="454"/>
      <c r="D10" s="454"/>
      <c r="E10" s="454"/>
      <c r="F10" s="454"/>
      <c r="G10" s="454"/>
      <c r="H10" s="455"/>
      <c r="J10" s="83"/>
    </row>
    <row r="11" spans="1:17" x14ac:dyDescent="0.3">
      <c r="A11" s="449" t="s">
        <v>496</v>
      </c>
      <c r="B11" s="450"/>
      <c r="C11" s="451"/>
      <c r="D11" s="451"/>
      <c r="E11" s="451"/>
      <c r="F11" s="451"/>
      <c r="G11" s="451"/>
      <c r="H11" s="452"/>
      <c r="J11" s="83"/>
      <c r="K11" s="202"/>
    </row>
    <row r="12" spans="1:17" x14ac:dyDescent="0.3">
      <c r="A12" s="446" t="s">
        <v>40</v>
      </c>
      <c r="B12" s="154" t="s">
        <v>738</v>
      </c>
      <c r="C12" s="13" t="s">
        <v>113</v>
      </c>
      <c r="D12" s="14">
        <v>7.1</v>
      </c>
      <c r="E12" s="14">
        <v>7.6</v>
      </c>
      <c r="F12" s="14">
        <v>36.700000000000003</v>
      </c>
      <c r="G12" s="10">
        <v>245</v>
      </c>
      <c r="H12" s="28" t="s">
        <v>476</v>
      </c>
      <c r="J12" s="83"/>
      <c r="K12" s="218" t="s">
        <v>773</v>
      </c>
    </row>
    <row r="13" spans="1:17" x14ac:dyDescent="0.3">
      <c r="A13" s="446"/>
      <c r="B13" s="154" t="s">
        <v>194</v>
      </c>
      <c r="C13" s="6">
        <v>200</v>
      </c>
      <c r="D13" s="8" t="s">
        <v>46</v>
      </c>
      <c r="E13" s="8" t="s">
        <v>46</v>
      </c>
      <c r="F13" s="51" t="s">
        <v>621</v>
      </c>
      <c r="G13" s="8" t="s">
        <v>622</v>
      </c>
      <c r="H13" s="21" t="s">
        <v>439</v>
      </c>
      <c r="J13" s="83"/>
      <c r="K13" s="218" t="s">
        <v>741</v>
      </c>
    </row>
    <row r="14" spans="1:17" x14ac:dyDescent="0.3">
      <c r="A14" s="446"/>
      <c r="B14" s="16" t="s">
        <v>104</v>
      </c>
      <c r="C14" s="6">
        <v>50</v>
      </c>
      <c r="D14" s="9">
        <v>3.2</v>
      </c>
      <c r="E14" s="9">
        <v>0.3</v>
      </c>
      <c r="F14" s="9">
        <v>15.3</v>
      </c>
      <c r="G14" s="10">
        <v>79</v>
      </c>
      <c r="H14" s="11"/>
      <c r="J14" s="83"/>
      <c r="K14" s="218" t="s">
        <v>739</v>
      </c>
    </row>
    <row r="15" spans="1:17" x14ac:dyDescent="0.3">
      <c r="A15" s="446"/>
      <c r="B15" s="18" t="s">
        <v>41</v>
      </c>
      <c r="C15" s="19">
        <v>455</v>
      </c>
      <c r="D15" s="20">
        <v>13</v>
      </c>
      <c r="E15" s="20">
        <v>10.6</v>
      </c>
      <c r="F15" s="20">
        <v>66.599999999999994</v>
      </c>
      <c r="G15" s="19">
        <v>417.3</v>
      </c>
      <c r="H15" s="17"/>
      <c r="J15" s="83"/>
      <c r="K15" s="219" t="s">
        <v>740</v>
      </c>
    </row>
    <row r="16" spans="1:17" x14ac:dyDescent="0.3">
      <c r="A16" s="440" t="s">
        <v>23</v>
      </c>
      <c r="B16" s="165" t="s">
        <v>42</v>
      </c>
      <c r="C16" s="9" t="s">
        <v>5</v>
      </c>
      <c r="D16" s="14">
        <v>1.44</v>
      </c>
      <c r="E16" s="15">
        <v>0.67</v>
      </c>
      <c r="F16" s="15">
        <v>15.43</v>
      </c>
      <c r="G16" s="22">
        <v>112</v>
      </c>
      <c r="H16" s="17" t="s">
        <v>623</v>
      </c>
      <c r="J16" s="83"/>
      <c r="K16" s="219" t="s">
        <v>737</v>
      </c>
    </row>
    <row r="17" spans="1:11" x14ac:dyDescent="0.3">
      <c r="A17" s="423"/>
      <c r="B17" s="23" t="s">
        <v>44</v>
      </c>
      <c r="C17" s="24">
        <v>200</v>
      </c>
      <c r="D17" s="20">
        <f>D16</f>
        <v>1.44</v>
      </c>
      <c r="E17" s="20">
        <f>E16</f>
        <v>0.67</v>
      </c>
      <c r="F17" s="20">
        <f>F16</f>
        <v>15.43</v>
      </c>
      <c r="G17" s="19">
        <f>G16</f>
        <v>112</v>
      </c>
      <c r="H17" s="17"/>
      <c r="J17" s="83"/>
      <c r="K17" s="218" t="s">
        <v>742</v>
      </c>
    </row>
    <row r="18" spans="1:11" x14ac:dyDescent="0.3">
      <c r="A18" s="456" t="s">
        <v>6</v>
      </c>
      <c r="B18" s="381" t="s">
        <v>596</v>
      </c>
      <c r="C18" s="298">
        <v>60</v>
      </c>
      <c r="D18" s="299">
        <v>0.8</v>
      </c>
      <c r="E18" s="299">
        <v>0.06</v>
      </c>
      <c r="F18" s="300">
        <v>4.0999999999999996</v>
      </c>
      <c r="G18" s="301">
        <v>20</v>
      </c>
      <c r="H18" s="319" t="s">
        <v>597</v>
      </c>
      <c r="J18" s="83"/>
      <c r="K18" s="218" t="s">
        <v>770</v>
      </c>
    </row>
    <row r="19" spans="1:11" x14ac:dyDescent="0.3">
      <c r="A19" s="424"/>
      <c r="B19" s="158" t="s">
        <v>325</v>
      </c>
      <c r="C19" s="38" t="s">
        <v>669</v>
      </c>
      <c r="D19" s="38">
        <v>8.5</v>
      </c>
      <c r="E19" s="38">
        <v>4.4000000000000004</v>
      </c>
      <c r="F19" s="38">
        <v>13.3</v>
      </c>
      <c r="G19" s="31">
        <v>128</v>
      </c>
      <c r="H19" s="44" t="s">
        <v>441</v>
      </c>
      <c r="J19" s="83"/>
      <c r="K19" s="219" t="s">
        <v>772</v>
      </c>
    </row>
    <row r="20" spans="1:11" x14ac:dyDescent="0.3">
      <c r="A20" s="424"/>
      <c r="B20" s="176" t="s">
        <v>362</v>
      </c>
      <c r="C20" s="13" t="s">
        <v>670</v>
      </c>
      <c r="D20" s="9" t="s">
        <v>363</v>
      </c>
      <c r="E20" s="9" t="s">
        <v>364</v>
      </c>
      <c r="F20" s="40" t="s">
        <v>365</v>
      </c>
      <c r="G20" s="10" t="s">
        <v>22</v>
      </c>
      <c r="H20" s="28" t="s">
        <v>483</v>
      </c>
      <c r="J20" s="83"/>
      <c r="K20" s="219" t="s">
        <v>771</v>
      </c>
    </row>
    <row r="21" spans="1:11" x14ac:dyDescent="0.3">
      <c r="A21" s="424"/>
      <c r="B21" s="158" t="s">
        <v>50</v>
      </c>
      <c r="C21" s="13">
        <v>50</v>
      </c>
      <c r="D21" s="14" t="s">
        <v>51</v>
      </c>
      <c r="E21" s="14" t="s">
        <v>52</v>
      </c>
      <c r="F21" s="15" t="s">
        <v>53</v>
      </c>
      <c r="G21" s="10" t="s">
        <v>54</v>
      </c>
      <c r="H21" s="17"/>
      <c r="J21" s="83"/>
      <c r="K21" s="94"/>
    </row>
    <row r="22" spans="1:11" x14ac:dyDescent="0.3">
      <c r="A22" s="425"/>
      <c r="B22" s="33" t="s">
        <v>55</v>
      </c>
      <c r="C22" s="38">
        <v>200</v>
      </c>
      <c r="D22" s="30" t="s">
        <v>56</v>
      </c>
      <c r="E22" s="30" t="s">
        <v>56</v>
      </c>
      <c r="F22" s="95">
        <v>15</v>
      </c>
      <c r="G22" s="96">
        <v>57</v>
      </c>
      <c r="H22" s="34" t="s">
        <v>432</v>
      </c>
    </row>
    <row r="23" spans="1:11" x14ac:dyDescent="0.3">
      <c r="A23" s="423"/>
      <c r="B23" s="18" t="s">
        <v>80</v>
      </c>
      <c r="C23" s="57" t="s">
        <v>720</v>
      </c>
      <c r="D23" s="36">
        <f>D22+D21+D20+D19+D18</f>
        <v>35.599999999999994</v>
      </c>
      <c r="E23" s="36">
        <f>E22+E21+E20+E19+E18</f>
        <v>27.959999999999997</v>
      </c>
      <c r="F23" s="36">
        <f>F22+F21+F20+F19+F18</f>
        <v>90.199999999999989</v>
      </c>
      <c r="G23" s="35">
        <f>G22+G21+G20+G19+G18</f>
        <v>711</v>
      </c>
      <c r="H23" s="37"/>
    </row>
    <row r="24" spans="1:11" x14ac:dyDescent="0.3">
      <c r="A24" s="440" t="s">
        <v>59</v>
      </c>
      <c r="B24" s="165" t="s">
        <v>42</v>
      </c>
      <c r="C24" s="13">
        <v>200</v>
      </c>
      <c r="D24" s="9" t="s">
        <v>64</v>
      </c>
      <c r="E24" s="9" t="s">
        <v>192</v>
      </c>
      <c r="F24" s="40" t="s">
        <v>660</v>
      </c>
      <c r="G24" s="10" t="s">
        <v>661</v>
      </c>
      <c r="H24" s="28" t="s">
        <v>433</v>
      </c>
    </row>
    <row r="25" spans="1:11" x14ac:dyDescent="0.3">
      <c r="A25" s="423"/>
      <c r="B25" s="18" t="s">
        <v>81</v>
      </c>
      <c r="C25" s="110">
        <v>200</v>
      </c>
      <c r="D25" s="111" t="s">
        <v>64</v>
      </c>
      <c r="E25" s="111" t="s">
        <v>192</v>
      </c>
      <c r="F25" s="112" t="s">
        <v>660</v>
      </c>
      <c r="G25" s="113">
        <v>50.28</v>
      </c>
      <c r="H25" s="37"/>
    </row>
    <row r="26" spans="1:11" x14ac:dyDescent="0.3">
      <c r="A26" s="440" t="s">
        <v>8</v>
      </c>
      <c r="B26" s="146" t="s">
        <v>139</v>
      </c>
      <c r="C26" s="6" t="s">
        <v>403</v>
      </c>
      <c r="D26" s="9" t="s">
        <v>317</v>
      </c>
      <c r="E26" s="9" t="s">
        <v>338</v>
      </c>
      <c r="F26" s="9" t="s">
        <v>633</v>
      </c>
      <c r="G26" s="27" t="s">
        <v>634</v>
      </c>
      <c r="H26" s="28" t="s">
        <v>462</v>
      </c>
    </row>
    <row r="27" spans="1:11" x14ac:dyDescent="0.3">
      <c r="A27" s="425"/>
      <c r="B27" s="188" t="s">
        <v>603</v>
      </c>
      <c r="C27" s="13">
        <v>200</v>
      </c>
      <c r="D27" s="14" t="s">
        <v>378</v>
      </c>
      <c r="E27" s="14" t="s">
        <v>378</v>
      </c>
      <c r="F27" s="45" t="s">
        <v>624</v>
      </c>
      <c r="G27" s="27" t="s">
        <v>625</v>
      </c>
      <c r="H27" s="42" t="s">
        <v>436</v>
      </c>
    </row>
    <row r="28" spans="1:11" x14ac:dyDescent="0.3">
      <c r="A28" s="425"/>
      <c r="B28" s="154" t="s">
        <v>194</v>
      </c>
      <c r="C28" s="6">
        <v>200</v>
      </c>
      <c r="D28" s="9" t="s">
        <v>76</v>
      </c>
      <c r="E28" s="9" t="s">
        <v>653</v>
      </c>
      <c r="F28" s="40" t="s">
        <v>178</v>
      </c>
      <c r="G28" s="10" t="s">
        <v>654</v>
      </c>
      <c r="H28" s="37" t="s">
        <v>446</v>
      </c>
    </row>
    <row r="29" spans="1:11" x14ac:dyDescent="0.3">
      <c r="A29" s="423"/>
      <c r="B29" s="176" t="s">
        <v>162</v>
      </c>
      <c r="C29" s="19">
        <v>570</v>
      </c>
      <c r="D29" s="131">
        <f>D26+D27+D28</f>
        <v>22.3</v>
      </c>
      <c r="E29" s="131">
        <f>E26+E27+E28</f>
        <v>34</v>
      </c>
      <c r="F29" s="131">
        <f>F26+F27+F28</f>
        <v>78.7</v>
      </c>
      <c r="G29" s="47">
        <f>G26+G27+G28</f>
        <v>600</v>
      </c>
      <c r="H29" s="37"/>
    </row>
    <row r="30" spans="1:11" x14ac:dyDescent="0.3">
      <c r="A30" s="442" t="s">
        <v>83</v>
      </c>
      <c r="B30" s="443"/>
      <c r="C30" s="47">
        <f>C15+C17+C23+C25+C29</f>
        <v>2235</v>
      </c>
      <c r="D30" s="47">
        <f>D15+D17+D23+D25+D29</f>
        <v>77.94</v>
      </c>
      <c r="E30" s="47">
        <f>E15+E17+E23+E25+E29</f>
        <v>73.319999999999993</v>
      </c>
      <c r="F30" s="47">
        <f>F15+F17+F23+F25+F29</f>
        <v>258.23</v>
      </c>
      <c r="G30" s="47">
        <f>G15+G17+G23+G25+G29</f>
        <v>1890.58</v>
      </c>
      <c r="H30" s="37"/>
    </row>
    <row r="31" spans="1:11" x14ac:dyDescent="0.3">
      <c r="A31" s="447" t="s">
        <v>24</v>
      </c>
      <c r="B31" s="447" t="s">
        <v>25</v>
      </c>
      <c r="C31" s="446" t="s">
        <v>26</v>
      </c>
      <c r="D31" s="446" t="s">
        <v>542</v>
      </c>
      <c r="E31" s="446"/>
      <c r="F31" s="446"/>
      <c r="G31" s="447" t="s">
        <v>38</v>
      </c>
      <c r="H31" s="447" t="s">
        <v>39</v>
      </c>
    </row>
    <row r="32" spans="1:11" x14ac:dyDescent="0.3">
      <c r="A32" s="448"/>
      <c r="B32" s="448"/>
      <c r="C32" s="440"/>
      <c r="D32" s="280" t="s">
        <v>4</v>
      </c>
      <c r="E32" s="280" t="s">
        <v>36</v>
      </c>
      <c r="F32" s="280" t="s">
        <v>30</v>
      </c>
      <c r="G32" s="448"/>
      <c r="H32" s="448"/>
    </row>
    <row r="33" spans="1:8" x14ac:dyDescent="0.3">
      <c r="A33" s="449" t="s">
        <v>333</v>
      </c>
      <c r="B33" s="450"/>
      <c r="C33" s="451"/>
      <c r="D33" s="451"/>
      <c r="E33" s="451"/>
      <c r="F33" s="451"/>
      <c r="G33" s="451"/>
      <c r="H33" s="452"/>
    </row>
    <row r="34" spans="1:8" x14ac:dyDescent="0.3">
      <c r="A34" s="446" t="s">
        <v>40</v>
      </c>
      <c r="B34" s="146" t="s">
        <v>270</v>
      </c>
      <c r="C34" s="6" t="s">
        <v>113</v>
      </c>
      <c r="D34" s="9" t="s">
        <v>200</v>
      </c>
      <c r="E34" s="9" t="s">
        <v>200</v>
      </c>
      <c r="F34" s="9" t="s">
        <v>201</v>
      </c>
      <c r="G34" s="27" t="s">
        <v>171</v>
      </c>
      <c r="H34" s="52" t="s">
        <v>463</v>
      </c>
    </row>
    <row r="35" spans="1:8" x14ac:dyDescent="0.3">
      <c r="A35" s="446"/>
      <c r="B35" s="16" t="s">
        <v>141</v>
      </c>
      <c r="C35" s="6" t="s">
        <v>644</v>
      </c>
      <c r="D35" s="9" t="s">
        <v>212</v>
      </c>
      <c r="E35" s="9" t="s">
        <v>310</v>
      </c>
      <c r="F35" s="9" t="s">
        <v>645</v>
      </c>
      <c r="G35" s="10" t="s">
        <v>646</v>
      </c>
      <c r="H35" s="28" t="s">
        <v>451</v>
      </c>
    </row>
    <row r="36" spans="1:8" x14ac:dyDescent="0.3">
      <c r="A36" s="446"/>
      <c r="B36" s="142" t="s">
        <v>67</v>
      </c>
      <c r="C36" s="13">
        <v>200</v>
      </c>
      <c r="D36" s="14" t="s">
        <v>378</v>
      </c>
      <c r="E36" s="14" t="s">
        <v>378</v>
      </c>
      <c r="F36" s="45" t="s">
        <v>624</v>
      </c>
      <c r="G36" s="27" t="s">
        <v>625</v>
      </c>
      <c r="H36" s="42" t="s">
        <v>436</v>
      </c>
    </row>
    <row r="37" spans="1:8" x14ac:dyDescent="0.3">
      <c r="A37" s="446"/>
      <c r="B37" s="18" t="s">
        <v>41</v>
      </c>
      <c r="C37" s="19">
        <v>470</v>
      </c>
      <c r="D37" s="20">
        <f>D36+D35+D34</f>
        <v>18.3</v>
      </c>
      <c r="E37" s="20">
        <f>E36+E35+E34</f>
        <v>15.1</v>
      </c>
      <c r="F37" s="20">
        <f>F36+F35+F34</f>
        <v>72.400000000000006</v>
      </c>
      <c r="G37" s="19">
        <f>G36+G35+G34</f>
        <v>499</v>
      </c>
      <c r="H37" s="53"/>
    </row>
    <row r="38" spans="1:8" x14ac:dyDescent="0.3">
      <c r="A38" s="440" t="s">
        <v>23</v>
      </c>
      <c r="B38" s="165" t="s">
        <v>42</v>
      </c>
      <c r="C38" s="9" t="s">
        <v>5</v>
      </c>
      <c r="D38" s="14">
        <v>1.44</v>
      </c>
      <c r="E38" s="15">
        <v>0.67</v>
      </c>
      <c r="F38" s="15">
        <v>15.43</v>
      </c>
      <c r="G38" s="22">
        <v>112</v>
      </c>
      <c r="H38" s="17" t="s">
        <v>623</v>
      </c>
    </row>
    <row r="39" spans="1:8" x14ac:dyDescent="0.3">
      <c r="A39" s="423"/>
      <c r="B39" s="23" t="s">
        <v>44</v>
      </c>
      <c r="C39" s="24">
        <v>200</v>
      </c>
      <c r="D39" s="20">
        <f>D38</f>
        <v>1.44</v>
      </c>
      <c r="E39" s="20">
        <f>E38</f>
        <v>0.67</v>
      </c>
      <c r="F39" s="20">
        <f>F38</f>
        <v>15.43</v>
      </c>
      <c r="G39" s="19">
        <v>112</v>
      </c>
      <c r="H39" s="53"/>
    </row>
    <row r="40" spans="1:8" x14ac:dyDescent="0.3">
      <c r="A40" s="456" t="s">
        <v>6</v>
      </c>
      <c r="B40" s="381" t="s">
        <v>90</v>
      </c>
      <c r="C40" s="298">
        <v>60</v>
      </c>
      <c r="D40" s="299">
        <v>1.4</v>
      </c>
      <c r="E40" s="299">
        <v>2.7</v>
      </c>
      <c r="F40" s="300">
        <v>6.3</v>
      </c>
      <c r="G40" s="301">
        <v>55</v>
      </c>
      <c r="H40" s="303" t="s">
        <v>440</v>
      </c>
    </row>
    <row r="41" spans="1:8" x14ac:dyDescent="0.3">
      <c r="A41" s="424"/>
      <c r="B41" s="142" t="s">
        <v>203</v>
      </c>
      <c r="C41" s="13">
        <v>250</v>
      </c>
      <c r="D41" s="9" t="s">
        <v>378</v>
      </c>
      <c r="E41" s="9" t="s">
        <v>238</v>
      </c>
      <c r="F41" s="9" t="s">
        <v>88</v>
      </c>
      <c r="G41" s="27" t="s">
        <v>671</v>
      </c>
      <c r="H41" s="52" t="s">
        <v>461</v>
      </c>
    </row>
    <row r="42" spans="1:8" x14ac:dyDescent="0.3">
      <c r="A42" s="424"/>
      <c r="B42" s="196" t="s">
        <v>204</v>
      </c>
      <c r="C42" s="13">
        <v>90</v>
      </c>
      <c r="D42" s="9" t="s">
        <v>666</v>
      </c>
      <c r="E42" s="9" t="s">
        <v>667</v>
      </c>
      <c r="F42" s="9" t="s">
        <v>71</v>
      </c>
      <c r="G42" s="27" t="s">
        <v>668</v>
      </c>
      <c r="H42" s="52" t="s">
        <v>488</v>
      </c>
    </row>
    <row r="43" spans="1:8" x14ac:dyDescent="0.3">
      <c r="A43" s="424"/>
      <c r="B43" s="142" t="s">
        <v>180</v>
      </c>
      <c r="C43" s="13">
        <v>150</v>
      </c>
      <c r="D43" s="9" t="s">
        <v>665</v>
      </c>
      <c r="E43" s="9" t="s">
        <v>48</v>
      </c>
      <c r="F43" s="9" t="s">
        <v>418</v>
      </c>
      <c r="G43" s="27" t="s">
        <v>339</v>
      </c>
      <c r="H43" s="52" t="s">
        <v>455</v>
      </c>
    </row>
    <row r="44" spans="1:8" x14ac:dyDescent="0.3">
      <c r="A44" s="424"/>
      <c r="B44" s="158" t="s">
        <v>50</v>
      </c>
      <c r="C44" s="13">
        <v>50</v>
      </c>
      <c r="D44" s="14" t="s">
        <v>51</v>
      </c>
      <c r="E44" s="14" t="s">
        <v>52</v>
      </c>
      <c r="F44" s="15" t="s">
        <v>53</v>
      </c>
      <c r="G44" s="64" t="s">
        <v>54</v>
      </c>
      <c r="H44" s="53"/>
    </row>
    <row r="45" spans="1:8" x14ac:dyDescent="0.3">
      <c r="A45" s="425"/>
      <c r="B45" s="142" t="s">
        <v>327</v>
      </c>
      <c r="C45" s="13">
        <v>200</v>
      </c>
      <c r="D45" s="9" t="s">
        <v>182</v>
      </c>
      <c r="E45" s="9" t="s">
        <v>31</v>
      </c>
      <c r="F45" s="40" t="s">
        <v>630</v>
      </c>
      <c r="G45" s="64" t="s">
        <v>631</v>
      </c>
      <c r="H45" s="56" t="s">
        <v>443</v>
      </c>
    </row>
    <row r="46" spans="1:8" x14ac:dyDescent="0.3">
      <c r="A46" s="423"/>
      <c r="B46" s="18" t="s">
        <v>80</v>
      </c>
      <c r="C46" s="57">
        <f>SUM(C40:C45)</f>
        <v>800</v>
      </c>
      <c r="D46" s="36">
        <f>D45+D44+D43+D42+D41+D40</f>
        <v>30.599999999999994</v>
      </c>
      <c r="E46" s="36">
        <f>E45+E44+E43+E42+E41+E40</f>
        <v>29.81</v>
      </c>
      <c r="F46" s="36">
        <f>F45+F44+F43+F42+F41+F40</f>
        <v>96.600000000000009</v>
      </c>
      <c r="G46" s="35">
        <f>G45+G44+G43+G42+G41+G40</f>
        <v>740.7</v>
      </c>
      <c r="H46" s="48"/>
    </row>
    <row r="47" spans="1:8" x14ac:dyDescent="0.3">
      <c r="A47" s="440" t="s">
        <v>59</v>
      </c>
      <c r="B47" s="165" t="s">
        <v>42</v>
      </c>
      <c r="C47" s="13">
        <v>200</v>
      </c>
      <c r="D47" s="9" t="s">
        <v>658</v>
      </c>
      <c r="E47" s="9" t="s">
        <v>659</v>
      </c>
      <c r="F47" s="40" t="s">
        <v>232</v>
      </c>
      <c r="G47" s="10" t="s">
        <v>629</v>
      </c>
      <c r="H47" s="43" t="s">
        <v>444</v>
      </c>
    </row>
    <row r="48" spans="1:8" x14ac:dyDescent="0.3">
      <c r="A48" s="423"/>
      <c r="B48" s="18" t="s">
        <v>81</v>
      </c>
      <c r="C48" s="41">
        <v>200</v>
      </c>
      <c r="D48" s="24" t="s">
        <v>658</v>
      </c>
      <c r="E48" s="24" t="s">
        <v>659</v>
      </c>
      <c r="F48" s="24" t="s">
        <v>232</v>
      </c>
      <c r="G48" s="19" t="s">
        <v>629</v>
      </c>
      <c r="H48" s="48"/>
    </row>
    <row r="49" spans="1:8" x14ac:dyDescent="0.3">
      <c r="A49" s="440" t="s">
        <v>8</v>
      </c>
      <c r="B49" s="146" t="s">
        <v>743</v>
      </c>
      <c r="C49" s="63">
        <v>180</v>
      </c>
      <c r="D49" s="77" t="s">
        <v>729</v>
      </c>
      <c r="E49" s="77" t="s">
        <v>598</v>
      </c>
      <c r="F49" s="77" t="s">
        <v>730</v>
      </c>
      <c r="G49" s="101">
        <v>446</v>
      </c>
      <c r="H49" s="43" t="s">
        <v>479</v>
      </c>
    </row>
    <row r="50" spans="1:8" x14ac:dyDescent="0.3">
      <c r="A50" s="425"/>
      <c r="B50" s="154" t="s">
        <v>194</v>
      </c>
      <c r="C50" s="6">
        <v>200</v>
      </c>
      <c r="D50" s="8" t="s">
        <v>46</v>
      </c>
      <c r="E50" s="8" t="s">
        <v>46</v>
      </c>
      <c r="F50" s="51" t="s">
        <v>621</v>
      </c>
      <c r="G50" s="8" t="s">
        <v>622</v>
      </c>
      <c r="H50" s="21" t="s">
        <v>439</v>
      </c>
    </row>
    <row r="51" spans="1:8" x14ac:dyDescent="0.3">
      <c r="A51" s="425"/>
      <c r="B51" s="158" t="s">
        <v>66</v>
      </c>
      <c r="C51" s="38">
        <v>50</v>
      </c>
      <c r="D51" s="30">
        <v>3.8</v>
      </c>
      <c r="E51" s="30">
        <v>0.4</v>
      </c>
      <c r="F51" s="30">
        <v>24.6</v>
      </c>
      <c r="G51" s="31">
        <v>117</v>
      </c>
      <c r="H51" s="44" t="s">
        <v>446</v>
      </c>
    </row>
    <row r="52" spans="1:8" x14ac:dyDescent="0.3">
      <c r="A52" s="425"/>
      <c r="B52" s="176" t="s">
        <v>131</v>
      </c>
      <c r="C52" s="32">
        <v>150</v>
      </c>
      <c r="D52" s="32">
        <v>0.4</v>
      </c>
      <c r="E52" s="32">
        <v>0.3</v>
      </c>
      <c r="F52" s="32">
        <v>10.3</v>
      </c>
      <c r="G52" s="32">
        <v>47</v>
      </c>
      <c r="H52" s="48"/>
    </row>
    <row r="53" spans="1:8" x14ac:dyDescent="0.3">
      <c r="A53" s="423"/>
      <c r="B53" s="18" t="s">
        <v>82</v>
      </c>
      <c r="C53" s="19">
        <f>SUM(C49:C52)</f>
        <v>580</v>
      </c>
      <c r="D53" s="20">
        <f>D49+D50+D51+D52</f>
        <v>29.9</v>
      </c>
      <c r="E53" s="20">
        <f>E49+E50+E51+E52</f>
        <v>28.599999999999998</v>
      </c>
      <c r="F53" s="20">
        <f>F49+F50+F51+F52</f>
        <v>80.7</v>
      </c>
      <c r="G53" s="19">
        <f>G49+G50+G51+G52</f>
        <v>703.3</v>
      </c>
      <c r="H53" s="48"/>
    </row>
    <row r="54" spans="1:8" x14ac:dyDescent="0.3">
      <c r="A54" s="442" t="s">
        <v>83</v>
      </c>
      <c r="B54" s="443"/>
      <c r="C54" s="47">
        <f>C53+C48+C46+C39+C37</f>
        <v>2250</v>
      </c>
      <c r="D54" s="47">
        <f>D37+D39+D46+D48+D53</f>
        <v>85.74</v>
      </c>
      <c r="E54" s="47">
        <f>E37+E39+E46+E48+E53</f>
        <v>80.38</v>
      </c>
      <c r="F54" s="47">
        <f>F37+F39+F46+F48+F53</f>
        <v>273.73</v>
      </c>
      <c r="G54" s="47">
        <f>G37+G39+G46+G48+G53</f>
        <v>2165</v>
      </c>
      <c r="H54" s="37"/>
    </row>
    <row r="55" spans="1:8" x14ac:dyDescent="0.3">
      <c r="A55" s="447" t="s">
        <v>24</v>
      </c>
      <c r="B55" s="447" t="s">
        <v>25</v>
      </c>
      <c r="C55" s="446" t="s">
        <v>26</v>
      </c>
      <c r="D55" s="446" t="s">
        <v>542</v>
      </c>
      <c r="E55" s="446"/>
      <c r="F55" s="446"/>
      <c r="G55" s="447" t="s">
        <v>38</v>
      </c>
      <c r="H55" s="447" t="s">
        <v>39</v>
      </c>
    </row>
    <row r="56" spans="1:8" x14ac:dyDescent="0.3">
      <c r="A56" s="448"/>
      <c r="B56" s="448"/>
      <c r="C56" s="440"/>
      <c r="D56" s="280" t="s">
        <v>4</v>
      </c>
      <c r="E56" s="280" t="s">
        <v>36</v>
      </c>
      <c r="F56" s="280" t="s">
        <v>30</v>
      </c>
      <c r="G56" s="448"/>
      <c r="H56" s="448"/>
    </row>
    <row r="57" spans="1:8" x14ac:dyDescent="0.3">
      <c r="A57" s="449" t="s">
        <v>332</v>
      </c>
      <c r="B57" s="450"/>
      <c r="C57" s="451"/>
      <c r="D57" s="451"/>
      <c r="E57" s="451"/>
      <c r="F57" s="451"/>
      <c r="G57" s="451"/>
      <c r="H57" s="452"/>
    </row>
    <row r="58" spans="1:8" x14ac:dyDescent="0.3">
      <c r="A58" s="446" t="s">
        <v>40</v>
      </c>
      <c r="B58" s="200" t="s">
        <v>744</v>
      </c>
      <c r="C58" s="6" t="s">
        <v>113</v>
      </c>
      <c r="D58" s="7">
        <v>6.3</v>
      </c>
      <c r="E58" s="8" t="s">
        <v>140</v>
      </c>
      <c r="F58" s="9" t="s">
        <v>330</v>
      </c>
      <c r="G58" s="10" t="s">
        <v>331</v>
      </c>
      <c r="H58" s="49" t="s">
        <v>447</v>
      </c>
    </row>
    <row r="59" spans="1:8" x14ac:dyDescent="0.3">
      <c r="A59" s="446"/>
      <c r="B59" s="142" t="s">
        <v>172</v>
      </c>
      <c r="C59" s="9" t="s">
        <v>647</v>
      </c>
      <c r="D59" s="8" t="s">
        <v>648</v>
      </c>
      <c r="E59" s="8" t="s">
        <v>48</v>
      </c>
      <c r="F59" s="51" t="s">
        <v>645</v>
      </c>
      <c r="G59" s="8" t="s">
        <v>649</v>
      </c>
      <c r="H59" s="28" t="s">
        <v>459</v>
      </c>
    </row>
    <row r="60" spans="1:8" x14ac:dyDescent="0.3">
      <c r="A60" s="446"/>
      <c r="B60" s="154" t="s">
        <v>194</v>
      </c>
      <c r="C60" s="6">
        <v>200</v>
      </c>
      <c r="D60" s="8" t="s">
        <v>46</v>
      </c>
      <c r="E60" s="8" t="s">
        <v>46</v>
      </c>
      <c r="F60" s="51" t="s">
        <v>621</v>
      </c>
      <c r="G60" s="8" t="s">
        <v>622</v>
      </c>
      <c r="H60" s="21" t="s">
        <v>439</v>
      </c>
    </row>
    <row r="61" spans="1:8" x14ac:dyDescent="0.3">
      <c r="A61" s="446"/>
      <c r="B61" s="18" t="s">
        <v>41</v>
      </c>
      <c r="C61" s="19">
        <v>465</v>
      </c>
      <c r="D61" s="20">
        <f>D60+D59+D58</f>
        <v>13</v>
      </c>
      <c r="E61" s="20">
        <f>E60+E59+E58</f>
        <v>15.399999999999999</v>
      </c>
      <c r="F61" s="20">
        <f>F60+F59+F58</f>
        <v>72.3</v>
      </c>
      <c r="G61" s="19">
        <f>G60+G59+G58</f>
        <v>481.3</v>
      </c>
      <c r="H61" s="53"/>
    </row>
    <row r="62" spans="1:8" x14ac:dyDescent="0.3">
      <c r="A62" s="440" t="s">
        <v>23</v>
      </c>
      <c r="B62" s="165" t="s">
        <v>190</v>
      </c>
      <c r="C62" s="9" t="s">
        <v>550</v>
      </c>
      <c r="D62" s="14">
        <v>0.4</v>
      </c>
      <c r="E62" s="15">
        <v>0.4</v>
      </c>
      <c r="F62" s="15">
        <v>9.8000000000000007</v>
      </c>
      <c r="G62" s="22">
        <v>47</v>
      </c>
      <c r="H62" s="53"/>
    </row>
    <row r="63" spans="1:8" x14ac:dyDescent="0.3">
      <c r="A63" s="423"/>
      <c r="B63" s="23" t="s">
        <v>44</v>
      </c>
      <c r="C63" s="24">
        <v>150</v>
      </c>
      <c r="D63" s="20">
        <f>D62</f>
        <v>0.4</v>
      </c>
      <c r="E63" s="20">
        <f>E62</f>
        <v>0.4</v>
      </c>
      <c r="F63" s="20">
        <f>F62</f>
        <v>9.8000000000000007</v>
      </c>
      <c r="G63" s="19">
        <f>G62</f>
        <v>47</v>
      </c>
      <c r="H63" s="53"/>
    </row>
    <row r="64" spans="1:8" x14ac:dyDescent="0.3">
      <c r="A64" s="456" t="s">
        <v>6</v>
      </c>
      <c r="B64" s="154" t="s">
        <v>555</v>
      </c>
      <c r="C64" s="13">
        <v>60</v>
      </c>
      <c r="D64" s="9" t="s">
        <v>52</v>
      </c>
      <c r="E64" s="9" t="s">
        <v>208</v>
      </c>
      <c r="F64" s="40" t="s">
        <v>62</v>
      </c>
      <c r="G64" s="8" t="s">
        <v>78</v>
      </c>
      <c r="H64" s="28" t="s">
        <v>556</v>
      </c>
    </row>
    <row r="65" spans="1:8" x14ac:dyDescent="0.3">
      <c r="A65" s="424"/>
      <c r="B65" s="158" t="s">
        <v>151</v>
      </c>
      <c r="C65" s="38" t="s">
        <v>672</v>
      </c>
      <c r="D65" s="38">
        <v>2.1</v>
      </c>
      <c r="E65" s="38">
        <v>5.3</v>
      </c>
      <c r="F65" s="38">
        <v>13.6</v>
      </c>
      <c r="G65" s="31">
        <v>112</v>
      </c>
      <c r="H65" s="43" t="s">
        <v>491</v>
      </c>
    </row>
    <row r="66" spans="1:8" x14ac:dyDescent="0.3">
      <c r="A66" s="424"/>
      <c r="B66" s="142" t="s">
        <v>259</v>
      </c>
      <c r="C66" s="13">
        <v>150</v>
      </c>
      <c r="D66" s="9" t="s">
        <v>673</v>
      </c>
      <c r="E66" s="9" t="s">
        <v>144</v>
      </c>
      <c r="F66" s="9" t="s">
        <v>674</v>
      </c>
      <c r="G66" s="27" t="s">
        <v>675</v>
      </c>
      <c r="H66" s="56" t="s">
        <v>449</v>
      </c>
    </row>
    <row r="67" spans="1:8" x14ac:dyDescent="0.3">
      <c r="A67" s="424"/>
      <c r="B67" s="158" t="s">
        <v>50</v>
      </c>
      <c r="C67" s="13">
        <v>50</v>
      </c>
      <c r="D67" s="14" t="s">
        <v>51</v>
      </c>
      <c r="E67" s="14" t="s">
        <v>52</v>
      </c>
      <c r="F67" s="15" t="s">
        <v>53</v>
      </c>
      <c r="G67" s="10" t="s">
        <v>54</v>
      </c>
      <c r="H67" s="53"/>
    </row>
    <row r="68" spans="1:8" x14ac:dyDescent="0.3">
      <c r="A68" s="425"/>
      <c r="B68" s="146" t="s">
        <v>210</v>
      </c>
      <c r="C68" s="13">
        <v>200</v>
      </c>
      <c r="D68" s="9" t="s">
        <v>627</v>
      </c>
      <c r="E68" s="9" t="s">
        <v>628</v>
      </c>
      <c r="F68" s="40" t="s">
        <v>301</v>
      </c>
      <c r="G68" s="10" t="s">
        <v>629</v>
      </c>
      <c r="H68" s="43" t="s">
        <v>450</v>
      </c>
    </row>
    <row r="69" spans="1:8" x14ac:dyDescent="0.3">
      <c r="A69" s="423"/>
      <c r="B69" s="18" t="s">
        <v>80</v>
      </c>
      <c r="C69" s="65">
        <v>720</v>
      </c>
      <c r="D69" s="36">
        <f>D68+D67+D66+D65+D64</f>
        <v>23.000000000000004</v>
      </c>
      <c r="E69" s="36">
        <f>E68+E67+E66+E65+E64</f>
        <v>25.549999999999997</v>
      </c>
      <c r="F69" s="36">
        <f>F68+F67+F66+F65+F64</f>
        <v>120.3</v>
      </c>
      <c r="G69" s="35">
        <f>G68+G67+G66+G65+G64</f>
        <v>756.5</v>
      </c>
      <c r="H69" s="48"/>
    </row>
    <row r="70" spans="1:8" x14ac:dyDescent="0.3">
      <c r="A70" s="440" t="s">
        <v>59</v>
      </c>
      <c r="B70" s="165" t="s">
        <v>42</v>
      </c>
      <c r="C70" s="13">
        <v>200</v>
      </c>
      <c r="D70" s="9" t="s">
        <v>64</v>
      </c>
      <c r="E70" s="9" t="s">
        <v>192</v>
      </c>
      <c r="F70" s="40" t="s">
        <v>662</v>
      </c>
      <c r="G70" s="10" t="s">
        <v>663</v>
      </c>
      <c r="H70" s="28" t="s">
        <v>433</v>
      </c>
    </row>
    <row r="71" spans="1:8" x14ac:dyDescent="0.3">
      <c r="A71" s="425"/>
      <c r="B71" s="176" t="s">
        <v>125</v>
      </c>
      <c r="C71" s="117">
        <v>30</v>
      </c>
      <c r="D71" s="76">
        <v>1.7</v>
      </c>
      <c r="E71" s="76">
        <v>2.2000000000000002</v>
      </c>
      <c r="F71" s="118">
        <v>27.15</v>
      </c>
      <c r="G71" s="101">
        <v>135</v>
      </c>
      <c r="H71" s="414"/>
    </row>
    <row r="72" spans="1:8" x14ac:dyDescent="0.3">
      <c r="A72" s="423"/>
      <c r="B72" s="18" t="s">
        <v>81</v>
      </c>
      <c r="C72" s="41">
        <v>230</v>
      </c>
      <c r="D72" s="20">
        <v>7.3</v>
      </c>
      <c r="E72" s="20">
        <v>2.29</v>
      </c>
      <c r="F72" s="20">
        <v>34.46</v>
      </c>
      <c r="G72" s="19">
        <v>185.29</v>
      </c>
      <c r="H72" s="48"/>
    </row>
    <row r="73" spans="1:8" x14ac:dyDescent="0.3">
      <c r="A73" s="440" t="s">
        <v>8</v>
      </c>
      <c r="B73" s="49" t="s">
        <v>833</v>
      </c>
      <c r="C73" s="63" t="s">
        <v>600</v>
      </c>
      <c r="D73" s="77" t="s">
        <v>156</v>
      </c>
      <c r="E73" s="77" t="s">
        <v>157</v>
      </c>
      <c r="F73" s="114" t="s">
        <v>158</v>
      </c>
      <c r="G73" s="101" t="s">
        <v>601</v>
      </c>
      <c r="H73" s="56" t="s">
        <v>465</v>
      </c>
    </row>
    <row r="74" spans="1:8" x14ac:dyDescent="0.3">
      <c r="A74" s="425"/>
      <c r="B74" s="142" t="s">
        <v>382</v>
      </c>
      <c r="C74" s="59">
        <v>150</v>
      </c>
      <c r="D74" s="77" t="s">
        <v>279</v>
      </c>
      <c r="E74" s="77" t="s">
        <v>383</v>
      </c>
      <c r="F74" s="77" t="s">
        <v>364</v>
      </c>
      <c r="G74" s="77" t="s">
        <v>236</v>
      </c>
      <c r="H74" s="116" t="s">
        <v>458</v>
      </c>
    </row>
    <row r="75" spans="1:8" x14ac:dyDescent="0.3">
      <c r="A75" s="425"/>
      <c r="B75" s="142" t="s">
        <v>559</v>
      </c>
      <c r="C75" s="13">
        <v>200</v>
      </c>
      <c r="D75" s="69" t="s">
        <v>76</v>
      </c>
      <c r="E75" s="69" t="s">
        <v>502</v>
      </c>
      <c r="F75" s="69" t="s">
        <v>341</v>
      </c>
      <c r="G75" s="99" t="s">
        <v>626</v>
      </c>
      <c r="H75" s="43" t="s">
        <v>446</v>
      </c>
    </row>
    <row r="76" spans="1:8" x14ac:dyDescent="0.3">
      <c r="A76" s="425"/>
      <c r="B76" s="158" t="s">
        <v>66</v>
      </c>
      <c r="C76" s="38">
        <v>50</v>
      </c>
      <c r="D76" s="30">
        <v>3.8</v>
      </c>
      <c r="E76" s="30">
        <v>0.4</v>
      </c>
      <c r="F76" s="30">
        <v>24.6</v>
      </c>
      <c r="G76" s="31">
        <v>117</v>
      </c>
      <c r="H76" s="11"/>
    </row>
    <row r="77" spans="1:8" hidden="1" x14ac:dyDescent="0.3">
      <c r="A77" s="425"/>
      <c r="B77" s="176"/>
      <c r="C77" s="117"/>
      <c r="D77" s="76"/>
      <c r="E77" s="76"/>
      <c r="F77" s="118"/>
      <c r="G77" s="101"/>
      <c r="H77" s="37"/>
    </row>
    <row r="78" spans="1:8" x14ac:dyDescent="0.3">
      <c r="A78" s="423"/>
      <c r="B78" s="18" t="s">
        <v>82</v>
      </c>
      <c r="C78" s="19">
        <v>525</v>
      </c>
      <c r="D78" s="46">
        <f>D73+D74+D75+D76+D77</f>
        <v>21.8</v>
      </c>
      <c r="E78" s="46">
        <f>E73+E74+E75+E76+E77</f>
        <v>21.04</v>
      </c>
      <c r="F78" s="46">
        <f>F73+F74+F75+F76+F77</f>
        <v>59.5</v>
      </c>
      <c r="G78" s="47">
        <f>G73+G74+G75+G76+G77</f>
        <v>512.6</v>
      </c>
      <c r="H78" s="37"/>
    </row>
    <row r="79" spans="1:8" x14ac:dyDescent="0.3">
      <c r="A79" s="442" t="s">
        <v>83</v>
      </c>
      <c r="B79" s="443"/>
      <c r="C79" s="47">
        <f>C78+C72+C69+C63+C61</f>
        <v>2090</v>
      </c>
      <c r="D79" s="47">
        <f>D78+D72+D69+D63+D61</f>
        <v>65.5</v>
      </c>
      <c r="E79" s="47">
        <f>E78+E72+E69+E63+E61</f>
        <v>64.679999999999993</v>
      </c>
      <c r="F79" s="47">
        <f>F78+F72+F69+F63+F61</f>
        <v>296.36</v>
      </c>
      <c r="G79" s="47">
        <f>G78+G72+G69+G63+G61</f>
        <v>1982.6899999999998</v>
      </c>
      <c r="H79" s="37"/>
    </row>
    <row r="80" spans="1:8" x14ac:dyDescent="0.3">
      <c r="A80" s="447" t="s">
        <v>24</v>
      </c>
      <c r="B80" s="447" t="s">
        <v>25</v>
      </c>
      <c r="C80" s="446" t="s">
        <v>26</v>
      </c>
      <c r="D80" s="446" t="s">
        <v>542</v>
      </c>
      <c r="E80" s="446"/>
      <c r="F80" s="446"/>
      <c r="G80" s="447" t="s">
        <v>38</v>
      </c>
      <c r="H80" s="447" t="s">
        <v>39</v>
      </c>
    </row>
    <row r="81" spans="1:8" x14ac:dyDescent="0.3">
      <c r="A81" s="448"/>
      <c r="B81" s="448"/>
      <c r="C81" s="440"/>
      <c r="D81" s="280" t="s">
        <v>4</v>
      </c>
      <c r="E81" s="280" t="s">
        <v>36</v>
      </c>
      <c r="F81" s="280" t="s">
        <v>30</v>
      </c>
      <c r="G81" s="448"/>
      <c r="H81" s="448"/>
    </row>
    <row r="82" spans="1:8" x14ac:dyDescent="0.3">
      <c r="A82" s="449" t="s">
        <v>334</v>
      </c>
      <c r="B82" s="450"/>
      <c r="C82" s="451"/>
      <c r="D82" s="451"/>
      <c r="E82" s="451"/>
      <c r="F82" s="451"/>
      <c r="G82" s="451"/>
      <c r="H82" s="452"/>
    </row>
    <row r="83" spans="1:8" x14ac:dyDescent="0.3">
      <c r="A83" s="446" t="s">
        <v>40</v>
      </c>
      <c r="B83" s="142" t="s">
        <v>745</v>
      </c>
      <c r="C83" s="13" t="s">
        <v>113</v>
      </c>
      <c r="D83" s="9" t="s">
        <v>140</v>
      </c>
      <c r="E83" s="9" t="s">
        <v>222</v>
      </c>
      <c r="F83" s="9" t="s">
        <v>223</v>
      </c>
      <c r="G83" s="27" t="s">
        <v>224</v>
      </c>
      <c r="H83" s="28" t="s">
        <v>442</v>
      </c>
    </row>
    <row r="84" spans="1:8" x14ac:dyDescent="0.3">
      <c r="A84" s="446"/>
      <c r="B84" s="16" t="s">
        <v>141</v>
      </c>
      <c r="C84" s="6" t="s">
        <v>644</v>
      </c>
      <c r="D84" s="9" t="s">
        <v>212</v>
      </c>
      <c r="E84" s="9" t="s">
        <v>310</v>
      </c>
      <c r="F84" s="9" t="s">
        <v>645</v>
      </c>
      <c r="G84" s="10" t="s">
        <v>646</v>
      </c>
      <c r="H84" s="28" t="s">
        <v>451</v>
      </c>
    </row>
    <row r="85" spans="1:8" x14ac:dyDescent="0.3">
      <c r="A85" s="446"/>
      <c r="B85" s="154" t="s">
        <v>194</v>
      </c>
      <c r="C85" s="13">
        <v>200</v>
      </c>
      <c r="D85" s="9" t="s">
        <v>298</v>
      </c>
      <c r="E85" s="9" t="s">
        <v>95</v>
      </c>
      <c r="F85" s="40" t="s">
        <v>77</v>
      </c>
      <c r="G85" s="10" t="s">
        <v>721</v>
      </c>
      <c r="H85" s="49" t="s">
        <v>448</v>
      </c>
    </row>
    <row r="86" spans="1:8" x14ac:dyDescent="0.3">
      <c r="A86" s="446"/>
      <c r="B86" s="18" t="s">
        <v>41</v>
      </c>
      <c r="C86" s="19">
        <v>425</v>
      </c>
      <c r="D86" s="20">
        <f>D85+D84+D83</f>
        <v>19.200000000000003</v>
      </c>
      <c r="E86" s="20">
        <f>E85+E84+E83</f>
        <v>17.600000000000001</v>
      </c>
      <c r="F86" s="20">
        <f>F85+F84+F83</f>
        <v>73.300000000000011</v>
      </c>
      <c r="G86" s="19">
        <f>G85+G84+G83</f>
        <v>529</v>
      </c>
      <c r="H86" s="53"/>
    </row>
    <row r="87" spans="1:8" x14ac:dyDescent="0.3">
      <c r="A87" s="440" t="s">
        <v>23</v>
      </c>
      <c r="B87" s="154" t="s">
        <v>147</v>
      </c>
      <c r="C87" s="13">
        <v>200</v>
      </c>
      <c r="D87" s="9" t="s">
        <v>229</v>
      </c>
      <c r="E87" s="9" t="s">
        <v>657</v>
      </c>
      <c r="F87" s="71" t="s">
        <v>656</v>
      </c>
      <c r="G87" s="27">
        <v>222</v>
      </c>
      <c r="H87" s="43" t="s">
        <v>460</v>
      </c>
    </row>
    <row r="88" spans="1:8" x14ac:dyDescent="0.3">
      <c r="A88" s="423"/>
      <c r="B88" s="23" t="s">
        <v>44</v>
      </c>
      <c r="C88" s="24">
        <v>200</v>
      </c>
      <c r="D88" s="20">
        <v>1.2</v>
      </c>
      <c r="E88" s="20" t="str">
        <f>E87</f>
        <v>0,52</v>
      </c>
      <c r="F88" s="20" t="str">
        <f>F87</f>
        <v>53,6</v>
      </c>
      <c r="G88" s="19">
        <f>G87</f>
        <v>222</v>
      </c>
      <c r="H88" s="53"/>
    </row>
    <row r="89" spans="1:8" x14ac:dyDescent="0.3">
      <c r="A89" s="456" t="s">
        <v>6</v>
      </c>
      <c r="B89" s="176" t="s">
        <v>191</v>
      </c>
      <c r="C89" s="13">
        <v>60</v>
      </c>
      <c r="D89" s="54" t="s">
        <v>93</v>
      </c>
      <c r="E89" s="40" t="s">
        <v>192</v>
      </c>
      <c r="F89" s="40" t="s">
        <v>193</v>
      </c>
      <c r="G89" s="22" t="s">
        <v>313</v>
      </c>
      <c r="H89" s="49" t="s">
        <v>440</v>
      </c>
    </row>
    <row r="90" spans="1:8" x14ac:dyDescent="0.3">
      <c r="A90" s="424"/>
      <c r="B90" s="154" t="s">
        <v>47</v>
      </c>
      <c r="C90" s="13" t="s">
        <v>672</v>
      </c>
      <c r="D90" s="14" t="s">
        <v>72</v>
      </c>
      <c r="E90" s="14" t="s">
        <v>92</v>
      </c>
      <c r="F90" s="14" t="s">
        <v>676</v>
      </c>
      <c r="G90" s="27" t="s">
        <v>677</v>
      </c>
      <c r="H90" s="28" t="s">
        <v>431</v>
      </c>
    </row>
    <row r="91" spans="1:8" x14ac:dyDescent="0.3">
      <c r="A91" s="424"/>
      <c r="B91" s="146" t="s">
        <v>603</v>
      </c>
      <c r="C91" s="29" t="s">
        <v>678</v>
      </c>
      <c r="D91" s="119">
        <v>14.1</v>
      </c>
      <c r="E91" s="119">
        <v>19.5</v>
      </c>
      <c r="F91" s="119">
        <v>14</v>
      </c>
      <c r="G91" s="115">
        <v>289</v>
      </c>
      <c r="H91" s="44" t="s">
        <v>602</v>
      </c>
    </row>
    <row r="92" spans="1:8" x14ac:dyDescent="0.3">
      <c r="A92" s="424"/>
      <c r="B92" s="154" t="s">
        <v>326</v>
      </c>
      <c r="C92" s="63">
        <v>150</v>
      </c>
      <c r="D92" s="77" t="s">
        <v>68</v>
      </c>
      <c r="E92" s="77" t="s">
        <v>208</v>
      </c>
      <c r="F92" s="114" t="s">
        <v>209</v>
      </c>
      <c r="G92" s="101" t="s">
        <v>679</v>
      </c>
      <c r="H92" s="116" t="s">
        <v>442</v>
      </c>
    </row>
    <row r="93" spans="1:8" x14ac:dyDescent="0.3">
      <c r="A93" s="424"/>
      <c r="B93" s="158" t="s">
        <v>50</v>
      </c>
      <c r="C93" s="13">
        <v>50</v>
      </c>
      <c r="D93" s="14" t="s">
        <v>51</v>
      </c>
      <c r="E93" s="14" t="s">
        <v>52</v>
      </c>
      <c r="F93" s="15" t="s">
        <v>53</v>
      </c>
      <c r="G93" s="10" t="s">
        <v>54</v>
      </c>
      <c r="H93" s="53"/>
    </row>
    <row r="94" spans="1:8" x14ac:dyDescent="0.3">
      <c r="A94" s="425"/>
      <c r="B94" s="142" t="s">
        <v>604</v>
      </c>
      <c r="C94" s="63">
        <v>200</v>
      </c>
      <c r="D94" s="77" t="s">
        <v>182</v>
      </c>
      <c r="E94" s="77" t="s">
        <v>31</v>
      </c>
      <c r="F94" s="114" t="s">
        <v>630</v>
      </c>
      <c r="G94" s="101" t="s">
        <v>631</v>
      </c>
      <c r="H94" s="56" t="s">
        <v>443</v>
      </c>
    </row>
    <row r="95" spans="1:8" x14ac:dyDescent="0.3">
      <c r="A95" s="423"/>
      <c r="B95" s="18" t="s">
        <v>80</v>
      </c>
      <c r="C95" s="57" t="s">
        <v>722</v>
      </c>
      <c r="D95" s="36">
        <f>D89+D90+D91+D92+D93+D94</f>
        <v>22.099999999999998</v>
      </c>
      <c r="E95" s="36">
        <f>E89+E90+E91+E92+E93+E94</f>
        <v>31.19</v>
      </c>
      <c r="F95" s="36">
        <f>F89+F90+F91+F92+F93+F94</f>
        <v>96.610000000000014</v>
      </c>
      <c r="G95" s="35">
        <f>G89+G90+G91+G92+G93+G94</f>
        <v>709</v>
      </c>
      <c r="H95" s="48"/>
    </row>
    <row r="96" spans="1:8" x14ac:dyDescent="0.3">
      <c r="A96" s="440" t="s">
        <v>59</v>
      </c>
      <c r="B96" s="165" t="s">
        <v>42</v>
      </c>
      <c r="C96" s="13">
        <v>200</v>
      </c>
      <c r="D96" s="9" t="s">
        <v>64</v>
      </c>
      <c r="E96" s="9" t="s">
        <v>192</v>
      </c>
      <c r="F96" s="40" t="s">
        <v>660</v>
      </c>
      <c r="G96" s="10" t="s">
        <v>661</v>
      </c>
      <c r="H96" s="28" t="s">
        <v>433</v>
      </c>
    </row>
    <row r="97" spans="1:17" x14ac:dyDescent="0.3">
      <c r="A97" s="423"/>
      <c r="B97" s="18" t="s">
        <v>81</v>
      </c>
      <c r="C97" s="24">
        <v>200</v>
      </c>
      <c r="D97" s="20" t="s">
        <v>64</v>
      </c>
      <c r="E97" s="20" t="s">
        <v>192</v>
      </c>
      <c r="F97" s="20" t="s">
        <v>660</v>
      </c>
      <c r="G97" s="19" t="s">
        <v>661</v>
      </c>
      <c r="H97" s="48"/>
    </row>
    <row r="98" spans="1:17" ht="24.95" customHeight="1" x14ac:dyDescent="0.3">
      <c r="A98" s="440" t="s">
        <v>8</v>
      </c>
      <c r="B98" s="146" t="s">
        <v>544</v>
      </c>
      <c r="C98" s="63" t="s">
        <v>545</v>
      </c>
      <c r="D98" s="77" t="s">
        <v>546</v>
      </c>
      <c r="E98" s="77" t="s">
        <v>120</v>
      </c>
      <c r="F98" s="77" t="s">
        <v>61</v>
      </c>
      <c r="G98" s="61" t="s">
        <v>241</v>
      </c>
      <c r="H98" s="56" t="s">
        <v>547</v>
      </c>
    </row>
    <row r="99" spans="1:17" ht="24.95" customHeight="1" x14ac:dyDescent="0.3">
      <c r="A99" s="425"/>
      <c r="B99" s="154" t="s">
        <v>139</v>
      </c>
      <c r="C99" s="63" t="s">
        <v>74</v>
      </c>
      <c r="D99" s="76">
        <v>5.5</v>
      </c>
      <c r="E99" s="77" t="s">
        <v>321</v>
      </c>
      <c r="F99" s="114" t="s">
        <v>664</v>
      </c>
      <c r="G99" s="101" t="s">
        <v>366</v>
      </c>
      <c r="H99" s="28" t="s">
        <v>469</v>
      </c>
      <c r="K99" s="74"/>
      <c r="L99" s="38"/>
      <c r="M99" s="38"/>
      <c r="N99" s="38"/>
      <c r="O99" s="38"/>
      <c r="P99" s="96"/>
      <c r="Q99" s="28"/>
    </row>
    <row r="100" spans="1:17" ht="24.95" customHeight="1" x14ac:dyDescent="0.3">
      <c r="A100" s="425"/>
      <c r="B100" s="154" t="s">
        <v>194</v>
      </c>
      <c r="C100" s="13">
        <v>200</v>
      </c>
      <c r="D100" s="9">
        <v>0.1</v>
      </c>
      <c r="E100" s="9" t="s">
        <v>32</v>
      </c>
      <c r="F100" s="40">
        <v>9.1</v>
      </c>
      <c r="G100" s="10">
        <v>24.4</v>
      </c>
      <c r="H100" s="52" t="s">
        <v>430</v>
      </c>
    </row>
    <row r="101" spans="1:17" ht="24.95" customHeight="1" x14ac:dyDescent="0.3">
      <c r="A101" s="425"/>
      <c r="B101" s="158" t="s">
        <v>66</v>
      </c>
      <c r="C101" s="55">
        <v>50</v>
      </c>
      <c r="D101" s="119">
        <v>3.8</v>
      </c>
      <c r="E101" s="119">
        <v>0.4</v>
      </c>
      <c r="F101" s="119">
        <v>24.6</v>
      </c>
      <c r="G101" s="115">
        <v>117</v>
      </c>
      <c r="H101" s="32"/>
    </row>
    <row r="102" spans="1:17" ht="24.95" customHeight="1" x14ac:dyDescent="0.3">
      <c r="A102" s="423"/>
      <c r="B102" s="18" t="s">
        <v>82</v>
      </c>
      <c r="C102" s="19">
        <v>510</v>
      </c>
      <c r="D102" s="46">
        <f>D98+D99+D100+D101</f>
        <v>26.1</v>
      </c>
      <c r="E102" s="46">
        <f>E98+E99+E100+E101</f>
        <v>16.73</v>
      </c>
      <c r="F102" s="46">
        <f>F98+F99+F100+F101</f>
        <v>68.900000000000006</v>
      </c>
      <c r="G102" s="47">
        <f>G98+G99+G100+G101</f>
        <v>521.4</v>
      </c>
      <c r="H102" s="37"/>
    </row>
    <row r="103" spans="1:17" ht="24.95" customHeight="1" x14ac:dyDescent="0.3">
      <c r="A103" s="442" t="s">
        <v>83</v>
      </c>
      <c r="B103" s="443"/>
      <c r="C103" s="47">
        <f>C102+C97+C95+C88+C86</f>
        <v>2152</v>
      </c>
      <c r="D103" s="46">
        <f>D102+D97+D95+D88+D86</f>
        <v>74.2</v>
      </c>
      <c r="E103" s="46">
        <f>E102+E97+E95+E88+E86</f>
        <v>66.13000000000001</v>
      </c>
      <c r="F103" s="46">
        <f>F102+F97+F95+F88+F86</f>
        <v>299.71000000000004</v>
      </c>
      <c r="G103" s="47">
        <f>G102+G97+G95+G88+G86</f>
        <v>2031.6799999999998</v>
      </c>
      <c r="H103" s="37"/>
    </row>
    <row r="104" spans="1:17" x14ac:dyDescent="0.3">
      <c r="A104" s="447" t="s">
        <v>24</v>
      </c>
      <c r="B104" s="447" t="s">
        <v>25</v>
      </c>
      <c r="C104" s="446" t="s">
        <v>26</v>
      </c>
      <c r="D104" s="446" t="s">
        <v>542</v>
      </c>
      <c r="E104" s="446"/>
      <c r="F104" s="446"/>
      <c r="G104" s="447" t="s">
        <v>38</v>
      </c>
      <c r="H104" s="447" t="s">
        <v>39</v>
      </c>
    </row>
    <row r="105" spans="1:17" x14ac:dyDescent="0.3">
      <c r="A105" s="448"/>
      <c r="B105" s="448"/>
      <c r="C105" s="440"/>
      <c r="D105" s="280" t="s">
        <v>4</v>
      </c>
      <c r="E105" s="280" t="s">
        <v>36</v>
      </c>
      <c r="F105" s="280" t="s">
        <v>30</v>
      </c>
      <c r="G105" s="448"/>
      <c r="H105" s="448"/>
    </row>
    <row r="106" spans="1:17" ht="24.95" customHeight="1" x14ac:dyDescent="0.3">
      <c r="A106" s="453" t="s">
        <v>497</v>
      </c>
      <c r="B106" s="454"/>
      <c r="C106" s="454"/>
      <c r="D106" s="454"/>
      <c r="E106" s="454"/>
      <c r="F106" s="454"/>
      <c r="G106" s="454"/>
      <c r="H106" s="455"/>
    </row>
    <row r="107" spans="1:17" ht="24.95" customHeight="1" x14ac:dyDescent="0.3">
      <c r="A107" s="449" t="s">
        <v>344</v>
      </c>
      <c r="B107" s="450"/>
      <c r="C107" s="451"/>
      <c r="D107" s="451"/>
      <c r="E107" s="451"/>
      <c r="F107" s="451"/>
      <c r="G107" s="451"/>
      <c r="H107" s="452"/>
    </row>
    <row r="108" spans="1:17" ht="24.95" customHeight="1" x14ac:dyDescent="0.3">
      <c r="A108" s="446" t="s">
        <v>40</v>
      </c>
      <c r="B108" s="142" t="s">
        <v>159</v>
      </c>
      <c r="C108" s="88" t="s">
        <v>113</v>
      </c>
      <c r="D108" s="38" t="s">
        <v>639</v>
      </c>
      <c r="E108" s="82" t="s">
        <v>640</v>
      </c>
      <c r="F108" s="38" t="s">
        <v>641</v>
      </c>
      <c r="G108" s="31" t="s">
        <v>642</v>
      </c>
      <c r="H108" s="21" t="s">
        <v>643</v>
      </c>
    </row>
    <row r="109" spans="1:17" ht="20.25" customHeight="1" x14ac:dyDescent="0.3">
      <c r="A109" s="446"/>
      <c r="B109" s="16" t="s">
        <v>104</v>
      </c>
      <c r="C109" s="6">
        <v>50</v>
      </c>
      <c r="D109" s="9">
        <v>3.2</v>
      </c>
      <c r="E109" s="9">
        <v>0.3</v>
      </c>
      <c r="F109" s="9">
        <v>15.3</v>
      </c>
      <c r="G109" s="10">
        <v>79</v>
      </c>
      <c r="H109" s="89" t="s">
        <v>459</v>
      </c>
    </row>
    <row r="110" spans="1:17" ht="24.95" customHeight="1" x14ac:dyDescent="0.3">
      <c r="A110" s="446"/>
      <c r="B110" s="154" t="s">
        <v>194</v>
      </c>
      <c r="C110" s="6">
        <v>200</v>
      </c>
      <c r="D110" s="8" t="s">
        <v>46</v>
      </c>
      <c r="E110" s="8" t="s">
        <v>46</v>
      </c>
      <c r="F110" s="51" t="s">
        <v>621</v>
      </c>
      <c r="G110" s="10" t="s">
        <v>622</v>
      </c>
      <c r="H110" s="52" t="s">
        <v>439</v>
      </c>
    </row>
    <row r="111" spans="1:17" ht="24.95" customHeight="1" x14ac:dyDescent="0.3">
      <c r="A111" s="446"/>
      <c r="B111" s="18" t="s">
        <v>41</v>
      </c>
      <c r="C111" s="19">
        <v>455</v>
      </c>
      <c r="D111" s="20">
        <f>D108+D109+D110</f>
        <v>24.2</v>
      </c>
      <c r="E111" s="20">
        <f>E108+E109+E110</f>
        <v>42</v>
      </c>
      <c r="F111" s="20">
        <f>F108+F109+F110</f>
        <v>45.9</v>
      </c>
      <c r="G111" s="19">
        <f>G108+G109+G110</f>
        <v>498.3</v>
      </c>
      <c r="H111" s="53"/>
    </row>
    <row r="112" spans="1:17" ht="21" customHeight="1" x14ac:dyDescent="0.3">
      <c r="A112" s="440" t="s">
        <v>23</v>
      </c>
      <c r="B112" s="165" t="s">
        <v>42</v>
      </c>
      <c r="C112" s="9" t="s">
        <v>5</v>
      </c>
      <c r="D112" s="14">
        <v>1.44</v>
      </c>
      <c r="E112" s="15">
        <v>0.67</v>
      </c>
      <c r="F112" s="15">
        <v>15.43</v>
      </c>
      <c r="G112" s="22">
        <v>112</v>
      </c>
      <c r="H112" s="53" t="s">
        <v>623</v>
      </c>
    </row>
    <row r="113" spans="1:8" ht="24.95" customHeight="1" x14ac:dyDescent="0.3">
      <c r="A113" s="423"/>
      <c r="B113" s="23" t="s">
        <v>44</v>
      </c>
      <c r="C113" s="24">
        <v>200</v>
      </c>
      <c r="D113" s="20">
        <v>1.44</v>
      </c>
      <c r="E113" s="20">
        <f>E112</f>
        <v>0.67</v>
      </c>
      <c r="F113" s="20">
        <f>F112</f>
        <v>15.43</v>
      </c>
      <c r="G113" s="19">
        <f>G112</f>
        <v>112</v>
      </c>
      <c r="H113" s="53"/>
    </row>
    <row r="114" spans="1:8" x14ac:dyDescent="0.3">
      <c r="A114" s="456" t="s">
        <v>6</v>
      </c>
      <c r="B114" s="142" t="s">
        <v>256</v>
      </c>
      <c r="C114" s="13">
        <v>60</v>
      </c>
      <c r="D114" s="9" t="s">
        <v>45</v>
      </c>
      <c r="E114" s="9" t="s">
        <v>46</v>
      </c>
      <c r="F114" s="9" t="s">
        <v>123</v>
      </c>
      <c r="G114" s="27" t="s">
        <v>257</v>
      </c>
      <c r="H114" s="56" t="s">
        <v>472</v>
      </c>
    </row>
    <row r="115" spans="1:8" x14ac:dyDescent="0.3">
      <c r="A115" s="424"/>
      <c r="B115" s="154" t="s">
        <v>258</v>
      </c>
      <c r="C115" s="13" t="s">
        <v>672</v>
      </c>
      <c r="D115" s="54" t="s">
        <v>72</v>
      </c>
      <c r="E115" s="40" t="s">
        <v>92</v>
      </c>
      <c r="F115" s="40" t="s">
        <v>343</v>
      </c>
      <c r="G115" s="22" t="s">
        <v>680</v>
      </c>
      <c r="H115" s="56" t="s">
        <v>464</v>
      </c>
    </row>
    <row r="116" spans="1:8" x14ac:dyDescent="0.3">
      <c r="A116" s="424"/>
      <c r="B116" s="196" t="s">
        <v>567</v>
      </c>
      <c r="C116" s="13" t="s">
        <v>600</v>
      </c>
      <c r="D116" s="9" t="s">
        <v>218</v>
      </c>
      <c r="E116" s="9" t="s">
        <v>569</v>
      </c>
      <c r="F116" s="9" t="s">
        <v>551</v>
      </c>
      <c r="G116" s="27">
        <v>157</v>
      </c>
      <c r="H116" s="52" t="s">
        <v>570</v>
      </c>
    </row>
    <row r="117" spans="1:8" x14ac:dyDescent="0.3">
      <c r="A117" s="424"/>
      <c r="B117" s="70" t="s">
        <v>349</v>
      </c>
      <c r="C117" s="6" t="s">
        <v>74</v>
      </c>
      <c r="D117" s="14">
        <v>14.6</v>
      </c>
      <c r="E117" s="14">
        <v>5.0999999999999996</v>
      </c>
      <c r="F117" s="15">
        <v>33.1</v>
      </c>
      <c r="G117" s="10">
        <v>240</v>
      </c>
      <c r="H117" s="28" t="s">
        <v>466</v>
      </c>
    </row>
    <row r="118" spans="1:8" x14ac:dyDescent="0.3">
      <c r="A118" s="424"/>
      <c r="B118" s="404" t="s">
        <v>66</v>
      </c>
      <c r="C118" s="314">
        <v>50</v>
      </c>
      <c r="D118" s="329">
        <v>3.8</v>
      </c>
      <c r="E118" s="329">
        <v>0.4</v>
      </c>
      <c r="F118" s="329">
        <v>24.6</v>
      </c>
      <c r="G118" s="316">
        <v>117</v>
      </c>
      <c r="H118" s="325" t="s">
        <v>432</v>
      </c>
    </row>
    <row r="119" spans="1:8" x14ac:dyDescent="0.3">
      <c r="A119" s="425"/>
      <c r="B119" s="146" t="s">
        <v>340</v>
      </c>
      <c r="C119" s="63">
        <v>200</v>
      </c>
      <c r="D119" s="77" t="s">
        <v>627</v>
      </c>
      <c r="E119" s="77" t="s">
        <v>628</v>
      </c>
      <c r="F119" s="114" t="s">
        <v>632</v>
      </c>
      <c r="G119" s="101" t="s">
        <v>629</v>
      </c>
      <c r="H119" s="56" t="s">
        <v>450</v>
      </c>
    </row>
    <row r="120" spans="1:8" x14ac:dyDescent="0.3">
      <c r="A120" s="423"/>
      <c r="B120" s="18" t="s">
        <v>80</v>
      </c>
      <c r="C120" s="35">
        <v>760</v>
      </c>
      <c r="D120" s="36">
        <f>D114+D115+D116+D117+D118+D119</f>
        <v>31.2</v>
      </c>
      <c r="E120" s="36">
        <f>E114+E115+E116+E117+E118+E119</f>
        <v>24.650000000000002</v>
      </c>
      <c r="F120" s="36">
        <f>F114+F115+F116+F117+F118+F119</f>
        <v>101.25</v>
      </c>
      <c r="G120" s="35">
        <f>G114+G115+G116+G117+G118+G119</f>
        <v>752.5</v>
      </c>
      <c r="H120" s="48"/>
    </row>
    <row r="121" spans="1:8" x14ac:dyDescent="0.3">
      <c r="A121" s="440" t="s">
        <v>59</v>
      </c>
      <c r="B121" s="176" t="s">
        <v>60</v>
      </c>
      <c r="C121" s="32">
        <v>30</v>
      </c>
      <c r="D121" s="32">
        <v>2.04</v>
      </c>
      <c r="E121" s="32">
        <v>1.68</v>
      </c>
      <c r="F121" s="32">
        <v>18</v>
      </c>
      <c r="G121" s="98">
        <v>95</v>
      </c>
      <c r="H121" s="28"/>
    </row>
    <row r="122" spans="1:8" x14ac:dyDescent="0.3">
      <c r="A122" s="425"/>
      <c r="B122" s="165" t="s">
        <v>42</v>
      </c>
      <c r="C122" s="13">
        <v>200</v>
      </c>
      <c r="D122" s="9" t="s">
        <v>658</v>
      </c>
      <c r="E122" s="9" t="s">
        <v>659</v>
      </c>
      <c r="F122" s="40" t="s">
        <v>232</v>
      </c>
      <c r="G122" s="10" t="s">
        <v>629</v>
      </c>
      <c r="H122" s="43" t="s">
        <v>444</v>
      </c>
    </row>
    <row r="123" spans="1:8" x14ac:dyDescent="0.3">
      <c r="A123" s="423"/>
      <c r="B123" s="18" t="s">
        <v>81</v>
      </c>
      <c r="C123" s="41">
        <f>C122+C121</f>
        <v>230</v>
      </c>
      <c r="D123" s="36">
        <f>D122+D121</f>
        <v>7.54</v>
      </c>
      <c r="E123" s="36">
        <f>E122+E121</f>
        <v>7.88</v>
      </c>
      <c r="F123" s="36">
        <f>F122+F121</f>
        <v>26.6</v>
      </c>
      <c r="G123" s="35">
        <f>G122+G121</f>
        <v>205</v>
      </c>
      <c r="H123" s="48"/>
    </row>
    <row r="124" spans="1:8" x14ac:dyDescent="0.3">
      <c r="A124" s="440" t="s">
        <v>8</v>
      </c>
      <c r="B124" s="146" t="s">
        <v>65</v>
      </c>
      <c r="C124" s="6">
        <v>150</v>
      </c>
      <c r="D124" s="9" t="s">
        <v>571</v>
      </c>
      <c r="E124" s="9" t="s">
        <v>509</v>
      </c>
      <c r="F124" s="9" t="s">
        <v>572</v>
      </c>
      <c r="G124" s="27">
        <v>130</v>
      </c>
      <c r="H124" s="28" t="s">
        <v>457</v>
      </c>
    </row>
    <row r="125" spans="1:8" x14ac:dyDescent="0.3">
      <c r="A125" s="425"/>
      <c r="B125" s="158" t="s">
        <v>294</v>
      </c>
      <c r="C125" s="55">
        <v>100</v>
      </c>
      <c r="D125" s="119">
        <v>15.8</v>
      </c>
      <c r="E125" s="119">
        <v>12</v>
      </c>
      <c r="F125" s="119">
        <v>28.8</v>
      </c>
      <c r="G125" s="115">
        <v>288</v>
      </c>
      <c r="H125" s="89" t="s">
        <v>609</v>
      </c>
    </row>
    <row r="126" spans="1:8" x14ac:dyDescent="0.3">
      <c r="A126" s="425"/>
      <c r="B126" s="154" t="s">
        <v>194</v>
      </c>
      <c r="C126" s="13">
        <v>200</v>
      </c>
      <c r="D126" s="9" t="s">
        <v>378</v>
      </c>
      <c r="E126" s="9" t="s">
        <v>378</v>
      </c>
      <c r="F126" s="71" t="s">
        <v>624</v>
      </c>
      <c r="G126" s="97" t="s">
        <v>625</v>
      </c>
      <c r="H126" s="28" t="s">
        <v>436</v>
      </c>
    </row>
    <row r="127" spans="1:8" x14ac:dyDescent="0.3">
      <c r="A127" s="425"/>
      <c r="B127" s="176" t="s">
        <v>131</v>
      </c>
      <c r="C127" s="32">
        <v>150</v>
      </c>
      <c r="D127" s="32">
        <v>0.4</v>
      </c>
      <c r="E127" s="32">
        <v>0.3</v>
      </c>
      <c r="F127" s="32">
        <v>10.3</v>
      </c>
      <c r="G127" s="32">
        <v>47</v>
      </c>
      <c r="H127" s="28"/>
    </row>
    <row r="128" spans="1:8" x14ac:dyDescent="0.3">
      <c r="A128" s="423"/>
      <c r="B128" s="18" t="s">
        <v>82</v>
      </c>
      <c r="C128" s="19">
        <v>600</v>
      </c>
      <c r="D128" s="20">
        <f>D124+D125+D126+D127</f>
        <v>20.399999999999999</v>
      </c>
      <c r="E128" s="20">
        <f>E124+E125+E126+E127</f>
        <v>21.2</v>
      </c>
      <c r="F128" s="20">
        <f>F124+F125+F126+F127</f>
        <v>63.099999999999994</v>
      </c>
      <c r="G128" s="19">
        <f>G124+G125+G126+G127</f>
        <v>526</v>
      </c>
      <c r="H128" s="37"/>
    </row>
    <row r="129" spans="1:8" x14ac:dyDescent="0.3">
      <c r="A129" s="442" t="s">
        <v>83</v>
      </c>
      <c r="B129" s="443"/>
      <c r="C129" s="47">
        <f>C128+C123+C120+C113+C111</f>
        <v>2245</v>
      </c>
      <c r="D129" s="46">
        <f>D128+D123+D120+D113+D111</f>
        <v>84.78</v>
      </c>
      <c r="E129" s="46">
        <f>E128+E123+E120+E113+E111</f>
        <v>96.4</v>
      </c>
      <c r="F129" s="46">
        <f>F128+F123+F120+F113+F111</f>
        <v>252.28</v>
      </c>
      <c r="G129" s="47">
        <f>G111+G113+G120+G123+G128</f>
        <v>2093.8000000000002</v>
      </c>
      <c r="H129" s="37"/>
    </row>
    <row r="130" spans="1:8" x14ac:dyDescent="0.3">
      <c r="A130" s="447" t="s">
        <v>24</v>
      </c>
      <c r="B130" s="447" t="s">
        <v>25</v>
      </c>
      <c r="C130" s="446" t="s">
        <v>26</v>
      </c>
      <c r="D130" s="446" t="s">
        <v>542</v>
      </c>
      <c r="E130" s="446"/>
      <c r="F130" s="446"/>
      <c r="G130" s="447" t="s">
        <v>38</v>
      </c>
      <c r="H130" s="447" t="s">
        <v>39</v>
      </c>
    </row>
    <row r="131" spans="1:8" x14ac:dyDescent="0.3">
      <c r="A131" s="448"/>
      <c r="B131" s="448"/>
      <c r="C131" s="440"/>
      <c r="D131" s="280" t="s">
        <v>4</v>
      </c>
      <c r="E131" s="280" t="s">
        <v>36</v>
      </c>
      <c r="F131" s="280" t="s">
        <v>30</v>
      </c>
      <c r="G131" s="448"/>
      <c r="H131" s="448"/>
    </row>
    <row r="132" spans="1:8" x14ac:dyDescent="0.3">
      <c r="A132" s="453" t="s">
        <v>536</v>
      </c>
      <c r="B132" s="454"/>
      <c r="C132" s="454"/>
      <c r="D132" s="454"/>
      <c r="E132" s="454"/>
      <c r="F132" s="454"/>
      <c r="G132" s="454"/>
      <c r="H132" s="455"/>
    </row>
    <row r="133" spans="1:8" x14ac:dyDescent="0.3">
      <c r="A133" s="449" t="s">
        <v>345</v>
      </c>
      <c r="B133" s="450"/>
      <c r="C133" s="451"/>
      <c r="D133" s="451"/>
      <c r="E133" s="451"/>
      <c r="F133" s="451"/>
      <c r="G133" s="451"/>
      <c r="H133" s="452"/>
    </row>
    <row r="134" spans="1:8" x14ac:dyDescent="0.3">
      <c r="A134" s="446" t="s">
        <v>40</v>
      </c>
      <c r="B134" s="154" t="s">
        <v>738</v>
      </c>
      <c r="C134" s="6" t="s">
        <v>113</v>
      </c>
      <c r="D134" s="9" t="s">
        <v>140</v>
      </c>
      <c r="E134" s="9" t="s">
        <v>560</v>
      </c>
      <c r="F134" s="9" t="s">
        <v>579</v>
      </c>
      <c r="G134" s="9" t="s">
        <v>580</v>
      </c>
      <c r="H134" s="52" t="s">
        <v>578</v>
      </c>
    </row>
    <row r="135" spans="1:8" x14ac:dyDescent="0.3">
      <c r="A135" s="446"/>
      <c r="B135" s="16" t="s">
        <v>104</v>
      </c>
      <c r="C135" s="6">
        <v>50</v>
      </c>
      <c r="D135" s="9">
        <v>3.2</v>
      </c>
      <c r="E135" s="9">
        <v>0.3</v>
      </c>
      <c r="F135" s="9">
        <v>15.3</v>
      </c>
      <c r="G135" s="10">
        <v>79</v>
      </c>
      <c r="H135" s="28" t="s">
        <v>459</v>
      </c>
    </row>
    <row r="136" spans="1:8" x14ac:dyDescent="0.3">
      <c r="A136" s="446"/>
      <c r="B136" s="154" t="s">
        <v>194</v>
      </c>
      <c r="C136" s="6">
        <v>200</v>
      </c>
      <c r="D136" s="8" t="s">
        <v>46</v>
      </c>
      <c r="E136" s="8" t="s">
        <v>46</v>
      </c>
      <c r="F136" s="51" t="s">
        <v>621</v>
      </c>
      <c r="G136" s="10" t="s">
        <v>622</v>
      </c>
      <c r="H136" s="52" t="s">
        <v>439</v>
      </c>
    </row>
    <row r="137" spans="1:8" x14ac:dyDescent="0.3">
      <c r="A137" s="446"/>
      <c r="B137" s="18" t="s">
        <v>41</v>
      </c>
      <c r="C137" s="19">
        <v>455</v>
      </c>
      <c r="D137" s="20">
        <f>D136+D135+D134</f>
        <v>14</v>
      </c>
      <c r="E137" s="20">
        <f>E136+E135+E134</f>
        <v>13.2</v>
      </c>
      <c r="F137" s="20">
        <f>F136+F135+F134</f>
        <v>63.699999999999996</v>
      </c>
      <c r="G137" s="19">
        <f>G136+G135+G134</f>
        <v>431.3</v>
      </c>
      <c r="H137" s="53"/>
    </row>
    <row r="138" spans="1:8" x14ac:dyDescent="0.3">
      <c r="A138" s="440" t="s">
        <v>23</v>
      </c>
      <c r="B138" s="165" t="s">
        <v>42</v>
      </c>
      <c r="C138" s="9" t="s">
        <v>5</v>
      </c>
      <c r="D138" s="14">
        <v>1.44</v>
      </c>
      <c r="E138" s="15">
        <v>0.67</v>
      </c>
      <c r="F138" s="15">
        <v>15.43</v>
      </c>
      <c r="G138" s="22">
        <v>112</v>
      </c>
      <c r="H138" s="43" t="s">
        <v>623</v>
      </c>
    </row>
    <row r="139" spans="1:8" x14ac:dyDescent="0.3">
      <c r="A139" s="423"/>
      <c r="B139" s="23" t="s">
        <v>44</v>
      </c>
      <c r="C139" s="24">
        <v>200</v>
      </c>
      <c r="D139" s="20">
        <f>D138</f>
        <v>1.44</v>
      </c>
      <c r="E139" s="20">
        <f>E138</f>
        <v>0.67</v>
      </c>
      <c r="F139" s="20">
        <f>F138</f>
        <v>15.43</v>
      </c>
      <c r="G139" s="19">
        <f>G138</f>
        <v>112</v>
      </c>
      <c r="H139" s="53"/>
    </row>
    <row r="140" spans="1:8" x14ac:dyDescent="0.3">
      <c r="A140" s="424"/>
      <c r="B140" s="176" t="s">
        <v>191</v>
      </c>
      <c r="C140" s="13">
        <v>60</v>
      </c>
      <c r="D140" s="54" t="s">
        <v>93</v>
      </c>
      <c r="E140" s="40" t="s">
        <v>192</v>
      </c>
      <c r="F140" s="40" t="s">
        <v>193</v>
      </c>
      <c r="G140" s="22" t="s">
        <v>313</v>
      </c>
      <c r="H140" s="49" t="s">
        <v>440</v>
      </c>
    </row>
    <row r="141" spans="1:8" x14ac:dyDescent="0.3">
      <c r="A141" s="424"/>
      <c r="B141" s="154" t="s">
        <v>615</v>
      </c>
      <c r="C141" s="13">
        <v>250</v>
      </c>
      <c r="D141" s="9" t="s">
        <v>311</v>
      </c>
      <c r="E141" s="9" t="s">
        <v>569</v>
      </c>
      <c r="F141" s="40" t="s">
        <v>569</v>
      </c>
      <c r="G141" s="10" t="s">
        <v>681</v>
      </c>
      <c r="H141" s="28" t="s">
        <v>467</v>
      </c>
    </row>
    <row r="142" spans="1:8" x14ac:dyDescent="0.3">
      <c r="A142" s="424"/>
      <c r="B142" s="176" t="s">
        <v>353</v>
      </c>
      <c r="C142" s="13" t="s">
        <v>417</v>
      </c>
      <c r="D142" s="9" t="s">
        <v>418</v>
      </c>
      <c r="E142" s="9" t="s">
        <v>419</v>
      </c>
      <c r="F142" s="40" t="s">
        <v>298</v>
      </c>
      <c r="G142" s="10" t="s">
        <v>420</v>
      </c>
      <c r="H142" s="28" t="s">
        <v>468</v>
      </c>
    </row>
    <row r="143" spans="1:8" x14ac:dyDescent="0.3">
      <c r="A143" s="424"/>
      <c r="B143" s="154" t="s">
        <v>139</v>
      </c>
      <c r="C143" s="13" t="s">
        <v>74</v>
      </c>
      <c r="D143" s="14">
        <v>5.5</v>
      </c>
      <c r="E143" s="9" t="s">
        <v>321</v>
      </c>
      <c r="F143" s="40" t="s">
        <v>664</v>
      </c>
      <c r="G143" s="10" t="s">
        <v>366</v>
      </c>
      <c r="H143" s="28" t="s">
        <v>469</v>
      </c>
    </row>
    <row r="144" spans="1:8" x14ac:dyDescent="0.3">
      <c r="A144" s="424"/>
      <c r="B144" s="158" t="s">
        <v>50</v>
      </c>
      <c r="C144" s="13">
        <v>50</v>
      </c>
      <c r="D144" s="14" t="s">
        <v>51</v>
      </c>
      <c r="E144" s="14" t="s">
        <v>52</v>
      </c>
      <c r="F144" s="15" t="s">
        <v>53</v>
      </c>
      <c r="G144" s="10" t="s">
        <v>54</v>
      </c>
      <c r="H144" s="56"/>
    </row>
    <row r="145" spans="1:8" x14ac:dyDescent="0.3">
      <c r="A145" s="425"/>
      <c r="B145" s="142" t="s">
        <v>610</v>
      </c>
      <c r="C145" s="63">
        <v>200</v>
      </c>
      <c r="D145" s="77" t="s">
        <v>182</v>
      </c>
      <c r="E145" s="77" t="s">
        <v>31</v>
      </c>
      <c r="F145" s="114" t="s">
        <v>630</v>
      </c>
      <c r="G145" s="101" t="s">
        <v>631</v>
      </c>
      <c r="H145" s="56" t="s">
        <v>443</v>
      </c>
    </row>
    <row r="146" spans="1:8" x14ac:dyDescent="0.3">
      <c r="A146" s="423"/>
      <c r="B146" s="18" t="s">
        <v>80</v>
      </c>
      <c r="C146" s="57" t="s">
        <v>723</v>
      </c>
      <c r="D146" s="36">
        <f>D140+D141+D142+D143+D144+D145</f>
        <v>37.000000000000007</v>
      </c>
      <c r="E146" s="36">
        <f>E140+E141+E142+E143+E144+E145</f>
        <v>36.29</v>
      </c>
      <c r="F146" s="36">
        <f>F140+F141+F142+F143+F144+F145</f>
        <v>105.41</v>
      </c>
      <c r="G146" s="35">
        <f>G140+G141+G142+G143+G144+G145</f>
        <v>866.9</v>
      </c>
      <c r="H146" s="48"/>
    </row>
    <row r="147" spans="1:8" x14ac:dyDescent="0.3">
      <c r="A147" s="440" t="s">
        <v>59</v>
      </c>
      <c r="B147" s="176" t="s">
        <v>125</v>
      </c>
      <c r="C147" s="32">
        <v>30</v>
      </c>
      <c r="D147" s="32">
        <v>1.7</v>
      </c>
      <c r="E147" s="32">
        <v>2.2000000000000002</v>
      </c>
      <c r="F147" s="32">
        <v>27.15</v>
      </c>
      <c r="G147" s="98">
        <v>135</v>
      </c>
      <c r="H147" s="28"/>
    </row>
    <row r="148" spans="1:8" x14ac:dyDescent="0.3">
      <c r="A148" s="425"/>
      <c r="B148" s="165" t="s">
        <v>42</v>
      </c>
      <c r="C148" s="13">
        <v>200</v>
      </c>
      <c r="D148" s="9" t="s">
        <v>658</v>
      </c>
      <c r="E148" s="9" t="s">
        <v>659</v>
      </c>
      <c r="F148" s="40" t="s">
        <v>232</v>
      </c>
      <c r="G148" s="10" t="s">
        <v>629</v>
      </c>
      <c r="H148" s="43" t="s">
        <v>444</v>
      </c>
    </row>
    <row r="149" spans="1:8" x14ac:dyDescent="0.3">
      <c r="A149" s="423"/>
      <c r="B149" s="18" t="s">
        <v>81</v>
      </c>
      <c r="C149" s="41">
        <v>230</v>
      </c>
      <c r="D149" s="36">
        <f>D147+D148</f>
        <v>7.2</v>
      </c>
      <c r="E149" s="36">
        <f>E147+E148</f>
        <v>8.4</v>
      </c>
      <c r="F149" s="36">
        <f>F147+F148</f>
        <v>35.75</v>
      </c>
      <c r="G149" s="35">
        <f>G147+G148</f>
        <v>245</v>
      </c>
      <c r="H149" s="48"/>
    </row>
    <row r="150" spans="1:8" x14ac:dyDescent="0.3">
      <c r="A150" s="440" t="s">
        <v>8</v>
      </c>
      <c r="B150" s="142" t="s">
        <v>336</v>
      </c>
      <c r="C150" s="13">
        <v>90</v>
      </c>
      <c r="D150" s="9" t="s">
        <v>693</v>
      </c>
      <c r="E150" s="9" t="s">
        <v>694</v>
      </c>
      <c r="F150" s="9" t="s">
        <v>695</v>
      </c>
      <c r="G150" s="27">
        <v>163.80000000000001</v>
      </c>
      <c r="H150" s="56" t="s">
        <v>454</v>
      </c>
    </row>
    <row r="151" spans="1:8" x14ac:dyDescent="0.3">
      <c r="A151" s="425"/>
      <c r="B151" s="142" t="s">
        <v>159</v>
      </c>
      <c r="C151" s="63" t="s">
        <v>74</v>
      </c>
      <c r="D151" s="77" t="s">
        <v>160</v>
      </c>
      <c r="E151" s="77" t="s">
        <v>696</v>
      </c>
      <c r="F151" s="60" t="s">
        <v>697</v>
      </c>
      <c r="G151" s="61" t="s">
        <v>698</v>
      </c>
      <c r="H151" s="56" t="s">
        <v>435</v>
      </c>
    </row>
    <row r="152" spans="1:8" x14ac:dyDescent="0.3">
      <c r="A152" s="425"/>
      <c r="B152" s="158" t="s">
        <v>66</v>
      </c>
      <c r="C152" s="38">
        <v>50</v>
      </c>
      <c r="D152" s="30">
        <v>3.8</v>
      </c>
      <c r="E152" s="30">
        <v>0.4</v>
      </c>
      <c r="F152" s="30">
        <v>24.6</v>
      </c>
      <c r="G152" s="31">
        <v>117</v>
      </c>
      <c r="H152" s="28"/>
    </row>
    <row r="153" spans="1:8" x14ac:dyDescent="0.3">
      <c r="A153" s="425"/>
      <c r="B153" s="12" t="s">
        <v>34</v>
      </c>
      <c r="C153" s="13">
        <v>200</v>
      </c>
      <c r="D153" s="14">
        <v>0.1</v>
      </c>
      <c r="E153" s="14" t="s">
        <v>32</v>
      </c>
      <c r="F153" s="15">
        <v>9.1</v>
      </c>
      <c r="G153" s="10">
        <v>24.4</v>
      </c>
      <c r="H153" s="28" t="s">
        <v>430</v>
      </c>
    </row>
    <row r="154" spans="1:8" x14ac:dyDescent="0.3">
      <c r="A154" s="423"/>
      <c r="B154" s="18" t="s">
        <v>82</v>
      </c>
      <c r="C154" s="19">
        <v>495</v>
      </c>
      <c r="D154" s="46">
        <f>D150+D151+D152+D153</f>
        <v>22.500000000000004</v>
      </c>
      <c r="E154" s="46">
        <f>E150+E151+E152+E153</f>
        <v>13.209999999999999</v>
      </c>
      <c r="F154" s="46">
        <f>F150+F151+F152+F153</f>
        <v>76.52</v>
      </c>
      <c r="G154" s="47">
        <f>G150+G151+G152+G153</f>
        <v>506.2</v>
      </c>
      <c r="H154" s="48"/>
    </row>
    <row r="155" spans="1:8" x14ac:dyDescent="0.3">
      <c r="A155" s="442" t="s">
        <v>83</v>
      </c>
      <c r="B155" s="443"/>
      <c r="C155" s="47">
        <f>C154+C149+C146+C139+C137</f>
        <v>2215</v>
      </c>
      <c r="D155" s="46">
        <f>D154+D149+D146+D139+D137</f>
        <v>82.140000000000015</v>
      </c>
      <c r="E155" s="46">
        <f>E154+E149+E146+E139+E137</f>
        <v>71.77</v>
      </c>
      <c r="F155" s="46">
        <f>F154+F149+F146+F139+F137</f>
        <v>296.81</v>
      </c>
      <c r="G155" s="47">
        <f>G154+G149+G146+G139+G137</f>
        <v>2161.4</v>
      </c>
      <c r="H155" s="37"/>
    </row>
    <row r="156" spans="1:8" x14ac:dyDescent="0.3">
      <c r="A156" s="447" t="s">
        <v>24</v>
      </c>
      <c r="B156" s="447" t="s">
        <v>25</v>
      </c>
      <c r="C156" s="446" t="s">
        <v>26</v>
      </c>
      <c r="D156" s="446" t="s">
        <v>542</v>
      </c>
      <c r="E156" s="446"/>
      <c r="F156" s="446"/>
      <c r="G156" s="447" t="s">
        <v>38</v>
      </c>
      <c r="H156" s="447" t="s">
        <v>39</v>
      </c>
    </row>
    <row r="157" spans="1:8" x14ac:dyDescent="0.3">
      <c r="A157" s="448"/>
      <c r="B157" s="448"/>
      <c r="C157" s="440"/>
      <c r="D157" s="280" t="s">
        <v>4</v>
      </c>
      <c r="E157" s="280" t="s">
        <v>36</v>
      </c>
      <c r="F157" s="280" t="s">
        <v>30</v>
      </c>
      <c r="G157" s="448"/>
      <c r="H157" s="448"/>
    </row>
    <row r="158" spans="1:8" x14ac:dyDescent="0.3">
      <c r="A158" s="449" t="s">
        <v>351</v>
      </c>
      <c r="B158" s="450"/>
      <c r="C158" s="451"/>
      <c r="D158" s="451"/>
      <c r="E158" s="451"/>
      <c r="F158" s="451"/>
      <c r="G158" s="451"/>
      <c r="H158" s="452"/>
    </row>
    <row r="159" spans="1:8" x14ac:dyDescent="0.3">
      <c r="A159" s="446" t="s">
        <v>40</v>
      </c>
      <c r="B159" s="146" t="s">
        <v>743</v>
      </c>
      <c r="C159" s="13" t="s">
        <v>113</v>
      </c>
      <c r="D159" s="9" t="s">
        <v>170</v>
      </c>
      <c r="E159" s="9" t="s">
        <v>170</v>
      </c>
      <c r="F159" s="40" t="s">
        <v>16</v>
      </c>
      <c r="G159" s="10" t="s">
        <v>303</v>
      </c>
      <c r="H159" s="28" t="s">
        <v>458</v>
      </c>
    </row>
    <row r="160" spans="1:8" x14ac:dyDescent="0.3">
      <c r="A160" s="446"/>
      <c r="B160" s="142" t="s">
        <v>172</v>
      </c>
      <c r="C160" s="9" t="s">
        <v>647</v>
      </c>
      <c r="D160" s="8" t="s">
        <v>648</v>
      </c>
      <c r="E160" s="8" t="s">
        <v>48</v>
      </c>
      <c r="F160" s="51" t="s">
        <v>645</v>
      </c>
      <c r="G160" s="10" t="s">
        <v>649</v>
      </c>
      <c r="H160" s="28" t="s">
        <v>459</v>
      </c>
    </row>
    <row r="161" spans="1:8" x14ac:dyDescent="0.3">
      <c r="A161" s="446"/>
      <c r="B161" s="12" t="s">
        <v>34</v>
      </c>
      <c r="C161" s="13">
        <v>200</v>
      </c>
      <c r="D161" s="9" t="s">
        <v>378</v>
      </c>
      <c r="E161" s="9" t="s">
        <v>378</v>
      </c>
      <c r="F161" s="71" t="s">
        <v>624</v>
      </c>
      <c r="G161" s="27" t="s">
        <v>625</v>
      </c>
      <c r="H161" s="28" t="s">
        <v>436</v>
      </c>
    </row>
    <row r="162" spans="1:8" x14ac:dyDescent="0.3">
      <c r="A162" s="446"/>
      <c r="B162" s="18" t="s">
        <v>41</v>
      </c>
      <c r="C162" s="19">
        <v>460</v>
      </c>
      <c r="D162" s="20">
        <f>D159+D160+D161</f>
        <v>14.4</v>
      </c>
      <c r="E162" s="20">
        <f>E159+E160+E161</f>
        <v>15</v>
      </c>
      <c r="F162" s="20">
        <f>F159+F160+F161</f>
        <v>72.400000000000006</v>
      </c>
      <c r="G162" s="19">
        <f>G159+G160+G161</f>
        <v>512</v>
      </c>
      <c r="H162" s="17"/>
    </row>
    <row r="163" spans="1:8" x14ac:dyDescent="0.3">
      <c r="A163" s="440" t="s">
        <v>23</v>
      </c>
      <c r="B163" s="146" t="s">
        <v>346</v>
      </c>
      <c r="C163" s="13">
        <v>200</v>
      </c>
      <c r="D163" s="9" t="s">
        <v>93</v>
      </c>
      <c r="E163" s="9" t="s">
        <v>650</v>
      </c>
      <c r="F163" s="71" t="s">
        <v>651</v>
      </c>
      <c r="G163" s="27" t="s">
        <v>652</v>
      </c>
      <c r="H163" s="53" t="s">
        <v>505</v>
      </c>
    </row>
    <row r="164" spans="1:8" x14ac:dyDescent="0.3">
      <c r="A164" s="423"/>
      <c r="B164" s="23" t="s">
        <v>44</v>
      </c>
      <c r="C164" s="24">
        <v>100</v>
      </c>
      <c r="D164" s="20" t="str">
        <f>D163</f>
        <v>0,6</v>
      </c>
      <c r="E164" s="20" t="str">
        <f>E163</f>
        <v>0,26</v>
      </c>
      <c r="F164" s="20" t="str">
        <f>F163</f>
        <v>26,8</v>
      </c>
      <c r="G164" s="19" t="str">
        <f>G163</f>
        <v>111</v>
      </c>
      <c r="H164" s="53"/>
    </row>
    <row r="165" spans="1:8" x14ac:dyDescent="0.3">
      <c r="A165" s="424" t="s">
        <v>6</v>
      </c>
      <c r="B165" s="382" t="s">
        <v>176</v>
      </c>
      <c r="C165" s="298">
        <v>60</v>
      </c>
      <c r="D165" s="305" t="s">
        <v>71</v>
      </c>
      <c r="E165" s="305" t="s">
        <v>46</v>
      </c>
      <c r="F165" s="305" t="s">
        <v>61</v>
      </c>
      <c r="G165" s="321" t="s">
        <v>12</v>
      </c>
      <c r="H165" s="302" t="s">
        <v>490</v>
      </c>
    </row>
    <row r="166" spans="1:8" x14ac:dyDescent="0.3">
      <c r="A166" s="424"/>
      <c r="B166" s="146" t="s">
        <v>354</v>
      </c>
      <c r="C166" s="13">
        <v>250</v>
      </c>
      <c r="D166" s="9" t="s">
        <v>123</v>
      </c>
      <c r="E166" s="9" t="s">
        <v>295</v>
      </c>
      <c r="F166" s="40" t="s">
        <v>88</v>
      </c>
      <c r="G166" s="10" t="s">
        <v>671</v>
      </c>
      <c r="H166" s="56" t="s">
        <v>493</v>
      </c>
    </row>
    <row r="167" spans="1:8" x14ac:dyDescent="0.3">
      <c r="A167" s="424"/>
      <c r="B167" s="154" t="s">
        <v>581</v>
      </c>
      <c r="C167" s="13" t="s">
        <v>135</v>
      </c>
      <c r="D167" s="14">
        <v>9.9</v>
      </c>
      <c r="E167" s="9" t="s">
        <v>33</v>
      </c>
      <c r="F167" s="40" t="s">
        <v>348</v>
      </c>
      <c r="G167" s="10">
        <v>148</v>
      </c>
      <c r="H167" s="28" t="s">
        <v>699</v>
      </c>
    </row>
    <row r="168" spans="1:8" x14ac:dyDescent="0.3">
      <c r="A168" s="424"/>
      <c r="B168" s="155" t="s">
        <v>360</v>
      </c>
      <c r="C168" s="38">
        <v>150</v>
      </c>
      <c r="D168" s="38">
        <v>4.4000000000000004</v>
      </c>
      <c r="E168" s="38">
        <v>9.1999999999999993</v>
      </c>
      <c r="F168" s="38">
        <v>11.2</v>
      </c>
      <c r="G168" s="31">
        <v>145</v>
      </c>
      <c r="H168" s="28" t="s">
        <v>507</v>
      </c>
    </row>
    <row r="169" spans="1:8" x14ac:dyDescent="0.3">
      <c r="A169" s="424"/>
      <c r="B169" s="158" t="s">
        <v>50</v>
      </c>
      <c r="C169" s="13">
        <v>50</v>
      </c>
      <c r="D169" s="14" t="s">
        <v>51</v>
      </c>
      <c r="E169" s="14" t="s">
        <v>52</v>
      </c>
      <c r="F169" s="15" t="s">
        <v>53</v>
      </c>
      <c r="G169" s="10" t="s">
        <v>54</v>
      </c>
      <c r="H169" s="56"/>
    </row>
    <row r="170" spans="1:8" x14ac:dyDescent="0.3">
      <c r="A170" s="425"/>
      <c r="B170" s="33" t="s">
        <v>55</v>
      </c>
      <c r="C170" s="38">
        <v>200</v>
      </c>
      <c r="D170" s="30" t="s">
        <v>56</v>
      </c>
      <c r="E170" s="30" t="s">
        <v>56</v>
      </c>
      <c r="F170" s="95">
        <v>15</v>
      </c>
      <c r="G170" s="96">
        <v>57</v>
      </c>
      <c r="H170" s="43" t="s">
        <v>432</v>
      </c>
    </row>
    <row r="171" spans="1:8" x14ac:dyDescent="0.3">
      <c r="A171" s="423"/>
      <c r="B171" s="18" t="s">
        <v>80</v>
      </c>
      <c r="C171" s="57" t="s">
        <v>720</v>
      </c>
      <c r="D171" s="36">
        <f>D165+D166+D167+D168+D169+D170</f>
        <v>21.1</v>
      </c>
      <c r="E171" s="36">
        <f>E165+E166+E167+E168+E169+E170</f>
        <v>25.2</v>
      </c>
      <c r="F171" s="36">
        <f>F165+F166+F167+F168+F169+F170</f>
        <v>87.3</v>
      </c>
      <c r="G171" s="35">
        <f>G165+G166+G167+G168+G169+G170</f>
        <v>618.20000000000005</v>
      </c>
      <c r="H171" s="48"/>
    </row>
    <row r="172" spans="1:8" x14ac:dyDescent="0.3">
      <c r="A172" s="440" t="s">
        <v>59</v>
      </c>
      <c r="B172" s="165" t="s">
        <v>42</v>
      </c>
      <c r="C172" s="13">
        <v>200</v>
      </c>
      <c r="D172" s="9" t="s">
        <v>64</v>
      </c>
      <c r="E172" s="9" t="s">
        <v>192</v>
      </c>
      <c r="F172" s="40" t="s">
        <v>660</v>
      </c>
      <c r="G172" s="10" t="s">
        <v>661</v>
      </c>
      <c r="H172" s="28" t="s">
        <v>433</v>
      </c>
    </row>
    <row r="173" spans="1:8" x14ac:dyDescent="0.3">
      <c r="A173" s="425"/>
      <c r="B173" s="176" t="s">
        <v>60</v>
      </c>
      <c r="C173" s="32">
        <v>30</v>
      </c>
      <c r="D173" s="32">
        <v>2.04</v>
      </c>
      <c r="E173" s="32">
        <v>1.68</v>
      </c>
      <c r="F173" s="32">
        <v>18</v>
      </c>
      <c r="G173" s="98">
        <v>95</v>
      </c>
      <c r="H173" s="414"/>
    </row>
    <row r="174" spans="1:8" x14ac:dyDescent="0.3">
      <c r="A174" s="423"/>
      <c r="B174" s="18" t="s">
        <v>81</v>
      </c>
      <c r="C174" s="41">
        <v>230</v>
      </c>
      <c r="D174" s="20">
        <v>7.64</v>
      </c>
      <c r="E174" s="20">
        <v>1.77</v>
      </c>
      <c r="F174" s="20">
        <v>25.3</v>
      </c>
      <c r="G174" s="20">
        <v>145.28</v>
      </c>
      <c r="H174" s="48"/>
    </row>
    <row r="175" spans="1:8" x14ac:dyDescent="0.3">
      <c r="A175" s="440" t="s">
        <v>8</v>
      </c>
      <c r="B175" s="146" t="s">
        <v>65</v>
      </c>
      <c r="C175" s="13" t="s">
        <v>91</v>
      </c>
      <c r="D175" s="9" t="s">
        <v>412</v>
      </c>
      <c r="E175" s="9" t="s">
        <v>413</v>
      </c>
      <c r="F175" s="9" t="s">
        <v>415</v>
      </c>
      <c r="G175" s="27" t="s">
        <v>414</v>
      </c>
      <c r="H175" s="56" t="s">
        <v>478</v>
      </c>
    </row>
    <row r="176" spans="1:8" x14ac:dyDescent="0.3">
      <c r="A176" s="425"/>
      <c r="B176" s="158" t="s">
        <v>66</v>
      </c>
      <c r="C176" s="13">
        <v>200</v>
      </c>
      <c r="D176" s="9" t="s">
        <v>298</v>
      </c>
      <c r="E176" s="9" t="s">
        <v>95</v>
      </c>
      <c r="F176" s="40" t="s">
        <v>77</v>
      </c>
      <c r="G176" s="10" t="s">
        <v>721</v>
      </c>
      <c r="H176" s="43" t="s">
        <v>448</v>
      </c>
    </row>
    <row r="177" spans="1:8" x14ac:dyDescent="0.3">
      <c r="A177" s="425"/>
      <c r="B177" s="12" t="s">
        <v>34</v>
      </c>
      <c r="C177" s="9" t="s">
        <v>550</v>
      </c>
      <c r="D177" s="14">
        <v>0.4</v>
      </c>
      <c r="E177" s="15">
        <v>0.4</v>
      </c>
      <c r="F177" s="15">
        <v>9.8000000000000007</v>
      </c>
      <c r="G177" s="22">
        <v>47</v>
      </c>
      <c r="H177" s="37"/>
    </row>
    <row r="178" spans="1:8" x14ac:dyDescent="0.3">
      <c r="A178" s="423"/>
      <c r="B178" s="165" t="s">
        <v>190</v>
      </c>
      <c r="C178" s="19">
        <v>510</v>
      </c>
      <c r="D178" s="46">
        <f>D175+D176+D177</f>
        <v>29.4</v>
      </c>
      <c r="E178" s="46">
        <f>E175+E176+E177</f>
        <v>19.8</v>
      </c>
      <c r="F178" s="46">
        <f>F175+F176+F177</f>
        <v>63.3</v>
      </c>
      <c r="G178" s="47">
        <f>G175+G176+G177</f>
        <v>551</v>
      </c>
      <c r="H178" s="48"/>
    </row>
    <row r="179" spans="1:8" x14ac:dyDescent="0.3">
      <c r="A179" s="442" t="s">
        <v>83</v>
      </c>
      <c r="B179" s="443"/>
      <c r="C179" s="47">
        <f>C178+C174+C171+C164+C162</f>
        <v>2110</v>
      </c>
      <c r="D179" s="46">
        <f>D178+D174+D171+D164+D162</f>
        <v>73.14</v>
      </c>
      <c r="E179" s="46">
        <f>E178+E174+E171+E164+E162</f>
        <v>62.029999999999994</v>
      </c>
      <c r="F179" s="46">
        <f>F178+F174+F171+F164+F162</f>
        <v>275.10000000000002</v>
      </c>
      <c r="G179" s="47">
        <f>G178+G174+G171+G164+G162</f>
        <v>1937.48</v>
      </c>
      <c r="H179" s="37"/>
    </row>
    <row r="180" spans="1:8" x14ac:dyDescent="0.3">
      <c r="A180" s="447" t="s">
        <v>24</v>
      </c>
      <c r="B180" s="447" t="s">
        <v>25</v>
      </c>
      <c r="C180" s="446" t="s">
        <v>26</v>
      </c>
      <c r="D180" s="446" t="s">
        <v>542</v>
      </c>
      <c r="E180" s="446"/>
      <c r="F180" s="446"/>
      <c r="G180" s="447" t="s">
        <v>38</v>
      </c>
      <c r="H180" s="447" t="s">
        <v>39</v>
      </c>
    </row>
    <row r="181" spans="1:8" x14ac:dyDescent="0.3">
      <c r="A181" s="448"/>
      <c r="B181" s="448"/>
      <c r="C181" s="440"/>
      <c r="D181" s="280" t="s">
        <v>4</v>
      </c>
      <c r="E181" s="280" t="s">
        <v>36</v>
      </c>
      <c r="F181" s="280" t="s">
        <v>30</v>
      </c>
      <c r="G181" s="448"/>
      <c r="H181" s="448"/>
    </row>
    <row r="182" spans="1:8" x14ac:dyDescent="0.3">
      <c r="A182" s="449" t="s">
        <v>357</v>
      </c>
      <c r="B182" s="450"/>
      <c r="C182" s="451"/>
      <c r="D182" s="451"/>
      <c r="E182" s="451"/>
      <c r="F182" s="451"/>
      <c r="G182" s="451"/>
      <c r="H182" s="452"/>
    </row>
    <row r="183" spans="1:8" x14ac:dyDescent="0.3">
      <c r="A183" s="446" t="s">
        <v>40</v>
      </c>
      <c r="B183" s="158" t="s">
        <v>746</v>
      </c>
      <c r="C183" s="38" t="s">
        <v>113</v>
      </c>
      <c r="D183" s="38">
        <v>7.4</v>
      </c>
      <c r="E183" s="82">
        <v>8</v>
      </c>
      <c r="F183" s="38">
        <v>36.5</v>
      </c>
      <c r="G183" s="31">
        <v>241</v>
      </c>
      <c r="H183" s="28" t="s">
        <v>471</v>
      </c>
    </row>
    <row r="184" spans="1:8" x14ac:dyDescent="0.3">
      <c r="A184" s="446"/>
      <c r="B184" s="142" t="s">
        <v>141</v>
      </c>
      <c r="C184" s="9" t="s">
        <v>644</v>
      </c>
      <c r="D184" s="8" t="s">
        <v>212</v>
      </c>
      <c r="E184" s="8" t="s">
        <v>310</v>
      </c>
      <c r="F184" s="51" t="s">
        <v>645</v>
      </c>
      <c r="G184" s="10" t="s">
        <v>646</v>
      </c>
      <c r="H184" s="28" t="s">
        <v>451</v>
      </c>
    </row>
    <row r="185" spans="1:8" x14ac:dyDescent="0.3">
      <c r="A185" s="446"/>
      <c r="B185" s="12" t="s">
        <v>34</v>
      </c>
      <c r="C185" s="6">
        <v>200</v>
      </c>
      <c r="D185" s="8" t="s">
        <v>46</v>
      </c>
      <c r="E185" s="8" t="s">
        <v>46</v>
      </c>
      <c r="F185" s="51" t="s">
        <v>621</v>
      </c>
      <c r="G185" s="10" t="s">
        <v>622</v>
      </c>
      <c r="H185" s="52" t="s">
        <v>439</v>
      </c>
    </row>
    <row r="186" spans="1:8" x14ac:dyDescent="0.3">
      <c r="A186" s="446"/>
      <c r="B186" s="18" t="s">
        <v>41</v>
      </c>
      <c r="C186" s="19">
        <v>465</v>
      </c>
      <c r="D186" s="20">
        <f>D185+D184+D183</f>
        <v>18</v>
      </c>
      <c r="E186" s="20">
        <f>E185+E184+E183</f>
        <v>15.4</v>
      </c>
      <c r="F186" s="20">
        <f>F185+F184+F183</f>
        <v>75.3</v>
      </c>
      <c r="G186" s="19">
        <f>G185+G184+G183</f>
        <v>506.3</v>
      </c>
      <c r="H186" s="53"/>
    </row>
    <row r="187" spans="1:8" x14ac:dyDescent="0.3">
      <c r="A187" s="440" t="s">
        <v>23</v>
      </c>
      <c r="B187" s="165" t="s">
        <v>42</v>
      </c>
      <c r="C187" s="9" t="s">
        <v>5</v>
      </c>
      <c r="D187" s="14">
        <v>1.44</v>
      </c>
      <c r="E187" s="15">
        <v>0.67</v>
      </c>
      <c r="F187" s="15">
        <v>15.43</v>
      </c>
      <c r="G187" s="22">
        <v>112</v>
      </c>
      <c r="H187" s="43" t="s">
        <v>623</v>
      </c>
    </row>
    <row r="188" spans="1:8" x14ac:dyDescent="0.3">
      <c r="A188" s="423"/>
      <c r="B188" s="23" t="s">
        <v>44</v>
      </c>
      <c r="C188" s="24">
        <v>200</v>
      </c>
      <c r="D188" s="20">
        <f>D187</f>
        <v>1.44</v>
      </c>
      <c r="E188" s="20">
        <f>E187</f>
        <v>0.67</v>
      </c>
      <c r="F188" s="20">
        <f>F187</f>
        <v>15.43</v>
      </c>
      <c r="G188" s="19">
        <f>G187</f>
        <v>112</v>
      </c>
      <c r="H188" s="53"/>
    </row>
    <row r="189" spans="1:8" x14ac:dyDescent="0.3">
      <c r="A189" s="424" t="s">
        <v>6</v>
      </c>
      <c r="B189" s="382" t="s">
        <v>584</v>
      </c>
      <c r="C189" s="298">
        <v>60</v>
      </c>
      <c r="D189" s="305" t="s">
        <v>93</v>
      </c>
      <c r="E189" s="305" t="s">
        <v>46</v>
      </c>
      <c r="F189" s="305" t="s">
        <v>94</v>
      </c>
      <c r="G189" s="321">
        <v>60</v>
      </c>
      <c r="H189" s="325" t="s">
        <v>585</v>
      </c>
    </row>
    <row r="190" spans="1:8" x14ac:dyDescent="0.3">
      <c r="A190" s="424"/>
      <c r="B190" s="154" t="s">
        <v>335</v>
      </c>
      <c r="C190" s="6" t="s">
        <v>672</v>
      </c>
      <c r="D190" s="9" t="s">
        <v>99</v>
      </c>
      <c r="E190" s="9" t="s">
        <v>682</v>
      </c>
      <c r="F190" s="9" t="s">
        <v>683</v>
      </c>
      <c r="G190" s="27" t="s">
        <v>684</v>
      </c>
      <c r="H190" s="28" t="s">
        <v>453</v>
      </c>
    </row>
    <row r="191" spans="1:8" x14ac:dyDescent="0.3">
      <c r="A191" s="424"/>
      <c r="B191" s="146" t="s">
        <v>543</v>
      </c>
      <c r="C191" s="6">
        <v>220</v>
      </c>
      <c r="D191" s="8" t="s">
        <v>685</v>
      </c>
      <c r="E191" s="8" t="s">
        <v>503</v>
      </c>
      <c r="F191" s="8" t="s">
        <v>640</v>
      </c>
      <c r="G191" s="10" t="s">
        <v>686</v>
      </c>
      <c r="H191" s="25" t="s">
        <v>513</v>
      </c>
    </row>
    <row r="192" spans="1:8" x14ac:dyDescent="0.3">
      <c r="A192" s="424"/>
      <c r="B192" s="158" t="s">
        <v>50</v>
      </c>
      <c r="C192" s="13">
        <v>50</v>
      </c>
      <c r="D192" s="14" t="s">
        <v>51</v>
      </c>
      <c r="E192" s="14" t="s">
        <v>52</v>
      </c>
      <c r="F192" s="15" t="s">
        <v>53</v>
      </c>
      <c r="G192" s="10" t="s">
        <v>54</v>
      </c>
      <c r="H192" s="56"/>
    </row>
    <row r="193" spans="1:8" x14ac:dyDescent="0.3">
      <c r="A193" s="425"/>
      <c r="B193" s="146" t="s">
        <v>210</v>
      </c>
      <c r="C193" s="13">
        <v>200</v>
      </c>
      <c r="D193" s="9" t="s">
        <v>627</v>
      </c>
      <c r="E193" s="9" t="s">
        <v>628</v>
      </c>
      <c r="F193" s="40" t="s">
        <v>301</v>
      </c>
      <c r="G193" s="10" t="s">
        <v>629</v>
      </c>
      <c r="H193" s="43" t="s">
        <v>450</v>
      </c>
    </row>
    <row r="194" spans="1:8" x14ac:dyDescent="0.3">
      <c r="A194" s="423"/>
      <c r="B194" s="18" t="s">
        <v>80</v>
      </c>
      <c r="C194" s="19">
        <v>790</v>
      </c>
      <c r="D194" s="36">
        <f>D189+D190+D191+D192+D193</f>
        <v>27.799999999999997</v>
      </c>
      <c r="E194" s="36">
        <f>E189+E190+E191+E192+E193</f>
        <v>33.549999999999997</v>
      </c>
      <c r="F194" s="36">
        <f>F189+F190+F191+F192+F193</f>
        <v>128.1</v>
      </c>
      <c r="G194" s="35">
        <f>G189+G190+G191+G192+G193</f>
        <v>882</v>
      </c>
      <c r="H194" s="48"/>
    </row>
    <row r="195" spans="1:8" hidden="1" x14ac:dyDescent="0.3">
      <c r="A195" s="440" t="s">
        <v>59</v>
      </c>
      <c r="B195" s="176"/>
      <c r="C195" s="32"/>
      <c r="D195" s="32"/>
      <c r="E195" s="32"/>
      <c r="F195" s="32"/>
      <c r="G195" s="98"/>
      <c r="H195" s="28"/>
    </row>
    <row r="196" spans="1:8" x14ac:dyDescent="0.3">
      <c r="A196" s="425"/>
      <c r="B196" s="165" t="s">
        <v>42</v>
      </c>
      <c r="C196" s="13">
        <v>200</v>
      </c>
      <c r="D196" s="9" t="s">
        <v>658</v>
      </c>
      <c r="E196" s="9" t="s">
        <v>659</v>
      </c>
      <c r="F196" s="40" t="s">
        <v>232</v>
      </c>
      <c r="G196" s="10" t="s">
        <v>629</v>
      </c>
      <c r="H196" s="43" t="s">
        <v>444</v>
      </c>
    </row>
    <row r="197" spans="1:8" x14ac:dyDescent="0.3">
      <c r="A197" s="423"/>
      <c r="B197" s="18" t="s">
        <v>81</v>
      </c>
      <c r="C197" s="41">
        <f>C196+C195</f>
        <v>200</v>
      </c>
      <c r="D197" s="41">
        <f>D196+D195</f>
        <v>5.5</v>
      </c>
      <c r="E197" s="41">
        <f>E196+E195</f>
        <v>6.2</v>
      </c>
      <c r="F197" s="41">
        <f>F196+F195</f>
        <v>8.6</v>
      </c>
      <c r="G197" s="35">
        <f>G196+G195</f>
        <v>110</v>
      </c>
      <c r="H197" s="48"/>
    </row>
    <row r="198" spans="1:8" x14ac:dyDescent="0.3">
      <c r="A198" s="440" t="s">
        <v>8</v>
      </c>
      <c r="B198" s="155" t="s">
        <v>391</v>
      </c>
      <c r="C198" s="38">
        <v>130</v>
      </c>
      <c r="D198" s="38">
        <v>15</v>
      </c>
      <c r="E198" s="38">
        <v>14.5</v>
      </c>
      <c r="F198" s="38">
        <v>36.9</v>
      </c>
      <c r="G198" s="31">
        <v>337.5</v>
      </c>
      <c r="H198" s="53" t="s">
        <v>524</v>
      </c>
    </row>
    <row r="199" spans="1:8" x14ac:dyDescent="0.3">
      <c r="A199" s="425"/>
      <c r="B199" s="12" t="s">
        <v>34</v>
      </c>
      <c r="C199" s="13">
        <v>200</v>
      </c>
      <c r="D199" s="14">
        <v>0.1</v>
      </c>
      <c r="E199" s="14" t="s">
        <v>32</v>
      </c>
      <c r="F199" s="15">
        <v>9.1</v>
      </c>
      <c r="G199" s="10">
        <v>24.4</v>
      </c>
      <c r="H199" s="28" t="s">
        <v>430</v>
      </c>
    </row>
    <row r="200" spans="1:8" x14ac:dyDescent="0.3">
      <c r="A200" s="425"/>
      <c r="B200" s="176" t="s">
        <v>162</v>
      </c>
      <c r="C200" s="6">
        <v>200</v>
      </c>
      <c r="D200" s="9" t="s">
        <v>76</v>
      </c>
      <c r="E200" s="9" t="s">
        <v>653</v>
      </c>
      <c r="F200" s="40" t="s">
        <v>178</v>
      </c>
      <c r="G200" s="10" t="s">
        <v>654</v>
      </c>
      <c r="H200" s="32" t="s">
        <v>446</v>
      </c>
    </row>
    <row r="201" spans="1:8" x14ac:dyDescent="0.3">
      <c r="A201" s="423"/>
      <c r="B201" s="18" t="s">
        <v>82</v>
      </c>
      <c r="C201" s="19">
        <f>SUM(C198:C200)</f>
        <v>530</v>
      </c>
      <c r="D201" s="20">
        <f>D198+D199+D200</f>
        <v>15.4</v>
      </c>
      <c r="E201" s="20">
        <f>E198+E199+E200</f>
        <v>34.729999999999997</v>
      </c>
      <c r="F201" s="20">
        <f>F198+F199+F200</f>
        <v>48.6</v>
      </c>
      <c r="G201" s="19">
        <f>G198+G199+G200</f>
        <v>450.9</v>
      </c>
      <c r="H201" s="37"/>
    </row>
    <row r="202" spans="1:8" x14ac:dyDescent="0.3">
      <c r="A202" s="442" t="s">
        <v>83</v>
      </c>
      <c r="B202" s="443"/>
      <c r="C202" s="47">
        <f>C201+C197+C194+C188+C186</f>
        <v>2185</v>
      </c>
      <c r="D202" s="46">
        <f>D201+D197+D194+D188+D186</f>
        <v>68.139999999999986</v>
      </c>
      <c r="E202" s="46">
        <f>E201+E197+E194+E188+E186</f>
        <v>90.55</v>
      </c>
      <c r="F202" s="46">
        <f>F201+F197+F194+F188+F186</f>
        <v>276.03000000000003</v>
      </c>
      <c r="G202" s="47">
        <f>G201+G197+G194+G188+G186</f>
        <v>2061.2000000000003</v>
      </c>
      <c r="H202" s="37"/>
    </row>
    <row r="203" spans="1:8" x14ac:dyDescent="0.3">
      <c r="A203" s="447" t="s">
        <v>24</v>
      </c>
      <c r="B203" s="447" t="s">
        <v>25</v>
      </c>
      <c r="C203" s="446" t="s">
        <v>26</v>
      </c>
      <c r="D203" s="446" t="s">
        <v>542</v>
      </c>
      <c r="E203" s="446"/>
      <c r="F203" s="446"/>
      <c r="G203" s="447" t="s">
        <v>38</v>
      </c>
      <c r="H203" s="447" t="s">
        <v>39</v>
      </c>
    </row>
    <row r="204" spans="1:8" x14ac:dyDescent="0.3">
      <c r="A204" s="448"/>
      <c r="B204" s="448"/>
      <c r="C204" s="440"/>
      <c r="D204" s="280" t="s">
        <v>4</v>
      </c>
      <c r="E204" s="280" t="s">
        <v>36</v>
      </c>
      <c r="F204" s="280" t="s">
        <v>30</v>
      </c>
      <c r="G204" s="448"/>
      <c r="H204" s="448"/>
    </row>
    <row r="205" spans="1:8" x14ac:dyDescent="0.3">
      <c r="A205" s="449" t="s">
        <v>358</v>
      </c>
      <c r="B205" s="450"/>
      <c r="C205" s="451"/>
      <c r="D205" s="451"/>
      <c r="E205" s="451"/>
      <c r="F205" s="451"/>
      <c r="G205" s="451"/>
      <c r="H205" s="452"/>
    </row>
    <row r="206" spans="1:8" x14ac:dyDescent="0.3">
      <c r="A206" s="446" t="s">
        <v>40</v>
      </c>
      <c r="B206" s="146" t="s">
        <v>747</v>
      </c>
      <c r="C206" s="6" t="s">
        <v>403</v>
      </c>
      <c r="D206" s="9" t="s">
        <v>317</v>
      </c>
      <c r="E206" s="9" t="s">
        <v>338</v>
      </c>
      <c r="F206" s="9" t="s">
        <v>633</v>
      </c>
      <c r="G206" s="27" t="s">
        <v>634</v>
      </c>
      <c r="H206" s="28" t="s">
        <v>462</v>
      </c>
    </row>
    <row r="207" spans="1:8" x14ac:dyDescent="0.3">
      <c r="A207" s="446"/>
      <c r="B207" s="16" t="s">
        <v>104</v>
      </c>
      <c r="C207" s="6">
        <v>50</v>
      </c>
      <c r="D207" s="9">
        <v>3.2</v>
      </c>
      <c r="E207" s="9">
        <v>0.3</v>
      </c>
      <c r="F207" s="9">
        <v>15.3</v>
      </c>
      <c r="G207" s="10">
        <v>79</v>
      </c>
      <c r="H207" s="89" t="s">
        <v>459</v>
      </c>
    </row>
    <row r="208" spans="1:8" x14ac:dyDescent="0.3">
      <c r="A208" s="446"/>
      <c r="B208" s="12" t="s">
        <v>34</v>
      </c>
      <c r="C208" s="13">
        <v>200</v>
      </c>
      <c r="D208" s="9" t="s">
        <v>298</v>
      </c>
      <c r="E208" s="9" t="s">
        <v>95</v>
      </c>
      <c r="F208" s="40" t="s">
        <v>77</v>
      </c>
      <c r="G208" s="10" t="s">
        <v>721</v>
      </c>
      <c r="H208" s="43" t="s">
        <v>448</v>
      </c>
    </row>
    <row r="209" spans="1:8" x14ac:dyDescent="0.3">
      <c r="A209" s="446"/>
      <c r="B209" s="18" t="s">
        <v>41</v>
      </c>
      <c r="C209" s="19">
        <v>420</v>
      </c>
      <c r="D209" s="20">
        <f>D208+D207+D206</f>
        <v>27</v>
      </c>
      <c r="E209" s="20">
        <f>E208+E207+E206</f>
        <v>15.8</v>
      </c>
      <c r="F209" s="20">
        <f>F208+F207+F206</f>
        <v>93.7</v>
      </c>
      <c r="G209" s="19">
        <f>G208+G207+G206</f>
        <v>622</v>
      </c>
      <c r="H209" s="53"/>
    </row>
    <row r="210" spans="1:8" x14ac:dyDescent="0.3">
      <c r="A210" s="440" t="s">
        <v>23</v>
      </c>
      <c r="B210" s="176" t="s">
        <v>131</v>
      </c>
      <c r="C210" s="32">
        <v>150</v>
      </c>
      <c r="D210" s="32">
        <v>0.4</v>
      </c>
      <c r="E210" s="32">
        <v>0.3</v>
      </c>
      <c r="F210" s="32">
        <v>10.3</v>
      </c>
      <c r="G210" s="32">
        <v>47</v>
      </c>
      <c r="H210" s="43"/>
    </row>
    <row r="211" spans="1:8" x14ac:dyDescent="0.3">
      <c r="A211" s="423"/>
      <c r="B211" s="23" t="s">
        <v>44</v>
      </c>
      <c r="C211" s="24">
        <v>150</v>
      </c>
      <c r="D211" s="20">
        <f>D210</f>
        <v>0.4</v>
      </c>
      <c r="E211" s="20">
        <f>E210</f>
        <v>0.3</v>
      </c>
      <c r="F211" s="20">
        <f>F210</f>
        <v>10.3</v>
      </c>
      <c r="G211" s="19">
        <f>G210</f>
        <v>47</v>
      </c>
      <c r="H211" s="53"/>
    </row>
    <row r="212" spans="1:8" x14ac:dyDescent="0.3">
      <c r="A212" s="424" t="s">
        <v>6</v>
      </c>
      <c r="B212" s="158" t="s">
        <v>202</v>
      </c>
      <c r="C212" s="38">
        <v>60</v>
      </c>
      <c r="D212" s="38">
        <v>0.8</v>
      </c>
      <c r="E212" s="38">
        <v>1.4</v>
      </c>
      <c r="F212" s="38">
        <v>4.3</v>
      </c>
      <c r="G212" s="31">
        <v>33</v>
      </c>
      <c r="H212" s="52" t="s">
        <v>452</v>
      </c>
    </row>
    <row r="213" spans="1:8" x14ac:dyDescent="0.3">
      <c r="A213" s="424"/>
      <c r="B213" s="154" t="s">
        <v>258</v>
      </c>
      <c r="C213" s="13" t="s">
        <v>672</v>
      </c>
      <c r="D213" s="54" t="s">
        <v>72</v>
      </c>
      <c r="E213" s="40" t="s">
        <v>92</v>
      </c>
      <c r="F213" s="40" t="s">
        <v>343</v>
      </c>
      <c r="G213" s="22" t="s">
        <v>680</v>
      </c>
      <c r="H213" s="56" t="s">
        <v>464</v>
      </c>
    </row>
    <row r="214" spans="1:8" x14ac:dyDescent="0.3">
      <c r="A214" s="424"/>
      <c r="B214" s="146" t="s">
        <v>242</v>
      </c>
      <c r="C214" s="6" t="s">
        <v>246</v>
      </c>
      <c r="D214" s="9">
        <v>19.2</v>
      </c>
      <c r="E214" s="9">
        <v>14.3</v>
      </c>
      <c r="F214" s="9">
        <v>5.0999999999999996</v>
      </c>
      <c r="G214" s="27">
        <v>226</v>
      </c>
      <c r="H214" s="11" t="s">
        <v>434</v>
      </c>
    </row>
    <row r="215" spans="1:8" x14ac:dyDescent="0.3">
      <c r="A215" s="424"/>
      <c r="B215" s="146" t="s">
        <v>270</v>
      </c>
      <c r="C215" s="59" t="s">
        <v>74</v>
      </c>
      <c r="D215" s="77" t="s">
        <v>187</v>
      </c>
      <c r="E215" s="77" t="s">
        <v>276</v>
      </c>
      <c r="F215" s="60" t="s">
        <v>277</v>
      </c>
      <c r="G215" s="61" t="s">
        <v>278</v>
      </c>
      <c r="H215" s="62" t="s">
        <v>435</v>
      </c>
    </row>
    <row r="216" spans="1:8" x14ac:dyDescent="0.3">
      <c r="A216" s="424"/>
      <c r="B216" s="158" t="s">
        <v>50</v>
      </c>
      <c r="C216" s="13">
        <v>50</v>
      </c>
      <c r="D216" s="14" t="s">
        <v>51</v>
      </c>
      <c r="E216" s="14" t="s">
        <v>52</v>
      </c>
      <c r="F216" s="15" t="s">
        <v>53</v>
      </c>
      <c r="G216" s="10" t="s">
        <v>54</v>
      </c>
      <c r="H216" s="56"/>
    </row>
    <row r="217" spans="1:8" x14ac:dyDescent="0.3">
      <c r="A217" s="425"/>
      <c r="B217" s="146" t="s">
        <v>340</v>
      </c>
      <c r="C217" s="13">
        <v>200</v>
      </c>
      <c r="D217" s="9" t="s">
        <v>627</v>
      </c>
      <c r="E217" s="9" t="s">
        <v>628</v>
      </c>
      <c r="F217" s="40" t="s">
        <v>632</v>
      </c>
      <c r="G217" s="10" t="s">
        <v>629</v>
      </c>
      <c r="H217" s="43" t="s">
        <v>450</v>
      </c>
    </row>
    <row r="218" spans="1:8" x14ac:dyDescent="0.3">
      <c r="A218" s="423"/>
      <c r="B218" s="18" t="s">
        <v>80</v>
      </c>
      <c r="C218" s="57" t="s">
        <v>724</v>
      </c>
      <c r="D218" s="36">
        <f>D212+D213+D214+D215+D216+D217</f>
        <v>35.300000000000004</v>
      </c>
      <c r="E218" s="36">
        <f>E212+E213+E214+E215+E216+E217</f>
        <v>27.55</v>
      </c>
      <c r="F218" s="36">
        <f>F212+F213+F214+F215+F216+F217</f>
        <v>116.85000000000001</v>
      </c>
      <c r="G218" s="35">
        <f>G212+G213+G214+G215+G216+G217</f>
        <v>814.5</v>
      </c>
      <c r="H218" s="48"/>
    </row>
    <row r="219" spans="1:8" x14ac:dyDescent="0.3">
      <c r="A219" s="440" t="s">
        <v>59</v>
      </c>
      <c r="B219" s="165" t="s">
        <v>42</v>
      </c>
      <c r="C219" s="13">
        <v>200</v>
      </c>
      <c r="D219" s="9" t="s">
        <v>64</v>
      </c>
      <c r="E219" s="9" t="s">
        <v>192</v>
      </c>
      <c r="F219" s="40" t="s">
        <v>660</v>
      </c>
      <c r="G219" s="10" t="s">
        <v>661</v>
      </c>
      <c r="H219" s="28" t="s">
        <v>433</v>
      </c>
    </row>
    <row r="220" spans="1:8" x14ac:dyDescent="0.3">
      <c r="A220" s="423"/>
      <c r="B220" s="18" t="s">
        <v>81</v>
      </c>
      <c r="C220" s="24">
        <v>200</v>
      </c>
      <c r="D220" s="20" t="s">
        <v>64</v>
      </c>
      <c r="E220" s="20" t="s">
        <v>192</v>
      </c>
      <c r="F220" s="20" t="s">
        <v>660</v>
      </c>
      <c r="G220" s="19" t="s">
        <v>661</v>
      </c>
      <c r="H220" s="48"/>
    </row>
    <row r="221" spans="1:8" x14ac:dyDescent="0.3">
      <c r="A221" s="440" t="s">
        <v>8</v>
      </c>
      <c r="B221" s="146" t="s">
        <v>49</v>
      </c>
      <c r="C221" s="29" t="s">
        <v>113</v>
      </c>
      <c r="D221" s="30">
        <v>12.8</v>
      </c>
      <c r="E221" s="30">
        <v>9.18</v>
      </c>
      <c r="F221" s="30">
        <v>21.41</v>
      </c>
      <c r="G221" s="31">
        <v>212</v>
      </c>
      <c r="H221" s="28" t="s">
        <v>501</v>
      </c>
    </row>
    <row r="222" spans="1:8" x14ac:dyDescent="0.3">
      <c r="A222" s="425"/>
      <c r="B222" s="146" t="s">
        <v>34</v>
      </c>
      <c r="C222" s="13">
        <v>200</v>
      </c>
      <c r="D222" s="9" t="s">
        <v>378</v>
      </c>
      <c r="E222" s="9" t="s">
        <v>378</v>
      </c>
      <c r="F222" s="71" t="s">
        <v>624</v>
      </c>
      <c r="G222" s="27" t="s">
        <v>625</v>
      </c>
      <c r="H222" s="56" t="s">
        <v>436</v>
      </c>
    </row>
    <row r="223" spans="1:8" x14ac:dyDescent="0.3">
      <c r="A223" s="425"/>
      <c r="B223" s="158" t="s">
        <v>66</v>
      </c>
      <c r="C223" s="38">
        <v>50</v>
      </c>
      <c r="D223" s="30">
        <v>3.8</v>
      </c>
      <c r="E223" s="30">
        <v>0.4</v>
      </c>
      <c r="F223" s="30">
        <v>24.6</v>
      </c>
      <c r="G223" s="31">
        <v>117</v>
      </c>
      <c r="H223" s="56" t="s">
        <v>432</v>
      </c>
    </row>
    <row r="224" spans="1:8" hidden="1" x14ac:dyDescent="0.3">
      <c r="A224" s="425"/>
      <c r="B224" s="176"/>
      <c r="C224" s="117"/>
      <c r="D224" s="76"/>
      <c r="E224" s="76"/>
      <c r="F224" s="118"/>
      <c r="G224" s="120"/>
      <c r="H224" s="28"/>
    </row>
    <row r="225" spans="1:8" x14ac:dyDescent="0.3">
      <c r="A225" s="423"/>
      <c r="B225" s="18" t="s">
        <v>82</v>
      </c>
      <c r="C225" s="19">
        <v>555</v>
      </c>
      <c r="D225" s="46">
        <f>D221+D222+D223+D224</f>
        <v>18</v>
      </c>
      <c r="E225" s="46">
        <f>E221+E222+E223+E224</f>
        <v>10.98</v>
      </c>
      <c r="F225" s="46">
        <f>F221+F222+F223+F224</f>
        <v>57.21</v>
      </c>
      <c r="G225" s="47">
        <f>G221+G222+G223+G224</f>
        <v>390</v>
      </c>
      <c r="H225" s="37"/>
    </row>
    <row r="226" spans="1:8" x14ac:dyDescent="0.3">
      <c r="A226" s="442" t="s">
        <v>83</v>
      </c>
      <c r="B226" s="443"/>
      <c r="C226" s="47">
        <f>C225+C220+C218+C211+C209</f>
        <v>2155</v>
      </c>
      <c r="D226" s="47">
        <f>D225+D220+D218+D211+D209</f>
        <v>86.300000000000011</v>
      </c>
      <c r="E226" s="47">
        <f>E225+E220+E218+E211+E209</f>
        <v>54.72</v>
      </c>
      <c r="F226" s="47">
        <f>F225+F220+F218+F211+F209</f>
        <v>285.36</v>
      </c>
      <c r="G226" s="47">
        <f>G225+G220+G218+G211+G209</f>
        <v>1923.78</v>
      </c>
      <c r="H226" s="37"/>
    </row>
    <row r="227" spans="1:8" x14ac:dyDescent="0.3">
      <c r="A227" s="447" t="s">
        <v>24</v>
      </c>
      <c r="B227" s="447" t="s">
        <v>25</v>
      </c>
      <c r="C227" s="446" t="s">
        <v>26</v>
      </c>
      <c r="D227" s="446" t="s">
        <v>542</v>
      </c>
      <c r="E227" s="446"/>
      <c r="F227" s="446"/>
      <c r="G227" s="447" t="s">
        <v>38</v>
      </c>
      <c r="H227" s="447" t="s">
        <v>39</v>
      </c>
    </row>
    <row r="228" spans="1:8" x14ac:dyDescent="0.3">
      <c r="A228" s="448"/>
      <c r="B228" s="448"/>
      <c r="C228" s="440"/>
      <c r="D228" s="280" t="s">
        <v>4</v>
      </c>
      <c r="E228" s="280" t="s">
        <v>36</v>
      </c>
      <c r="F228" s="280" t="s">
        <v>30</v>
      </c>
      <c r="G228" s="448"/>
      <c r="H228" s="448"/>
    </row>
    <row r="229" spans="1:8" x14ac:dyDescent="0.3">
      <c r="A229" s="449" t="s">
        <v>359</v>
      </c>
      <c r="B229" s="450"/>
      <c r="C229" s="451"/>
      <c r="D229" s="451"/>
      <c r="E229" s="451"/>
      <c r="F229" s="451"/>
      <c r="G229" s="451"/>
      <c r="H229" s="452"/>
    </row>
    <row r="230" spans="1:8" x14ac:dyDescent="0.3">
      <c r="A230" s="446" t="s">
        <v>40</v>
      </c>
      <c r="B230" s="154" t="s">
        <v>159</v>
      </c>
      <c r="C230" s="13" t="s">
        <v>113</v>
      </c>
      <c r="D230" s="91">
        <v>7.7</v>
      </c>
      <c r="E230" s="91">
        <v>10.1</v>
      </c>
      <c r="F230" s="91">
        <v>43.9</v>
      </c>
      <c r="G230" s="27">
        <v>297</v>
      </c>
      <c r="H230" s="28" t="s">
        <v>495</v>
      </c>
    </row>
    <row r="231" spans="1:8" x14ac:dyDescent="0.3">
      <c r="A231" s="446"/>
      <c r="B231" s="146" t="s">
        <v>34</v>
      </c>
      <c r="C231" s="9" t="s">
        <v>644</v>
      </c>
      <c r="D231" s="8" t="s">
        <v>212</v>
      </c>
      <c r="E231" s="8" t="s">
        <v>310</v>
      </c>
      <c r="F231" s="51" t="s">
        <v>645</v>
      </c>
      <c r="G231" s="10" t="s">
        <v>646</v>
      </c>
      <c r="H231" s="44" t="s">
        <v>451</v>
      </c>
    </row>
    <row r="232" spans="1:8" x14ac:dyDescent="0.3">
      <c r="A232" s="446"/>
      <c r="B232" s="176" t="s">
        <v>89</v>
      </c>
      <c r="C232" s="6">
        <v>200</v>
      </c>
      <c r="D232" s="8" t="s">
        <v>46</v>
      </c>
      <c r="E232" s="8" t="s">
        <v>46</v>
      </c>
      <c r="F232" s="51" t="s">
        <v>621</v>
      </c>
      <c r="G232" s="10" t="s">
        <v>622</v>
      </c>
      <c r="H232" s="56" t="s">
        <v>439</v>
      </c>
    </row>
    <row r="233" spans="1:8" x14ac:dyDescent="0.3">
      <c r="A233" s="446"/>
      <c r="B233" s="18" t="s">
        <v>41</v>
      </c>
      <c r="C233" s="19">
        <v>470</v>
      </c>
      <c r="D233" s="20">
        <f>D232+D231+D230</f>
        <v>18.3</v>
      </c>
      <c r="E233" s="20">
        <f>E232+E231+E230</f>
        <v>17.5</v>
      </c>
      <c r="F233" s="20">
        <f>F232+F231+F230</f>
        <v>82.699999999999989</v>
      </c>
      <c r="G233" s="19">
        <f>G232+G231+G230</f>
        <v>562.29999999999995</v>
      </c>
      <c r="H233" s="53"/>
    </row>
    <row r="234" spans="1:8" x14ac:dyDescent="0.3">
      <c r="A234" s="440" t="s">
        <v>23</v>
      </c>
      <c r="B234" s="165" t="s">
        <v>42</v>
      </c>
      <c r="C234" s="9" t="s">
        <v>5</v>
      </c>
      <c r="D234" s="14">
        <v>1.44</v>
      </c>
      <c r="E234" s="15">
        <v>0.67</v>
      </c>
      <c r="F234" s="15">
        <v>15.43</v>
      </c>
      <c r="G234" s="22">
        <v>112</v>
      </c>
      <c r="H234" s="43" t="s">
        <v>623</v>
      </c>
    </row>
    <row r="235" spans="1:8" x14ac:dyDescent="0.3">
      <c r="A235" s="423"/>
      <c r="B235" s="23" t="s">
        <v>44</v>
      </c>
      <c r="C235" s="24">
        <v>200</v>
      </c>
      <c r="D235" s="20">
        <f>D234</f>
        <v>1.44</v>
      </c>
      <c r="E235" s="20">
        <f>E234</f>
        <v>0.67</v>
      </c>
      <c r="F235" s="20">
        <f>F234</f>
        <v>15.43</v>
      </c>
      <c r="G235" s="19">
        <f>G234</f>
        <v>112</v>
      </c>
      <c r="H235" s="53"/>
    </row>
    <row r="236" spans="1:8" x14ac:dyDescent="0.3">
      <c r="A236" s="424" t="s">
        <v>6</v>
      </c>
      <c r="B236" s="382" t="s">
        <v>393</v>
      </c>
      <c r="C236" s="298">
        <v>60</v>
      </c>
      <c r="D236" s="327" t="s">
        <v>45</v>
      </c>
      <c r="E236" s="306" t="s">
        <v>518</v>
      </c>
      <c r="F236" s="306" t="s">
        <v>519</v>
      </c>
      <c r="G236" s="324">
        <v>49</v>
      </c>
      <c r="H236" s="302" t="s">
        <v>520</v>
      </c>
    </row>
    <row r="237" spans="1:8" x14ac:dyDescent="0.3">
      <c r="A237" s="424"/>
      <c r="B237" s="146" t="s">
        <v>228</v>
      </c>
      <c r="C237" s="13">
        <v>260</v>
      </c>
      <c r="D237" s="9" t="s">
        <v>690</v>
      </c>
      <c r="E237" s="9" t="s">
        <v>235</v>
      </c>
      <c r="F237" s="40" t="s">
        <v>691</v>
      </c>
      <c r="G237" s="10" t="s">
        <v>692</v>
      </c>
      <c r="H237" s="28" t="s">
        <v>480</v>
      </c>
    </row>
    <row r="238" spans="1:8" x14ac:dyDescent="0.3">
      <c r="A238" s="424"/>
      <c r="B238" s="176" t="s">
        <v>523</v>
      </c>
      <c r="C238" s="13">
        <v>90</v>
      </c>
      <c r="D238" s="9" t="s">
        <v>687</v>
      </c>
      <c r="E238" s="9" t="s">
        <v>233</v>
      </c>
      <c r="F238" s="40" t="s">
        <v>688</v>
      </c>
      <c r="G238" s="10" t="s">
        <v>689</v>
      </c>
      <c r="H238" s="28" t="s">
        <v>475</v>
      </c>
    </row>
    <row r="239" spans="1:8" x14ac:dyDescent="0.3">
      <c r="A239" s="424"/>
      <c r="B239" s="142" t="s">
        <v>180</v>
      </c>
      <c r="C239" s="63">
        <v>150</v>
      </c>
      <c r="D239" s="77" t="s">
        <v>665</v>
      </c>
      <c r="E239" s="77" t="s">
        <v>48</v>
      </c>
      <c r="F239" s="77" t="s">
        <v>418</v>
      </c>
      <c r="G239" s="61" t="s">
        <v>339</v>
      </c>
      <c r="H239" s="116" t="s">
        <v>455</v>
      </c>
    </row>
    <row r="240" spans="1:8" x14ac:dyDescent="0.3">
      <c r="A240" s="424"/>
      <c r="B240" s="158" t="s">
        <v>66</v>
      </c>
      <c r="C240" s="38">
        <v>50</v>
      </c>
      <c r="D240" s="30">
        <v>3.8</v>
      </c>
      <c r="E240" s="30">
        <v>0.4</v>
      </c>
      <c r="F240" s="30">
        <v>24.6</v>
      </c>
      <c r="G240" s="31">
        <v>117</v>
      </c>
      <c r="H240" s="56" t="s">
        <v>432</v>
      </c>
    </row>
    <row r="241" spans="1:8" x14ac:dyDescent="0.3">
      <c r="A241" s="425"/>
      <c r="B241" s="142" t="s">
        <v>101</v>
      </c>
      <c r="C241" s="13">
        <v>200</v>
      </c>
      <c r="D241" s="9" t="s">
        <v>182</v>
      </c>
      <c r="E241" s="9" t="s">
        <v>31</v>
      </c>
      <c r="F241" s="40" t="s">
        <v>630</v>
      </c>
      <c r="G241" s="10" t="s">
        <v>631</v>
      </c>
      <c r="H241" s="56" t="s">
        <v>443</v>
      </c>
    </row>
    <row r="242" spans="1:8" x14ac:dyDescent="0.3">
      <c r="A242" s="423"/>
      <c r="B242" s="18" t="s">
        <v>80</v>
      </c>
      <c r="C242" s="35">
        <f>C236+C237+C238+C239+C240+C241</f>
        <v>810</v>
      </c>
      <c r="D242" s="36">
        <f>D236+D237+D238+D239+D240+D241</f>
        <v>24.220000000000002</v>
      </c>
      <c r="E242" s="36">
        <f>E236+E237+E238+E239+E240+E241</f>
        <v>23.5</v>
      </c>
      <c r="F242" s="36">
        <f>F236+F237+F238+F239+F240+F241</f>
        <v>95.9</v>
      </c>
      <c r="G242" s="35">
        <f>G236+G237+G238+G239+G240+G241</f>
        <v>694</v>
      </c>
      <c r="H242" s="48"/>
    </row>
    <row r="243" spans="1:8" x14ac:dyDescent="0.3">
      <c r="A243" s="440" t="s">
        <v>59</v>
      </c>
      <c r="B243" s="165" t="s">
        <v>42</v>
      </c>
      <c r="C243" s="13">
        <v>200</v>
      </c>
      <c r="D243" s="9" t="s">
        <v>64</v>
      </c>
      <c r="E243" s="9" t="s">
        <v>192</v>
      </c>
      <c r="F243" s="40" t="s">
        <v>662</v>
      </c>
      <c r="G243" s="10" t="s">
        <v>663</v>
      </c>
      <c r="H243" s="28" t="s">
        <v>433</v>
      </c>
    </row>
    <row r="244" spans="1:8" x14ac:dyDescent="0.3">
      <c r="A244" s="423"/>
      <c r="B244" s="18" t="s">
        <v>81</v>
      </c>
      <c r="C244" s="24">
        <v>200</v>
      </c>
      <c r="D244" s="20" t="s">
        <v>64</v>
      </c>
      <c r="E244" s="20" t="s">
        <v>192</v>
      </c>
      <c r="F244" s="20" t="s">
        <v>662</v>
      </c>
      <c r="G244" s="19" t="s">
        <v>663</v>
      </c>
      <c r="H244" s="48"/>
    </row>
    <row r="245" spans="1:8" x14ac:dyDescent="0.3">
      <c r="A245" s="440" t="s">
        <v>8</v>
      </c>
      <c r="B245" s="154" t="s">
        <v>139</v>
      </c>
      <c r="C245" s="6" t="s">
        <v>106</v>
      </c>
      <c r="D245" s="7">
        <v>12.2</v>
      </c>
      <c r="E245" s="8" t="s">
        <v>57</v>
      </c>
      <c r="F245" s="9" t="s">
        <v>107</v>
      </c>
      <c r="G245" s="10" t="s">
        <v>17</v>
      </c>
      <c r="H245" s="49" t="s">
        <v>437</v>
      </c>
    </row>
    <row r="246" spans="1:8" x14ac:dyDescent="0.3">
      <c r="A246" s="425"/>
      <c r="B246" s="176" t="s">
        <v>355</v>
      </c>
      <c r="C246" s="117">
        <v>100</v>
      </c>
      <c r="D246" s="76">
        <v>9.1999999999999993</v>
      </c>
      <c r="E246" s="76">
        <v>8.4</v>
      </c>
      <c r="F246" s="118">
        <v>49.8</v>
      </c>
      <c r="G246" s="120">
        <v>312</v>
      </c>
      <c r="H246" s="28" t="s">
        <v>474</v>
      </c>
    </row>
    <row r="247" spans="1:8" x14ac:dyDescent="0.3">
      <c r="A247" s="425"/>
      <c r="B247" s="12" t="s">
        <v>34</v>
      </c>
      <c r="C247" s="13">
        <v>200</v>
      </c>
      <c r="D247" s="14">
        <v>0.1</v>
      </c>
      <c r="E247" s="14" t="s">
        <v>32</v>
      </c>
      <c r="F247" s="15">
        <v>9.1</v>
      </c>
      <c r="G247" s="10">
        <v>24.4</v>
      </c>
      <c r="H247" s="28" t="s">
        <v>430</v>
      </c>
    </row>
    <row r="248" spans="1:8" x14ac:dyDescent="0.3">
      <c r="A248" s="425"/>
      <c r="B248" s="176" t="s">
        <v>558</v>
      </c>
      <c r="C248" s="66">
        <v>150</v>
      </c>
      <c r="D248" s="14">
        <v>1.8</v>
      </c>
      <c r="E248" s="14">
        <v>0.4</v>
      </c>
      <c r="F248" s="67">
        <v>16.2</v>
      </c>
      <c r="G248" s="10">
        <v>86</v>
      </c>
      <c r="H248" s="28"/>
    </row>
    <row r="249" spans="1:8" x14ac:dyDescent="0.3">
      <c r="A249" s="423"/>
      <c r="B249" s="18" t="s">
        <v>82</v>
      </c>
      <c r="C249" s="19">
        <v>597</v>
      </c>
      <c r="D249" s="20">
        <f>D245+D246+D247+D248</f>
        <v>23.3</v>
      </c>
      <c r="E249" s="20">
        <f>E245+E246+E247+E248</f>
        <v>26.83</v>
      </c>
      <c r="F249" s="20">
        <f>F245+F246+F247+F248</f>
        <v>77.12</v>
      </c>
      <c r="G249" s="19">
        <f>G245+G246+G247+G248</f>
        <v>641.4</v>
      </c>
      <c r="H249" s="48"/>
    </row>
    <row r="250" spans="1:8" x14ac:dyDescent="0.3">
      <c r="A250" s="442" t="s">
        <v>83</v>
      </c>
      <c r="B250" s="443"/>
      <c r="C250" s="47">
        <f>C249+C244+C242+C235+C233</f>
        <v>2277</v>
      </c>
      <c r="D250" s="46">
        <f>D249+D244+D242+D235+D233</f>
        <v>72.86</v>
      </c>
      <c r="E250" s="46">
        <f>E249+E244+E242+E235+E233</f>
        <v>68.59</v>
      </c>
      <c r="F250" s="46">
        <f>F249+F244+F242+F235+F233</f>
        <v>278.46000000000004</v>
      </c>
      <c r="G250" s="47">
        <f>G249+G244+G242+G235+G233</f>
        <v>2059.9899999999998</v>
      </c>
      <c r="H250" s="37"/>
    </row>
    <row r="251" spans="1:8" x14ac:dyDescent="0.3">
      <c r="A251" s="447" t="s">
        <v>24</v>
      </c>
      <c r="B251" s="447" t="s">
        <v>25</v>
      </c>
      <c r="C251" s="446" t="s">
        <v>26</v>
      </c>
      <c r="D251" s="446" t="s">
        <v>542</v>
      </c>
      <c r="E251" s="446"/>
      <c r="F251" s="446"/>
      <c r="G251" s="447" t="s">
        <v>38</v>
      </c>
      <c r="H251" s="447" t="s">
        <v>39</v>
      </c>
    </row>
    <row r="252" spans="1:8" x14ac:dyDescent="0.3">
      <c r="A252" s="448"/>
      <c r="B252" s="448"/>
      <c r="C252" s="440"/>
      <c r="D252" s="280" t="s">
        <v>4</v>
      </c>
      <c r="E252" s="280" t="s">
        <v>36</v>
      </c>
      <c r="F252" s="280" t="s">
        <v>30</v>
      </c>
      <c r="G252" s="448"/>
      <c r="H252" s="448"/>
    </row>
    <row r="253" spans="1:8" x14ac:dyDescent="0.3">
      <c r="A253" s="453" t="s">
        <v>537</v>
      </c>
      <c r="B253" s="454"/>
      <c r="C253" s="454"/>
      <c r="D253" s="454"/>
      <c r="E253" s="454"/>
      <c r="F253" s="454"/>
      <c r="G253" s="454"/>
      <c r="H253" s="455"/>
    </row>
    <row r="254" spans="1:8" x14ac:dyDescent="0.3">
      <c r="A254" s="449" t="s">
        <v>361</v>
      </c>
      <c r="B254" s="450"/>
      <c r="C254" s="451"/>
      <c r="D254" s="451"/>
      <c r="E254" s="451"/>
      <c r="F254" s="451"/>
      <c r="G254" s="451"/>
      <c r="H254" s="452"/>
    </row>
    <row r="255" spans="1:8" x14ac:dyDescent="0.3">
      <c r="A255" s="446" t="s">
        <v>40</v>
      </c>
      <c r="B255" s="158" t="s">
        <v>746</v>
      </c>
      <c r="C255" s="38" t="s">
        <v>113</v>
      </c>
      <c r="D255" s="38">
        <v>7.4</v>
      </c>
      <c r="E255" s="82">
        <v>8</v>
      </c>
      <c r="F255" s="38">
        <v>36.5</v>
      </c>
      <c r="G255" s="31">
        <v>241</v>
      </c>
      <c r="H255" s="28" t="s">
        <v>471</v>
      </c>
    </row>
    <row r="256" spans="1:8" x14ac:dyDescent="0.3">
      <c r="A256" s="446"/>
      <c r="B256" s="16" t="s">
        <v>104</v>
      </c>
      <c r="C256" s="6">
        <v>50</v>
      </c>
      <c r="D256" s="9">
        <v>3.2</v>
      </c>
      <c r="E256" s="9">
        <v>0.3</v>
      </c>
      <c r="F256" s="9">
        <v>15.3</v>
      </c>
      <c r="G256" s="10">
        <v>79</v>
      </c>
      <c r="H256" s="28" t="s">
        <v>459</v>
      </c>
    </row>
    <row r="257" spans="1:8" x14ac:dyDescent="0.3">
      <c r="A257" s="446"/>
      <c r="B257" s="12" t="s">
        <v>34</v>
      </c>
      <c r="C257" s="6">
        <v>200</v>
      </c>
      <c r="D257" s="8" t="s">
        <v>46</v>
      </c>
      <c r="E257" s="8" t="s">
        <v>46</v>
      </c>
      <c r="F257" s="51" t="s">
        <v>621</v>
      </c>
      <c r="G257" s="10" t="s">
        <v>622</v>
      </c>
      <c r="H257" s="52" t="s">
        <v>439</v>
      </c>
    </row>
    <row r="258" spans="1:8" x14ac:dyDescent="0.3">
      <c r="A258" s="446"/>
      <c r="B258" s="18" t="s">
        <v>41</v>
      </c>
      <c r="C258" s="19">
        <v>415</v>
      </c>
      <c r="D258" s="20">
        <f>D255+D256+D257</f>
        <v>13.3</v>
      </c>
      <c r="E258" s="20">
        <f>E255+E256+E257</f>
        <v>11</v>
      </c>
      <c r="F258" s="20">
        <f>F255+F256+F257</f>
        <v>66.399999999999991</v>
      </c>
      <c r="G258" s="19">
        <f>G255+G256+G257</f>
        <v>413.3</v>
      </c>
      <c r="H258" s="53"/>
    </row>
    <row r="259" spans="1:8" x14ac:dyDescent="0.3">
      <c r="A259" s="440" t="s">
        <v>23</v>
      </c>
      <c r="B259" s="165" t="s">
        <v>42</v>
      </c>
      <c r="C259" s="9" t="s">
        <v>5</v>
      </c>
      <c r="D259" s="14">
        <v>1.44</v>
      </c>
      <c r="E259" s="15">
        <v>0.67</v>
      </c>
      <c r="F259" s="15">
        <v>15.43</v>
      </c>
      <c r="G259" s="22">
        <v>112</v>
      </c>
      <c r="H259" s="43" t="s">
        <v>623</v>
      </c>
    </row>
    <row r="260" spans="1:8" x14ac:dyDescent="0.3">
      <c r="A260" s="423"/>
      <c r="B260" s="23" t="s">
        <v>44</v>
      </c>
      <c r="C260" s="24">
        <v>200</v>
      </c>
      <c r="D260" s="20">
        <f>D259</f>
        <v>1.44</v>
      </c>
      <c r="E260" s="20">
        <f>E259</f>
        <v>0.67</v>
      </c>
      <c r="F260" s="20">
        <f>F259</f>
        <v>15.43</v>
      </c>
      <c r="G260" s="19">
        <f>G259</f>
        <v>112</v>
      </c>
      <c r="H260" s="53"/>
    </row>
    <row r="261" spans="1:8" x14ac:dyDescent="0.3">
      <c r="A261" s="424" t="s">
        <v>6</v>
      </c>
      <c r="B261" s="382" t="s">
        <v>176</v>
      </c>
      <c r="C261" s="298">
        <v>60</v>
      </c>
      <c r="D261" s="305" t="s">
        <v>71</v>
      </c>
      <c r="E261" s="305" t="s">
        <v>46</v>
      </c>
      <c r="F261" s="305" t="s">
        <v>61</v>
      </c>
      <c r="G261" s="321" t="s">
        <v>12</v>
      </c>
      <c r="H261" s="302" t="s">
        <v>490</v>
      </c>
    </row>
    <row r="262" spans="1:8" x14ac:dyDescent="0.3">
      <c r="A262" s="424"/>
      <c r="B262" s="154" t="s">
        <v>335</v>
      </c>
      <c r="C262" s="6" t="s">
        <v>672</v>
      </c>
      <c r="D262" s="9" t="s">
        <v>99</v>
      </c>
      <c r="E262" s="9" t="s">
        <v>682</v>
      </c>
      <c r="F262" s="9" t="s">
        <v>683</v>
      </c>
      <c r="G262" s="27" t="s">
        <v>684</v>
      </c>
      <c r="H262" s="28" t="s">
        <v>453</v>
      </c>
    </row>
    <row r="263" spans="1:8" x14ac:dyDescent="0.3">
      <c r="A263" s="424"/>
      <c r="B263" s="158" t="s">
        <v>282</v>
      </c>
      <c r="C263" s="32">
        <v>220</v>
      </c>
      <c r="D263" s="32">
        <v>18</v>
      </c>
      <c r="E263" s="32">
        <v>19.5</v>
      </c>
      <c r="F263" s="32">
        <v>38.6</v>
      </c>
      <c r="G263" s="98">
        <v>409</v>
      </c>
      <c r="H263" s="44" t="s">
        <v>473</v>
      </c>
    </row>
    <row r="264" spans="1:8" x14ac:dyDescent="0.3">
      <c r="A264" s="424"/>
      <c r="B264" s="158" t="s">
        <v>50</v>
      </c>
      <c r="C264" s="13">
        <v>50</v>
      </c>
      <c r="D264" s="14" t="s">
        <v>51</v>
      </c>
      <c r="E264" s="14" t="s">
        <v>52</v>
      </c>
      <c r="F264" s="15" t="s">
        <v>53</v>
      </c>
      <c r="G264" s="10" t="s">
        <v>54</v>
      </c>
      <c r="H264" s="56"/>
    </row>
    <row r="265" spans="1:8" x14ac:dyDescent="0.3">
      <c r="A265" s="425"/>
      <c r="B265" s="142" t="s">
        <v>183</v>
      </c>
      <c r="C265" s="63">
        <v>200</v>
      </c>
      <c r="D265" s="121" t="s">
        <v>76</v>
      </c>
      <c r="E265" s="121" t="s">
        <v>502</v>
      </c>
      <c r="F265" s="121" t="s">
        <v>341</v>
      </c>
      <c r="G265" s="122" t="s">
        <v>626</v>
      </c>
      <c r="H265" s="116" t="s">
        <v>446</v>
      </c>
    </row>
    <row r="266" spans="1:8" x14ac:dyDescent="0.3">
      <c r="A266" s="423"/>
      <c r="B266" s="18" t="s">
        <v>80</v>
      </c>
      <c r="C266" s="57" t="s">
        <v>508</v>
      </c>
      <c r="D266" s="36">
        <f>D261+D262+D263+D264+D265</f>
        <v>25.000000000000004</v>
      </c>
      <c r="E266" s="36">
        <f>E261+E262+E263+E264+E265</f>
        <v>28.34</v>
      </c>
      <c r="F266" s="36">
        <f>F261+F262+F263+F264+F265</f>
        <v>102.7</v>
      </c>
      <c r="G266" s="35">
        <f>G261+G262+G263+G264+G265</f>
        <v>728.6</v>
      </c>
      <c r="H266" s="48"/>
    </row>
    <row r="267" spans="1:8" x14ac:dyDescent="0.3">
      <c r="A267" s="440" t="s">
        <v>59</v>
      </c>
      <c r="B267" s="165" t="s">
        <v>42</v>
      </c>
      <c r="C267" s="13">
        <v>200</v>
      </c>
      <c r="D267" s="9" t="s">
        <v>64</v>
      </c>
      <c r="E267" s="9" t="s">
        <v>192</v>
      </c>
      <c r="F267" s="40" t="s">
        <v>660</v>
      </c>
      <c r="G267" s="10" t="s">
        <v>661</v>
      </c>
      <c r="H267" s="28" t="s">
        <v>433</v>
      </c>
    </row>
    <row r="268" spans="1:8" x14ac:dyDescent="0.3">
      <c r="A268" s="423"/>
      <c r="B268" s="18" t="s">
        <v>81</v>
      </c>
      <c r="C268" s="41">
        <v>175</v>
      </c>
      <c r="D268" s="36">
        <v>4.9000000000000004</v>
      </c>
      <c r="E268" s="36">
        <v>0.08</v>
      </c>
      <c r="F268" s="36">
        <v>6.4</v>
      </c>
      <c r="G268" s="35">
        <v>44</v>
      </c>
      <c r="H268" s="78"/>
    </row>
    <row r="269" spans="1:8" x14ac:dyDescent="0.3">
      <c r="A269" s="440" t="s">
        <v>8</v>
      </c>
      <c r="B269" s="154" t="s">
        <v>751</v>
      </c>
      <c r="C269" s="63">
        <v>180</v>
      </c>
      <c r="D269" s="77" t="s">
        <v>729</v>
      </c>
      <c r="E269" s="77" t="s">
        <v>598</v>
      </c>
      <c r="F269" s="77" t="s">
        <v>730</v>
      </c>
      <c r="G269" s="101">
        <v>446</v>
      </c>
      <c r="H269" s="43" t="s">
        <v>479</v>
      </c>
    </row>
    <row r="270" spans="1:8" x14ac:dyDescent="0.3">
      <c r="A270" s="425"/>
      <c r="B270" s="158" t="s">
        <v>66</v>
      </c>
      <c r="C270" s="38">
        <v>50</v>
      </c>
      <c r="D270" s="30">
        <v>3.8</v>
      </c>
      <c r="E270" s="30">
        <v>0.4</v>
      </c>
      <c r="F270" s="30">
        <v>24.6</v>
      </c>
      <c r="G270" s="31">
        <v>117</v>
      </c>
      <c r="H270" s="56" t="s">
        <v>432</v>
      </c>
    </row>
    <row r="271" spans="1:8" x14ac:dyDescent="0.3">
      <c r="A271" s="425"/>
      <c r="B271" s="12" t="s">
        <v>34</v>
      </c>
      <c r="C271" s="13">
        <v>200</v>
      </c>
      <c r="D271" s="9" t="s">
        <v>378</v>
      </c>
      <c r="E271" s="9" t="s">
        <v>378</v>
      </c>
      <c r="F271" s="71" t="s">
        <v>624</v>
      </c>
      <c r="G271" s="27" t="s">
        <v>625</v>
      </c>
      <c r="H271" s="56" t="s">
        <v>436</v>
      </c>
    </row>
    <row r="272" spans="1:8" x14ac:dyDescent="0.3">
      <c r="A272" s="425"/>
      <c r="B272" s="176" t="s">
        <v>131</v>
      </c>
      <c r="C272" s="32">
        <v>150</v>
      </c>
      <c r="D272" s="32">
        <v>0.4</v>
      </c>
      <c r="E272" s="32">
        <v>0.3</v>
      </c>
      <c r="F272" s="32">
        <v>10.3</v>
      </c>
      <c r="G272" s="32">
        <v>47</v>
      </c>
      <c r="H272" s="28"/>
    </row>
    <row r="273" spans="1:8" x14ac:dyDescent="0.3">
      <c r="A273" s="423"/>
      <c r="B273" s="18" t="s">
        <v>82</v>
      </c>
      <c r="C273" s="19">
        <f>C269+C270+C271+C272</f>
        <v>580</v>
      </c>
      <c r="D273" s="19">
        <f>D269+D270+D271+D272</f>
        <v>28.599999999999998</v>
      </c>
      <c r="E273" s="19">
        <f>E269+E270+E271+E272</f>
        <v>27.299999999999997</v>
      </c>
      <c r="F273" s="19">
        <f>F269+F270+F271+F272</f>
        <v>77.3</v>
      </c>
      <c r="G273" s="19">
        <f>G269+G270+G271+G272</f>
        <v>671</v>
      </c>
      <c r="H273" s="48"/>
    </row>
    <row r="274" spans="1:8" x14ac:dyDescent="0.3">
      <c r="A274" s="442" t="s">
        <v>83</v>
      </c>
      <c r="B274" s="443"/>
      <c r="C274" s="47">
        <f>C273+C268+C266+C260+C258</f>
        <v>2068</v>
      </c>
      <c r="D274" s="46">
        <f>D273+D268+D266+D260+D258</f>
        <v>73.239999999999995</v>
      </c>
      <c r="E274" s="46">
        <f>E273+E268+E266+E260+E258</f>
        <v>67.39</v>
      </c>
      <c r="F274" s="46">
        <f>F273+F268+F266+F260+F258</f>
        <v>268.23</v>
      </c>
      <c r="G274" s="47">
        <f>G273+G268+G266+G260+G258</f>
        <v>1968.8999999999999</v>
      </c>
      <c r="H274" s="37"/>
    </row>
    <row r="275" spans="1:8" x14ac:dyDescent="0.3">
      <c r="A275" s="447" t="s">
        <v>24</v>
      </c>
      <c r="B275" s="447" t="s">
        <v>25</v>
      </c>
      <c r="C275" s="446" t="s">
        <v>26</v>
      </c>
      <c r="D275" s="446" t="s">
        <v>542</v>
      </c>
      <c r="E275" s="446"/>
      <c r="F275" s="446"/>
      <c r="G275" s="447" t="s">
        <v>38</v>
      </c>
      <c r="H275" s="447" t="s">
        <v>39</v>
      </c>
    </row>
    <row r="276" spans="1:8" x14ac:dyDescent="0.3">
      <c r="A276" s="448"/>
      <c r="B276" s="448"/>
      <c r="C276" s="440"/>
      <c r="D276" s="280" t="s">
        <v>4</v>
      </c>
      <c r="E276" s="280" t="s">
        <v>36</v>
      </c>
      <c r="F276" s="280" t="s">
        <v>30</v>
      </c>
      <c r="G276" s="448"/>
      <c r="H276" s="448"/>
    </row>
    <row r="277" spans="1:8" x14ac:dyDescent="0.3">
      <c r="A277" s="449" t="s">
        <v>367</v>
      </c>
      <c r="B277" s="450"/>
      <c r="C277" s="451"/>
      <c r="D277" s="451"/>
      <c r="E277" s="451"/>
      <c r="F277" s="451"/>
      <c r="G277" s="451"/>
      <c r="H277" s="452"/>
    </row>
    <row r="278" spans="1:8" ht="40.5" x14ac:dyDescent="0.3">
      <c r="A278" s="446" t="s">
        <v>40</v>
      </c>
      <c r="B278" s="154" t="s">
        <v>752</v>
      </c>
      <c r="C278" s="13" t="s">
        <v>113</v>
      </c>
      <c r="D278" s="9" t="s">
        <v>140</v>
      </c>
      <c r="E278" s="9" t="s">
        <v>253</v>
      </c>
      <c r="F278" s="9" t="s">
        <v>254</v>
      </c>
      <c r="G278" s="27" t="s">
        <v>255</v>
      </c>
      <c r="H278" s="56" t="s">
        <v>484</v>
      </c>
    </row>
    <row r="279" spans="1:8" x14ac:dyDescent="0.3">
      <c r="A279" s="446"/>
      <c r="B279" s="142" t="s">
        <v>172</v>
      </c>
      <c r="C279" s="9" t="s">
        <v>647</v>
      </c>
      <c r="D279" s="8" t="s">
        <v>648</v>
      </c>
      <c r="E279" s="8" t="s">
        <v>48</v>
      </c>
      <c r="F279" s="51" t="s">
        <v>645</v>
      </c>
      <c r="G279" s="10" t="s">
        <v>649</v>
      </c>
      <c r="H279" s="56" t="s">
        <v>459</v>
      </c>
    </row>
    <row r="280" spans="1:8" x14ac:dyDescent="0.3">
      <c r="A280" s="446"/>
      <c r="B280" s="12" t="s">
        <v>34</v>
      </c>
      <c r="C280" s="13">
        <v>200</v>
      </c>
      <c r="D280" s="9" t="s">
        <v>298</v>
      </c>
      <c r="E280" s="9" t="s">
        <v>95</v>
      </c>
      <c r="F280" s="40" t="s">
        <v>77</v>
      </c>
      <c r="G280" s="10" t="s">
        <v>721</v>
      </c>
      <c r="H280" s="43" t="s">
        <v>448</v>
      </c>
    </row>
    <row r="281" spans="1:8" x14ac:dyDescent="0.3">
      <c r="A281" s="446"/>
      <c r="B281" s="18" t="s">
        <v>41</v>
      </c>
      <c r="C281" s="19">
        <v>420</v>
      </c>
      <c r="D281" s="20">
        <f>D280+D279+D278</f>
        <v>15.3</v>
      </c>
      <c r="E281" s="20">
        <f>E280+E279+E278</f>
        <v>17.100000000000001</v>
      </c>
      <c r="F281" s="20">
        <f>F280+F279+F278</f>
        <v>66.599999999999994</v>
      </c>
      <c r="G281" s="19">
        <f>G280+G279+G278</f>
        <v>483</v>
      </c>
      <c r="H281" s="53"/>
    </row>
    <row r="282" spans="1:8" x14ac:dyDescent="0.3">
      <c r="A282" s="440" t="s">
        <v>23</v>
      </c>
      <c r="B282" s="154" t="s">
        <v>240</v>
      </c>
      <c r="C282" s="13">
        <v>200</v>
      </c>
      <c r="D282" s="9" t="s">
        <v>229</v>
      </c>
      <c r="E282" s="9" t="s">
        <v>655</v>
      </c>
      <c r="F282" s="40" t="s">
        <v>656</v>
      </c>
      <c r="G282" s="10">
        <v>222</v>
      </c>
      <c r="H282" s="53" t="s">
        <v>505</v>
      </c>
    </row>
    <row r="283" spans="1:8" x14ac:dyDescent="0.3">
      <c r="A283" s="423"/>
      <c r="B283" s="23" t="s">
        <v>44</v>
      </c>
      <c r="C283" s="24">
        <v>200</v>
      </c>
      <c r="D283" s="20" t="str">
        <f>D282</f>
        <v>1,2</v>
      </c>
      <c r="E283" s="20" t="str">
        <f>E282</f>
        <v>0,56</v>
      </c>
      <c r="F283" s="20" t="str">
        <f>F282</f>
        <v>53,6</v>
      </c>
      <c r="G283" s="19">
        <f>G282</f>
        <v>222</v>
      </c>
      <c r="H283" s="53"/>
    </row>
    <row r="284" spans="1:8" x14ac:dyDescent="0.3">
      <c r="A284" s="424" t="s">
        <v>6</v>
      </c>
      <c r="B284" s="142" t="s">
        <v>256</v>
      </c>
      <c r="C284" s="13">
        <v>60</v>
      </c>
      <c r="D284" s="9" t="s">
        <v>45</v>
      </c>
      <c r="E284" s="9" t="s">
        <v>46</v>
      </c>
      <c r="F284" s="9" t="s">
        <v>123</v>
      </c>
      <c r="G284" s="27" t="s">
        <v>257</v>
      </c>
      <c r="H284" s="56" t="s">
        <v>472</v>
      </c>
    </row>
    <row r="285" spans="1:8" x14ac:dyDescent="0.3">
      <c r="A285" s="424"/>
      <c r="B285" s="158" t="s">
        <v>325</v>
      </c>
      <c r="C285" s="38" t="s">
        <v>669</v>
      </c>
      <c r="D285" s="38">
        <v>8.5</v>
      </c>
      <c r="E285" s="38">
        <v>4.4000000000000004</v>
      </c>
      <c r="F285" s="38">
        <v>13.3</v>
      </c>
      <c r="G285" s="31">
        <v>128</v>
      </c>
      <c r="H285" s="44" t="s">
        <v>441</v>
      </c>
    </row>
    <row r="286" spans="1:8" x14ac:dyDescent="0.3">
      <c r="A286" s="424"/>
      <c r="B286" s="176" t="s">
        <v>375</v>
      </c>
      <c r="C286" s="13" t="s">
        <v>702</v>
      </c>
      <c r="D286" s="9" t="s">
        <v>564</v>
      </c>
      <c r="E286" s="9" t="s">
        <v>156</v>
      </c>
      <c r="F286" s="40" t="s">
        <v>703</v>
      </c>
      <c r="G286" s="10" t="s">
        <v>704</v>
      </c>
      <c r="H286" s="28" t="s">
        <v>487</v>
      </c>
    </row>
    <row r="287" spans="1:8" x14ac:dyDescent="0.3">
      <c r="A287" s="424"/>
      <c r="B287" s="158" t="s">
        <v>50</v>
      </c>
      <c r="C287" s="13">
        <v>50</v>
      </c>
      <c r="D287" s="14" t="s">
        <v>51</v>
      </c>
      <c r="E287" s="14" t="s">
        <v>52</v>
      </c>
      <c r="F287" s="15" t="s">
        <v>53</v>
      </c>
      <c r="G287" s="10" t="s">
        <v>54</v>
      </c>
      <c r="H287" s="56"/>
    </row>
    <row r="288" spans="1:8" x14ac:dyDescent="0.3">
      <c r="A288" s="425"/>
      <c r="B288" s="12" t="s">
        <v>34</v>
      </c>
      <c r="C288" s="13">
        <v>200</v>
      </c>
      <c r="D288" s="14">
        <v>0.1</v>
      </c>
      <c r="E288" s="14" t="s">
        <v>32</v>
      </c>
      <c r="F288" s="15">
        <v>9.1</v>
      </c>
      <c r="G288" s="10">
        <v>24.4</v>
      </c>
      <c r="H288" s="28" t="s">
        <v>430</v>
      </c>
    </row>
    <row r="289" spans="1:8" x14ac:dyDescent="0.3">
      <c r="A289" s="423"/>
      <c r="B289" s="18" t="s">
        <v>80</v>
      </c>
      <c r="C289" s="57" t="s">
        <v>588</v>
      </c>
      <c r="D289" s="36">
        <f>D284+D285+D286+D287+D288</f>
        <v>31.200000000000003</v>
      </c>
      <c r="E289" s="36">
        <f>E284+E285+E286+E287+E288</f>
        <v>22.330000000000002</v>
      </c>
      <c r="F289" s="36">
        <f>F284+F285+F286+F287+F288</f>
        <v>77.399999999999991</v>
      </c>
      <c r="G289" s="35">
        <f>G284+G285+G286+G287+G288</f>
        <v>581.4</v>
      </c>
      <c r="H289" s="48"/>
    </row>
    <row r="290" spans="1:8" x14ac:dyDescent="0.3">
      <c r="A290" s="440" t="s">
        <v>59</v>
      </c>
      <c r="B290" s="176" t="s">
        <v>60</v>
      </c>
      <c r="C290" s="32">
        <v>30</v>
      </c>
      <c r="D290" s="32">
        <v>2.04</v>
      </c>
      <c r="E290" s="32">
        <v>1.68</v>
      </c>
      <c r="F290" s="32">
        <v>18</v>
      </c>
      <c r="G290" s="98">
        <v>95</v>
      </c>
      <c r="H290" s="28"/>
    </row>
    <row r="291" spans="1:8" x14ac:dyDescent="0.3">
      <c r="A291" s="425"/>
      <c r="B291" s="165" t="s">
        <v>42</v>
      </c>
      <c r="C291" s="13">
        <v>200</v>
      </c>
      <c r="D291" s="9" t="s">
        <v>658</v>
      </c>
      <c r="E291" s="9" t="s">
        <v>659</v>
      </c>
      <c r="F291" s="40" t="s">
        <v>232</v>
      </c>
      <c r="G291" s="10" t="s">
        <v>629</v>
      </c>
      <c r="H291" s="43" t="s">
        <v>444</v>
      </c>
    </row>
    <row r="292" spans="1:8" x14ac:dyDescent="0.3">
      <c r="A292" s="423"/>
      <c r="B292" s="18" t="s">
        <v>81</v>
      </c>
      <c r="C292" s="41">
        <v>220</v>
      </c>
      <c r="D292" s="36">
        <f>D291+D290</f>
        <v>7.54</v>
      </c>
      <c r="E292" s="36">
        <f>E291+E290</f>
        <v>7.88</v>
      </c>
      <c r="F292" s="36">
        <f>F291+F290</f>
        <v>26.6</v>
      </c>
      <c r="G292" s="35">
        <f>G291+G290</f>
        <v>205</v>
      </c>
      <c r="H292" s="78"/>
    </row>
    <row r="293" spans="1:8" x14ac:dyDescent="0.3">
      <c r="A293" s="440" t="s">
        <v>8</v>
      </c>
      <c r="B293" s="142" t="s">
        <v>369</v>
      </c>
      <c r="C293" s="38">
        <v>130</v>
      </c>
      <c r="D293" s="38" t="s">
        <v>526</v>
      </c>
      <c r="E293" s="38" t="s">
        <v>214</v>
      </c>
      <c r="F293" s="38" t="s">
        <v>527</v>
      </c>
      <c r="G293" s="31">
        <v>130</v>
      </c>
      <c r="H293" s="28" t="s">
        <v>449</v>
      </c>
    </row>
    <row r="294" spans="1:8" x14ac:dyDescent="0.3">
      <c r="A294" s="425"/>
      <c r="B294" s="188" t="s">
        <v>34</v>
      </c>
      <c r="C294" s="38">
        <v>200</v>
      </c>
      <c r="D294" s="38">
        <v>0.1</v>
      </c>
      <c r="E294" s="38" t="s">
        <v>32</v>
      </c>
      <c r="F294" s="38">
        <v>9.1</v>
      </c>
      <c r="G294" s="31">
        <v>24.4</v>
      </c>
      <c r="H294" s="28" t="s">
        <v>430</v>
      </c>
    </row>
    <row r="295" spans="1:8" x14ac:dyDescent="0.3">
      <c r="A295" s="425"/>
      <c r="B295" s="12" t="s">
        <v>162</v>
      </c>
      <c r="C295" s="13">
        <v>200</v>
      </c>
      <c r="D295" s="9" t="s">
        <v>76</v>
      </c>
      <c r="E295" s="9" t="s">
        <v>653</v>
      </c>
      <c r="F295" s="71" t="s">
        <v>178</v>
      </c>
      <c r="G295" s="27" t="s">
        <v>654</v>
      </c>
      <c r="H295" s="56" t="s">
        <v>446</v>
      </c>
    </row>
    <row r="296" spans="1:8" hidden="1" x14ac:dyDescent="0.3">
      <c r="A296" s="425"/>
      <c r="B296" s="165"/>
      <c r="C296" s="9"/>
      <c r="D296" s="14"/>
      <c r="E296" s="15"/>
      <c r="F296" s="15"/>
      <c r="G296" s="22"/>
      <c r="H296" s="56"/>
    </row>
    <row r="297" spans="1:8" x14ac:dyDescent="0.3">
      <c r="A297" s="423"/>
      <c r="B297" s="18" t="s">
        <v>82</v>
      </c>
      <c r="C297" s="19">
        <v>460</v>
      </c>
      <c r="D297" s="46">
        <f>D293+D294+D295+D296</f>
        <v>10.4</v>
      </c>
      <c r="E297" s="46">
        <f>E293+E294+E295+E296</f>
        <v>29.93</v>
      </c>
      <c r="F297" s="46">
        <f>F293+F294+F295+F296</f>
        <v>36.300000000000004</v>
      </c>
      <c r="G297" s="47">
        <f>G293+G294+G295+G296</f>
        <v>243.4</v>
      </c>
      <c r="H297" s="48"/>
    </row>
    <row r="298" spans="1:8" x14ac:dyDescent="0.3">
      <c r="A298" s="442" t="s">
        <v>83</v>
      </c>
      <c r="B298" s="443"/>
      <c r="C298" s="47">
        <f>C297+C292+C289+C283+C281</f>
        <v>1990</v>
      </c>
      <c r="D298" s="46">
        <f>D297+D292+D289+D283+D281</f>
        <v>65.64</v>
      </c>
      <c r="E298" s="46">
        <f>E297+E292+E289+E283+E281</f>
        <v>77.800000000000011</v>
      </c>
      <c r="F298" s="46">
        <f>F297+F292+F289+F283+F281</f>
        <v>260.5</v>
      </c>
      <c r="G298" s="47">
        <f>G297+G292+G289+G283+G281</f>
        <v>1734.8</v>
      </c>
      <c r="H298" s="37"/>
    </row>
    <row r="299" spans="1:8" x14ac:dyDescent="0.3">
      <c r="A299" s="447" t="s">
        <v>24</v>
      </c>
      <c r="B299" s="447" t="s">
        <v>25</v>
      </c>
      <c r="C299" s="446" t="s">
        <v>26</v>
      </c>
      <c r="D299" s="446" t="s">
        <v>542</v>
      </c>
      <c r="E299" s="446"/>
      <c r="F299" s="446"/>
      <c r="G299" s="447" t="s">
        <v>38</v>
      </c>
      <c r="H299" s="447" t="s">
        <v>39</v>
      </c>
    </row>
    <row r="300" spans="1:8" x14ac:dyDescent="0.3">
      <c r="A300" s="448"/>
      <c r="B300" s="448"/>
      <c r="C300" s="440"/>
      <c r="D300" s="280" t="s">
        <v>4</v>
      </c>
      <c r="E300" s="280" t="s">
        <v>36</v>
      </c>
      <c r="F300" s="280" t="s">
        <v>30</v>
      </c>
      <c r="G300" s="448"/>
      <c r="H300" s="448"/>
    </row>
    <row r="301" spans="1:8" x14ac:dyDescent="0.3">
      <c r="A301" s="449" t="s">
        <v>374</v>
      </c>
      <c r="B301" s="450"/>
      <c r="C301" s="451"/>
      <c r="D301" s="451"/>
      <c r="E301" s="451"/>
      <c r="F301" s="451"/>
      <c r="G301" s="451"/>
      <c r="H301" s="452"/>
    </row>
    <row r="302" spans="1:8" x14ac:dyDescent="0.3">
      <c r="A302" s="446" t="s">
        <v>40</v>
      </c>
      <c r="B302" s="154" t="s">
        <v>753</v>
      </c>
      <c r="C302" s="13" t="s">
        <v>113</v>
      </c>
      <c r="D302" s="9" t="s">
        <v>146</v>
      </c>
      <c r="E302" s="9" t="s">
        <v>87</v>
      </c>
      <c r="F302" s="9" t="s">
        <v>371</v>
      </c>
      <c r="G302" s="27" t="s">
        <v>372</v>
      </c>
      <c r="H302" s="56" t="s">
        <v>486</v>
      </c>
    </row>
    <row r="303" spans="1:8" x14ac:dyDescent="0.3">
      <c r="A303" s="446"/>
      <c r="B303" s="16" t="s">
        <v>104</v>
      </c>
      <c r="C303" s="6">
        <v>50</v>
      </c>
      <c r="D303" s="9">
        <v>3.2</v>
      </c>
      <c r="E303" s="9">
        <v>0.3</v>
      </c>
      <c r="F303" s="9">
        <v>15.3</v>
      </c>
      <c r="G303" s="10">
        <v>79</v>
      </c>
      <c r="H303" s="89" t="s">
        <v>459</v>
      </c>
    </row>
    <row r="304" spans="1:8" x14ac:dyDescent="0.3">
      <c r="A304" s="446"/>
      <c r="B304" s="12" t="s">
        <v>34</v>
      </c>
      <c r="C304" s="6">
        <v>200</v>
      </c>
      <c r="D304" s="8" t="s">
        <v>46</v>
      </c>
      <c r="E304" s="8" t="s">
        <v>46</v>
      </c>
      <c r="F304" s="51" t="s">
        <v>621</v>
      </c>
      <c r="G304" s="10" t="s">
        <v>622</v>
      </c>
      <c r="H304" s="52" t="s">
        <v>439</v>
      </c>
    </row>
    <row r="305" spans="1:8" x14ac:dyDescent="0.3">
      <c r="A305" s="446"/>
      <c r="B305" s="18" t="s">
        <v>41</v>
      </c>
      <c r="C305" s="19">
        <v>425</v>
      </c>
      <c r="D305" s="20">
        <f>D304+D303+D302</f>
        <v>13.600000000000001</v>
      </c>
      <c r="E305" s="20">
        <f>E304+E303+E302</f>
        <v>12.6</v>
      </c>
      <c r="F305" s="20">
        <f>F304+F303+F302</f>
        <v>62.3</v>
      </c>
      <c r="G305" s="19">
        <f>G304+G303+G302</f>
        <v>419.3</v>
      </c>
      <c r="H305" s="53"/>
    </row>
    <row r="306" spans="1:8" x14ac:dyDescent="0.3">
      <c r="A306" s="440" t="s">
        <v>23</v>
      </c>
      <c r="B306" s="165" t="s">
        <v>42</v>
      </c>
      <c r="C306" s="9" t="s">
        <v>5</v>
      </c>
      <c r="D306" s="14">
        <v>1.44</v>
      </c>
      <c r="E306" s="15">
        <v>0.67</v>
      </c>
      <c r="F306" s="15">
        <v>15.43</v>
      </c>
      <c r="G306" s="22">
        <v>112</v>
      </c>
      <c r="H306" s="43" t="s">
        <v>623</v>
      </c>
    </row>
    <row r="307" spans="1:8" x14ac:dyDescent="0.3">
      <c r="A307" s="423"/>
      <c r="B307" s="23" t="s">
        <v>44</v>
      </c>
      <c r="C307" s="24">
        <v>200</v>
      </c>
      <c r="D307" s="20">
        <f>D306</f>
        <v>1.44</v>
      </c>
      <c r="E307" s="20">
        <f>E306</f>
        <v>0.67</v>
      </c>
      <c r="F307" s="20">
        <f>F306</f>
        <v>15.43</v>
      </c>
      <c r="G307" s="19">
        <f>G306</f>
        <v>112</v>
      </c>
      <c r="H307" s="53"/>
    </row>
    <row r="308" spans="1:8" x14ac:dyDescent="0.3">
      <c r="A308" s="424" t="s">
        <v>6</v>
      </c>
      <c r="B308" s="382" t="s">
        <v>191</v>
      </c>
      <c r="C308" s="298">
        <v>60</v>
      </c>
      <c r="D308" s="327" t="s">
        <v>93</v>
      </c>
      <c r="E308" s="306" t="s">
        <v>192</v>
      </c>
      <c r="F308" s="306" t="s">
        <v>193</v>
      </c>
      <c r="G308" s="324" t="s">
        <v>98</v>
      </c>
      <c r="H308" s="302" t="s">
        <v>492</v>
      </c>
    </row>
    <row r="309" spans="1:8" ht="40.5" x14ac:dyDescent="0.3">
      <c r="A309" s="424"/>
      <c r="B309" s="154" t="s">
        <v>617</v>
      </c>
      <c r="C309" s="13">
        <v>250</v>
      </c>
      <c r="D309" s="9" t="s">
        <v>551</v>
      </c>
      <c r="E309" s="9" t="s">
        <v>87</v>
      </c>
      <c r="F309" s="40" t="s">
        <v>705</v>
      </c>
      <c r="G309" s="10" t="s">
        <v>706</v>
      </c>
      <c r="H309" s="28" t="s">
        <v>467</v>
      </c>
    </row>
    <row r="310" spans="1:8" x14ac:dyDescent="0.3">
      <c r="A310" s="424"/>
      <c r="B310" s="176" t="s">
        <v>368</v>
      </c>
      <c r="C310" s="6">
        <v>120</v>
      </c>
      <c r="D310" s="8" t="s">
        <v>426</v>
      </c>
      <c r="E310" s="8" t="s">
        <v>427</v>
      </c>
      <c r="F310" s="51" t="s">
        <v>428</v>
      </c>
      <c r="G310" s="10" t="s">
        <v>429</v>
      </c>
      <c r="H310" s="79" t="s">
        <v>485</v>
      </c>
    </row>
    <row r="311" spans="1:8" x14ac:dyDescent="0.3">
      <c r="A311" s="424"/>
      <c r="B311" s="146" t="s">
        <v>326</v>
      </c>
      <c r="C311" s="63">
        <v>150</v>
      </c>
      <c r="D311" s="77" t="s">
        <v>68</v>
      </c>
      <c r="E311" s="77" t="s">
        <v>208</v>
      </c>
      <c r="F311" s="114" t="s">
        <v>209</v>
      </c>
      <c r="G311" s="60" t="s">
        <v>679</v>
      </c>
      <c r="H311" s="116" t="s">
        <v>707</v>
      </c>
    </row>
    <row r="312" spans="1:8" x14ac:dyDescent="0.3">
      <c r="A312" s="424"/>
      <c r="B312" s="158" t="s">
        <v>50</v>
      </c>
      <c r="C312" s="13">
        <v>50</v>
      </c>
      <c r="D312" s="14" t="s">
        <v>51</v>
      </c>
      <c r="E312" s="14" t="s">
        <v>52</v>
      </c>
      <c r="F312" s="15" t="s">
        <v>53</v>
      </c>
      <c r="G312" s="10" t="s">
        <v>54</v>
      </c>
      <c r="H312" s="56"/>
    </row>
    <row r="313" spans="1:8" x14ac:dyDescent="0.3">
      <c r="A313" s="425"/>
      <c r="B313" s="146" t="s">
        <v>340</v>
      </c>
      <c r="C313" s="13">
        <v>200</v>
      </c>
      <c r="D313" s="9" t="s">
        <v>627</v>
      </c>
      <c r="E313" s="9" t="s">
        <v>628</v>
      </c>
      <c r="F313" s="40" t="s">
        <v>632</v>
      </c>
      <c r="G313" s="10" t="s">
        <v>629</v>
      </c>
      <c r="H313" s="43" t="s">
        <v>450</v>
      </c>
    </row>
    <row r="314" spans="1:8" x14ac:dyDescent="0.3">
      <c r="A314" s="423"/>
      <c r="B314" s="18" t="s">
        <v>80</v>
      </c>
      <c r="C314" s="35">
        <f>C308+C309+C310+C311+C312+C313</f>
        <v>830</v>
      </c>
      <c r="D314" s="36">
        <f>D308+D309+D310+D311+D312+D313</f>
        <v>28.4</v>
      </c>
      <c r="E314" s="36">
        <f>E308+E309+E310+E311+E312+E313</f>
        <v>36.339999999999989</v>
      </c>
      <c r="F314" s="36">
        <f>F308+F309+F310+F311+F312+F313</f>
        <v>112.96</v>
      </c>
      <c r="G314" s="35">
        <f>G308+G309+G310+G311+G312+G313</f>
        <v>847.8</v>
      </c>
      <c r="H314" s="48"/>
    </row>
    <row r="315" spans="1:8" x14ac:dyDescent="0.3">
      <c r="A315" s="440" t="s">
        <v>59</v>
      </c>
      <c r="B315" s="165" t="s">
        <v>42</v>
      </c>
      <c r="C315" s="13">
        <v>200</v>
      </c>
      <c r="D315" s="9" t="s">
        <v>64</v>
      </c>
      <c r="E315" s="9" t="s">
        <v>192</v>
      </c>
      <c r="F315" s="40" t="s">
        <v>662</v>
      </c>
      <c r="G315" s="10" t="s">
        <v>663</v>
      </c>
      <c r="H315" s="28" t="s">
        <v>433</v>
      </c>
    </row>
    <row r="316" spans="1:8" x14ac:dyDescent="0.3">
      <c r="A316" s="423"/>
      <c r="B316" s="18" t="s">
        <v>81</v>
      </c>
      <c r="C316" s="41">
        <v>175</v>
      </c>
      <c r="D316" s="36">
        <v>4.7</v>
      </c>
      <c r="E316" s="36">
        <v>4.0999999999999996</v>
      </c>
      <c r="F316" s="36">
        <v>6.5</v>
      </c>
      <c r="G316" s="35">
        <v>87.5</v>
      </c>
      <c r="H316" s="78"/>
    </row>
    <row r="317" spans="1:8" x14ac:dyDescent="0.3">
      <c r="A317" s="440" t="s">
        <v>8</v>
      </c>
      <c r="B317" s="146" t="s">
        <v>180</v>
      </c>
      <c r="C317" s="13">
        <v>150</v>
      </c>
      <c r="D317" s="9">
        <v>20.6</v>
      </c>
      <c r="E317" s="9">
        <v>12.4</v>
      </c>
      <c r="F317" s="9">
        <v>64.900000000000006</v>
      </c>
      <c r="G317" s="27">
        <v>450</v>
      </c>
      <c r="H317" s="28" t="s">
        <v>470</v>
      </c>
    </row>
    <row r="318" spans="1:8" x14ac:dyDescent="0.3">
      <c r="A318" s="425"/>
      <c r="B318" s="12" t="s">
        <v>603</v>
      </c>
      <c r="C318" s="13">
        <v>30</v>
      </c>
      <c r="D318" s="14">
        <v>0.6</v>
      </c>
      <c r="E318" s="14">
        <v>1.5</v>
      </c>
      <c r="F318" s="15">
        <v>1.9</v>
      </c>
      <c r="G318" s="10">
        <v>23</v>
      </c>
      <c r="H318" s="28" t="s">
        <v>612</v>
      </c>
    </row>
    <row r="319" spans="1:8" x14ac:dyDescent="0.3">
      <c r="A319" s="425"/>
      <c r="B319" s="176" t="s">
        <v>34</v>
      </c>
      <c r="C319" s="6">
        <v>200</v>
      </c>
      <c r="D319" s="9" t="s">
        <v>378</v>
      </c>
      <c r="E319" s="9" t="s">
        <v>378</v>
      </c>
      <c r="F319" s="40" t="s">
        <v>624</v>
      </c>
      <c r="G319" s="10" t="s">
        <v>625</v>
      </c>
      <c r="H319" s="32" t="s">
        <v>436</v>
      </c>
    </row>
    <row r="320" spans="1:8" x14ac:dyDescent="0.3">
      <c r="A320" s="425"/>
      <c r="B320" s="380" t="s">
        <v>190</v>
      </c>
      <c r="C320" s="304" t="s">
        <v>550</v>
      </c>
      <c r="D320" s="305">
        <v>0.4</v>
      </c>
      <c r="E320" s="305">
        <v>0.4</v>
      </c>
      <c r="F320" s="306">
        <v>9.8000000000000007</v>
      </c>
      <c r="G320" s="301">
        <v>47</v>
      </c>
      <c r="H320" s="307" t="s">
        <v>432</v>
      </c>
    </row>
    <row r="321" spans="1:8" x14ac:dyDescent="0.3">
      <c r="A321" s="423"/>
      <c r="B321" s="18" t="s">
        <v>82</v>
      </c>
      <c r="C321" s="19">
        <f>C317+C318+C319+C320</f>
        <v>530</v>
      </c>
      <c r="D321" s="132">
        <f>D317+D318+D319+D320</f>
        <v>23</v>
      </c>
      <c r="E321" s="132">
        <f>E317+E318+E319+E320</f>
        <v>15.700000000000001</v>
      </c>
      <c r="F321" s="132">
        <f>F317+F318+F319+F320</f>
        <v>87.800000000000011</v>
      </c>
      <c r="G321" s="132">
        <f>G317+G318+G319+G320</f>
        <v>581</v>
      </c>
      <c r="H321" s="37"/>
    </row>
    <row r="322" spans="1:8" x14ac:dyDescent="0.3">
      <c r="A322" s="442" t="s">
        <v>83</v>
      </c>
      <c r="B322" s="443"/>
      <c r="C322" s="47">
        <f>C321+C316+C314+C307+C305</f>
        <v>2160</v>
      </c>
      <c r="D322" s="46">
        <f>D321+D316+D314+D307+D305</f>
        <v>71.139999999999986</v>
      </c>
      <c r="E322" s="46">
        <f>E321+E316+E314+E307+E305</f>
        <v>69.409999999999982</v>
      </c>
      <c r="F322" s="46">
        <f>F321+F316+F314+F307+F305</f>
        <v>284.99</v>
      </c>
      <c r="G322" s="131">
        <f>G321+G316+G314+G307+G305</f>
        <v>2047.6</v>
      </c>
      <c r="H322" s="37"/>
    </row>
    <row r="323" spans="1:8" x14ac:dyDescent="0.3">
      <c r="A323" s="447" t="s">
        <v>24</v>
      </c>
      <c r="B323" s="447" t="s">
        <v>25</v>
      </c>
      <c r="C323" s="446" t="s">
        <v>26</v>
      </c>
      <c r="D323" s="446" t="s">
        <v>542</v>
      </c>
      <c r="E323" s="446"/>
      <c r="F323" s="446"/>
      <c r="G323" s="447" t="s">
        <v>38</v>
      </c>
      <c r="H323" s="447" t="s">
        <v>39</v>
      </c>
    </row>
    <row r="324" spans="1:8" x14ac:dyDescent="0.3">
      <c r="A324" s="448"/>
      <c r="B324" s="448"/>
      <c r="C324" s="440"/>
      <c r="D324" s="280" t="s">
        <v>4</v>
      </c>
      <c r="E324" s="280" t="s">
        <v>36</v>
      </c>
      <c r="F324" s="280" t="s">
        <v>30</v>
      </c>
      <c r="G324" s="448"/>
      <c r="H324" s="448"/>
    </row>
    <row r="325" spans="1:8" x14ac:dyDescent="0.3">
      <c r="A325" s="449" t="s">
        <v>377</v>
      </c>
      <c r="B325" s="450"/>
      <c r="C325" s="451"/>
      <c r="D325" s="451"/>
      <c r="E325" s="451"/>
      <c r="F325" s="451"/>
      <c r="G325" s="451"/>
      <c r="H325" s="452"/>
    </row>
    <row r="326" spans="1:8" x14ac:dyDescent="0.3">
      <c r="A326" s="446" t="s">
        <v>40</v>
      </c>
      <c r="B326" s="146" t="s">
        <v>270</v>
      </c>
      <c r="C326" s="88" t="s">
        <v>113</v>
      </c>
      <c r="D326" s="38" t="s">
        <v>639</v>
      </c>
      <c r="E326" s="82" t="s">
        <v>640</v>
      </c>
      <c r="F326" s="38" t="s">
        <v>641</v>
      </c>
      <c r="G326" s="31" t="s">
        <v>642</v>
      </c>
      <c r="H326" s="21" t="s">
        <v>643</v>
      </c>
    </row>
    <row r="327" spans="1:8" x14ac:dyDescent="0.3">
      <c r="A327" s="446"/>
      <c r="B327" s="16" t="s">
        <v>104</v>
      </c>
      <c r="C327" s="6">
        <v>50</v>
      </c>
      <c r="D327" s="9">
        <v>3.2</v>
      </c>
      <c r="E327" s="9">
        <v>0.3</v>
      </c>
      <c r="F327" s="9">
        <v>15.3</v>
      </c>
      <c r="G327" s="10">
        <v>79</v>
      </c>
      <c r="H327" s="89" t="s">
        <v>459</v>
      </c>
    </row>
    <row r="328" spans="1:8" x14ac:dyDescent="0.3">
      <c r="A328" s="446"/>
      <c r="B328" s="12" t="s">
        <v>34</v>
      </c>
      <c r="C328" s="13">
        <v>200</v>
      </c>
      <c r="D328" s="9" t="s">
        <v>378</v>
      </c>
      <c r="E328" s="9" t="s">
        <v>378</v>
      </c>
      <c r="F328" s="71" t="s">
        <v>624</v>
      </c>
      <c r="G328" s="27" t="s">
        <v>625</v>
      </c>
      <c r="H328" s="28" t="s">
        <v>436</v>
      </c>
    </row>
    <row r="329" spans="1:8" x14ac:dyDescent="0.3">
      <c r="A329" s="446"/>
      <c r="B329" s="18" t="s">
        <v>41</v>
      </c>
      <c r="C329" s="19">
        <v>375</v>
      </c>
      <c r="D329" s="20">
        <f>D326+D327+D328</f>
        <v>22.9</v>
      </c>
      <c r="E329" s="20">
        <f>E328+E327+E326</f>
        <v>40.700000000000003</v>
      </c>
      <c r="F329" s="20">
        <f>F328+F327+F326</f>
        <v>42.5</v>
      </c>
      <c r="G329" s="19">
        <f>G328+G327+G326</f>
        <v>466</v>
      </c>
      <c r="H329" s="53"/>
    </row>
    <row r="330" spans="1:8" x14ac:dyDescent="0.3">
      <c r="A330" s="440" t="s">
        <v>23</v>
      </c>
      <c r="B330" s="165" t="s">
        <v>42</v>
      </c>
      <c r="C330" s="9" t="s">
        <v>5</v>
      </c>
      <c r="D330" s="14">
        <v>1.44</v>
      </c>
      <c r="E330" s="15">
        <v>0.67</v>
      </c>
      <c r="F330" s="15">
        <v>15.43</v>
      </c>
      <c r="G330" s="22">
        <v>112</v>
      </c>
      <c r="H330" s="43" t="s">
        <v>623</v>
      </c>
    </row>
    <row r="331" spans="1:8" x14ac:dyDescent="0.3">
      <c r="A331" s="423"/>
      <c r="B331" s="23" t="s">
        <v>44</v>
      </c>
      <c r="C331" s="24">
        <v>200</v>
      </c>
      <c r="D331" s="20">
        <f>D330</f>
        <v>1.44</v>
      </c>
      <c r="E331" s="20">
        <f>E330</f>
        <v>0.67</v>
      </c>
      <c r="F331" s="20">
        <f>F330</f>
        <v>15.43</v>
      </c>
      <c r="G331" s="19">
        <f>G330</f>
        <v>112</v>
      </c>
      <c r="H331" s="53"/>
    </row>
    <row r="332" spans="1:8" x14ac:dyDescent="0.3">
      <c r="A332" s="424" t="s">
        <v>6</v>
      </c>
      <c r="B332" s="381" t="s">
        <v>596</v>
      </c>
      <c r="C332" s="298">
        <v>60</v>
      </c>
      <c r="D332" s="299">
        <v>0.8</v>
      </c>
      <c r="E332" s="299">
        <v>0.06</v>
      </c>
      <c r="F332" s="300">
        <v>4.0999999999999996</v>
      </c>
      <c r="G332" s="301">
        <v>20</v>
      </c>
      <c r="H332" s="319" t="s">
        <v>597</v>
      </c>
    </row>
    <row r="333" spans="1:8" x14ac:dyDescent="0.3">
      <c r="A333" s="424"/>
      <c r="B333" s="154" t="s">
        <v>47</v>
      </c>
      <c r="C333" s="13" t="s">
        <v>672</v>
      </c>
      <c r="D333" s="14" t="s">
        <v>72</v>
      </c>
      <c r="E333" s="14" t="s">
        <v>92</v>
      </c>
      <c r="F333" s="14" t="s">
        <v>676</v>
      </c>
      <c r="G333" s="27" t="s">
        <v>677</v>
      </c>
      <c r="H333" s="28" t="s">
        <v>431</v>
      </c>
    </row>
    <row r="334" spans="1:8" x14ac:dyDescent="0.3">
      <c r="A334" s="424"/>
      <c r="B334" s="26" t="s">
        <v>132</v>
      </c>
      <c r="C334" s="13" t="s">
        <v>135</v>
      </c>
      <c r="D334" s="9" t="s">
        <v>281</v>
      </c>
      <c r="E334" s="9" t="s">
        <v>136</v>
      </c>
      <c r="F334" s="9" t="s">
        <v>46</v>
      </c>
      <c r="G334" s="27" t="s">
        <v>19</v>
      </c>
      <c r="H334" s="28" t="s">
        <v>489</v>
      </c>
    </row>
    <row r="335" spans="1:8" x14ac:dyDescent="0.3">
      <c r="A335" s="424"/>
      <c r="B335" s="154" t="s">
        <v>139</v>
      </c>
      <c r="C335" s="13" t="s">
        <v>74</v>
      </c>
      <c r="D335" s="14">
        <v>5.5</v>
      </c>
      <c r="E335" s="9" t="s">
        <v>321</v>
      </c>
      <c r="F335" s="40" t="s">
        <v>664</v>
      </c>
      <c r="G335" s="10" t="s">
        <v>366</v>
      </c>
      <c r="H335" s="28" t="s">
        <v>469</v>
      </c>
    </row>
    <row r="336" spans="1:8" x14ac:dyDescent="0.3">
      <c r="A336" s="424"/>
      <c r="B336" s="158" t="s">
        <v>50</v>
      </c>
      <c r="C336" s="13">
        <v>50</v>
      </c>
      <c r="D336" s="14" t="s">
        <v>51</v>
      </c>
      <c r="E336" s="14" t="s">
        <v>52</v>
      </c>
      <c r="F336" s="15" t="s">
        <v>53</v>
      </c>
      <c r="G336" s="10" t="s">
        <v>54</v>
      </c>
      <c r="H336" s="56"/>
    </row>
    <row r="337" spans="1:8" x14ac:dyDescent="0.3">
      <c r="A337" s="425"/>
      <c r="B337" s="142" t="s">
        <v>327</v>
      </c>
      <c r="C337" s="63">
        <v>200</v>
      </c>
      <c r="D337" s="77" t="s">
        <v>182</v>
      </c>
      <c r="E337" s="77" t="s">
        <v>31</v>
      </c>
      <c r="F337" s="114" t="s">
        <v>630</v>
      </c>
      <c r="G337" s="101" t="s">
        <v>631</v>
      </c>
      <c r="H337" s="56" t="s">
        <v>443</v>
      </c>
    </row>
    <row r="338" spans="1:8" x14ac:dyDescent="0.3">
      <c r="A338" s="423"/>
      <c r="B338" s="18" t="s">
        <v>80</v>
      </c>
      <c r="C338" s="57" t="s">
        <v>734</v>
      </c>
      <c r="D338" s="36">
        <f>D332+D333+D334+D335+D336+D337</f>
        <v>32.400000000000006</v>
      </c>
      <c r="E338" s="36">
        <f>E332+E333+E334+E335+E336+E337</f>
        <v>34.76</v>
      </c>
      <c r="F338" s="36">
        <f>F332+F333+F334+F335+F336+F337</f>
        <v>109.19999999999999</v>
      </c>
      <c r="G338" s="35">
        <f>G332+G333+G334+G335+G336+G337</f>
        <v>835</v>
      </c>
      <c r="H338" s="48"/>
    </row>
    <row r="339" spans="1:8" x14ac:dyDescent="0.3">
      <c r="A339" s="440" t="s">
        <v>59</v>
      </c>
      <c r="B339" s="165" t="s">
        <v>42</v>
      </c>
      <c r="C339" s="13">
        <v>200</v>
      </c>
      <c r="D339" s="9" t="s">
        <v>64</v>
      </c>
      <c r="E339" s="9" t="s">
        <v>192</v>
      </c>
      <c r="F339" s="40" t="s">
        <v>660</v>
      </c>
      <c r="G339" s="10" t="s">
        <v>661</v>
      </c>
      <c r="H339" s="28" t="s">
        <v>433</v>
      </c>
    </row>
    <row r="340" spans="1:8" x14ac:dyDescent="0.3">
      <c r="A340" s="423"/>
      <c r="B340" s="18" t="s">
        <v>81</v>
      </c>
      <c r="C340" s="41">
        <v>200</v>
      </c>
      <c r="D340" s="36">
        <v>5.6</v>
      </c>
      <c r="E340" s="36">
        <v>0.09</v>
      </c>
      <c r="F340" s="36">
        <v>7.3</v>
      </c>
      <c r="G340" s="35">
        <v>50.28</v>
      </c>
      <c r="H340" s="78"/>
    </row>
    <row r="341" spans="1:8" x14ac:dyDescent="0.3">
      <c r="A341" s="440" t="s">
        <v>8</v>
      </c>
      <c r="B341" s="50" t="s">
        <v>587</v>
      </c>
      <c r="C341" s="13" t="s">
        <v>600</v>
      </c>
      <c r="D341" s="9">
        <v>14.52</v>
      </c>
      <c r="E341" s="9">
        <v>10.3</v>
      </c>
      <c r="F341" s="40">
        <v>12.3</v>
      </c>
      <c r="G341" s="10">
        <v>201.6</v>
      </c>
      <c r="H341" s="43" t="s">
        <v>475</v>
      </c>
    </row>
    <row r="342" spans="1:8" x14ac:dyDescent="0.3">
      <c r="A342" s="425"/>
      <c r="B342" s="28" t="s">
        <v>180</v>
      </c>
      <c r="C342" s="63">
        <v>150</v>
      </c>
      <c r="D342" s="77" t="s">
        <v>708</v>
      </c>
      <c r="E342" s="77" t="s">
        <v>48</v>
      </c>
      <c r="F342" s="77" t="s">
        <v>418</v>
      </c>
      <c r="G342" s="61" t="s">
        <v>339</v>
      </c>
      <c r="H342" s="116" t="s">
        <v>455</v>
      </c>
    </row>
    <row r="343" spans="1:8" x14ac:dyDescent="0.3">
      <c r="A343" s="425"/>
      <c r="B343" s="158" t="s">
        <v>66</v>
      </c>
      <c r="C343" s="38">
        <v>50</v>
      </c>
      <c r="D343" s="30">
        <v>3.8</v>
      </c>
      <c r="E343" s="30">
        <v>0.4</v>
      </c>
      <c r="F343" s="30">
        <v>24.6</v>
      </c>
      <c r="G343" s="31">
        <v>117</v>
      </c>
      <c r="H343" s="56" t="s">
        <v>432</v>
      </c>
    </row>
    <row r="344" spans="1:8" x14ac:dyDescent="0.3">
      <c r="A344" s="425"/>
      <c r="B344" s="12" t="s">
        <v>34</v>
      </c>
      <c r="C344" s="13">
        <v>180</v>
      </c>
      <c r="D344" s="9" t="s">
        <v>118</v>
      </c>
      <c r="E344" s="9" t="s">
        <v>119</v>
      </c>
      <c r="F344" s="40" t="s">
        <v>120</v>
      </c>
      <c r="G344" s="10" t="s">
        <v>121</v>
      </c>
      <c r="H344" s="43" t="s">
        <v>448</v>
      </c>
    </row>
    <row r="345" spans="1:8" x14ac:dyDescent="0.3">
      <c r="A345" s="423"/>
      <c r="B345" s="18" t="s">
        <v>82</v>
      </c>
      <c r="C345" s="19">
        <v>464</v>
      </c>
      <c r="D345" s="46">
        <f>D341+D342+D343+D344</f>
        <v>24.31</v>
      </c>
      <c r="E345" s="46">
        <f>E341+E342+E343+E344</f>
        <v>18.09</v>
      </c>
      <c r="F345" s="46">
        <f>F341+F342+F343+F344</f>
        <v>69.100000000000009</v>
      </c>
      <c r="G345" s="46">
        <f>G341+G342+G343+G344</f>
        <v>539.6</v>
      </c>
      <c r="H345" s="48"/>
    </row>
    <row r="346" spans="1:8" x14ac:dyDescent="0.3">
      <c r="A346" s="442" t="s">
        <v>83</v>
      </c>
      <c r="B346" s="443"/>
      <c r="C346" s="47">
        <f>C345+C340+C338+C331+C329</f>
        <v>2043</v>
      </c>
      <c r="D346" s="46">
        <f>D329+D331+D338+D340+D345</f>
        <v>86.65</v>
      </c>
      <c r="E346" s="46">
        <f>E329+E331+E338+E340+E345</f>
        <v>94.31</v>
      </c>
      <c r="F346" s="46">
        <f>F329+F331+F338+F340+F345</f>
        <v>243.53000000000003</v>
      </c>
      <c r="G346" s="47">
        <f>G329+G331+G338+G340+G345</f>
        <v>2002.88</v>
      </c>
      <c r="H346" s="37"/>
    </row>
    <row r="347" spans="1:8" x14ac:dyDescent="0.3">
      <c r="A347" s="447" t="s">
        <v>24</v>
      </c>
      <c r="B347" s="447" t="s">
        <v>25</v>
      </c>
      <c r="C347" s="446" t="s">
        <v>26</v>
      </c>
      <c r="D347" s="446" t="s">
        <v>542</v>
      </c>
      <c r="E347" s="446"/>
      <c r="F347" s="446"/>
      <c r="G347" s="447" t="s">
        <v>38</v>
      </c>
      <c r="H347" s="447" t="s">
        <v>39</v>
      </c>
    </row>
    <row r="348" spans="1:8" x14ac:dyDescent="0.3">
      <c r="A348" s="448"/>
      <c r="B348" s="448"/>
      <c r="C348" s="440"/>
      <c r="D348" s="280" t="s">
        <v>4</v>
      </c>
      <c r="E348" s="280" t="s">
        <v>36</v>
      </c>
      <c r="F348" s="280" t="s">
        <v>30</v>
      </c>
      <c r="G348" s="448"/>
      <c r="H348" s="448"/>
    </row>
    <row r="349" spans="1:8" x14ac:dyDescent="0.3">
      <c r="A349" s="449" t="s">
        <v>381</v>
      </c>
      <c r="B349" s="450"/>
      <c r="C349" s="451"/>
      <c r="D349" s="451"/>
      <c r="E349" s="451"/>
      <c r="F349" s="451"/>
      <c r="G349" s="451"/>
      <c r="H349" s="452"/>
    </row>
    <row r="350" spans="1:8" x14ac:dyDescent="0.3">
      <c r="A350" s="446" t="s">
        <v>40</v>
      </c>
      <c r="B350" s="154" t="s">
        <v>159</v>
      </c>
      <c r="C350" s="6" t="s">
        <v>403</v>
      </c>
      <c r="D350" s="9" t="s">
        <v>317</v>
      </c>
      <c r="E350" s="9" t="s">
        <v>338</v>
      </c>
      <c r="F350" s="9" t="s">
        <v>633</v>
      </c>
      <c r="G350" s="27" t="s">
        <v>634</v>
      </c>
      <c r="H350" s="28" t="s">
        <v>470</v>
      </c>
    </row>
    <row r="351" spans="1:8" x14ac:dyDescent="0.3">
      <c r="A351" s="446"/>
      <c r="B351" s="142" t="s">
        <v>141</v>
      </c>
      <c r="C351" s="9" t="s">
        <v>644</v>
      </c>
      <c r="D351" s="8" t="s">
        <v>212</v>
      </c>
      <c r="E351" s="8" t="s">
        <v>310</v>
      </c>
      <c r="F351" s="51" t="s">
        <v>645</v>
      </c>
      <c r="G351" s="10" t="s">
        <v>646</v>
      </c>
      <c r="H351" s="43" t="s">
        <v>451</v>
      </c>
    </row>
    <row r="352" spans="1:8" x14ac:dyDescent="0.3">
      <c r="A352" s="446"/>
      <c r="B352" s="12" t="s">
        <v>34</v>
      </c>
      <c r="C352" s="6">
        <v>200</v>
      </c>
      <c r="D352" s="8" t="s">
        <v>46</v>
      </c>
      <c r="E352" s="8" t="s">
        <v>46</v>
      </c>
      <c r="F352" s="51" t="s">
        <v>621</v>
      </c>
      <c r="G352" s="10" t="s">
        <v>622</v>
      </c>
      <c r="H352" s="52" t="s">
        <v>439</v>
      </c>
    </row>
    <row r="353" spans="1:12" x14ac:dyDescent="0.3">
      <c r="A353" s="446"/>
      <c r="B353" s="18" t="s">
        <v>41</v>
      </c>
      <c r="C353" s="19">
        <v>390</v>
      </c>
      <c r="D353" s="20">
        <f>D352+D351+D350</f>
        <v>31.200000000000003</v>
      </c>
      <c r="E353" s="20">
        <f>E352+E351+E350</f>
        <v>19.8</v>
      </c>
      <c r="F353" s="20">
        <f>F352+F351+F350</f>
        <v>103.7</v>
      </c>
      <c r="G353" s="19">
        <f>G352+G351+G350</f>
        <v>715.3</v>
      </c>
      <c r="H353" s="53"/>
      <c r="K353" s="103"/>
      <c r="L353" s="103"/>
    </row>
    <row r="354" spans="1:12" x14ac:dyDescent="0.3">
      <c r="A354" s="440" t="s">
        <v>23</v>
      </c>
      <c r="B354" s="176" t="s">
        <v>558</v>
      </c>
      <c r="C354" s="66">
        <v>150</v>
      </c>
      <c r="D354" s="14">
        <v>1.8</v>
      </c>
      <c r="E354" s="14">
        <v>0.4</v>
      </c>
      <c r="F354" s="67">
        <v>16.2</v>
      </c>
      <c r="G354" s="10">
        <v>86</v>
      </c>
      <c r="H354" s="43"/>
      <c r="K354" s="103"/>
      <c r="L354" s="103"/>
    </row>
    <row r="355" spans="1:12" x14ac:dyDescent="0.3">
      <c r="A355" s="423"/>
      <c r="B355" s="23" t="s">
        <v>44</v>
      </c>
      <c r="C355" s="24">
        <v>150</v>
      </c>
      <c r="D355" s="20">
        <f>D354</f>
        <v>1.8</v>
      </c>
      <c r="E355" s="20">
        <f>E354</f>
        <v>0.4</v>
      </c>
      <c r="F355" s="20">
        <f>F354</f>
        <v>16.2</v>
      </c>
      <c r="G355" s="19">
        <v>43</v>
      </c>
      <c r="H355" s="53"/>
      <c r="K355" s="103"/>
      <c r="L355" s="103"/>
    </row>
    <row r="356" spans="1:12" x14ac:dyDescent="0.3">
      <c r="A356" s="424" t="s">
        <v>6</v>
      </c>
      <c r="B356" s="158" t="s">
        <v>202</v>
      </c>
      <c r="C356" s="38">
        <v>60</v>
      </c>
      <c r="D356" s="38">
        <v>0.8</v>
      </c>
      <c r="E356" s="38">
        <v>1.4</v>
      </c>
      <c r="F356" s="38">
        <v>4.3</v>
      </c>
      <c r="G356" s="31">
        <v>33</v>
      </c>
      <c r="H356" s="52" t="s">
        <v>452</v>
      </c>
      <c r="K356" s="103"/>
      <c r="L356" s="103"/>
    </row>
    <row r="357" spans="1:12" x14ac:dyDescent="0.3">
      <c r="A357" s="424"/>
      <c r="B357" s="142" t="s">
        <v>203</v>
      </c>
      <c r="C357" s="13">
        <v>250</v>
      </c>
      <c r="D357" s="9" t="s">
        <v>571</v>
      </c>
      <c r="E357" s="9" t="s">
        <v>238</v>
      </c>
      <c r="F357" s="9" t="s">
        <v>88</v>
      </c>
      <c r="G357" s="27" t="s">
        <v>709</v>
      </c>
      <c r="H357" s="52" t="s">
        <v>461</v>
      </c>
      <c r="K357" s="104"/>
      <c r="L357" s="105"/>
    </row>
    <row r="358" spans="1:12" x14ac:dyDescent="0.3">
      <c r="A358" s="424"/>
      <c r="B358" s="176" t="s">
        <v>589</v>
      </c>
      <c r="C358" s="6" t="s">
        <v>600</v>
      </c>
      <c r="D358" s="32">
        <v>13.5</v>
      </c>
      <c r="E358" s="32">
        <v>19.149999999999999</v>
      </c>
      <c r="F358" s="32">
        <v>13.6</v>
      </c>
      <c r="G358" s="98">
        <v>282</v>
      </c>
      <c r="H358" s="52" t="s">
        <v>590</v>
      </c>
      <c r="K358" s="103"/>
      <c r="L358" s="103"/>
    </row>
    <row r="359" spans="1:12" x14ac:dyDescent="0.3">
      <c r="A359" s="424"/>
      <c r="B359" s="32" t="s">
        <v>109</v>
      </c>
      <c r="C359" s="38" t="s">
        <v>110</v>
      </c>
      <c r="D359" s="30">
        <v>6.6</v>
      </c>
      <c r="E359" s="30">
        <v>4.9000000000000004</v>
      </c>
      <c r="F359" s="102">
        <v>37.1</v>
      </c>
      <c r="G359" s="31">
        <v>223</v>
      </c>
      <c r="H359" s="49" t="s">
        <v>458</v>
      </c>
      <c r="K359" s="103"/>
      <c r="L359" s="103"/>
    </row>
    <row r="360" spans="1:12" x14ac:dyDescent="0.3">
      <c r="A360" s="424"/>
      <c r="B360" s="154" t="s">
        <v>562</v>
      </c>
      <c r="C360" s="13">
        <v>30</v>
      </c>
      <c r="D360" s="14">
        <v>0.2</v>
      </c>
      <c r="E360" s="9" t="s">
        <v>43</v>
      </c>
      <c r="F360" s="114" t="s">
        <v>378</v>
      </c>
      <c r="G360" s="10">
        <v>16</v>
      </c>
      <c r="H360" s="28" t="s">
        <v>477</v>
      </c>
      <c r="K360" s="103"/>
      <c r="L360" s="103"/>
    </row>
    <row r="361" spans="1:12" x14ac:dyDescent="0.3">
      <c r="A361" s="424"/>
      <c r="B361" s="158" t="s">
        <v>50</v>
      </c>
      <c r="C361" s="13">
        <v>50</v>
      </c>
      <c r="D361" s="14" t="s">
        <v>51</v>
      </c>
      <c r="E361" s="14" t="s">
        <v>52</v>
      </c>
      <c r="F361" s="15" t="s">
        <v>53</v>
      </c>
      <c r="G361" s="10" t="s">
        <v>54</v>
      </c>
      <c r="H361" s="56"/>
    </row>
    <row r="362" spans="1:12" x14ac:dyDescent="0.3">
      <c r="A362" s="425"/>
      <c r="B362" s="146" t="s">
        <v>210</v>
      </c>
      <c r="C362" s="13">
        <v>200</v>
      </c>
      <c r="D362" s="9" t="s">
        <v>627</v>
      </c>
      <c r="E362" s="9" t="s">
        <v>628</v>
      </c>
      <c r="F362" s="40" t="s">
        <v>301</v>
      </c>
      <c r="G362" s="10" t="s">
        <v>629</v>
      </c>
      <c r="H362" s="43" t="s">
        <v>450</v>
      </c>
    </row>
    <row r="363" spans="1:12" x14ac:dyDescent="0.3">
      <c r="A363" s="423"/>
      <c r="B363" s="18" t="s">
        <v>80</v>
      </c>
      <c r="C363" s="57" t="s">
        <v>733</v>
      </c>
      <c r="D363" s="36">
        <f>D362+D361+D358+D357+D356</f>
        <v>22.200000000000003</v>
      </c>
      <c r="E363" s="36">
        <f>E362+E361+E358+E357+E356</f>
        <v>25.799999999999997</v>
      </c>
      <c r="F363" s="36">
        <f>F362+F361+F358+F357+F356</f>
        <v>96.1</v>
      </c>
      <c r="G363" s="35">
        <f>G362+G361+G358+G357+G356</f>
        <v>660</v>
      </c>
      <c r="H363" s="48"/>
    </row>
    <row r="364" spans="1:12" x14ac:dyDescent="0.3">
      <c r="A364" s="440" t="s">
        <v>59</v>
      </c>
      <c r="B364" s="165" t="s">
        <v>42</v>
      </c>
      <c r="C364" s="13">
        <v>200</v>
      </c>
      <c r="D364" s="9" t="s">
        <v>658</v>
      </c>
      <c r="E364" s="9" t="s">
        <v>659</v>
      </c>
      <c r="F364" s="40" t="s">
        <v>232</v>
      </c>
      <c r="G364" s="10" t="s">
        <v>629</v>
      </c>
      <c r="H364" s="43" t="s">
        <v>444</v>
      </c>
    </row>
    <row r="365" spans="1:12" x14ac:dyDescent="0.3">
      <c r="A365" s="423"/>
      <c r="B365" s="18" t="s">
        <v>81</v>
      </c>
      <c r="C365" s="41">
        <v>180</v>
      </c>
      <c r="D365" s="36">
        <v>4.95</v>
      </c>
      <c r="E365" s="36">
        <v>5.58</v>
      </c>
      <c r="F365" s="36">
        <v>7.74</v>
      </c>
      <c r="G365" s="35">
        <v>99</v>
      </c>
      <c r="H365" s="73"/>
    </row>
    <row r="366" spans="1:12" x14ac:dyDescent="0.3">
      <c r="A366" s="440" t="s">
        <v>8</v>
      </c>
      <c r="B366" s="12" t="s">
        <v>65</v>
      </c>
      <c r="C366" s="13">
        <v>150</v>
      </c>
      <c r="D366" s="14">
        <v>2.8</v>
      </c>
      <c r="E366" s="14">
        <v>7.5</v>
      </c>
      <c r="F366" s="15">
        <v>12.8</v>
      </c>
      <c r="G366" s="10">
        <v>130</v>
      </c>
      <c r="H366" s="28" t="s">
        <v>457</v>
      </c>
    </row>
    <row r="367" spans="1:12" x14ac:dyDescent="0.3">
      <c r="A367" s="425"/>
      <c r="B367" s="158" t="s">
        <v>66</v>
      </c>
      <c r="C367" s="38">
        <v>50</v>
      </c>
      <c r="D367" s="30">
        <v>3.8</v>
      </c>
      <c r="E367" s="30">
        <v>0.4</v>
      </c>
      <c r="F367" s="30">
        <v>24.6</v>
      </c>
      <c r="G367" s="31">
        <v>117</v>
      </c>
      <c r="H367" s="56"/>
    </row>
    <row r="368" spans="1:12" x14ac:dyDescent="0.3">
      <c r="A368" s="425"/>
      <c r="B368" s="12" t="s">
        <v>34</v>
      </c>
      <c r="C368" s="13">
        <v>200</v>
      </c>
      <c r="D368" s="14">
        <v>0.1</v>
      </c>
      <c r="E368" s="14" t="s">
        <v>32</v>
      </c>
      <c r="F368" s="15">
        <v>9.1</v>
      </c>
      <c r="G368" s="10">
        <v>24.4</v>
      </c>
      <c r="H368" s="28" t="s">
        <v>430</v>
      </c>
    </row>
    <row r="369" spans="1:8" x14ac:dyDescent="0.3">
      <c r="A369" s="425"/>
      <c r="B369" s="176" t="s">
        <v>379</v>
      </c>
      <c r="C369" s="55" t="s">
        <v>710</v>
      </c>
      <c r="D369" s="55">
        <v>7.5</v>
      </c>
      <c r="E369" s="55">
        <v>14</v>
      </c>
      <c r="F369" s="55">
        <v>33</v>
      </c>
      <c r="G369" s="55">
        <v>289</v>
      </c>
      <c r="H369" s="28" t="s">
        <v>456</v>
      </c>
    </row>
    <row r="370" spans="1:8" x14ac:dyDescent="0.3">
      <c r="A370" s="423"/>
      <c r="B370" s="18" t="s">
        <v>82</v>
      </c>
      <c r="C370" s="19">
        <v>433</v>
      </c>
      <c r="D370" s="20">
        <f>D366+D367+D368+D369</f>
        <v>14.2</v>
      </c>
      <c r="E370" s="20">
        <f>E366+E367+E368+E369</f>
        <v>21.93</v>
      </c>
      <c r="F370" s="20">
        <f>F366+F367+F368+F369</f>
        <v>79.5</v>
      </c>
      <c r="G370" s="19">
        <f>G366+G367+G368+G369</f>
        <v>560.4</v>
      </c>
      <c r="H370" s="48"/>
    </row>
    <row r="371" spans="1:8" x14ac:dyDescent="0.3">
      <c r="A371" s="442" t="s">
        <v>83</v>
      </c>
      <c r="B371" s="443"/>
      <c r="C371" s="47">
        <f>C370+C365+C363+C355+C353</f>
        <v>1862</v>
      </c>
      <c r="D371" s="46">
        <f>D370+D365+D363+D355+D353</f>
        <v>74.349999999999994</v>
      </c>
      <c r="E371" s="46">
        <f>E370+E365+E363+E355+E353</f>
        <v>73.509999999999991</v>
      </c>
      <c r="F371" s="46">
        <f>F370+F365+F363+F355+F353</f>
        <v>303.23999999999995</v>
      </c>
      <c r="G371" s="47">
        <f>G353+G355+G363+G365+G370</f>
        <v>2077.6999999999998</v>
      </c>
      <c r="H371" s="48"/>
    </row>
    <row r="372" spans="1:8" x14ac:dyDescent="0.3">
      <c r="A372" s="447" t="s">
        <v>24</v>
      </c>
      <c r="B372" s="447" t="s">
        <v>25</v>
      </c>
      <c r="C372" s="446" t="s">
        <v>26</v>
      </c>
      <c r="D372" s="446" t="s">
        <v>542</v>
      </c>
      <c r="E372" s="446"/>
      <c r="F372" s="446"/>
      <c r="G372" s="447" t="s">
        <v>38</v>
      </c>
      <c r="H372" s="447" t="s">
        <v>39</v>
      </c>
    </row>
    <row r="373" spans="1:8" x14ac:dyDescent="0.3">
      <c r="A373" s="448"/>
      <c r="B373" s="448"/>
      <c r="C373" s="440"/>
      <c r="D373" s="280" t="s">
        <v>4</v>
      </c>
      <c r="E373" s="280" t="s">
        <v>36</v>
      </c>
      <c r="F373" s="280" t="s">
        <v>30</v>
      </c>
      <c r="G373" s="448"/>
      <c r="H373" s="448"/>
    </row>
    <row r="374" spans="1:8" x14ac:dyDescent="0.3">
      <c r="A374" s="453" t="s">
        <v>541</v>
      </c>
      <c r="B374" s="454"/>
      <c r="C374" s="454"/>
      <c r="D374" s="454"/>
      <c r="E374" s="454"/>
      <c r="F374" s="454"/>
      <c r="G374" s="454"/>
      <c r="H374" s="455"/>
    </row>
    <row r="375" spans="1:8" x14ac:dyDescent="0.3">
      <c r="A375" s="449" t="s">
        <v>385</v>
      </c>
      <c r="B375" s="450"/>
      <c r="C375" s="451"/>
      <c r="D375" s="451"/>
      <c r="E375" s="451"/>
      <c r="F375" s="451"/>
      <c r="G375" s="451"/>
      <c r="H375" s="452"/>
    </row>
    <row r="376" spans="1:8" x14ac:dyDescent="0.3">
      <c r="A376" s="446" t="s">
        <v>40</v>
      </c>
      <c r="B376" s="154" t="s">
        <v>738</v>
      </c>
      <c r="C376" s="13" t="s">
        <v>113</v>
      </c>
      <c r="D376" s="100">
        <v>7.1</v>
      </c>
      <c r="E376" s="100">
        <v>7.6</v>
      </c>
      <c r="F376" s="100">
        <v>36.700000000000003</v>
      </c>
      <c r="G376" s="27">
        <v>245</v>
      </c>
      <c r="H376" s="28" t="s">
        <v>476</v>
      </c>
    </row>
    <row r="377" spans="1:8" x14ac:dyDescent="0.3">
      <c r="A377" s="446"/>
      <c r="B377" s="142" t="s">
        <v>172</v>
      </c>
      <c r="C377" s="9" t="s">
        <v>647</v>
      </c>
      <c r="D377" s="8" t="s">
        <v>648</v>
      </c>
      <c r="E377" s="8" t="s">
        <v>48</v>
      </c>
      <c r="F377" s="51" t="s">
        <v>645</v>
      </c>
      <c r="G377" s="10" t="s">
        <v>649</v>
      </c>
      <c r="H377" s="56" t="s">
        <v>459</v>
      </c>
    </row>
    <row r="378" spans="1:8" x14ac:dyDescent="0.3">
      <c r="A378" s="446"/>
      <c r="B378" s="12" t="s">
        <v>34</v>
      </c>
      <c r="C378" s="6">
        <v>200</v>
      </c>
      <c r="D378" s="8" t="s">
        <v>46</v>
      </c>
      <c r="E378" s="8" t="s">
        <v>46</v>
      </c>
      <c r="F378" s="51" t="s">
        <v>621</v>
      </c>
      <c r="G378" s="10" t="s">
        <v>622</v>
      </c>
      <c r="H378" s="52" t="s">
        <v>439</v>
      </c>
    </row>
    <row r="379" spans="1:8" x14ac:dyDescent="0.3">
      <c r="A379" s="446"/>
      <c r="B379" s="18" t="s">
        <v>41</v>
      </c>
      <c r="C379" s="19">
        <v>465</v>
      </c>
      <c r="D379" s="20">
        <f>D376+D377+D378</f>
        <v>13.8</v>
      </c>
      <c r="E379" s="20">
        <f>E376+E377+E378</f>
        <v>14.899999999999999</v>
      </c>
      <c r="F379" s="20">
        <f>F376+F377+F378</f>
        <v>75.5</v>
      </c>
      <c r="G379" s="19">
        <f>G376+G377+G378</f>
        <v>494.3</v>
      </c>
      <c r="H379" s="53"/>
    </row>
    <row r="380" spans="1:8" x14ac:dyDescent="0.3">
      <c r="A380" s="440" t="s">
        <v>23</v>
      </c>
      <c r="B380" s="165" t="s">
        <v>42</v>
      </c>
      <c r="C380" s="9" t="s">
        <v>5</v>
      </c>
      <c r="D380" s="14">
        <v>1.44</v>
      </c>
      <c r="E380" s="15">
        <v>0.67</v>
      </c>
      <c r="F380" s="15">
        <v>15.43</v>
      </c>
      <c r="G380" s="22">
        <v>112</v>
      </c>
      <c r="H380" s="43" t="s">
        <v>623</v>
      </c>
    </row>
    <row r="381" spans="1:8" x14ac:dyDescent="0.3">
      <c r="A381" s="423"/>
      <c r="B381" s="23" t="s">
        <v>44</v>
      </c>
      <c r="C381" s="24">
        <v>200</v>
      </c>
      <c r="D381" s="20">
        <f>D380</f>
        <v>1.44</v>
      </c>
      <c r="E381" s="20">
        <f>E380</f>
        <v>0.67</v>
      </c>
      <c r="F381" s="20">
        <f>F380</f>
        <v>15.43</v>
      </c>
      <c r="G381" s="19">
        <v>112</v>
      </c>
      <c r="H381" s="53"/>
    </row>
    <row r="382" spans="1:8" x14ac:dyDescent="0.3">
      <c r="A382" s="424" t="s">
        <v>6</v>
      </c>
      <c r="B382" s="382" t="s">
        <v>584</v>
      </c>
      <c r="C382" s="298">
        <v>60</v>
      </c>
      <c r="D382" s="305" t="s">
        <v>93</v>
      </c>
      <c r="E382" s="305" t="s">
        <v>46</v>
      </c>
      <c r="F382" s="305" t="s">
        <v>94</v>
      </c>
      <c r="G382" s="321">
        <v>60</v>
      </c>
      <c r="H382" s="325" t="s">
        <v>585</v>
      </c>
    </row>
    <row r="383" spans="1:8" x14ac:dyDescent="0.3">
      <c r="A383" s="424"/>
      <c r="B383" s="146" t="s">
        <v>228</v>
      </c>
      <c r="C383" s="13">
        <v>260</v>
      </c>
      <c r="D383" s="9" t="s">
        <v>690</v>
      </c>
      <c r="E383" s="9" t="s">
        <v>235</v>
      </c>
      <c r="F383" s="40" t="s">
        <v>691</v>
      </c>
      <c r="G383" s="10" t="s">
        <v>692</v>
      </c>
      <c r="H383" s="28" t="s">
        <v>480</v>
      </c>
    </row>
    <row r="384" spans="1:8" x14ac:dyDescent="0.3">
      <c r="A384" s="424"/>
      <c r="B384" s="155" t="s">
        <v>391</v>
      </c>
      <c r="C384" s="38">
        <v>130</v>
      </c>
      <c r="D384" s="38">
        <v>15</v>
      </c>
      <c r="E384" s="38">
        <v>14.5</v>
      </c>
      <c r="F384" s="38">
        <v>36.9</v>
      </c>
      <c r="G384" s="31">
        <v>337.5</v>
      </c>
      <c r="H384" s="53" t="s">
        <v>524</v>
      </c>
    </row>
    <row r="385" spans="1:8" x14ac:dyDescent="0.3">
      <c r="A385" s="424"/>
      <c r="B385" s="158" t="s">
        <v>50</v>
      </c>
      <c r="C385" s="13">
        <v>50</v>
      </c>
      <c r="D385" s="14" t="s">
        <v>51</v>
      </c>
      <c r="E385" s="14" t="s">
        <v>52</v>
      </c>
      <c r="F385" s="15" t="s">
        <v>53</v>
      </c>
      <c r="G385" s="10" t="s">
        <v>54</v>
      </c>
      <c r="H385" s="56"/>
    </row>
    <row r="386" spans="1:8" x14ac:dyDescent="0.3">
      <c r="A386" s="425"/>
      <c r="B386" s="142" t="s">
        <v>101</v>
      </c>
      <c r="C386" s="63">
        <v>200</v>
      </c>
      <c r="D386" s="77" t="s">
        <v>182</v>
      </c>
      <c r="E386" s="77" t="s">
        <v>31</v>
      </c>
      <c r="F386" s="114" t="s">
        <v>630</v>
      </c>
      <c r="G386" s="101" t="s">
        <v>631</v>
      </c>
      <c r="H386" s="56" t="s">
        <v>443</v>
      </c>
    </row>
    <row r="387" spans="1:8" x14ac:dyDescent="0.3">
      <c r="A387" s="423"/>
      <c r="B387" s="18" t="s">
        <v>80</v>
      </c>
      <c r="C387" s="35">
        <f>C382+C383+C384+C385+C386</f>
        <v>700</v>
      </c>
      <c r="D387" s="36">
        <f>D382+D383+D384+D385+D386</f>
        <v>21.999999999999996</v>
      </c>
      <c r="E387" s="36">
        <f>E382+E383+E384+E385+E386</f>
        <v>23.200000000000003</v>
      </c>
      <c r="F387" s="36">
        <f>F382+F383+F384+F385+F386</f>
        <v>117</v>
      </c>
      <c r="G387" s="35">
        <f>G382+G383+G384+G385+G386</f>
        <v>717.9</v>
      </c>
      <c r="H387" s="48"/>
    </row>
    <row r="388" spans="1:8" x14ac:dyDescent="0.3">
      <c r="A388" s="440" t="s">
        <v>59</v>
      </c>
      <c r="B388" s="165" t="s">
        <v>42</v>
      </c>
      <c r="C388" s="13">
        <v>200</v>
      </c>
      <c r="D388" s="9" t="s">
        <v>64</v>
      </c>
      <c r="E388" s="9" t="s">
        <v>192</v>
      </c>
      <c r="F388" s="40" t="s">
        <v>662</v>
      </c>
      <c r="G388" s="10" t="s">
        <v>663</v>
      </c>
      <c r="H388" s="28" t="s">
        <v>433</v>
      </c>
    </row>
    <row r="389" spans="1:8" x14ac:dyDescent="0.3">
      <c r="A389" s="423"/>
      <c r="B389" s="18" t="s">
        <v>81</v>
      </c>
      <c r="C389" s="41">
        <v>200</v>
      </c>
      <c r="D389" s="36" t="s">
        <v>64</v>
      </c>
      <c r="E389" s="36" t="s">
        <v>192</v>
      </c>
      <c r="F389" s="36" t="s">
        <v>662</v>
      </c>
      <c r="G389" s="35" t="s">
        <v>663</v>
      </c>
      <c r="H389" s="78"/>
    </row>
    <row r="390" spans="1:8" x14ac:dyDescent="0.3">
      <c r="A390" s="440" t="s">
        <v>8</v>
      </c>
      <c r="B390" s="146" t="s">
        <v>613</v>
      </c>
      <c r="C390" s="29" t="s">
        <v>678</v>
      </c>
      <c r="D390" s="119">
        <v>14.1</v>
      </c>
      <c r="E390" s="119">
        <v>19.5</v>
      </c>
      <c r="F390" s="119">
        <v>14</v>
      </c>
      <c r="G390" s="115">
        <v>289</v>
      </c>
      <c r="H390" s="44" t="s">
        <v>602</v>
      </c>
    </row>
    <row r="391" spans="1:8" x14ac:dyDescent="0.3">
      <c r="A391" s="425"/>
      <c r="B391" s="154" t="s">
        <v>139</v>
      </c>
      <c r="C391" s="63" t="s">
        <v>74</v>
      </c>
      <c r="D391" s="76">
        <v>5.5</v>
      </c>
      <c r="E391" s="77" t="s">
        <v>321</v>
      </c>
      <c r="F391" s="114" t="s">
        <v>664</v>
      </c>
      <c r="G391" s="101" t="s">
        <v>366</v>
      </c>
      <c r="H391" s="28" t="s">
        <v>469</v>
      </c>
    </row>
    <row r="392" spans="1:8" x14ac:dyDescent="0.3">
      <c r="A392" s="425"/>
      <c r="B392" s="158" t="s">
        <v>618</v>
      </c>
      <c r="C392" s="127">
        <v>30</v>
      </c>
      <c r="D392" s="127">
        <v>0.4</v>
      </c>
      <c r="E392" s="127">
        <v>1.2</v>
      </c>
      <c r="F392" s="127">
        <v>1.4</v>
      </c>
      <c r="G392" s="128">
        <v>19</v>
      </c>
      <c r="H392" s="44" t="s">
        <v>445</v>
      </c>
    </row>
    <row r="393" spans="1:8" x14ac:dyDescent="0.3">
      <c r="A393" s="425"/>
      <c r="B393" s="12" t="s">
        <v>34</v>
      </c>
      <c r="C393" s="13">
        <v>200</v>
      </c>
      <c r="D393" s="14">
        <v>0.1</v>
      </c>
      <c r="E393" s="14" t="s">
        <v>32</v>
      </c>
      <c r="F393" s="15">
        <v>9.1</v>
      </c>
      <c r="G393" s="10">
        <v>24.4</v>
      </c>
      <c r="H393" s="28" t="s">
        <v>430</v>
      </c>
    </row>
    <row r="394" spans="1:8" x14ac:dyDescent="0.3">
      <c r="A394" s="425"/>
      <c r="B394" s="165" t="s">
        <v>190</v>
      </c>
      <c r="C394" s="9" t="s">
        <v>550</v>
      </c>
      <c r="D394" s="14">
        <v>0.4</v>
      </c>
      <c r="E394" s="15">
        <v>0.4</v>
      </c>
      <c r="F394" s="15">
        <v>9.8000000000000007</v>
      </c>
      <c r="G394" s="22">
        <v>47</v>
      </c>
      <c r="H394" s="81"/>
    </row>
    <row r="395" spans="1:8" x14ac:dyDescent="0.3">
      <c r="A395" s="423"/>
      <c r="B395" s="18" t="s">
        <v>82</v>
      </c>
      <c r="C395" s="19">
        <v>632</v>
      </c>
      <c r="D395" s="46">
        <f>D390+D391+D393+D394</f>
        <v>20.100000000000001</v>
      </c>
      <c r="E395" s="46">
        <f>E390+E391+E393+E394</f>
        <v>24.13</v>
      </c>
      <c r="F395" s="46">
        <f>F390+F391+F393+F394</f>
        <v>66.2</v>
      </c>
      <c r="G395" s="46">
        <f>G390+G391+G393+G394</f>
        <v>556.4</v>
      </c>
      <c r="H395" s="48"/>
    </row>
    <row r="396" spans="1:8" x14ac:dyDescent="0.3">
      <c r="A396" s="442" t="s">
        <v>83</v>
      </c>
      <c r="B396" s="443"/>
      <c r="C396" s="47">
        <f>C395+C389+C387+C381+C379</f>
        <v>2197</v>
      </c>
      <c r="D396" s="46">
        <f>D395+D389+D387+D381+D379</f>
        <v>62.94</v>
      </c>
      <c r="E396" s="46">
        <f>E395+E389+E387+E381+E379</f>
        <v>62.99</v>
      </c>
      <c r="F396" s="46">
        <f>F395+F389+F387+F381+F379</f>
        <v>281.44</v>
      </c>
      <c r="G396" s="47">
        <f>G395+G389+G387+G381+G379</f>
        <v>1930.8899999999999</v>
      </c>
      <c r="H396" s="48"/>
    </row>
    <row r="397" spans="1:8" x14ac:dyDescent="0.3">
      <c r="A397" s="447" t="s">
        <v>24</v>
      </c>
      <c r="B397" s="447" t="s">
        <v>25</v>
      </c>
      <c r="C397" s="446" t="s">
        <v>26</v>
      </c>
      <c r="D397" s="446" t="s">
        <v>542</v>
      </c>
      <c r="E397" s="446"/>
      <c r="F397" s="446"/>
      <c r="G397" s="447" t="s">
        <v>38</v>
      </c>
      <c r="H397" s="447" t="s">
        <v>39</v>
      </c>
    </row>
    <row r="398" spans="1:8" x14ac:dyDescent="0.3">
      <c r="A398" s="448"/>
      <c r="B398" s="448"/>
      <c r="C398" s="440"/>
      <c r="D398" s="280" t="s">
        <v>4</v>
      </c>
      <c r="E398" s="280" t="s">
        <v>36</v>
      </c>
      <c r="F398" s="280" t="s">
        <v>30</v>
      </c>
      <c r="G398" s="448"/>
      <c r="H398" s="448"/>
    </row>
    <row r="399" spans="1:8" x14ac:dyDescent="0.3">
      <c r="A399" s="449" t="s">
        <v>389</v>
      </c>
      <c r="B399" s="450"/>
      <c r="C399" s="451"/>
      <c r="D399" s="451"/>
      <c r="E399" s="451"/>
      <c r="F399" s="451"/>
      <c r="G399" s="451"/>
      <c r="H399" s="452"/>
    </row>
    <row r="400" spans="1:8" x14ac:dyDescent="0.3">
      <c r="A400" s="446" t="s">
        <v>40</v>
      </c>
      <c r="B400" s="154" t="s">
        <v>754</v>
      </c>
      <c r="C400" s="13" t="s">
        <v>113</v>
      </c>
      <c r="D400" s="9" t="s">
        <v>146</v>
      </c>
      <c r="E400" s="9" t="s">
        <v>87</v>
      </c>
      <c r="F400" s="9" t="s">
        <v>371</v>
      </c>
      <c r="G400" s="27" t="s">
        <v>372</v>
      </c>
      <c r="H400" s="56" t="s">
        <v>486</v>
      </c>
    </row>
    <row r="401" spans="1:16" ht="23.25" customHeight="1" x14ac:dyDescent="0.3">
      <c r="A401" s="446"/>
      <c r="B401" s="16" t="s">
        <v>104</v>
      </c>
      <c r="C401" s="6">
        <v>50</v>
      </c>
      <c r="D401" s="9">
        <v>3.2</v>
      </c>
      <c r="E401" s="9">
        <v>0.3</v>
      </c>
      <c r="F401" s="9">
        <v>15.3</v>
      </c>
      <c r="G401" s="10">
        <v>79</v>
      </c>
      <c r="H401" s="89" t="s">
        <v>459</v>
      </c>
      <c r="J401" s="12" t="s">
        <v>34</v>
      </c>
      <c r="K401" s="13">
        <v>180</v>
      </c>
      <c r="L401" s="14" t="s">
        <v>31</v>
      </c>
      <c r="M401" s="14" t="s">
        <v>32</v>
      </c>
      <c r="N401" s="15" t="s">
        <v>33</v>
      </c>
      <c r="O401" s="10" t="s">
        <v>35</v>
      </c>
      <c r="P401" s="28" t="s">
        <v>430</v>
      </c>
    </row>
    <row r="402" spans="1:16" x14ac:dyDescent="0.3">
      <c r="A402" s="446"/>
      <c r="B402" s="12" t="s">
        <v>34</v>
      </c>
      <c r="C402" s="13">
        <v>200</v>
      </c>
      <c r="D402" s="14">
        <v>0.1</v>
      </c>
      <c r="E402" s="14" t="s">
        <v>32</v>
      </c>
      <c r="F402" s="15">
        <v>9.1</v>
      </c>
      <c r="G402" s="10">
        <v>24.4</v>
      </c>
      <c r="H402" s="28" t="s">
        <v>430</v>
      </c>
    </row>
    <row r="403" spans="1:16" x14ac:dyDescent="0.3">
      <c r="A403" s="446"/>
      <c r="B403" s="18" t="s">
        <v>41</v>
      </c>
      <c r="C403" s="19">
        <v>455</v>
      </c>
      <c r="D403" s="20">
        <f>D400+D401+D402</f>
        <v>11</v>
      </c>
      <c r="E403" s="20">
        <f>E400+E401+E402</f>
        <v>9.93</v>
      </c>
      <c r="F403" s="20">
        <f>F400+F401+F402</f>
        <v>56.800000000000004</v>
      </c>
      <c r="G403" s="19">
        <f>G400+G401+G402</f>
        <v>350.4</v>
      </c>
      <c r="H403" s="17"/>
    </row>
    <row r="404" spans="1:16" x14ac:dyDescent="0.3">
      <c r="A404" s="440" t="s">
        <v>23</v>
      </c>
      <c r="B404" s="165" t="s">
        <v>42</v>
      </c>
      <c r="C404" s="9" t="s">
        <v>5</v>
      </c>
      <c r="D404" s="14">
        <v>1.44</v>
      </c>
      <c r="E404" s="15">
        <v>0.67</v>
      </c>
      <c r="F404" s="15">
        <v>15.43</v>
      </c>
      <c r="G404" s="22">
        <v>112</v>
      </c>
      <c r="H404" s="43" t="s">
        <v>623</v>
      </c>
    </row>
    <row r="405" spans="1:16" x14ac:dyDescent="0.3">
      <c r="A405" s="423"/>
      <c r="B405" s="23" t="s">
        <v>44</v>
      </c>
      <c r="C405" s="24">
        <v>200</v>
      </c>
      <c r="D405" s="20">
        <f>D404</f>
        <v>1.44</v>
      </c>
      <c r="E405" s="20">
        <f>E404</f>
        <v>0.67</v>
      </c>
      <c r="F405" s="20">
        <f>F404</f>
        <v>15.43</v>
      </c>
      <c r="G405" s="19">
        <f>G404</f>
        <v>112</v>
      </c>
      <c r="H405" s="17"/>
    </row>
    <row r="406" spans="1:16" x14ac:dyDescent="0.3">
      <c r="A406" s="424" t="s">
        <v>6</v>
      </c>
      <c r="B406" s="176" t="s">
        <v>191</v>
      </c>
      <c r="C406" s="13">
        <v>60</v>
      </c>
      <c r="D406" s="54" t="s">
        <v>93</v>
      </c>
      <c r="E406" s="40" t="s">
        <v>192</v>
      </c>
      <c r="F406" s="40" t="s">
        <v>193</v>
      </c>
      <c r="G406" s="22">
        <v>11</v>
      </c>
      <c r="H406" s="28" t="s">
        <v>482</v>
      </c>
    </row>
    <row r="407" spans="1:16" x14ac:dyDescent="0.3">
      <c r="A407" s="424"/>
      <c r="B407" s="154" t="s">
        <v>266</v>
      </c>
      <c r="C407" s="63">
        <v>250</v>
      </c>
      <c r="D407" s="77" t="s">
        <v>711</v>
      </c>
      <c r="E407" s="77" t="s">
        <v>178</v>
      </c>
      <c r="F407" s="77" t="s">
        <v>405</v>
      </c>
      <c r="G407" s="61" t="s">
        <v>712</v>
      </c>
      <c r="H407" s="62" t="s">
        <v>493</v>
      </c>
    </row>
    <row r="408" spans="1:16" x14ac:dyDescent="0.3">
      <c r="A408" s="424"/>
      <c r="B408" s="155" t="s">
        <v>268</v>
      </c>
      <c r="C408" s="38" t="s">
        <v>678</v>
      </c>
      <c r="D408" s="38">
        <v>12.8</v>
      </c>
      <c r="E408" s="38">
        <v>21.7</v>
      </c>
      <c r="F408" s="38">
        <v>4.5</v>
      </c>
      <c r="G408" s="31">
        <v>265</v>
      </c>
      <c r="H408" s="62" t="s">
        <v>494</v>
      </c>
    </row>
    <row r="409" spans="1:16" x14ac:dyDescent="0.3">
      <c r="A409" s="424"/>
      <c r="B409" s="155" t="s">
        <v>360</v>
      </c>
      <c r="C409" s="38">
        <v>150</v>
      </c>
      <c r="D409" s="38">
        <v>4.4000000000000004</v>
      </c>
      <c r="E409" s="38">
        <v>9.1999999999999993</v>
      </c>
      <c r="F409" s="38">
        <v>11.2</v>
      </c>
      <c r="G409" s="31">
        <v>145</v>
      </c>
      <c r="H409" s="28" t="s">
        <v>507</v>
      </c>
    </row>
    <row r="410" spans="1:16" x14ac:dyDescent="0.3">
      <c r="A410" s="424"/>
      <c r="B410" s="158" t="s">
        <v>50</v>
      </c>
      <c r="C410" s="13">
        <v>50</v>
      </c>
      <c r="D410" s="14" t="s">
        <v>51</v>
      </c>
      <c r="E410" s="14" t="s">
        <v>52</v>
      </c>
      <c r="F410" s="15" t="s">
        <v>53</v>
      </c>
      <c r="G410" s="10" t="s">
        <v>54</v>
      </c>
      <c r="H410" s="89"/>
    </row>
    <row r="411" spans="1:16" x14ac:dyDescent="0.3">
      <c r="A411" s="425"/>
      <c r="B411" s="179" t="s">
        <v>55</v>
      </c>
      <c r="C411" s="38">
        <v>200</v>
      </c>
      <c r="D411" s="30" t="s">
        <v>56</v>
      </c>
      <c r="E411" s="30" t="s">
        <v>56</v>
      </c>
      <c r="F411" s="95">
        <v>15</v>
      </c>
      <c r="G411" s="96">
        <v>57</v>
      </c>
      <c r="H411" s="89" t="s">
        <v>432</v>
      </c>
    </row>
    <row r="412" spans="1:16" x14ac:dyDescent="0.3">
      <c r="A412" s="423"/>
      <c r="B412" s="18" t="s">
        <v>80</v>
      </c>
      <c r="C412" s="57" t="s">
        <v>725</v>
      </c>
      <c r="D412" s="36">
        <f>D406+D407+D408+D409+D410+D411</f>
        <v>23.78</v>
      </c>
      <c r="E412" s="36">
        <f>E406+E407+E408+E409+E410+E411</f>
        <v>34.39</v>
      </c>
      <c r="F412" s="36">
        <f>F406+F407+F408+F409+F410+F411</f>
        <v>82.61</v>
      </c>
      <c r="G412" s="35">
        <f>G406+G407+G408+G409+G410+G411</f>
        <v>692.3</v>
      </c>
      <c r="H412" s="37"/>
    </row>
    <row r="413" spans="1:16" x14ac:dyDescent="0.3">
      <c r="A413" s="440" t="s">
        <v>59</v>
      </c>
      <c r="B413" s="165" t="s">
        <v>42</v>
      </c>
      <c r="C413" s="13">
        <v>200</v>
      </c>
      <c r="D413" s="9" t="s">
        <v>64</v>
      </c>
      <c r="E413" s="9" t="s">
        <v>192</v>
      </c>
      <c r="F413" s="40" t="s">
        <v>660</v>
      </c>
      <c r="G413" s="10" t="s">
        <v>661</v>
      </c>
      <c r="H413" s="28" t="s">
        <v>433</v>
      </c>
    </row>
    <row r="414" spans="1:16" x14ac:dyDescent="0.3">
      <c r="A414" s="423"/>
      <c r="B414" s="18" t="s">
        <v>81</v>
      </c>
      <c r="C414" s="41">
        <v>200</v>
      </c>
      <c r="D414" s="36">
        <v>5.6</v>
      </c>
      <c r="E414" s="36">
        <v>0.09</v>
      </c>
      <c r="F414" s="36">
        <v>7.3</v>
      </c>
      <c r="G414" s="36">
        <v>50.28</v>
      </c>
      <c r="H414" s="90"/>
    </row>
    <row r="415" spans="1:16" x14ac:dyDescent="0.3">
      <c r="A415" s="440" t="s">
        <v>8</v>
      </c>
      <c r="B415" s="146" t="s">
        <v>755</v>
      </c>
      <c r="C415" s="13" t="s">
        <v>91</v>
      </c>
      <c r="D415" s="9" t="s">
        <v>412</v>
      </c>
      <c r="E415" s="9" t="s">
        <v>413</v>
      </c>
      <c r="F415" s="9" t="s">
        <v>415</v>
      </c>
      <c r="G415" s="27" t="s">
        <v>414</v>
      </c>
      <c r="H415" s="56" t="s">
        <v>478</v>
      </c>
    </row>
    <row r="416" spans="1:16" x14ac:dyDescent="0.3">
      <c r="A416" s="425"/>
      <c r="B416" s="188" t="s">
        <v>603</v>
      </c>
      <c r="C416" s="13">
        <v>200</v>
      </c>
      <c r="D416" s="9" t="s">
        <v>298</v>
      </c>
      <c r="E416" s="9" t="s">
        <v>95</v>
      </c>
      <c r="F416" s="40" t="s">
        <v>77</v>
      </c>
      <c r="G416" s="10" t="s">
        <v>721</v>
      </c>
      <c r="H416" s="43" t="s">
        <v>448</v>
      </c>
    </row>
    <row r="417" spans="1:8" x14ac:dyDescent="0.3">
      <c r="A417" s="425"/>
      <c r="B417" s="12" t="s">
        <v>34</v>
      </c>
      <c r="C417" s="6">
        <v>200</v>
      </c>
      <c r="D417" s="9" t="s">
        <v>76</v>
      </c>
      <c r="E417" s="9" t="s">
        <v>653</v>
      </c>
      <c r="F417" s="40" t="s">
        <v>178</v>
      </c>
      <c r="G417" s="10" t="s">
        <v>654</v>
      </c>
      <c r="H417" s="32" t="s">
        <v>446</v>
      </c>
    </row>
    <row r="418" spans="1:8" x14ac:dyDescent="0.3">
      <c r="A418" s="423"/>
      <c r="B418" s="176" t="s">
        <v>162</v>
      </c>
      <c r="C418" s="19">
        <v>560</v>
      </c>
      <c r="D418" s="46">
        <f>D415+D416+D417</f>
        <v>29.3</v>
      </c>
      <c r="E418" s="46">
        <f>E415+E416+E417</f>
        <v>39.6</v>
      </c>
      <c r="F418" s="46">
        <f>F415+F416+F417</f>
        <v>56.1</v>
      </c>
      <c r="G418" s="47">
        <f>G415+G416+G417</f>
        <v>593</v>
      </c>
      <c r="H418" s="37"/>
    </row>
    <row r="419" spans="1:8" x14ac:dyDescent="0.3">
      <c r="A419" s="442" t="s">
        <v>83</v>
      </c>
      <c r="B419" s="443"/>
      <c r="C419" s="47">
        <f>C418+C414+C412+C405+C403</f>
        <v>2222</v>
      </c>
      <c r="D419" s="46">
        <f>D418+D414+D412+D405+D403</f>
        <v>71.12</v>
      </c>
      <c r="E419" s="46">
        <f>E418+E414+E412+E405+E403</f>
        <v>84.68</v>
      </c>
      <c r="F419" s="46">
        <f>F418+F414+F412+F405+F403</f>
        <v>218.24</v>
      </c>
      <c r="G419" s="47">
        <f>G418+G414+G412+G405+G403</f>
        <v>1797.98</v>
      </c>
      <c r="H419" s="37"/>
    </row>
    <row r="420" spans="1:8" x14ac:dyDescent="0.3">
      <c r="A420" s="447" t="s">
        <v>24</v>
      </c>
      <c r="B420" s="447" t="s">
        <v>25</v>
      </c>
      <c r="C420" s="446" t="s">
        <v>26</v>
      </c>
      <c r="D420" s="446" t="s">
        <v>542</v>
      </c>
      <c r="E420" s="446"/>
      <c r="F420" s="446"/>
      <c r="G420" s="447" t="s">
        <v>38</v>
      </c>
      <c r="H420" s="447" t="s">
        <v>39</v>
      </c>
    </row>
    <row r="421" spans="1:8" x14ac:dyDescent="0.3">
      <c r="A421" s="448"/>
      <c r="B421" s="448"/>
      <c r="C421" s="440"/>
      <c r="D421" s="280" t="s">
        <v>4</v>
      </c>
      <c r="E421" s="280" t="s">
        <v>36</v>
      </c>
      <c r="F421" s="280" t="s">
        <v>30</v>
      </c>
      <c r="G421" s="448"/>
      <c r="H421" s="448"/>
    </row>
    <row r="422" spans="1:8" x14ac:dyDescent="0.3">
      <c r="A422" s="449" t="s">
        <v>390</v>
      </c>
      <c r="B422" s="450"/>
      <c r="C422" s="451"/>
      <c r="D422" s="451"/>
      <c r="E422" s="451"/>
      <c r="F422" s="451"/>
      <c r="G422" s="451"/>
      <c r="H422" s="452"/>
    </row>
    <row r="423" spans="1:8" x14ac:dyDescent="0.3">
      <c r="A423" s="446" t="s">
        <v>40</v>
      </c>
      <c r="B423" s="146" t="s">
        <v>743</v>
      </c>
      <c r="C423" s="63">
        <v>180</v>
      </c>
      <c r="D423" s="77" t="s">
        <v>265</v>
      </c>
      <c r="E423" s="77" t="s">
        <v>265</v>
      </c>
      <c r="F423" s="77">
        <v>2.02</v>
      </c>
      <c r="G423" s="101" t="s">
        <v>17</v>
      </c>
      <c r="H423" s="43" t="s">
        <v>479</v>
      </c>
    </row>
    <row r="424" spans="1:8" x14ac:dyDescent="0.3">
      <c r="A424" s="446"/>
      <c r="B424" s="142" t="s">
        <v>141</v>
      </c>
      <c r="C424" s="9" t="s">
        <v>644</v>
      </c>
      <c r="D424" s="8" t="s">
        <v>212</v>
      </c>
      <c r="E424" s="8" t="s">
        <v>310</v>
      </c>
      <c r="F424" s="51" t="s">
        <v>645</v>
      </c>
      <c r="G424" s="10" t="s">
        <v>646</v>
      </c>
      <c r="H424" s="43" t="s">
        <v>451</v>
      </c>
    </row>
    <row r="425" spans="1:8" x14ac:dyDescent="0.3">
      <c r="A425" s="446"/>
      <c r="B425" s="12" t="s">
        <v>34</v>
      </c>
      <c r="C425" s="6">
        <v>200</v>
      </c>
      <c r="D425" s="8" t="s">
        <v>46</v>
      </c>
      <c r="E425" s="8" t="s">
        <v>46</v>
      </c>
      <c r="F425" s="51" t="s">
        <v>621</v>
      </c>
      <c r="G425" s="10" t="s">
        <v>622</v>
      </c>
      <c r="H425" s="52" t="s">
        <v>439</v>
      </c>
    </row>
    <row r="426" spans="1:8" x14ac:dyDescent="0.3">
      <c r="A426" s="446"/>
      <c r="B426" s="18" t="s">
        <v>41</v>
      </c>
      <c r="C426" s="19">
        <v>445</v>
      </c>
      <c r="D426" s="20">
        <f>D425+D424+D487</f>
        <v>22.8</v>
      </c>
      <c r="E426" s="20">
        <f>E425+E424+E487</f>
        <v>25.4</v>
      </c>
      <c r="F426" s="20">
        <f>F425+F424+F487</f>
        <v>40.82</v>
      </c>
      <c r="G426" s="19">
        <f>G425+G424+G487</f>
        <v>484.3</v>
      </c>
      <c r="H426" s="53"/>
    </row>
    <row r="427" spans="1:8" x14ac:dyDescent="0.3">
      <c r="A427" s="440" t="s">
        <v>23</v>
      </c>
      <c r="B427" s="154" t="s">
        <v>147</v>
      </c>
      <c r="C427" s="13">
        <v>200</v>
      </c>
      <c r="D427" s="9" t="s">
        <v>93</v>
      </c>
      <c r="E427" s="9" t="s">
        <v>650</v>
      </c>
      <c r="F427" s="71" t="s">
        <v>651</v>
      </c>
      <c r="G427" s="27" t="s">
        <v>652</v>
      </c>
      <c r="H427" s="43" t="s">
        <v>460</v>
      </c>
    </row>
    <row r="428" spans="1:8" x14ac:dyDescent="0.3">
      <c r="A428" s="423"/>
      <c r="B428" s="23" t="s">
        <v>44</v>
      </c>
      <c r="C428" s="24">
        <v>200</v>
      </c>
      <c r="D428" s="20" t="str">
        <f>D427</f>
        <v>0,6</v>
      </c>
      <c r="E428" s="20" t="str">
        <f>E427</f>
        <v>0,26</v>
      </c>
      <c r="F428" s="20" t="str">
        <f>F427</f>
        <v>26,8</v>
      </c>
      <c r="G428" s="19" t="str">
        <f>G427</f>
        <v>111</v>
      </c>
      <c r="H428" s="53"/>
    </row>
    <row r="429" spans="1:8" ht="25.15" customHeight="1" x14ac:dyDescent="0.3">
      <c r="A429" s="424" t="s">
        <v>6</v>
      </c>
      <c r="B429" s="176" t="s">
        <v>373</v>
      </c>
      <c r="C429" s="13">
        <v>60</v>
      </c>
      <c r="D429" s="54" t="s">
        <v>45</v>
      </c>
      <c r="E429" s="40" t="s">
        <v>46</v>
      </c>
      <c r="F429" s="40" t="s">
        <v>46</v>
      </c>
      <c r="G429" s="22">
        <v>38</v>
      </c>
      <c r="H429" s="28" t="s">
        <v>516</v>
      </c>
    </row>
    <row r="430" spans="1:8" x14ac:dyDescent="0.3">
      <c r="A430" s="424"/>
      <c r="B430" s="158" t="s">
        <v>151</v>
      </c>
      <c r="C430" s="38" t="s">
        <v>672</v>
      </c>
      <c r="D430" s="38">
        <v>2.1</v>
      </c>
      <c r="E430" s="38">
        <v>5.3</v>
      </c>
      <c r="F430" s="38">
        <v>13.6</v>
      </c>
      <c r="G430" s="31">
        <v>112</v>
      </c>
      <c r="H430" s="43" t="s">
        <v>491</v>
      </c>
    </row>
    <row r="431" spans="1:8" x14ac:dyDescent="0.3">
      <c r="A431" s="424"/>
      <c r="B431" s="196" t="s">
        <v>386</v>
      </c>
      <c r="C431" s="13" t="s">
        <v>135</v>
      </c>
      <c r="D431" s="9" t="s">
        <v>209</v>
      </c>
      <c r="E431" s="9" t="s">
        <v>387</v>
      </c>
      <c r="F431" s="71" t="s">
        <v>88</v>
      </c>
      <c r="G431" s="27">
        <v>191</v>
      </c>
      <c r="H431" s="52" t="s">
        <v>732</v>
      </c>
    </row>
    <row r="432" spans="1:8" x14ac:dyDescent="0.3">
      <c r="A432" s="424"/>
      <c r="B432" s="142" t="s">
        <v>159</v>
      </c>
      <c r="C432" s="13" t="s">
        <v>74</v>
      </c>
      <c r="D432" s="9" t="s">
        <v>160</v>
      </c>
      <c r="E432" s="9" t="s">
        <v>696</v>
      </c>
      <c r="F432" s="8" t="s">
        <v>697</v>
      </c>
      <c r="G432" s="27" t="s">
        <v>698</v>
      </c>
      <c r="H432" s="43" t="s">
        <v>435</v>
      </c>
    </row>
    <row r="433" spans="1:16" x14ac:dyDescent="0.3">
      <c r="A433" s="424"/>
      <c r="B433" s="158" t="s">
        <v>50</v>
      </c>
      <c r="C433" s="13">
        <v>50</v>
      </c>
      <c r="D433" s="14" t="s">
        <v>51</v>
      </c>
      <c r="E433" s="14" t="s">
        <v>52</v>
      </c>
      <c r="F433" s="15" t="s">
        <v>53</v>
      </c>
      <c r="G433" s="10" t="s">
        <v>54</v>
      </c>
      <c r="H433" s="56"/>
    </row>
    <row r="434" spans="1:16" x14ac:dyDescent="0.3">
      <c r="A434" s="425"/>
      <c r="B434" s="142" t="s">
        <v>183</v>
      </c>
      <c r="C434" s="13">
        <v>200</v>
      </c>
      <c r="D434" s="69" t="s">
        <v>76</v>
      </c>
      <c r="E434" s="69" t="s">
        <v>502</v>
      </c>
      <c r="F434" s="69" t="s">
        <v>341</v>
      </c>
      <c r="G434" s="99" t="s">
        <v>626</v>
      </c>
      <c r="H434" s="52" t="s">
        <v>446</v>
      </c>
    </row>
    <row r="435" spans="1:16" x14ac:dyDescent="0.3">
      <c r="A435" s="423"/>
      <c r="B435" s="18" t="s">
        <v>80</v>
      </c>
      <c r="C435" s="57" t="s">
        <v>726</v>
      </c>
      <c r="D435" s="36">
        <f>D434+D433+D431+D430+D429</f>
        <v>18.8</v>
      </c>
      <c r="E435" s="36">
        <f>E434+E433+E431+E430+E429</f>
        <v>18.84</v>
      </c>
      <c r="F435" s="36">
        <f>F434+F433+F431+F430+F429</f>
        <v>76.3</v>
      </c>
      <c r="G435" s="35">
        <f>G429+G430+G431+G433+G434</f>
        <v>507.6</v>
      </c>
      <c r="H435" s="48"/>
    </row>
    <row r="436" spans="1:16" x14ac:dyDescent="0.3">
      <c r="A436" s="440" t="s">
        <v>59</v>
      </c>
      <c r="B436" s="176" t="s">
        <v>125</v>
      </c>
      <c r="C436" s="66">
        <v>30</v>
      </c>
      <c r="D436" s="14">
        <v>1.7</v>
      </c>
      <c r="E436" s="14">
        <v>2.2000000000000002</v>
      </c>
      <c r="F436" s="67">
        <v>27.15</v>
      </c>
      <c r="G436" s="10">
        <v>135</v>
      </c>
      <c r="H436" s="28"/>
    </row>
    <row r="437" spans="1:16" x14ac:dyDescent="0.3">
      <c r="A437" s="425"/>
      <c r="B437" s="165" t="s">
        <v>42</v>
      </c>
      <c r="C437" s="13">
        <v>200</v>
      </c>
      <c r="D437" s="9" t="s">
        <v>658</v>
      </c>
      <c r="E437" s="9" t="s">
        <v>659</v>
      </c>
      <c r="F437" s="40" t="s">
        <v>232</v>
      </c>
      <c r="G437" s="10" t="s">
        <v>629</v>
      </c>
      <c r="H437" s="43" t="s">
        <v>444</v>
      </c>
    </row>
    <row r="438" spans="1:16" x14ac:dyDescent="0.3">
      <c r="A438" s="423"/>
      <c r="B438" s="18" t="s">
        <v>81</v>
      </c>
      <c r="C438" s="41">
        <v>230</v>
      </c>
      <c r="D438" s="36">
        <f>D437+D436</f>
        <v>7.2</v>
      </c>
      <c r="E438" s="36">
        <f>E437+E436</f>
        <v>8.4</v>
      </c>
      <c r="F438" s="36">
        <f>F437+F436</f>
        <v>35.75</v>
      </c>
      <c r="G438" s="35">
        <f>G437+G436</f>
        <v>245</v>
      </c>
      <c r="H438" s="78"/>
    </row>
    <row r="439" spans="1:16" x14ac:dyDescent="0.3">
      <c r="A439" s="441" t="s">
        <v>8</v>
      </c>
      <c r="B439" s="146" t="s">
        <v>396</v>
      </c>
      <c r="C439" s="13">
        <v>150</v>
      </c>
      <c r="D439" s="9" t="s">
        <v>413</v>
      </c>
      <c r="E439" s="9" t="s">
        <v>546</v>
      </c>
      <c r="F439" s="9" t="s">
        <v>700</v>
      </c>
      <c r="G439" s="27" t="s">
        <v>701</v>
      </c>
      <c r="H439" s="28" t="s">
        <v>515</v>
      </c>
    </row>
    <row r="440" spans="1:16" x14ac:dyDescent="0.3">
      <c r="A440" s="425"/>
      <c r="B440" s="12" t="s">
        <v>34</v>
      </c>
      <c r="C440" s="13">
        <v>200</v>
      </c>
      <c r="D440" s="14">
        <v>0.1</v>
      </c>
      <c r="E440" s="14" t="s">
        <v>32</v>
      </c>
      <c r="F440" s="15">
        <v>9.1</v>
      </c>
      <c r="G440" s="10">
        <v>24.4</v>
      </c>
      <c r="H440" s="28" t="s">
        <v>430</v>
      </c>
    </row>
    <row r="441" spans="1:16" x14ac:dyDescent="0.3">
      <c r="A441" s="425"/>
      <c r="B441" s="176" t="s">
        <v>131</v>
      </c>
      <c r="C441" s="32">
        <v>150</v>
      </c>
      <c r="D441" s="32">
        <v>0.4</v>
      </c>
      <c r="E441" s="32">
        <v>0.3</v>
      </c>
      <c r="F441" s="32">
        <v>10.3</v>
      </c>
      <c r="G441" s="32">
        <v>47</v>
      </c>
      <c r="H441" s="81"/>
      <c r="J441" s="83"/>
      <c r="K441" s="85"/>
      <c r="L441" s="85"/>
      <c r="M441" s="85"/>
      <c r="N441" s="85"/>
      <c r="O441" s="108"/>
      <c r="P441" s="87"/>
    </row>
    <row r="442" spans="1:16" x14ac:dyDescent="0.3">
      <c r="A442" s="423"/>
      <c r="B442" s="18" t="s">
        <v>82</v>
      </c>
      <c r="C442" s="19">
        <v>500</v>
      </c>
      <c r="D442" s="20">
        <f>D439+D440+D441</f>
        <v>16.8</v>
      </c>
      <c r="E442" s="20">
        <f>E439+E440+E441</f>
        <v>17.03</v>
      </c>
      <c r="F442" s="20">
        <f>F439+F440+F441</f>
        <v>55.100000000000009</v>
      </c>
      <c r="G442" s="19">
        <f>G439+G440+G441</f>
        <v>437.4</v>
      </c>
      <c r="H442" s="48"/>
    </row>
    <row r="443" spans="1:16" x14ac:dyDescent="0.3">
      <c r="A443" s="442" t="s">
        <v>83</v>
      </c>
      <c r="B443" s="443"/>
      <c r="C443" s="47">
        <f>C442+C438+C435+C428+C426</f>
        <v>2200</v>
      </c>
      <c r="D443" s="46">
        <f>D442+D438+D435+D428+D426</f>
        <v>66.2</v>
      </c>
      <c r="E443" s="46">
        <f>E442+E438+E435+E428+E426</f>
        <v>69.929999999999993</v>
      </c>
      <c r="F443" s="46">
        <f>F442+F438+F435+F428+F426</f>
        <v>234.77</v>
      </c>
      <c r="G443" s="47">
        <f>G442+G438+G435+G428+G426</f>
        <v>1785.3</v>
      </c>
      <c r="H443" s="48"/>
    </row>
    <row r="444" spans="1:16" x14ac:dyDescent="0.3">
      <c r="A444" s="447" t="s">
        <v>24</v>
      </c>
      <c r="B444" s="447" t="s">
        <v>25</v>
      </c>
      <c r="C444" s="446" t="s">
        <v>26</v>
      </c>
      <c r="D444" s="446" t="s">
        <v>542</v>
      </c>
      <c r="E444" s="446"/>
      <c r="F444" s="446"/>
      <c r="G444" s="447" t="s">
        <v>38</v>
      </c>
      <c r="H444" s="447" t="s">
        <v>39</v>
      </c>
    </row>
    <row r="445" spans="1:16" x14ac:dyDescent="0.3">
      <c r="A445" s="448"/>
      <c r="B445" s="448"/>
      <c r="C445" s="440"/>
      <c r="D445" s="280" t="s">
        <v>4</v>
      </c>
      <c r="E445" s="280" t="s">
        <v>36</v>
      </c>
      <c r="F445" s="280" t="s">
        <v>30</v>
      </c>
      <c r="G445" s="448"/>
      <c r="H445" s="448"/>
    </row>
    <row r="446" spans="1:16" x14ac:dyDescent="0.3">
      <c r="A446" s="449" t="s">
        <v>392</v>
      </c>
      <c r="B446" s="450"/>
      <c r="C446" s="451"/>
      <c r="D446" s="451"/>
      <c r="E446" s="451"/>
      <c r="F446" s="451"/>
      <c r="G446" s="451"/>
      <c r="H446" s="452"/>
    </row>
    <row r="447" spans="1:16" x14ac:dyDescent="0.3">
      <c r="A447" s="446" t="s">
        <v>40</v>
      </c>
      <c r="B447" s="154" t="s">
        <v>139</v>
      </c>
      <c r="C447" s="88" t="s">
        <v>113</v>
      </c>
      <c r="D447" s="38">
        <v>10.4</v>
      </c>
      <c r="E447" s="82" t="s">
        <v>512</v>
      </c>
      <c r="F447" s="38" t="s">
        <v>636</v>
      </c>
      <c r="G447" s="31" t="s">
        <v>637</v>
      </c>
      <c r="H447" s="28" t="s">
        <v>814</v>
      </c>
    </row>
    <row r="448" spans="1:16" hidden="1" x14ac:dyDescent="0.3">
      <c r="A448" s="446"/>
      <c r="B448" s="16"/>
      <c r="C448" s="6"/>
      <c r="D448" s="9"/>
      <c r="E448" s="9"/>
      <c r="F448" s="9"/>
      <c r="G448" s="10"/>
      <c r="H448" s="89"/>
    </row>
    <row r="449" spans="1:8" x14ac:dyDescent="0.3">
      <c r="A449" s="446"/>
      <c r="B449" s="12" t="s">
        <v>34</v>
      </c>
      <c r="C449" s="13">
        <v>200</v>
      </c>
      <c r="D449" s="9" t="s">
        <v>298</v>
      </c>
      <c r="E449" s="9" t="s">
        <v>95</v>
      </c>
      <c r="F449" s="40" t="s">
        <v>77</v>
      </c>
      <c r="G449" s="10" t="s">
        <v>721</v>
      </c>
      <c r="H449" s="43" t="s">
        <v>448</v>
      </c>
    </row>
    <row r="450" spans="1:8" x14ac:dyDescent="0.3">
      <c r="A450" s="446"/>
      <c r="B450" s="176" t="s">
        <v>60</v>
      </c>
      <c r="C450" s="32">
        <v>30</v>
      </c>
      <c r="D450" s="32">
        <v>2.72</v>
      </c>
      <c r="E450" s="32">
        <v>2.2400000000000002</v>
      </c>
      <c r="F450" s="32">
        <v>27</v>
      </c>
      <c r="G450" s="98">
        <v>127</v>
      </c>
      <c r="H450" s="43"/>
    </row>
    <row r="451" spans="1:8" x14ac:dyDescent="0.3">
      <c r="A451" s="446"/>
      <c r="B451" s="18" t="s">
        <v>41</v>
      </c>
      <c r="C451" s="19">
        <v>495</v>
      </c>
      <c r="D451" s="20">
        <f>D447+D448+D449+D450</f>
        <v>16.32</v>
      </c>
      <c r="E451" s="20">
        <f>E447+E448+E449+E450</f>
        <v>22.54</v>
      </c>
      <c r="F451" s="20">
        <f>F447+F448+F449+F450</f>
        <v>79.099999999999994</v>
      </c>
      <c r="G451" s="19">
        <f>G447+G448+G449+G450</f>
        <v>575</v>
      </c>
      <c r="H451" s="53"/>
    </row>
    <row r="452" spans="1:8" x14ac:dyDescent="0.3">
      <c r="A452" s="440" t="s">
        <v>23</v>
      </c>
      <c r="B452" s="165" t="s">
        <v>42</v>
      </c>
      <c r="C452" s="9" t="s">
        <v>5</v>
      </c>
      <c r="D452" s="14">
        <v>1.44</v>
      </c>
      <c r="E452" s="15">
        <v>0.67</v>
      </c>
      <c r="F452" s="15">
        <v>15.43</v>
      </c>
      <c r="G452" s="22">
        <v>112</v>
      </c>
      <c r="H452" s="80" t="s">
        <v>623</v>
      </c>
    </row>
    <row r="453" spans="1:8" x14ac:dyDescent="0.3">
      <c r="A453" s="423"/>
      <c r="B453" s="23" t="s">
        <v>44</v>
      </c>
      <c r="C453" s="24">
        <v>200</v>
      </c>
      <c r="D453" s="20">
        <f>D452</f>
        <v>1.44</v>
      </c>
      <c r="E453" s="20">
        <f>E452</f>
        <v>0.67</v>
      </c>
      <c r="F453" s="20">
        <f>F452</f>
        <v>15.43</v>
      </c>
      <c r="G453" s="19">
        <f>G452</f>
        <v>112</v>
      </c>
      <c r="H453" s="53"/>
    </row>
    <row r="454" spans="1:8" x14ac:dyDescent="0.3">
      <c r="A454" s="424" t="s">
        <v>6</v>
      </c>
      <c r="B454" s="154" t="s">
        <v>555</v>
      </c>
      <c r="C454" s="13">
        <v>60</v>
      </c>
      <c r="D454" s="9" t="s">
        <v>52</v>
      </c>
      <c r="E454" s="9" t="s">
        <v>208</v>
      </c>
      <c r="F454" s="40" t="s">
        <v>62</v>
      </c>
      <c r="G454" s="10" t="s">
        <v>78</v>
      </c>
      <c r="H454" s="28" t="s">
        <v>556</v>
      </c>
    </row>
    <row r="455" spans="1:8" x14ac:dyDescent="0.3">
      <c r="A455" s="424"/>
      <c r="B455" s="154" t="s">
        <v>258</v>
      </c>
      <c r="C455" s="13" t="s">
        <v>287</v>
      </c>
      <c r="D455" s="54" t="s">
        <v>68</v>
      </c>
      <c r="E455" s="40" t="s">
        <v>321</v>
      </c>
      <c r="F455" s="40" t="s">
        <v>114</v>
      </c>
      <c r="G455" s="22" t="s">
        <v>322</v>
      </c>
      <c r="H455" s="56" t="s">
        <v>464</v>
      </c>
    </row>
    <row r="456" spans="1:8" x14ac:dyDescent="0.3">
      <c r="A456" s="424"/>
      <c r="B456" s="196" t="s">
        <v>567</v>
      </c>
      <c r="C456" s="13" t="s">
        <v>600</v>
      </c>
      <c r="D456" s="9" t="s">
        <v>218</v>
      </c>
      <c r="E456" s="9" t="s">
        <v>569</v>
      </c>
      <c r="F456" s="9" t="s">
        <v>551</v>
      </c>
      <c r="G456" s="27">
        <v>157</v>
      </c>
      <c r="H456" s="52" t="s">
        <v>570</v>
      </c>
    </row>
    <row r="457" spans="1:8" x14ac:dyDescent="0.3">
      <c r="A457" s="424"/>
      <c r="B457" s="176" t="s">
        <v>382</v>
      </c>
      <c r="C457" s="6">
        <v>150</v>
      </c>
      <c r="D457" s="9" t="s">
        <v>279</v>
      </c>
      <c r="E457" s="9" t="s">
        <v>383</v>
      </c>
      <c r="F457" s="9" t="s">
        <v>364</v>
      </c>
      <c r="G457" s="27" t="s">
        <v>236</v>
      </c>
      <c r="H457" s="52" t="s">
        <v>458</v>
      </c>
    </row>
    <row r="458" spans="1:8" x14ac:dyDescent="0.3">
      <c r="A458" s="424"/>
      <c r="B458" s="158" t="s">
        <v>50</v>
      </c>
      <c r="C458" s="13">
        <v>50</v>
      </c>
      <c r="D458" s="14" t="s">
        <v>51</v>
      </c>
      <c r="E458" s="14" t="s">
        <v>52</v>
      </c>
      <c r="F458" s="15" t="s">
        <v>53</v>
      </c>
      <c r="G458" s="10" t="s">
        <v>54</v>
      </c>
      <c r="H458" s="56"/>
    </row>
    <row r="459" spans="1:8" x14ac:dyDescent="0.3">
      <c r="A459" s="425"/>
      <c r="B459" s="142" t="s">
        <v>327</v>
      </c>
      <c r="C459" s="13">
        <v>200</v>
      </c>
      <c r="D459" s="9" t="s">
        <v>182</v>
      </c>
      <c r="E459" s="9" t="s">
        <v>31</v>
      </c>
      <c r="F459" s="40" t="s">
        <v>630</v>
      </c>
      <c r="G459" s="10" t="s">
        <v>631</v>
      </c>
      <c r="H459" s="56" t="s">
        <v>443</v>
      </c>
    </row>
    <row r="460" spans="1:8" x14ac:dyDescent="0.3">
      <c r="A460" s="423"/>
      <c r="B460" s="18" t="s">
        <v>80</v>
      </c>
      <c r="C460" s="57" t="s">
        <v>727</v>
      </c>
      <c r="D460" s="36">
        <f>D454+D455+D456+D457+D458+D459</f>
        <v>19.2</v>
      </c>
      <c r="E460" s="36">
        <f>E454+E455+E456+E457+E458+E459</f>
        <v>29.800000000000004</v>
      </c>
      <c r="F460" s="36">
        <f>F454+F455+F456+F457+F458+F459</f>
        <v>96</v>
      </c>
      <c r="G460" s="35">
        <f>G454+G455+G456+G457+G458+G459</f>
        <v>685.1</v>
      </c>
      <c r="H460" s="48"/>
    </row>
    <row r="461" spans="1:8" x14ac:dyDescent="0.3">
      <c r="A461" s="440" t="s">
        <v>59</v>
      </c>
      <c r="B461" s="165" t="s">
        <v>42</v>
      </c>
      <c r="C461" s="13">
        <v>200</v>
      </c>
      <c r="D461" s="9" t="s">
        <v>64</v>
      </c>
      <c r="E461" s="9" t="s">
        <v>192</v>
      </c>
      <c r="F461" s="40" t="s">
        <v>660</v>
      </c>
      <c r="G461" s="10" t="s">
        <v>661</v>
      </c>
      <c r="H461" s="11" t="s">
        <v>433</v>
      </c>
    </row>
    <row r="462" spans="1:8" x14ac:dyDescent="0.3">
      <c r="A462" s="423"/>
      <c r="B462" s="18" t="s">
        <v>81</v>
      </c>
      <c r="C462" s="41">
        <v>200</v>
      </c>
      <c r="D462" s="9" t="s">
        <v>64</v>
      </c>
      <c r="E462" s="9" t="s">
        <v>192</v>
      </c>
      <c r="F462" s="40" t="s">
        <v>660</v>
      </c>
      <c r="G462" s="10" t="s">
        <v>661</v>
      </c>
      <c r="H462" s="78"/>
    </row>
    <row r="463" spans="1:8" x14ac:dyDescent="0.3">
      <c r="A463" s="441" t="s">
        <v>8</v>
      </c>
      <c r="B463" s="146" t="s">
        <v>242</v>
      </c>
      <c r="C463" s="6" t="s">
        <v>246</v>
      </c>
      <c r="D463" s="9">
        <v>19.2</v>
      </c>
      <c r="E463" s="9">
        <v>14.3</v>
      </c>
      <c r="F463" s="9">
        <v>5.0999999999999996</v>
      </c>
      <c r="G463" s="27">
        <v>226</v>
      </c>
      <c r="H463" s="11" t="s">
        <v>434</v>
      </c>
    </row>
    <row r="464" spans="1:8" x14ac:dyDescent="0.3">
      <c r="A464" s="425"/>
      <c r="B464" s="158" t="s">
        <v>356</v>
      </c>
      <c r="C464" s="38" t="s">
        <v>74</v>
      </c>
      <c r="D464" s="30">
        <v>4.5999999999999996</v>
      </c>
      <c r="E464" s="30">
        <v>3.6</v>
      </c>
      <c r="F464" s="30">
        <v>31.7</v>
      </c>
      <c r="G464" s="31">
        <v>180</v>
      </c>
      <c r="H464" s="28" t="s">
        <v>467</v>
      </c>
    </row>
    <row r="465" spans="1:8" x14ac:dyDescent="0.3">
      <c r="A465" s="425"/>
      <c r="B465" s="158" t="s">
        <v>66</v>
      </c>
      <c r="C465" s="38">
        <v>50</v>
      </c>
      <c r="D465" s="30">
        <v>3.8</v>
      </c>
      <c r="E465" s="30">
        <v>0.4</v>
      </c>
      <c r="F465" s="30">
        <v>24.6</v>
      </c>
      <c r="G465" s="31">
        <v>117</v>
      </c>
      <c r="H465" s="28"/>
    </row>
    <row r="466" spans="1:8" x14ac:dyDescent="0.3">
      <c r="A466" s="425"/>
      <c r="B466" s="12" t="s">
        <v>34</v>
      </c>
      <c r="C466" s="13">
        <v>200</v>
      </c>
      <c r="D466" s="9" t="s">
        <v>378</v>
      </c>
      <c r="E466" s="9" t="s">
        <v>378</v>
      </c>
      <c r="F466" s="71" t="s">
        <v>624</v>
      </c>
      <c r="G466" s="27" t="s">
        <v>625</v>
      </c>
      <c r="H466" s="56" t="s">
        <v>436</v>
      </c>
    </row>
    <row r="467" spans="1:8" x14ac:dyDescent="0.3">
      <c r="A467" s="423"/>
      <c r="B467" s="18" t="s">
        <v>82</v>
      </c>
      <c r="C467" s="19">
        <v>510</v>
      </c>
      <c r="D467" s="46">
        <f>D463+D464+D465+D466</f>
        <v>28.999999999999996</v>
      </c>
      <c r="E467" s="46">
        <f>E463+E464+E465+E466</f>
        <v>19.7</v>
      </c>
      <c r="F467" s="46">
        <f>F463+F464+F465+F466</f>
        <v>72.599999999999994</v>
      </c>
      <c r="G467" s="47">
        <f>G463+G464+G465+G466</f>
        <v>584</v>
      </c>
      <c r="H467" s="48"/>
    </row>
    <row r="468" spans="1:8" x14ac:dyDescent="0.3">
      <c r="A468" s="442" t="s">
        <v>83</v>
      </c>
      <c r="B468" s="443"/>
      <c r="C468" s="47">
        <f>C467+C462+C460+C453+C451</f>
        <v>2148</v>
      </c>
      <c r="D468" s="47">
        <f>D467+D462+D460+D453+D451</f>
        <v>71.56</v>
      </c>
      <c r="E468" s="47">
        <f>E467+E462+E460+E453+E451</f>
        <v>72.800000000000011</v>
      </c>
      <c r="F468" s="47">
        <f>F467+F462+F460+F453+F451</f>
        <v>270.42999999999995</v>
      </c>
      <c r="G468" s="47">
        <f>G467+G462+G460+G453+G451</f>
        <v>2006.38</v>
      </c>
      <c r="H468" s="37"/>
    </row>
    <row r="469" spans="1:8" x14ac:dyDescent="0.3">
      <c r="A469" s="447" t="s">
        <v>24</v>
      </c>
      <c r="B469" s="447" t="s">
        <v>25</v>
      </c>
      <c r="C469" s="446" t="s">
        <v>26</v>
      </c>
      <c r="D469" s="446" t="s">
        <v>542</v>
      </c>
      <c r="E469" s="446"/>
      <c r="F469" s="446"/>
      <c r="G469" s="447" t="s">
        <v>38</v>
      </c>
      <c r="H469" s="447" t="s">
        <v>39</v>
      </c>
    </row>
    <row r="470" spans="1:8" x14ac:dyDescent="0.3">
      <c r="A470" s="448"/>
      <c r="B470" s="448"/>
      <c r="C470" s="440"/>
      <c r="D470" s="280" t="s">
        <v>4</v>
      </c>
      <c r="E470" s="280" t="s">
        <v>36</v>
      </c>
      <c r="F470" s="280" t="s">
        <v>30</v>
      </c>
      <c r="G470" s="448"/>
      <c r="H470" s="448"/>
    </row>
    <row r="471" spans="1:8" x14ac:dyDescent="0.3">
      <c r="A471" s="449" t="s">
        <v>395</v>
      </c>
      <c r="B471" s="450"/>
      <c r="C471" s="451"/>
      <c r="D471" s="451"/>
      <c r="E471" s="451"/>
      <c r="F471" s="451"/>
      <c r="G471" s="451"/>
      <c r="H471" s="452"/>
    </row>
    <row r="472" spans="1:8" x14ac:dyDescent="0.3">
      <c r="A472" s="446" t="s">
        <v>40</v>
      </c>
      <c r="B472" s="158" t="s">
        <v>746</v>
      </c>
      <c r="C472" s="6" t="s">
        <v>113</v>
      </c>
      <c r="D472" s="9" t="s">
        <v>140</v>
      </c>
      <c r="E472" s="9" t="s">
        <v>560</v>
      </c>
      <c r="F472" s="9" t="s">
        <v>579</v>
      </c>
      <c r="G472" s="27" t="s">
        <v>580</v>
      </c>
      <c r="H472" s="52" t="s">
        <v>578</v>
      </c>
    </row>
    <row r="473" spans="1:8" x14ac:dyDescent="0.3">
      <c r="A473" s="446"/>
      <c r="B473" s="12" t="s">
        <v>34</v>
      </c>
      <c r="C473" s="6">
        <v>200</v>
      </c>
      <c r="D473" s="8" t="s">
        <v>46</v>
      </c>
      <c r="E473" s="8" t="s">
        <v>46</v>
      </c>
      <c r="F473" s="51" t="s">
        <v>621</v>
      </c>
      <c r="G473" s="10" t="s">
        <v>622</v>
      </c>
      <c r="H473" s="56" t="s">
        <v>439</v>
      </c>
    </row>
    <row r="474" spans="1:8" x14ac:dyDescent="0.3">
      <c r="A474" s="446"/>
      <c r="B474" s="142" t="s">
        <v>172</v>
      </c>
      <c r="C474" s="9" t="s">
        <v>647</v>
      </c>
      <c r="D474" s="8" t="s">
        <v>648</v>
      </c>
      <c r="E474" s="8" t="s">
        <v>48</v>
      </c>
      <c r="F474" s="51" t="s">
        <v>645</v>
      </c>
      <c r="G474" s="10" t="s">
        <v>649</v>
      </c>
      <c r="H474" s="56" t="s">
        <v>459</v>
      </c>
    </row>
    <row r="475" spans="1:8" x14ac:dyDescent="0.3">
      <c r="A475" s="446"/>
      <c r="B475" s="18" t="s">
        <v>41</v>
      </c>
      <c r="C475" s="19">
        <v>465</v>
      </c>
      <c r="D475" s="20">
        <f>D474+D473+D472</f>
        <v>14.8</v>
      </c>
      <c r="E475" s="20">
        <f>E474+E473+E472</f>
        <v>17.5</v>
      </c>
      <c r="F475" s="20">
        <f>F474+F473+F472</f>
        <v>72.599999999999994</v>
      </c>
      <c r="G475" s="19">
        <f>G474+G473+G472</f>
        <v>508.3</v>
      </c>
      <c r="H475" s="53"/>
    </row>
    <row r="476" spans="1:8" x14ac:dyDescent="0.3">
      <c r="A476" s="440" t="s">
        <v>23</v>
      </c>
      <c r="B476" s="165" t="s">
        <v>42</v>
      </c>
      <c r="C476" s="9" t="s">
        <v>5</v>
      </c>
      <c r="D476" s="14">
        <v>1.44</v>
      </c>
      <c r="E476" s="15">
        <v>0.67</v>
      </c>
      <c r="F476" s="15">
        <v>15.43</v>
      </c>
      <c r="G476" s="22">
        <v>112</v>
      </c>
      <c r="H476" s="80" t="s">
        <v>623</v>
      </c>
    </row>
    <row r="477" spans="1:8" x14ac:dyDescent="0.3">
      <c r="A477" s="423"/>
      <c r="B477" s="23" t="s">
        <v>44</v>
      </c>
      <c r="C477" s="24">
        <v>200</v>
      </c>
      <c r="D477" s="20">
        <f>D476</f>
        <v>1.44</v>
      </c>
      <c r="E477" s="20">
        <f>E476</f>
        <v>0.67</v>
      </c>
      <c r="F477" s="20">
        <f>F476</f>
        <v>15.43</v>
      </c>
      <c r="G477" s="19">
        <f>G476</f>
        <v>112</v>
      </c>
      <c r="H477" s="53"/>
    </row>
    <row r="478" spans="1:8" x14ac:dyDescent="0.3">
      <c r="A478" s="424" t="s">
        <v>6</v>
      </c>
      <c r="B478" s="404" t="s">
        <v>280</v>
      </c>
      <c r="C478" s="307">
        <v>60</v>
      </c>
      <c r="D478" s="307">
        <v>0.9</v>
      </c>
      <c r="E478" s="307">
        <v>2.7</v>
      </c>
      <c r="F478" s="307">
        <v>6.6</v>
      </c>
      <c r="G478" s="341">
        <v>54</v>
      </c>
      <c r="H478" s="44" t="s">
        <v>456</v>
      </c>
    </row>
    <row r="479" spans="1:8" ht="40.5" x14ac:dyDescent="0.3">
      <c r="A479" s="424"/>
      <c r="B479" s="154" t="s">
        <v>593</v>
      </c>
      <c r="C479" s="13" t="s">
        <v>715</v>
      </c>
      <c r="D479" s="9" t="s">
        <v>716</v>
      </c>
      <c r="E479" s="9" t="s">
        <v>238</v>
      </c>
      <c r="F479" s="9" t="s">
        <v>717</v>
      </c>
      <c r="G479" s="27" t="s">
        <v>134</v>
      </c>
      <c r="H479" s="28" t="s">
        <v>718</v>
      </c>
    </row>
    <row r="480" spans="1:8" x14ac:dyDescent="0.3">
      <c r="A480" s="424"/>
      <c r="B480" s="25" t="s">
        <v>49</v>
      </c>
      <c r="C480" s="29" t="s">
        <v>113</v>
      </c>
      <c r="D480" s="30">
        <v>12.8</v>
      </c>
      <c r="E480" s="30">
        <v>9.18</v>
      </c>
      <c r="F480" s="30">
        <v>21.41</v>
      </c>
      <c r="G480" s="31">
        <v>212</v>
      </c>
      <c r="H480" s="28" t="s">
        <v>501</v>
      </c>
    </row>
    <row r="481" spans="1:8" x14ac:dyDescent="0.3">
      <c r="A481" s="424"/>
      <c r="B481" s="158" t="s">
        <v>66</v>
      </c>
      <c r="C481" s="38">
        <v>50</v>
      </c>
      <c r="D481" s="30">
        <v>3.8</v>
      </c>
      <c r="E481" s="30">
        <v>0.4</v>
      </c>
      <c r="F481" s="30">
        <v>24.6</v>
      </c>
      <c r="G481" s="31">
        <v>117</v>
      </c>
      <c r="H481" s="56"/>
    </row>
    <row r="482" spans="1:8" x14ac:dyDescent="0.3">
      <c r="A482" s="425"/>
      <c r="B482" s="146" t="s">
        <v>210</v>
      </c>
      <c r="C482" s="63">
        <v>200</v>
      </c>
      <c r="D482" s="77" t="s">
        <v>627</v>
      </c>
      <c r="E482" s="77" t="s">
        <v>628</v>
      </c>
      <c r="F482" s="114" t="s">
        <v>301</v>
      </c>
      <c r="G482" s="101" t="s">
        <v>629</v>
      </c>
      <c r="H482" s="56" t="s">
        <v>450</v>
      </c>
    </row>
    <row r="483" spans="1:8" x14ac:dyDescent="0.3">
      <c r="A483" s="423"/>
      <c r="B483" s="18" t="s">
        <v>80</v>
      </c>
      <c r="C483" s="57" t="s">
        <v>728</v>
      </c>
      <c r="D483" s="36">
        <f>D478+D479+D480+D481+D482</f>
        <v>26.500000000000004</v>
      </c>
      <c r="E483" s="36">
        <f>E478+E479+E480+E481+E482</f>
        <v>16.73</v>
      </c>
      <c r="F483" s="36">
        <f>F478+F479+F480+F481+F482</f>
        <v>111.91</v>
      </c>
      <c r="G483" s="35">
        <f>G478+G479+G480+G481+G482</f>
        <v>695</v>
      </c>
      <c r="H483" s="48"/>
    </row>
    <row r="484" spans="1:8" x14ac:dyDescent="0.3">
      <c r="A484" s="440" t="s">
        <v>59</v>
      </c>
      <c r="B484" s="176" t="s">
        <v>125</v>
      </c>
      <c r="C484" s="66">
        <v>30</v>
      </c>
      <c r="D484" s="14">
        <v>1.7</v>
      </c>
      <c r="E484" s="14">
        <v>2.2000000000000002</v>
      </c>
      <c r="F484" s="67">
        <v>27.15</v>
      </c>
      <c r="G484" s="10">
        <v>135</v>
      </c>
      <c r="H484" s="48"/>
    </row>
    <row r="485" spans="1:8" x14ac:dyDescent="0.3">
      <c r="A485" s="425"/>
      <c r="B485" s="165" t="s">
        <v>42</v>
      </c>
      <c r="C485" s="13">
        <v>200</v>
      </c>
      <c r="D485" s="9" t="s">
        <v>658</v>
      </c>
      <c r="E485" s="9" t="s">
        <v>659</v>
      </c>
      <c r="F485" s="40" t="s">
        <v>232</v>
      </c>
      <c r="G485" s="10" t="s">
        <v>629</v>
      </c>
      <c r="H485" s="43" t="s">
        <v>444</v>
      </c>
    </row>
    <row r="486" spans="1:8" x14ac:dyDescent="0.3">
      <c r="A486" s="423"/>
      <c r="B486" s="18" t="s">
        <v>81</v>
      </c>
      <c r="C486" s="41">
        <v>230</v>
      </c>
      <c r="D486" s="36">
        <f>D485+D484</f>
        <v>7.2</v>
      </c>
      <c r="E486" s="36">
        <f>E485+E484</f>
        <v>8.4</v>
      </c>
      <c r="F486" s="36">
        <f>F485+F484</f>
        <v>35.75</v>
      </c>
      <c r="G486" s="35">
        <f>G485+G484</f>
        <v>245</v>
      </c>
      <c r="H486" s="78"/>
    </row>
    <row r="487" spans="1:8" x14ac:dyDescent="0.3">
      <c r="A487" s="441" t="s">
        <v>8</v>
      </c>
      <c r="B487" s="146" t="s">
        <v>270</v>
      </c>
      <c r="C487" s="6" t="s">
        <v>106</v>
      </c>
      <c r="D487" s="7">
        <v>12.2</v>
      </c>
      <c r="E487" s="8" t="s">
        <v>57</v>
      </c>
      <c r="F487" s="9" t="s">
        <v>107</v>
      </c>
      <c r="G487" s="10" t="s">
        <v>17</v>
      </c>
      <c r="H487" s="49" t="s">
        <v>437</v>
      </c>
    </row>
    <row r="488" spans="1:8" x14ac:dyDescent="0.3">
      <c r="A488" s="425"/>
      <c r="B488" s="154" t="s">
        <v>194</v>
      </c>
      <c r="C488" s="13">
        <v>200</v>
      </c>
      <c r="D488" s="9">
        <v>0.1</v>
      </c>
      <c r="E488" s="9" t="s">
        <v>32</v>
      </c>
      <c r="F488" s="40">
        <v>9.1</v>
      </c>
      <c r="G488" s="10">
        <v>24.4</v>
      </c>
      <c r="H488" s="52" t="s">
        <v>430</v>
      </c>
    </row>
    <row r="489" spans="1:8" x14ac:dyDescent="0.3">
      <c r="A489" s="425"/>
      <c r="B489" s="158" t="s">
        <v>294</v>
      </c>
      <c r="C489" s="6">
        <v>100</v>
      </c>
      <c r="D489" s="8" t="s">
        <v>28</v>
      </c>
      <c r="E489" s="8" t="s">
        <v>232</v>
      </c>
      <c r="F489" s="8" t="s">
        <v>713</v>
      </c>
      <c r="G489" s="10" t="s">
        <v>714</v>
      </c>
      <c r="H489" s="28" t="s">
        <v>481</v>
      </c>
    </row>
    <row r="490" spans="1:8" x14ac:dyDescent="0.3">
      <c r="A490" s="425"/>
      <c r="B490" s="165" t="s">
        <v>190</v>
      </c>
      <c r="C490" s="9" t="s">
        <v>550</v>
      </c>
      <c r="D490" s="14">
        <v>0.4</v>
      </c>
      <c r="E490" s="15">
        <v>0.4</v>
      </c>
      <c r="F490" s="15">
        <v>9.8000000000000007</v>
      </c>
      <c r="G490" s="22">
        <v>47</v>
      </c>
      <c r="H490" s="44"/>
    </row>
    <row r="491" spans="1:8" x14ac:dyDescent="0.3">
      <c r="A491" s="423"/>
      <c r="B491" s="18" t="s">
        <v>82</v>
      </c>
      <c r="C491" s="19">
        <v>547</v>
      </c>
      <c r="D491" s="46">
        <f>D423+D488+D489+D490</f>
        <v>20.299999999999997</v>
      </c>
      <c r="E491" s="46">
        <f>E423+E488+E489+E490</f>
        <v>21.029999999999998</v>
      </c>
      <c r="F491" s="46">
        <f>F423+F488+F489+F490</f>
        <v>72.92</v>
      </c>
      <c r="G491" s="47">
        <f>G423+G488+G489+G490</f>
        <v>608.4</v>
      </c>
      <c r="H491" s="48"/>
    </row>
    <row r="492" spans="1:8" x14ac:dyDescent="0.3">
      <c r="A492" s="442" t="s">
        <v>83</v>
      </c>
      <c r="B492" s="443"/>
      <c r="C492" s="47">
        <f>C491+C486+C483+C477+C475</f>
        <v>2242</v>
      </c>
      <c r="D492" s="46">
        <f>D491+D486+D483+D477+D475</f>
        <v>70.239999999999995</v>
      </c>
      <c r="E492" s="46">
        <f>E491+E486+E483+E477+E475</f>
        <v>64.33</v>
      </c>
      <c r="F492" s="46">
        <f>F491+F486+F483+F477+F475</f>
        <v>308.61</v>
      </c>
      <c r="G492" s="47">
        <f>G491+G486+G483+G477+G475</f>
        <v>2168.7000000000003</v>
      </c>
      <c r="H492" s="48"/>
    </row>
    <row r="493" spans="1:8" x14ac:dyDescent="0.3">
      <c r="A493" s="444" t="s">
        <v>498</v>
      </c>
      <c r="B493" s="445"/>
      <c r="C493" s="92">
        <f>C494/20</f>
        <v>2068.8000000000002</v>
      </c>
      <c r="D493" s="46">
        <f>D494/20</f>
        <v>71.399000000000015</v>
      </c>
      <c r="E493" s="46">
        <f>E494/20</f>
        <v>70.697000000000003</v>
      </c>
      <c r="F493" s="46">
        <f>F494/20</f>
        <v>263.65100000000001</v>
      </c>
      <c r="G493" s="47">
        <f>G494/20</f>
        <v>1918.3515000000002</v>
      </c>
    </row>
    <row r="494" spans="1:8" x14ac:dyDescent="0.3">
      <c r="C494" s="93">
        <f>C492+C468+C443+C419+C396+C371+C346+C322+C298+C274+C250+C226+C202+C179+C155+C129+C103+C79+C53+C30</f>
        <v>41376</v>
      </c>
      <c r="D494" s="93">
        <f>D492+D468+D443+D419+D396+D371+D346+D322+D298+D274+D250+D226+D202+D179+D155+D129+D103+D79+D53+D30</f>
        <v>1427.9800000000002</v>
      </c>
      <c r="E494" s="93">
        <f>E492+E468+E443+E419+E396+E371+E346+E322+E298+E274+E250+E226+E202+E179+E155+E129+E103+E79+E53+E30</f>
        <v>1413.94</v>
      </c>
      <c r="F494" s="93">
        <f>F492+F468+F443+F419+F396+F371+F346+F322+F298+F274+F250+F226+F202+F179+F155+F129+F103+F79+F53+F30</f>
        <v>5273.02</v>
      </c>
      <c r="G494" s="93">
        <f>G492+G468+G443+G419+G396+G371+G346+G322+G298+G274+G250+G226+G202+G179+G155+G129+G103+G79+G53+G30</f>
        <v>38367.030000000006</v>
      </c>
    </row>
  </sheetData>
  <mergeCells count="270">
    <mergeCell ref="A478:A483"/>
    <mergeCell ref="A484:A486"/>
    <mergeCell ref="A487:A491"/>
    <mergeCell ref="A492:B492"/>
    <mergeCell ref="A493:B493"/>
    <mergeCell ref="D469:F469"/>
    <mergeCell ref="G469:G470"/>
    <mergeCell ref="H469:H470"/>
    <mergeCell ref="A471:H471"/>
    <mergeCell ref="A472:A475"/>
    <mergeCell ref="A476:A477"/>
    <mergeCell ref="A461:A462"/>
    <mergeCell ref="A463:A467"/>
    <mergeCell ref="A468:B468"/>
    <mergeCell ref="A469:A470"/>
    <mergeCell ref="B469:B470"/>
    <mergeCell ref="C469:C470"/>
    <mergeCell ref="G444:G445"/>
    <mergeCell ref="H444:H445"/>
    <mergeCell ref="A446:H446"/>
    <mergeCell ref="A447:A451"/>
    <mergeCell ref="A452:A453"/>
    <mergeCell ref="A454:A460"/>
    <mergeCell ref="A439:A442"/>
    <mergeCell ref="A443:B443"/>
    <mergeCell ref="A444:A445"/>
    <mergeCell ref="B444:B445"/>
    <mergeCell ref="C444:C445"/>
    <mergeCell ref="D444:F444"/>
    <mergeCell ref="H420:H421"/>
    <mergeCell ref="A422:H422"/>
    <mergeCell ref="A423:A426"/>
    <mergeCell ref="A427:A428"/>
    <mergeCell ref="A429:A435"/>
    <mergeCell ref="A436:A438"/>
    <mergeCell ref="A419:B419"/>
    <mergeCell ref="A420:A421"/>
    <mergeCell ref="B420:B421"/>
    <mergeCell ref="C420:C421"/>
    <mergeCell ref="D420:F420"/>
    <mergeCell ref="G420:G421"/>
    <mergeCell ref="A399:H399"/>
    <mergeCell ref="A400:A403"/>
    <mergeCell ref="A404:A405"/>
    <mergeCell ref="A406:A412"/>
    <mergeCell ref="A413:A414"/>
    <mergeCell ref="A415:A418"/>
    <mergeCell ref="A397:A398"/>
    <mergeCell ref="B397:B398"/>
    <mergeCell ref="C397:C398"/>
    <mergeCell ref="D397:F397"/>
    <mergeCell ref="G397:G398"/>
    <mergeCell ref="H397:H398"/>
    <mergeCell ref="A376:A379"/>
    <mergeCell ref="A380:A381"/>
    <mergeCell ref="A382:A387"/>
    <mergeCell ref="A388:A389"/>
    <mergeCell ref="A390:A395"/>
    <mergeCell ref="A396:B396"/>
    <mergeCell ref="C372:C373"/>
    <mergeCell ref="D372:F372"/>
    <mergeCell ref="G372:G373"/>
    <mergeCell ref="H372:H373"/>
    <mergeCell ref="A374:H374"/>
    <mergeCell ref="A375:H375"/>
    <mergeCell ref="A356:A363"/>
    <mergeCell ref="A364:A365"/>
    <mergeCell ref="A366:A370"/>
    <mergeCell ref="A371:B371"/>
    <mergeCell ref="A372:A373"/>
    <mergeCell ref="B372:B373"/>
    <mergeCell ref="D347:F347"/>
    <mergeCell ref="G347:G348"/>
    <mergeCell ref="H347:H348"/>
    <mergeCell ref="A349:H349"/>
    <mergeCell ref="A350:A353"/>
    <mergeCell ref="A354:A355"/>
    <mergeCell ref="A339:A340"/>
    <mergeCell ref="A341:A345"/>
    <mergeCell ref="A346:B346"/>
    <mergeCell ref="A347:A348"/>
    <mergeCell ref="B347:B348"/>
    <mergeCell ref="C347:C348"/>
    <mergeCell ref="G323:G324"/>
    <mergeCell ref="H323:H324"/>
    <mergeCell ref="A325:H325"/>
    <mergeCell ref="A326:A329"/>
    <mergeCell ref="A330:A331"/>
    <mergeCell ref="A332:A338"/>
    <mergeCell ref="A317:A321"/>
    <mergeCell ref="A322:B322"/>
    <mergeCell ref="A323:A324"/>
    <mergeCell ref="B323:B324"/>
    <mergeCell ref="C323:C324"/>
    <mergeCell ref="D323:F323"/>
    <mergeCell ref="H299:H300"/>
    <mergeCell ref="A301:H301"/>
    <mergeCell ref="A302:A305"/>
    <mergeCell ref="A306:A307"/>
    <mergeCell ref="A308:A314"/>
    <mergeCell ref="A315:A316"/>
    <mergeCell ref="A298:B298"/>
    <mergeCell ref="A299:A300"/>
    <mergeCell ref="B299:B300"/>
    <mergeCell ref="C299:C300"/>
    <mergeCell ref="D299:F299"/>
    <mergeCell ref="G299:G300"/>
    <mergeCell ref="A277:H277"/>
    <mergeCell ref="A278:A281"/>
    <mergeCell ref="A282:A283"/>
    <mergeCell ref="A284:A289"/>
    <mergeCell ref="A290:A292"/>
    <mergeCell ref="A293:A297"/>
    <mergeCell ref="A275:A276"/>
    <mergeCell ref="B275:B276"/>
    <mergeCell ref="C275:C276"/>
    <mergeCell ref="D275:F275"/>
    <mergeCell ref="G275:G276"/>
    <mergeCell ref="H275:H276"/>
    <mergeCell ref="A255:A258"/>
    <mergeCell ref="A259:A260"/>
    <mergeCell ref="A261:A266"/>
    <mergeCell ref="A267:A268"/>
    <mergeCell ref="A269:A273"/>
    <mergeCell ref="A274:B274"/>
    <mergeCell ref="C251:C252"/>
    <mergeCell ref="D251:F251"/>
    <mergeCell ref="G251:G252"/>
    <mergeCell ref="H251:H252"/>
    <mergeCell ref="A253:H253"/>
    <mergeCell ref="A254:H254"/>
    <mergeCell ref="A234:A235"/>
    <mergeCell ref="A236:A242"/>
    <mergeCell ref="A243:A244"/>
    <mergeCell ref="A245:A249"/>
    <mergeCell ref="A250:B250"/>
    <mergeCell ref="A251:A252"/>
    <mergeCell ref="B251:B252"/>
    <mergeCell ref="C227:C228"/>
    <mergeCell ref="D227:F227"/>
    <mergeCell ref="G227:G228"/>
    <mergeCell ref="H227:H228"/>
    <mergeCell ref="A229:H229"/>
    <mergeCell ref="A230:A233"/>
    <mergeCell ref="A210:A211"/>
    <mergeCell ref="A212:A218"/>
    <mergeCell ref="A219:A220"/>
    <mergeCell ref="A221:A225"/>
    <mergeCell ref="A226:B226"/>
    <mergeCell ref="A227:A228"/>
    <mergeCell ref="B227:B228"/>
    <mergeCell ref="C203:C204"/>
    <mergeCell ref="D203:F203"/>
    <mergeCell ref="G203:G204"/>
    <mergeCell ref="H203:H204"/>
    <mergeCell ref="A205:H205"/>
    <mergeCell ref="A206:A209"/>
    <mergeCell ref="A189:A194"/>
    <mergeCell ref="A195:A197"/>
    <mergeCell ref="A198:A201"/>
    <mergeCell ref="A202:B202"/>
    <mergeCell ref="A203:A204"/>
    <mergeCell ref="B203:B204"/>
    <mergeCell ref="D180:F180"/>
    <mergeCell ref="G180:G181"/>
    <mergeCell ref="H180:H181"/>
    <mergeCell ref="A182:H182"/>
    <mergeCell ref="A183:A186"/>
    <mergeCell ref="A187:A188"/>
    <mergeCell ref="A172:A174"/>
    <mergeCell ref="A175:A178"/>
    <mergeCell ref="A179:B179"/>
    <mergeCell ref="A180:A181"/>
    <mergeCell ref="B180:B181"/>
    <mergeCell ref="C180:C181"/>
    <mergeCell ref="G156:G157"/>
    <mergeCell ref="H156:H157"/>
    <mergeCell ref="A158:H158"/>
    <mergeCell ref="A159:A162"/>
    <mergeCell ref="A163:A164"/>
    <mergeCell ref="A165:A171"/>
    <mergeCell ref="A150:A154"/>
    <mergeCell ref="A155:B155"/>
    <mergeCell ref="A156:A157"/>
    <mergeCell ref="B156:B157"/>
    <mergeCell ref="C156:C157"/>
    <mergeCell ref="D156:F156"/>
    <mergeCell ref="A132:H132"/>
    <mergeCell ref="A133:H133"/>
    <mergeCell ref="A134:A137"/>
    <mergeCell ref="A138:A139"/>
    <mergeCell ref="A140:A146"/>
    <mergeCell ref="A147:A149"/>
    <mergeCell ref="A130:A131"/>
    <mergeCell ref="B130:B131"/>
    <mergeCell ref="C130:C131"/>
    <mergeCell ref="D130:F130"/>
    <mergeCell ref="G130:G131"/>
    <mergeCell ref="H130:H131"/>
    <mergeCell ref="A108:A111"/>
    <mergeCell ref="A112:A113"/>
    <mergeCell ref="A114:A120"/>
    <mergeCell ref="A121:A123"/>
    <mergeCell ref="A124:A128"/>
    <mergeCell ref="A129:B129"/>
    <mergeCell ref="C104:C105"/>
    <mergeCell ref="D104:F104"/>
    <mergeCell ref="G104:G105"/>
    <mergeCell ref="H104:H105"/>
    <mergeCell ref="A106:H106"/>
    <mergeCell ref="A107:H107"/>
    <mergeCell ref="A87:A88"/>
    <mergeCell ref="A89:A95"/>
    <mergeCell ref="A96:A97"/>
    <mergeCell ref="A98:A102"/>
    <mergeCell ref="A103:B103"/>
    <mergeCell ref="A104:A105"/>
    <mergeCell ref="B104:B105"/>
    <mergeCell ref="C80:C81"/>
    <mergeCell ref="D80:F80"/>
    <mergeCell ref="G80:G81"/>
    <mergeCell ref="H80:H81"/>
    <mergeCell ref="A82:H82"/>
    <mergeCell ref="A83:A86"/>
    <mergeCell ref="A64:A69"/>
    <mergeCell ref="A70:A72"/>
    <mergeCell ref="A73:A78"/>
    <mergeCell ref="A79:B79"/>
    <mergeCell ref="A80:A81"/>
    <mergeCell ref="B80:B81"/>
    <mergeCell ref="D55:F55"/>
    <mergeCell ref="G55:G56"/>
    <mergeCell ref="H55:H56"/>
    <mergeCell ref="A57:H57"/>
    <mergeCell ref="A58:A61"/>
    <mergeCell ref="A62:A63"/>
    <mergeCell ref="A47:A48"/>
    <mergeCell ref="A49:A53"/>
    <mergeCell ref="A54:B54"/>
    <mergeCell ref="A55:A56"/>
    <mergeCell ref="B55:B56"/>
    <mergeCell ref="C55:C56"/>
    <mergeCell ref="G31:G32"/>
    <mergeCell ref="H31:H32"/>
    <mergeCell ref="A33:H33"/>
    <mergeCell ref="A34:A37"/>
    <mergeCell ref="A38:A39"/>
    <mergeCell ref="A40:A46"/>
    <mergeCell ref="A26:A29"/>
    <mergeCell ref="A30:B30"/>
    <mergeCell ref="A31:A32"/>
    <mergeCell ref="B31:B32"/>
    <mergeCell ref="C31:C32"/>
    <mergeCell ref="D31:F31"/>
    <mergeCell ref="K7:P7"/>
    <mergeCell ref="A10:H10"/>
    <mergeCell ref="A11:H11"/>
    <mergeCell ref="A12:A15"/>
    <mergeCell ref="A16:A17"/>
    <mergeCell ref="A18:A23"/>
    <mergeCell ref="A24:A25"/>
    <mergeCell ref="A1:B1"/>
    <mergeCell ref="A5:H5"/>
    <mergeCell ref="A6:H6"/>
    <mergeCell ref="A8:A9"/>
    <mergeCell ref="B8:B9"/>
    <mergeCell ref="C8:C9"/>
    <mergeCell ref="D8:F8"/>
    <mergeCell ref="G8:G9"/>
    <mergeCell ref="H8:H9"/>
  </mergeCells>
  <pageMargins left="0.7" right="0.7" top="0.75" bottom="0.75" header="0.3" footer="0.3"/>
  <pageSetup paperSize="9" scale="54" orientation="landscape" r:id="rId1"/>
  <rowBreaks count="19" manualBreakCount="19">
    <brk id="30" max="7" man="1"/>
    <brk id="54" max="7" man="1"/>
    <brk id="79" max="7" man="1"/>
    <brk id="103" max="7" man="1"/>
    <brk id="129" max="7" man="1"/>
    <brk id="155" max="7" man="1"/>
    <brk id="179" max="7" man="1"/>
    <brk id="202" max="7" man="1"/>
    <brk id="226" max="7" man="1"/>
    <brk id="250" max="7" man="1"/>
    <brk id="274" max="7" man="1"/>
    <brk id="298" max="7" man="1"/>
    <brk id="322" max="7" man="1"/>
    <brk id="346" max="7" man="1"/>
    <brk id="371" max="7" man="1"/>
    <brk id="396" max="7" man="1"/>
    <brk id="419" max="7" man="1"/>
    <brk id="443" max="7" man="1"/>
    <brk id="468" max="7" man="1"/>
  </rowBreaks>
  <colBreaks count="1" manualBreakCount="1">
    <brk id="8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13</vt:i4>
      </vt:variant>
      <vt:variant>
        <vt:lpstr>Именованные диапазоны</vt:lpstr>
      </vt:variant>
      <vt:variant>
        <vt:i4>12</vt:i4>
      </vt:variant>
    </vt:vector>
  </HeadingPairs>
  <TitlesOfParts>
    <vt:vector size="25" baseType="lpstr">
      <vt:lpstr>ясли </vt:lpstr>
      <vt:lpstr>сад</vt:lpstr>
      <vt:lpstr>школа</vt:lpstr>
      <vt:lpstr>1,5-2года</vt:lpstr>
      <vt:lpstr>пищ аллерг 1,5-3</vt:lpstr>
      <vt:lpstr>пищ аллерг 3-7</vt:lpstr>
      <vt:lpstr>атоп дерм 3-7</vt:lpstr>
      <vt:lpstr>пищ аллер+атоп дерм 3-7</vt:lpstr>
      <vt:lpstr>пищ аллер 7-11</vt:lpstr>
      <vt:lpstr>бронх аст 7-11</vt:lpstr>
      <vt:lpstr>неперенос глютена 7-11</vt:lpstr>
      <vt:lpstr>атоп.дем 7-11</vt:lpstr>
      <vt:lpstr>пищ аллерг+неперенос глют 7-11</vt:lpstr>
      <vt:lpstr>'1,5-2года'!Область_печати</vt:lpstr>
      <vt:lpstr>'атоп дерм 3-7'!Область_печати</vt:lpstr>
      <vt:lpstr>'бронх аст 7-11'!Область_печати</vt:lpstr>
      <vt:lpstr>'неперенос глютена 7-11'!Область_печати</vt:lpstr>
      <vt:lpstr>'пищ аллер 7-11'!Область_печати</vt:lpstr>
      <vt:lpstr>'пищ аллер+атоп дерм 3-7'!Область_печати</vt:lpstr>
      <vt:lpstr>'пищ аллерг 1,5-3'!Область_печати</vt:lpstr>
      <vt:lpstr>'пищ аллерг 3-7'!Область_печати</vt:lpstr>
      <vt:lpstr>'пищ аллерг+неперенос глют 7-11'!Область_печати</vt:lpstr>
      <vt:lpstr>сад!Область_печати</vt:lpstr>
      <vt:lpstr>школа!Область_печати</vt:lpstr>
      <vt:lpstr>'ясли '!Область_печати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2026-05-26T12:08:28Z</dcterms:modified>
</cp:coreProperties>
</file>