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сад!$A$1:$H$27</definedName>
    <definedName name="_xlnm.Print_Area" localSheetId="2">школа!$A$1:$H$27</definedName>
    <definedName name="_xlnm.Print_Area" localSheetId="0">'ясли '!$A$1:$H$27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6" i="9" l="1"/>
  <c r="F26" i="9"/>
  <c r="E26" i="9"/>
  <c r="D26" i="9"/>
  <c r="G19" i="9"/>
  <c r="F19" i="9"/>
  <c r="E19" i="9"/>
  <c r="D19" i="9"/>
  <c r="C19" i="9"/>
  <c r="C27" i="9" s="1"/>
  <c r="G12" i="9"/>
  <c r="F12" i="9"/>
  <c r="E12" i="9"/>
  <c r="D12" i="9"/>
  <c r="G10" i="9"/>
  <c r="F10" i="9"/>
  <c r="E10" i="9"/>
  <c r="D10" i="9"/>
  <c r="G26" i="8"/>
  <c r="F26" i="8"/>
  <c r="E26" i="8"/>
  <c r="D26" i="8"/>
  <c r="C26" i="8"/>
  <c r="G19" i="8"/>
  <c r="F19" i="8"/>
  <c r="E19" i="8"/>
  <c r="D19" i="8"/>
  <c r="C19" i="8"/>
  <c r="G12" i="8"/>
  <c r="F12" i="8"/>
  <c r="E12" i="8"/>
  <c r="D12" i="8"/>
  <c r="G10" i="8"/>
  <c r="F10" i="8"/>
  <c r="E10" i="8"/>
  <c r="D10" i="8"/>
  <c r="G27" i="9" l="1"/>
  <c r="E27" i="9"/>
  <c r="E27" i="8"/>
  <c r="D27" i="8"/>
  <c r="F27" i="8"/>
  <c r="C27" i="8"/>
  <c r="G27" i="8"/>
  <c r="F27" i="9"/>
  <c r="D27" i="9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19" i="10" l="1"/>
  <c r="F19" i="10"/>
  <c r="E19" i="10"/>
  <c r="D19" i="10"/>
  <c r="C19" i="10"/>
  <c r="C27" i="10" s="1"/>
  <c r="G12" i="10"/>
  <c r="F12" i="10"/>
  <c r="E12" i="10"/>
  <c r="D12" i="10"/>
  <c r="G10" i="10"/>
  <c r="F10" i="10"/>
  <c r="E10" i="10"/>
  <c r="D10" i="10"/>
  <c r="D27" i="10" l="1"/>
  <c r="F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<sst xmlns="http://schemas.openxmlformats.org/spreadsheetml/2006/main" count="17947" uniqueCount="876">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</sst>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topLeftCell="A10" zoomScale="70" zoomScaleNormal="70" zoomScaleSheetLayoutView="70" workbookViewId="0">
      <selection activeCell="B33" sqref="B33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823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859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1" customHeight="1" x14ac:dyDescent="0.3">
      <c r="A6" s="416" t="s">
        <v>374</v>
      </c>
      <c r="B6" s="417"/>
      <c r="C6" s="417"/>
      <c r="D6" s="417"/>
      <c r="E6" s="417"/>
      <c r="F6" s="417"/>
      <c r="G6" s="417"/>
      <c r="H6" s="418"/>
    </row>
    <row r="7" spans="1:8" ht="40.5" x14ac:dyDescent="0.3">
      <c r="A7" s="421" t="s">
        <v>40</v>
      </c>
      <c r="B7" s="328" t="s">
        <v>370</v>
      </c>
      <c r="C7" s="298" t="s">
        <v>124</v>
      </c>
      <c r="D7" s="305" t="s">
        <v>92</v>
      </c>
      <c r="E7" s="305" t="s">
        <v>198</v>
      </c>
      <c r="F7" s="305" t="s">
        <v>376</v>
      </c>
      <c r="G7" s="321" t="s">
        <v>207</v>
      </c>
      <c r="H7" s="325" t="s">
        <v>486</v>
      </c>
    </row>
    <row r="8" spans="1:8" ht="24.95" customHeight="1" x14ac:dyDescent="0.3">
      <c r="A8" s="421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8" ht="24.95" customHeight="1" x14ac:dyDescent="0.3">
      <c r="A9" s="421"/>
      <c r="B9" s="319" t="s">
        <v>89</v>
      </c>
      <c r="C9" s="298">
        <v>150</v>
      </c>
      <c r="D9" s="305">
        <v>2.1</v>
      </c>
      <c r="E9" s="305">
        <v>2.1</v>
      </c>
      <c r="F9" s="306">
        <v>11</v>
      </c>
      <c r="G9" s="301">
        <v>70</v>
      </c>
      <c r="H9" s="325" t="s">
        <v>439</v>
      </c>
    </row>
    <row r="10" spans="1:8" ht="24.95" customHeight="1" x14ac:dyDescent="0.3">
      <c r="A10" s="421"/>
      <c r="B10" s="18" t="s">
        <v>41</v>
      </c>
      <c r="C10" s="308">
        <v>344</v>
      </c>
      <c r="D10" s="322">
        <f>D9+D8+D7</f>
        <v>11.100000000000001</v>
      </c>
      <c r="E10" s="322">
        <f>E9+E8+E7</f>
        <v>9.6</v>
      </c>
      <c r="F10" s="322">
        <f>F9+F8+F7</f>
        <v>50.6</v>
      </c>
      <c r="G10" s="308">
        <f>G9+G8+G7</f>
        <v>334</v>
      </c>
      <c r="H10" s="323"/>
    </row>
    <row r="11" spans="1:8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8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8" ht="24.95" customHeight="1" x14ac:dyDescent="0.3">
      <c r="A13" s="424" t="s">
        <v>6</v>
      </c>
      <c r="B13" s="303" t="s">
        <v>191</v>
      </c>
      <c r="C13" s="298">
        <v>40</v>
      </c>
      <c r="D13" s="327" t="s">
        <v>71</v>
      </c>
      <c r="E13" s="306" t="s">
        <v>196</v>
      </c>
      <c r="F13" s="306" t="s">
        <v>197</v>
      </c>
      <c r="G13" s="324" t="s">
        <v>198</v>
      </c>
      <c r="H13" s="303" t="s">
        <v>440</v>
      </c>
    </row>
    <row r="14" spans="1:8" ht="24.95" customHeight="1" x14ac:dyDescent="0.3">
      <c r="A14" s="424"/>
      <c r="B14" s="328" t="s">
        <v>617</v>
      </c>
      <c r="C14" s="298">
        <v>150</v>
      </c>
      <c r="D14" s="299" t="s">
        <v>108</v>
      </c>
      <c r="E14" s="305" t="s">
        <v>92</v>
      </c>
      <c r="F14" s="306" t="s">
        <v>161</v>
      </c>
      <c r="G14" s="301" t="s">
        <v>96</v>
      </c>
      <c r="H14" s="302" t="s">
        <v>467</v>
      </c>
    </row>
    <row r="15" spans="1:8" ht="24" customHeight="1" x14ac:dyDescent="0.3">
      <c r="A15" s="424"/>
      <c r="B15" s="303" t="s">
        <v>368</v>
      </c>
      <c r="C15" s="304">
        <v>120</v>
      </c>
      <c r="D15" s="337" t="s">
        <v>426</v>
      </c>
      <c r="E15" s="337" t="s">
        <v>427</v>
      </c>
      <c r="F15" s="338" t="s">
        <v>428</v>
      </c>
      <c r="G15" s="301" t="s">
        <v>429</v>
      </c>
      <c r="H15" s="79" t="s">
        <v>485</v>
      </c>
    </row>
    <row r="16" spans="1:8" ht="24.75" customHeight="1" x14ac:dyDescent="0.3">
      <c r="A16" s="424"/>
      <c r="B16" s="319" t="s">
        <v>326</v>
      </c>
      <c r="C16" s="298">
        <v>120</v>
      </c>
      <c r="D16" s="305" t="s">
        <v>216</v>
      </c>
      <c r="E16" s="305" t="s">
        <v>217</v>
      </c>
      <c r="F16" s="306" t="s">
        <v>218</v>
      </c>
      <c r="G16" s="337" t="s">
        <v>219</v>
      </c>
      <c r="H16" s="336" t="s">
        <v>442</v>
      </c>
    </row>
    <row r="17" spans="1:8" ht="24.95" customHeight="1" x14ac:dyDescent="0.3">
      <c r="A17" s="424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25"/>
    </row>
    <row r="18" spans="1:8" ht="24.95" customHeight="1" x14ac:dyDescent="0.3">
      <c r="A18" s="425"/>
      <c r="B18" s="319" t="s">
        <v>340</v>
      </c>
      <c r="C18" s="298">
        <v>150</v>
      </c>
      <c r="D18" s="305">
        <v>0.7</v>
      </c>
      <c r="E18" s="305">
        <v>0.04</v>
      </c>
      <c r="F18" s="305">
        <v>20.6</v>
      </c>
      <c r="G18" s="321">
        <v>82</v>
      </c>
      <c r="H18" s="325" t="s">
        <v>450</v>
      </c>
    </row>
    <row r="19" spans="1:8" ht="24.95" customHeight="1" x14ac:dyDescent="0.3">
      <c r="A19" s="423"/>
      <c r="B19" s="18" t="s">
        <v>80</v>
      </c>
      <c r="C19" s="333" t="e">
        <f>#REF!+C14+C15+C16+C17+C18</f>
        <v>#REF!</v>
      </c>
      <c r="D19" s="332">
        <f>D13+D14+D15+D16+D17+D18</f>
        <v>22.7</v>
      </c>
      <c r="E19" s="332">
        <f t="shared" ref="E19:F19" si="0">E13+E14+E15+E16+E17+E18</f>
        <v>30.999999999999996</v>
      </c>
      <c r="F19" s="332">
        <f t="shared" si="0"/>
        <v>73.039999999999992</v>
      </c>
      <c r="G19" s="333">
        <f>G13+G14+G15+G16+G17+G18</f>
        <v>655.20000000000005</v>
      </c>
      <c r="H19" s="323"/>
    </row>
    <row r="20" spans="1:8" ht="24.95" customHeight="1" x14ac:dyDescent="0.3">
      <c r="A20" s="422" t="s">
        <v>59</v>
      </c>
      <c r="B20" s="302" t="s">
        <v>189</v>
      </c>
      <c r="C20" s="298">
        <v>160</v>
      </c>
      <c r="D20" s="305" t="s">
        <v>48</v>
      </c>
      <c r="E20" s="305" t="s">
        <v>195</v>
      </c>
      <c r="F20" s="306">
        <v>6.4</v>
      </c>
      <c r="G20" s="301">
        <v>85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160</v>
      </c>
      <c r="D21" s="332">
        <v>4.5999999999999996</v>
      </c>
      <c r="E21" s="332">
        <v>4</v>
      </c>
      <c r="F21" s="332">
        <v>6.4</v>
      </c>
      <c r="G21" s="333">
        <v>85</v>
      </c>
      <c r="H21" s="335"/>
    </row>
    <row r="22" spans="1:8" ht="24.95" customHeight="1" x14ac:dyDescent="0.3">
      <c r="A22" s="422" t="s">
        <v>8</v>
      </c>
      <c r="B22" s="307" t="s">
        <v>220</v>
      </c>
      <c r="C22" s="314">
        <v>120</v>
      </c>
      <c r="D22" s="314">
        <v>16.440000000000001</v>
      </c>
      <c r="E22" s="314">
        <v>9.9600000000000009</v>
      </c>
      <c r="F22" s="314">
        <v>60.6</v>
      </c>
      <c r="G22" s="316">
        <v>393</v>
      </c>
      <c r="H22" s="302" t="s">
        <v>470</v>
      </c>
    </row>
    <row r="23" spans="1:8" ht="24.95" customHeight="1" x14ac:dyDescent="0.3">
      <c r="A23" s="425"/>
      <c r="B23" s="312" t="s">
        <v>611</v>
      </c>
      <c r="C23" s="314">
        <v>20</v>
      </c>
      <c r="D23" s="314">
        <v>0.4</v>
      </c>
      <c r="E23" s="314">
        <v>1</v>
      </c>
      <c r="F23" s="314">
        <v>1.2</v>
      </c>
      <c r="G23" s="316">
        <v>16</v>
      </c>
      <c r="H23" s="302" t="s">
        <v>612</v>
      </c>
    </row>
    <row r="24" spans="1:8" ht="24.95" customHeight="1" x14ac:dyDescent="0.3">
      <c r="A24" s="425"/>
      <c r="B24" s="302" t="s">
        <v>67</v>
      </c>
      <c r="C24" s="298">
        <v>150</v>
      </c>
      <c r="D24" s="299">
        <v>1.1000000000000001</v>
      </c>
      <c r="E24" s="299">
        <v>1.1000000000000001</v>
      </c>
      <c r="F24" s="389">
        <v>6.2</v>
      </c>
      <c r="G24" s="321">
        <v>38</v>
      </c>
      <c r="H24" s="319" t="s">
        <v>436</v>
      </c>
    </row>
    <row r="25" spans="1:8" ht="24.95" customHeight="1" x14ac:dyDescent="0.3">
      <c r="A25" s="425"/>
      <c r="B25" s="317" t="s">
        <v>190</v>
      </c>
      <c r="C25" s="305" t="s">
        <v>599</v>
      </c>
      <c r="D25" s="299">
        <v>0.4</v>
      </c>
      <c r="E25" s="300">
        <v>0.4</v>
      </c>
      <c r="F25" s="300">
        <v>9.8000000000000007</v>
      </c>
      <c r="G25" s="324">
        <v>47</v>
      </c>
      <c r="H25" s="336"/>
    </row>
    <row r="26" spans="1:8" ht="24.95" customHeight="1" x14ac:dyDescent="0.3">
      <c r="A26" s="423"/>
      <c r="B26" s="18" t="s">
        <v>82</v>
      </c>
      <c r="C26" s="308">
        <f>C22+C23+C24+C25</f>
        <v>390</v>
      </c>
      <c r="D26" s="308">
        <f>D22+D23+D24+D25</f>
        <v>18.34</v>
      </c>
      <c r="E26" s="308">
        <f>E22+E23+E24+E25</f>
        <v>12.46</v>
      </c>
      <c r="F26" s="308">
        <f>F22+F23+F24+F25</f>
        <v>77.8</v>
      </c>
      <c r="G26" s="308">
        <f>G22+G23+G24+G25</f>
        <v>494</v>
      </c>
      <c r="H26" s="309"/>
    </row>
    <row r="27" spans="1:8" ht="24.95" customHeight="1" x14ac:dyDescent="0.3">
      <c r="A27" s="426" t="s">
        <v>83</v>
      </c>
      <c r="B27" s="427"/>
      <c r="C27" s="310" t="e">
        <f>C26+C21+C19+C12+C10</f>
        <v>#REF!</v>
      </c>
      <c r="D27" s="310">
        <f>D26+D21+D19+D12+D10</f>
        <v>57.49</v>
      </c>
      <c r="E27" s="310">
        <f>E26+E21+E19+E12+E10</f>
        <v>57.359999999999992</v>
      </c>
      <c r="F27" s="310">
        <f>F26+F21+F19+F12+F10</f>
        <v>222.99</v>
      </c>
      <c r="G27" s="310">
        <f>G26+G21+G19+G12+G10</f>
        <v>1637.2</v>
      </c>
      <c r="H27" s="309"/>
    </row>
  </sheetData>
  <mergeCells count="15">
    <mergeCell ref="A7:A10"/>
    <mergeCell ref="A11:A12"/>
    <mergeCell ref="A13:A19"/>
    <mergeCell ref="A20:A21"/>
    <mergeCell ref="A22:A26"/>
    <mergeCell ref="A27:B27"/>
    <mergeCell ref="A6:H6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825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857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855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9" zoomScale="77" zoomScaleNormal="70" zoomScaleSheetLayoutView="77" workbookViewId="0">
      <selection activeCell="F31" sqref="F3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867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1" customHeight="1" x14ac:dyDescent="0.3">
      <c r="A6" s="416" t="s">
        <v>374</v>
      </c>
      <c r="B6" s="428"/>
      <c r="C6" s="417"/>
      <c r="D6" s="417"/>
      <c r="E6" s="417"/>
      <c r="F6" s="417"/>
      <c r="G6" s="417"/>
      <c r="H6" s="418"/>
    </row>
    <row r="7" spans="1:11" x14ac:dyDescent="0.3">
      <c r="A7" s="421" t="s">
        <v>40</v>
      </c>
      <c r="B7" s="328" t="s">
        <v>370</v>
      </c>
      <c r="C7" s="298" t="s">
        <v>113</v>
      </c>
      <c r="D7" s="305" t="s">
        <v>146</v>
      </c>
      <c r="E7" s="305" t="s">
        <v>87</v>
      </c>
      <c r="F7" s="305" t="s">
        <v>371</v>
      </c>
      <c r="G7" s="321" t="s">
        <v>372</v>
      </c>
      <c r="H7" s="325" t="s">
        <v>486</v>
      </c>
    </row>
    <row r="8" spans="1:11" ht="24.95" customHeight="1" x14ac:dyDescent="0.3">
      <c r="A8" s="421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11" ht="24.95" customHeight="1" x14ac:dyDescent="0.3">
      <c r="A9" s="421"/>
      <c r="B9" s="303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36" t="s">
        <v>439</v>
      </c>
    </row>
    <row r="10" spans="1:11" ht="24.95" customHeight="1" x14ac:dyDescent="0.3">
      <c r="A10" s="421"/>
      <c r="B10" s="18" t="s">
        <v>41</v>
      </c>
      <c r="C10" s="308">
        <v>425</v>
      </c>
      <c r="D10" s="322">
        <f>D9+D8+D7</f>
        <v>13.4</v>
      </c>
      <c r="E10" s="322">
        <f>E9+E8+E7</f>
        <v>12.399999999999999</v>
      </c>
      <c r="F10" s="322">
        <f>F9+F8+F7</f>
        <v>60.9</v>
      </c>
      <c r="G10" s="308">
        <f>G9+G8+G7</f>
        <v>410</v>
      </c>
      <c r="H10" s="323"/>
    </row>
    <row r="11" spans="1:11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11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95" customHeight="1" x14ac:dyDescent="0.3">
      <c r="A13" s="424" t="s">
        <v>6</v>
      </c>
      <c r="B13" s="382" t="s">
        <v>191</v>
      </c>
      <c r="C13" s="298">
        <v>60</v>
      </c>
      <c r="D13" s="327" t="s">
        <v>93</v>
      </c>
      <c r="E13" s="306" t="s">
        <v>192</v>
      </c>
      <c r="F13" s="306" t="s">
        <v>193</v>
      </c>
      <c r="G13" s="324" t="s">
        <v>98</v>
      </c>
      <c r="H13" s="302" t="s">
        <v>492</v>
      </c>
    </row>
    <row r="14" spans="1:11" ht="24.95" customHeight="1" x14ac:dyDescent="0.3">
      <c r="A14" s="424"/>
      <c r="B14" s="328" t="s">
        <v>617</v>
      </c>
      <c r="C14" s="298">
        <v>180</v>
      </c>
      <c r="D14" s="305" t="s">
        <v>243</v>
      </c>
      <c r="E14" s="305" t="s">
        <v>244</v>
      </c>
      <c r="F14" s="306" t="s">
        <v>29</v>
      </c>
      <c r="G14" s="301" t="s">
        <v>245</v>
      </c>
      <c r="H14" s="302" t="s">
        <v>467</v>
      </c>
    </row>
    <row r="15" spans="1:11" ht="24.75" customHeight="1" x14ac:dyDescent="0.3">
      <c r="A15" s="424"/>
      <c r="B15" s="303" t="s">
        <v>368</v>
      </c>
      <c r="C15" s="304">
        <v>120</v>
      </c>
      <c r="D15" s="337" t="s">
        <v>426</v>
      </c>
      <c r="E15" s="337" t="s">
        <v>427</v>
      </c>
      <c r="F15" s="338" t="s">
        <v>428</v>
      </c>
      <c r="G15" s="301" t="s">
        <v>429</v>
      </c>
      <c r="H15" s="79" t="s">
        <v>485</v>
      </c>
    </row>
    <row r="16" spans="1:11" ht="34.5" customHeight="1" x14ac:dyDescent="0.3">
      <c r="A16" s="424"/>
      <c r="B16" s="319" t="s">
        <v>326</v>
      </c>
      <c r="C16" s="298">
        <v>120</v>
      </c>
      <c r="D16" s="305" t="s">
        <v>216</v>
      </c>
      <c r="E16" s="305" t="s">
        <v>217</v>
      </c>
      <c r="F16" s="306" t="s">
        <v>218</v>
      </c>
      <c r="G16" s="337" t="s">
        <v>219</v>
      </c>
      <c r="H16" s="336" t="s">
        <v>442</v>
      </c>
    </row>
    <row r="17" spans="1:8" ht="21.75" customHeight="1" x14ac:dyDescent="0.3">
      <c r="A17" s="424"/>
      <c r="B17" s="307" t="s">
        <v>50</v>
      </c>
      <c r="C17" s="298">
        <v>50</v>
      </c>
      <c r="D17" s="299" t="s">
        <v>51</v>
      </c>
      <c r="E17" s="299" t="s">
        <v>52</v>
      </c>
      <c r="F17" s="300" t="s">
        <v>53</v>
      </c>
      <c r="G17" s="301" t="s">
        <v>54</v>
      </c>
      <c r="H17" s="325"/>
    </row>
    <row r="18" spans="1:8" ht="24.95" customHeight="1" x14ac:dyDescent="0.3">
      <c r="A18" s="425"/>
      <c r="B18" s="319" t="s">
        <v>340</v>
      </c>
      <c r="C18" s="298">
        <v>180</v>
      </c>
      <c r="D18" s="305">
        <v>0.9</v>
      </c>
      <c r="E18" s="305" t="s">
        <v>102</v>
      </c>
      <c r="F18" s="306" t="s">
        <v>103</v>
      </c>
      <c r="G18" s="301" t="s">
        <v>96</v>
      </c>
      <c r="H18" s="325" t="s">
        <v>450</v>
      </c>
    </row>
    <row r="19" spans="1:8" ht="24.95" customHeight="1" x14ac:dyDescent="0.3">
      <c r="A19" s="423"/>
      <c r="B19" s="18" t="s">
        <v>80</v>
      </c>
      <c r="C19" s="333" t="e">
        <f>#REF!+C14+C15+C16+C17+C18</f>
        <v>#REF!</v>
      </c>
      <c r="D19" s="332">
        <f>D13+D14+D15+D16+D17+D18</f>
        <v>26.909999999999997</v>
      </c>
      <c r="E19" s="332" t="e">
        <f>#REF!+E14+E15+E16+E17+E18</f>
        <v>#REF!</v>
      </c>
      <c r="F19" s="332" t="e">
        <f>#REF!+F14+F15+F16+F17+F18</f>
        <v>#REF!</v>
      </c>
      <c r="G19" s="333" t="e">
        <f>#REF!+G14+G15+G16+G17+G18</f>
        <v>#REF!</v>
      </c>
      <c r="H19" s="323"/>
    </row>
    <row r="20" spans="1:8" ht="24.95" customHeight="1" x14ac:dyDescent="0.3">
      <c r="A20" s="422" t="s">
        <v>59</v>
      </c>
      <c r="B20" s="303" t="s">
        <v>189</v>
      </c>
      <c r="C20" s="298">
        <v>175</v>
      </c>
      <c r="D20" s="394">
        <v>5</v>
      </c>
      <c r="E20" s="305" t="s">
        <v>295</v>
      </c>
      <c r="F20" s="306" t="s">
        <v>862</v>
      </c>
      <c r="G20" s="301">
        <v>93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175</v>
      </c>
      <c r="D21" s="332">
        <v>5</v>
      </c>
      <c r="E21" s="332">
        <v>4.3</v>
      </c>
      <c r="F21" s="332">
        <v>7</v>
      </c>
      <c r="G21" s="333">
        <v>93</v>
      </c>
      <c r="H21" s="335"/>
    </row>
    <row r="22" spans="1:8" ht="24.95" customHeight="1" x14ac:dyDescent="0.3">
      <c r="A22" s="422" t="s">
        <v>8</v>
      </c>
      <c r="B22" s="307" t="s">
        <v>220</v>
      </c>
      <c r="C22" s="314">
        <v>150</v>
      </c>
      <c r="D22" s="314">
        <v>20.6</v>
      </c>
      <c r="E22" s="314">
        <v>12.4</v>
      </c>
      <c r="F22" s="314">
        <v>64.900000000000006</v>
      </c>
      <c r="G22" s="316">
        <v>450</v>
      </c>
      <c r="H22" s="302" t="s">
        <v>470</v>
      </c>
    </row>
    <row r="23" spans="1:8" ht="24.95" customHeight="1" x14ac:dyDescent="0.3">
      <c r="A23" s="425"/>
      <c r="B23" s="312" t="s">
        <v>611</v>
      </c>
      <c r="C23" s="314">
        <v>30</v>
      </c>
      <c r="D23" s="314">
        <v>0.6</v>
      </c>
      <c r="E23" s="314">
        <v>1.5</v>
      </c>
      <c r="F23" s="314">
        <v>1.9</v>
      </c>
      <c r="G23" s="316">
        <v>23</v>
      </c>
      <c r="H23" s="302" t="s">
        <v>612</v>
      </c>
    </row>
    <row r="24" spans="1:8" ht="24.95" customHeight="1" x14ac:dyDescent="0.3">
      <c r="A24" s="425"/>
      <c r="B24" s="319" t="s">
        <v>67</v>
      </c>
      <c r="C24" s="298">
        <v>180</v>
      </c>
      <c r="D24" s="305" t="s">
        <v>68</v>
      </c>
      <c r="E24" s="305" t="s">
        <v>68</v>
      </c>
      <c r="F24" s="320" t="s">
        <v>69</v>
      </c>
      <c r="G24" s="321" t="s">
        <v>70</v>
      </c>
      <c r="H24" s="325" t="s">
        <v>432</v>
      </c>
    </row>
    <row r="25" spans="1:8" ht="24.95" customHeight="1" x14ac:dyDescent="0.3">
      <c r="A25" s="425"/>
      <c r="B25" s="317" t="s">
        <v>190</v>
      </c>
      <c r="C25" s="305" t="s">
        <v>599</v>
      </c>
      <c r="D25" s="299">
        <v>0.4</v>
      </c>
      <c r="E25" s="300">
        <v>0.4</v>
      </c>
      <c r="F25" s="300">
        <v>9.8000000000000007</v>
      </c>
      <c r="G25" s="324">
        <v>47</v>
      </c>
      <c r="H25" s="325" t="s">
        <v>432</v>
      </c>
    </row>
    <row r="26" spans="1:8" ht="24.95" customHeight="1" x14ac:dyDescent="0.3">
      <c r="A26" s="423"/>
      <c r="B26" s="18" t="s">
        <v>82</v>
      </c>
      <c r="C26" s="308">
        <v>460</v>
      </c>
      <c r="D26" s="308">
        <f>D22+D23+D24+D25</f>
        <v>22.900000000000002</v>
      </c>
      <c r="E26" s="308">
        <f t="shared" ref="E26:G26" si="0">E22+E23+E24+E25</f>
        <v>15.600000000000001</v>
      </c>
      <c r="F26" s="308">
        <f t="shared" si="0"/>
        <v>86.7</v>
      </c>
      <c r="G26" s="308">
        <f t="shared" si="0"/>
        <v>575</v>
      </c>
      <c r="H26" s="309"/>
    </row>
    <row r="27" spans="1:8" ht="24.95" customHeight="1" x14ac:dyDescent="0.3">
      <c r="A27" s="426" t="s">
        <v>83</v>
      </c>
      <c r="B27" s="427"/>
      <c r="C27" s="310" t="e">
        <f>C26+C21+C19+C12+C10</f>
        <v>#REF!</v>
      </c>
      <c r="D27" s="311">
        <f>D26+D21+D19+D12+D10</f>
        <v>68.960000000000008</v>
      </c>
      <c r="E27" s="311" t="e">
        <f>E26+E21+E19+E12+E10</f>
        <v>#REF!</v>
      </c>
      <c r="F27" s="311" t="e">
        <f>F26+F21+F19+F12+F10</f>
        <v>#REF!</v>
      </c>
      <c r="G27" s="310" t="e">
        <f>G26+G21+G19+G12+G10</f>
        <v>#REF!</v>
      </c>
      <c r="H27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1"/>
    <mergeCell ref="A22:A26"/>
    <mergeCell ref="A27:B27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5" zoomScale="65" zoomScaleNormal="79" zoomScaleSheetLayoutView="65" workbookViewId="0">
      <selection activeCell="A28" sqref="A28:H449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619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873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542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x14ac:dyDescent="0.3">
      <c r="A6" s="449" t="s">
        <v>374</v>
      </c>
      <c r="B6" s="450"/>
      <c r="C6" s="451"/>
      <c r="D6" s="451"/>
      <c r="E6" s="451"/>
      <c r="F6" s="451"/>
      <c r="G6" s="451"/>
      <c r="H6" s="452"/>
    </row>
    <row r="7" spans="1:11" x14ac:dyDescent="0.3">
      <c r="A7" s="446" t="s">
        <v>40</v>
      </c>
      <c r="B7" s="26" t="s">
        <v>370</v>
      </c>
      <c r="C7" s="13" t="s">
        <v>113</v>
      </c>
      <c r="D7" s="9" t="s">
        <v>146</v>
      </c>
      <c r="E7" s="9" t="s">
        <v>87</v>
      </c>
      <c r="F7" s="9" t="s">
        <v>371</v>
      </c>
      <c r="G7" s="27" t="s">
        <v>372</v>
      </c>
      <c r="H7" s="56" t="s">
        <v>486</v>
      </c>
    </row>
    <row r="8" spans="1:11" x14ac:dyDescent="0.3">
      <c r="A8" s="446"/>
      <c r="B8" s="16" t="s">
        <v>104</v>
      </c>
      <c r="C8" s="6">
        <v>50</v>
      </c>
      <c r="D8" s="9">
        <v>3.2</v>
      </c>
      <c r="E8" s="9">
        <v>0.3</v>
      </c>
      <c r="F8" s="9">
        <v>15.3</v>
      </c>
      <c r="G8" s="10">
        <v>79</v>
      </c>
      <c r="H8" s="89" t="s">
        <v>459</v>
      </c>
    </row>
    <row r="9" spans="1:11" x14ac:dyDescent="0.3">
      <c r="A9" s="446"/>
      <c r="B9" s="50" t="s">
        <v>89</v>
      </c>
      <c r="C9" s="6">
        <v>200</v>
      </c>
      <c r="D9" s="8" t="s">
        <v>46</v>
      </c>
      <c r="E9" s="8" t="s">
        <v>46</v>
      </c>
      <c r="F9" s="51" t="s">
        <v>621</v>
      </c>
      <c r="G9" s="10" t="s">
        <v>622</v>
      </c>
      <c r="H9" s="52" t="s">
        <v>439</v>
      </c>
    </row>
    <row r="10" spans="1:11" x14ac:dyDescent="0.3">
      <c r="A10" s="446"/>
      <c r="B10" s="18" t="s">
        <v>41</v>
      </c>
      <c r="C10" s="19">
        <v>455</v>
      </c>
      <c r="D10" s="20">
        <f>D9+D8+D7</f>
        <v>13.600000000000001</v>
      </c>
      <c r="E10" s="20">
        <f>E9+E8+E7</f>
        <v>12.6</v>
      </c>
      <c r="F10" s="20">
        <f>F9+F8+F7</f>
        <v>62.3</v>
      </c>
      <c r="G10" s="19">
        <f>G9+G8+G7</f>
        <v>419.3</v>
      </c>
      <c r="H10" s="53"/>
    </row>
    <row r="11" spans="1:11" x14ac:dyDescent="0.3">
      <c r="A11" s="440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623</v>
      </c>
    </row>
    <row r="12" spans="1:11" x14ac:dyDescent="0.3">
      <c r="A12" s="423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4" t="s">
        <v>6</v>
      </c>
      <c r="B13" s="382" t="s">
        <v>191</v>
      </c>
      <c r="C13" s="298">
        <v>60</v>
      </c>
      <c r="D13" s="327" t="s">
        <v>93</v>
      </c>
      <c r="E13" s="306" t="s">
        <v>192</v>
      </c>
      <c r="F13" s="306" t="s">
        <v>193</v>
      </c>
      <c r="G13" s="324" t="s">
        <v>98</v>
      </c>
      <c r="H13" s="302" t="s">
        <v>492</v>
      </c>
    </row>
    <row r="14" spans="1:11" ht="40.5" x14ac:dyDescent="0.3">
      <c r="A14" s="424"/>
      <c r="B14" s="26" t="s">
        <v>617</v>
      </c>
      <c r="C14" s="13">
        <v>250</v>
      </c>
      <c r="D14" s="9" t="s">
        <v>551</v>
      </c>
      <c r="E14" s="9" t="s">
        <v>87</v>
      </c>
      <c r="F14" s="40" t="s">
        <v>705</v>
      </c>
      <c r="G14" s="10" t="s">
        <v>706</v>
      </c>
      <c r="H14" s="28" t="s">
        <v>467</v>
      </c>
    </row>
    <row r="15" spans="1:11" x14ac:dyDescent="0.3">
      <c r="A15" s="424"/>
      <c r="B15" s="50" t="s">
        <v>368</v>
      </c>
      <c r="C15" s="6">
        <v>120</v>
      </c>
      <c r="D15" s="8" t="s">
        <v>426</v>
      </c>
      <c r="E15" s="8" t="s">
        <v>427</v>
      </c>
      <c r="F15" s="51" t="s">
        <v>428</v>
      </c>
      <c r="G15" s="10" t="s">
        <v>429</v>
      </c>
      <c r="H15" s="79" t="s">
        <v>485</v>
      </c>
    </row>
    <row r="16" spans="1:11" x14ac:dyDescent="0.3">
      <c r="A16" s="424"/>
      <c r="B16" s="25" t="s">
        <v>326</v>
      </c>
      <c r="C16" s="63">
        <v>150</v>
      </c>
      <c r="D16" s="77" t="s">
        <v>68</v>
      </c>
      <c r="E16" s="77" t="s">
        <v>208</v>
      </c>
      <c r="F16" s="114" t="s">
        <v>209</v>
      </c>
      <c r="G16" s="60" t="s">
        <v>679</v>
      </c>
      <c r="H16" s="116" t="s">
        <v>707</v>
      </c>
    </row>
    <row r="17" spans="1:8" x14ac:dyDescent="0.3">
      <c r="A17" s="424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56"/>
    </row>
    <row r="18" spans="1:8" x14ac:dyDescent="0.3">
      <c r="A18" s="425"/>
      <c r="B18" s="42" t="s">
        <v>340</v>
      </c>
      <c r="C18" s="13">
        <v>200</v>
      </c>
      <c r="D18" s="9" t="s">
        <v>627</v>
      </c>
      <c r="E18" s="9" t="s">
        <v>628</v>
      </c>
      <c r="F18" s="40" t="s">
        <v>632</v>
      </c>
      <c r="G18" s="10" t="s">
        <v>629</v>
      </c>
      <c r="H18" s="43" t="s">
        <v>450</v>
      </c>
    </row>
    <row r="19" spans="1:8" x14ac:dyDescent="0.3">
      <c r="A19" s="423"/>
      <c r="B19" s="18" t="s">
        <v>80</v>
      </c>
      <c r="C19" s="35">
        <f>C13+C14+C15+C16+C17+C18</f>
        <v>830</v>
      </c>
      <c r="D19" s="36">
        <f>D13+D14+D15+D16+D17+D18</f>
        <v>28.4</v>
      </c>
      <c r="E19" s="36">
        <f>E13+E14+E15+E16+E17+E18</f>
        <v>36.339999999999989</v>
      </c>
      <c r="F19" s="36">
        <f>F13+F14+F15+F16+F17+F18</f>
        <v>112.96</v>
      </c>
      <c r="G19" s="35">
        <f>G13+G14+G15+G16+G17+G18</f>
        <v>847.8</v>
      </c>
      <c r="H19" s="48"/>
    </row>
    <row r="20" spans="1:8" x14ac:dyDescent="0.3">
      <c r="A20" s="440" t="s">
        <v>59</v>
      </c>
      <c r="B20" s="39" t="s">
        <v>189</v>
      </c>
      <c r="C20" s="13">
        <v>200</v>
      </c>
      <c r="D20" s="9" t="s">
        <v>64</v>
      </c>
      <c r="E20" s="9" t="s">
        <v>192</v>
      </c>
      <c r="F20" s="40" t="s">
        <v>662</v>
      </c>
      <c r="G20" s="10" t="s">
        <v>663</v>
      </c>
      <c r="H20" s="28" t="s">
        <v>433</v>
      </c>
    </row>
    <row r="21" spans="1:8" x14ac:dyDescent="0.3">
      <c r="A21" s="423"/>
      <c r="B21" s="18" t="s">
        <v>81</v>
      </c>
      <c r="C21" s="13">
        <v>200</v>
      </c>
      <c r="D21" s="9" t="s">
        <v>64</v>
      </c>
      <c r="E21" s="9" t="s">
        <v>192</v>
      </c>
      <c r="F21" s="40" t="s">
        <v>662</v>
      </c>
      <c r="G21" s="10" t="s">
        <v>663</v>
      </c>
      <c r="H21" s="78"/>
    </row>
    <row r="22" spans="1:8" x14ac:dyDescent="0.3">
      <c r="A22" s="440" t="s">
        <v>8</v>
      </c>
      <c r="B22" s="32" t="s">
        <v>220</v>
      </c>
      <c r="C22" s="38">
        <v>150</v>
      </c>
      <c r="D22" s="38">
        <v>20.6</v>
      </c>
      <c r="E22" s="38">
        <v>12.4</v>
      </c>
      <c r="F22" s="38">
        <v>64.900000000000006</v>
      </c>
      <c r="G22" s="31">
        <v>450</v>
      </c>
      <c r="H22" s="28" t="s">
        <v>470</v>
      </c>
    </row>
    <row r="23" spans="1:8" x14ac:dyDescent="0.3">
      <c r="A23" s="425"/>
      <c r="B23" s="74" t="s">
        <v>611</v>
      </c>
      <c r="C23" s="38">
        <v>30</v>
      </c>
      <c r="D23" s="38">
        <v>0.6</v>
      </c>
      <c r="E23" s="38">
        <v>1.5</v>
      </c>
      <c r="F23" s="38">
        <v>1.9</v>
      </c>
      <c r="G23" s="31">
        <v>23</v>
      </c>
      <c r="H23" s="28" t="s">
        <v>612</v>
      </c>
    </row>
    <row r="24" spans="1:8" x14ac:dyDescent="0.3">
      <c r="A24" s="425"/>
      <c r="B24" s="42" t="s">
        <v>67</v>
      </c>
      <c r="C24" s="13">
        <v>200</v>
      </c>
      <c r="D24" s="9" t="s">
        <v>378</v>
      </c>
      <c r="E24" s="9" t="s">
        <v>378</v>
      </c>
      <c r="F24" s="71" t="s">
        <v>624</v>
      </c>
      <c r="G24" s="27" t="s">
        <v>625</v>
      </c>
      <c r="H24" s="56" t="s">
        <v>436</v>
      </c>
    </row>
    <row r="25" spans="1:8" x14ac:dyDescent="0.3">
      <c r="A25" s="425"/>
      <c r="B25" s="21" t="s">
        <v>190</v>
      </c>
      <c r="C25" s="9" t="s">
        <v>550</v>
      </c>
      <c r="D25" s="14">
        <v>0.4</v>
      </c>
      <c r="E25" s="15">
        <v>0.4</v>
      </c>
      <c r="F25" s="15">
        <v>9.8000000000000007</v>
      </c>
      <c r="G25" s="22">
        <v>47</v>
      </c>
      <c r="H25" s="56" t="s">
        <v>432</v>
      </c>
    </row>
    <row r="26" spans="1:8" x14ac:dyDescent="0.3">
      <c r="A26" s="423"/>
      <c r="B26" s="18" t="s">
        <v>82</v>
      </c>
      <c r="C26" s="19">
        <v>530</v>
      </c>
      <c r="D26" s="46">
        <v>23</v>
      </c>
      <c r="E26" s="46">
        <v>15.7</v>
      </c>
      <c r="F26" s="46">
        <v>87.8</v>
      </c>
      <c r="G26" s="47">
        <v>581</v>
      </c>
      <c r="H26" s="325"/>
    </row>
    <row r="27" spans="1:8" x14ac:dyDescent="0.3">
      <c r="A27" s="442" t="s">
        <v>83</v>
      </c>
      <c r="B27" s="443"/>
      <c r="C27" s="47">
        <f>C12+C10+C19+C21+C26</f>
        <v>2215</v>
      </c>
      <c r="D27" s="46">
        <f>D26+D21+D19+D12+D10</f>
        <v>72.039999999999992</v>
      </c>
      <c r="E27" s="46">
        <f>E26+E21+E19+E12+E10</f>
        <v>65.399999999999991</v>
      </c>
      <c r="F27" s="46">
        <f>F26+F21+F19+F12+F10</f>
        <v>285.8</v>
      </c>
      <c r="G27" s="131">
        <f>G26+G21+G19+G12+G10</f>
        <v>2010.3899999999999</v>
      </c>
      <c r="H27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9"/>
    <mergeCell ref="A20:A21"/>
    <mergeCell ref="A22:A26"/>
    <mergeCell ref="A27:B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875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4" t="s">
        <v>824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871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869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870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867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868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871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851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850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874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853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854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2026-05-26T11:32:15Z</dcterms:modified>
</cp:coreProperties>
</file>