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165" i="1" l="1"/>
  <c r="H165" i="1"/>
  <c r="I165" i="1"/>
  <c r="J165" i="1"/>
  <c r="F165" i="1"/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76" i="1"/>
  <c r="J176" i="1"/>
  <c r="I176" i="1"/>
  <c r="B157" i="1"/>
  <c r="A157" i="1"/>
  <c r="L156" i="1"/>
  <c r="J156" i="1"/>
  <c r="I156" i="1"/>
  <c r="H156" i="1"/>
  <c r="G156" i="1"/>
  <c r="F156" i="1"/>
  <c r="B147" i="1"/>
  <c r="A147" i="1"/>
  <c r="L157" i="1"/>
  <c r="J157" i="1"/>
  <c r="I157" i="1"/>
  <c r="H157" i="1"/>
  <c r="G157" i="1"/>
  <c r="F157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3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F234" i="1"/>
  <c r="I234" i="1"/>
  <c r="J234" i="1"/>
  <c r="L234" i="1"/>
  <c r="H234" i="1"/>
</calcChain>
</file>

<file path=xl/sharedStrings.xml><?xml version="1.0" encoding="utf-8"?>
<sst xmlns="http://schemas.openxmlformats.org/spreadsheetml/2006/main" count="325" uniqueCount="94">
  <si>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</si>
  <si>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</si>
  <si>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</si>
  <si>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</si>
  <si>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</si>
  <si>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</si>
  <si>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</si>
  <si>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</si>
  <si>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</si>
  <si>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</si>
  <si>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</si>
  <si>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</si>
  <si>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</si>
  <si>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</si>
  <si>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</si>
  <si>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</si>
  <si>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</si>
  <si>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</si>
  <si>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</si>
  <si>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</si>
  <si>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</si>
  <si>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</si>
  <si>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</si>
  <si>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</si>
  <si>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</si>
  <si>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</si>
  <si>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</si>
  <si>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</si>
  <si>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</si>
  <si>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</si>
  <si>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</si>
  <si>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</si>
  <si>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</si>
  <si>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</si>
  <si>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</si>
  <si>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</si>
  <si>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</si>
  <si>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</si>
  <si>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</si>
  <si>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</si>
  <si>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Сырники из творога с кашей молочной "Дружба" с маслом сливочным</t>
  </si>
  <si>
    <t>Плоды и ягоды свежие (яблоки)</t>
  </si>
  <si>
    <t>ТТК</t>
  </si>
  <si>
    <t>№376</t>
  </si>
  <si>
    <t xml:space="preserve">Чай с сахаром, с лимоном </t>
  </si>
  <si>
    <t>Хлеб пшеничный</t>
  </si>
  <si>
    <t>Хлеб ржаной</t>
  </si>
  <si>
    <t>№377</t>
  </si>
  <si>
    <t>Кофейный напиток с молоком</t>
  </si>
  <si>
    <t>№379</t>
  </si>
  <si>
    <t>Компот из сухофруктов (75С)</t>
  </si>
  <si>
    <t>Свекла отварная дольками</t>
  </si>
  <si>
    <t>гор. блюдо</t>
  </si>
  <si>
    <t>Биточки рыбные с рисом отварным рассыпчатым с маслом сливочным</t>
  </si>
  <si>
    <t>№349</t>
  </si>
  <si>
    <t>Сыр порционно</t>
  </si>
  <si>
    <t>сыр</t>
  </si>
  <si>
    <t>салат</t>
  </si>
  <si>
    <t>№265</t>
  </si>
  <si>
    <t>Птица запеченная</t>
  </si>
  <si>
    <t>Компот из свежих яблок (75С)</t>
  </si>
  <si>
    <t>№342</t>
  </si>
  <si>
    <t>№15</t>
  </si>
  <si>
    <t>№312</t>
  </si>
  <si>
    <t>Гилязова М.А.</t>
  </si>
  <si>
    <t>Гуляш из говядины</t>
  </si>
  <si>
    <t>№260</t>
  </si>
  <si>
    <t>Каша гречневая рассыпчатая</t>
  </si>
  <si>
    <t>№171</t>
  </si>
  <si>
    <t>Чай с сахаром, с лимоном</t>
  </si>
  <si>
    <t>Пюре картофельное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</si>
  <si>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</si>
  <si>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</si>
  <si>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Овощи тушеные с мясом</t>
  </si>
  <si>
    <t>№143,241</t>
  </si>
  <si>
    <t>Компот из сухофруктов(75С)</t>
  </si>
  <si>
    <t>Плоды и ягоды свежие (апельсины)</t>
  </si>
  <si>
    <t>Плов из говядины с рисовой крупой</t>
  </si>
  <si>
    <t>№382</t>
  </si>
  <si>
    <t xml:space="preserve">Хлеб пшеничный  </t>
  </si>
  <si>
    <t>Биточки рыбные с картофельным пюре, с маслом сливочным</t>
  </si>
  <si>
    <t>Котлеты "Аппетитные" с кашей гречневой рассыпчатой с маслом сливочным</t>
  </si>
  <si>
    <t>Напиток из свежих фруктов (75С)</t>
  </si>
  <si>
    <t>Салат из квашеной капусты</t>
  </si>
  <si>
    <t>Жаркое по домашнему с индейкой</t>
  </si>
  <si>
    <t>Напиток из шиповника(75С)</t>
  </si>
  <si>
    <t>Котлета из мяса птицы с макаронными изделиями отварными, с маслом смливочным</t>
  </si>
  <si>
    <t>Икра кабачковая</t>
  </si>
  <si>
    <t>Салат из кукурузы к/с</t>
  </si>
  <si>
    <t>Котлета из мяса птицы с макаронными изделиями отварными с маслом сливочным</t>
  </si>
  <si>
    <t>какао с молоком</t>
  </si>
  <si>
    <t>Салат из зеленого горошка к/с</t>
  </si>
  <si>
    <t>Чай с сахаром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</si>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</sst>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4" borderId="0" xfId="0" applyFont="1" applyFill="1"/>
    <xf numFmtId="0" fontId="2" fillId="4" borderId="2" xfId="0" applyFont="1" applyFill="1" applyBorder="1" applyAlignment="1">
      <alignment horizontal="center"/>
    </xf>
    <xf numFmtId="0" fontId="0" fillId="5" borderId="2" xfId="0" applyFill="1" applyBorder="1" applyProtection="1">
      <protection locked="0"/>
    </xf>
    <xf numFmtId="0" fontId="11" fillId="4" borderId="2" xfId="0" applyFont="1" applyFill="1" applyBorder="1" applyAlignment="1">
      <alignment horizontal="left" vertical="center" wrapText="1"/>
    </xf>
    <xf numFmtId="49" fontId="11" fillId="4" borderId="2" xfId="0" applyNumberFormat="1" applyFont="1" applyFill="1" applyBorder="1" applyAlignment="1">
      <alignment horizontal="center" vertical="center"/>
    </xf>
    <xf numFmtId="2" fontId="11" fillId="4" borderId="2" xfId="0" applyNumberFormat="1" applyFont="1" applyFill="1" applyBorder="1" applyAlignment="1">
      <alignment horizontal="center" vertical="center" wrapText="1"/>
    </xf>
    <xf numFmtId="17" fontId="2" fillId="2" borderId="1" xfId="0" applyNumberFormat="1" applyFont="1" applyFill="1" applyBorder="1" applyAlignment="1" applyProtection="1">
      <alignment horizontal="center" vertical="top" wrapText="1"/>
      <protection locked="0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4" sqref="N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1"/>
      <c r="D1" s="62"/>
      <c r="E1" s="62"/>
      <c r="F1" s="12" t="s">
        <v>16</v>
      </c>
      <c r="G1" s="2" t="s">
        <v>17</v>
      </c>
      <c r="H1" s="63" t="s">
        <v>39</v>
      </c>
      <c r="I1" s="63"/>
      <c r="J1" s="63"/>
      <c r="K1" s="63"/>
    </row>
    <row r="2" spans="1:12" ht="18" x14ac:dyDescent="0.2">
      <c r="A2" s="35" t="s">
        <v>6</v>
      </c>
      <c r="C2" s="2"/>
      <c r="G2" s="2" t="s">
        <v>18</v>
      </c>
      <c r="H2" s="63" t="s">
        <v>64</v>
      </c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3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215</v>
      </c>
      <c r="G6" s="40">
        <v>10.55</v>
      </c>
      <c r="H6" s="40">
        <v>11.85</v>
      </c>
      <c r="I6" s="40">
        <v>39.4</v>
      </c>
      <c r="J6" s="40">
        <v>324.45</v>
      </c>
      <c r="K6" s="41" t="s">
        <v>42</v>
      </c>
      <c r="L6" s="40">
        <v>77.760000000000005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48</v>
      </c>
      <c r="F8" s="43">
        <v>200</v>
      </c>
      <c r="G8" s="43">
        <v>3.2</v>
      </c>
      <c r="H8" s="43">
        <v>2.7</v>
      </c>
      <c r="I8" s="43">
        <v>6</v>
      </c>
      <c r="J8" s="43">
        <v>60.7</v>
      </c>
      <c r="K8" s="44" t="s">
        <v>49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46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41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16.13</v>
      </c>
      <c r="H13" s="19">
        <f t="shared" si="0"/>
        <v>15.31</v>
      </c>
      <c r="I13" s="19">
        <f t="shared" si="0"/>
        <v>67.08</v>
      </c>
      <c r="J13" s="19">
        <f t="shared" si="0"/>
        <v>491.54999999999995</v>
      </c>
      <c r="K13" s="25"/>
      <c r="L13" s="19">
        <f t="shared" ref="L13" si="1">SUM(L6:L12)</f>
        <v>77.760000000000005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9" t="s">
        <v>4</v>
      </c>
      <c r="D24" s="60"/>
      <c r="E24" s="31"/>
      <c r="F24" s="32">
        <f>F13+F23</f>
        <v>545</v>
      </c>
      <c r="G24" s="32">
        <f t="shared" ref="G24:J24" si="4">G13+G23</f>
        <v>16.13</v>
      </c>
      <c r="H24" s="32">
        <f t="shared" si="4"/>
        <v>15.31</v>
      </c>
      <c r="I24" s="32">
        <f t="shared" si="4"/>
        <v>67.08</v>
      </c>
      <c r="J24" s="32">
        <f t="shared" si="4"/>
        <v>491.54999999999995</v>
      </c>
      <c r="K24" s="32"/>
      <c r="L24" s="32">
        <f t="shared" ref="L24" si="5">L13+L23</f>
        <v>77.760000000000005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59</v>
      </c>
      <c r="F25" s="40">
        <v>100</v>
      </c>
      <c r="G25" s="40">
        <v>10.42</v>
      </c>
      <c r="H25" s="40">
        <v>12.43</v>
      </c>
      <c r="I25" s="40">
        <v>8.65</v>
      </c>
      <c r="J25" s="40">
        <v>192</v>
      </c>
      <c r="K25" s="41" t="s">
        <v>42</v>
      </c>
      <c r="L25" s="40">
        <v>77.760000000000005</v>
      </c>
    </row>
    <row r="26" spans="1:12" ht="15" x14ac:dyDescent="0.25">
      <c r="A26" s="14"/>
      <c r="B26" s="15"/>
      <c r="C26" s="11"/>
      <c r="D26" s="53" t="s">
        <v>21</v>
      </c>
      <c r="E26" s="42" t="s">
        <v>70</v>
      </c>
      <c r="F26" s="43">
        <v>153</v>
      </c>
      <c r="G26" s="43">
        <v>3.08</v>
      </c>
      <c r="H26" s="43">
        <v>6.25</v>
      </c>
      <c r="I26" s="43">
        <v>20.47</v>
      </c>
      <c r="J26" s="43">
        <v>150.44999999999999</v>
      </c>
      <c r="K26" s="44" t="s">
        <v>63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82</v>
      </c>
      <c r="F27" s="43">
        <v>200</v>
      </c>
      <c r="G27" s="43">
        <v>0.34</v>
      </c>
      <c r="H27" s="43">
        <v>0.17</v>
      </c>
      <c r="I27" s="43">
        <v>21.46</v>
      </c>
      <c r="J27" s="43">
        <v>103.5</v>
      </c>
      <c r="K27" s="44" t="s">
        <v>42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45</v>
      </c>
      <c r="F28" s="43">
        <v>30</v>
      </c>
      <c r="G28" s="43">
        <v>2.2799999999999998</v>
      </c>
      <c r="H28" s="43">
        <v>0.24</v>
      </c>
      <c r="I28" s="43">
        <v>14.76</v>
      </c>
      <c r="J28" s="43">
        <v>70.5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53" t="s">
        <v>23</v>
      </c>
      <c r="E30" s="42" t="s">
        <v>46</v>
      </c>
      <c r="F30" s="43">
        <v>30</v>
      </c>
      <c r="G30" s="43">
        <v>1.98</v>
      </c>
      <c r="H30" s="43">
        <v>0.36</v>
      </c>
      <c r="I30" s="43">
        <v>11.88</v>
      </c>
      <c r="J30" s="43">
        <v>59.4</v>
      </c>
      <c r="K30" s="44"/>
      <c r="L30" s="43"/>
    </row>
    <row r="31" spans="1:12" ht="15" x14ac:dyDescent="0.25">
      <c r="A31" s="14"/>
      <c r="B31" s="15"/>
      <c r="C31" s="11"/>
      <c r="D31" s="6" t="s">
        <v>57</v>
      </c>
      <c r="E31" s="42" t="s">
        <v>51</v>
      </c>
      <c r="F31" s="43">
        <v>60</v>
      </c>
      <c r="G31" s="43">
        <v>1.08</v>
      </c>
      <c r="H31" s="43">
        <v>0.06</v>
      </c>
      <c r="I31" s="43">
        <v>5.88</v>
      </c>
      <c r="J31" s="43">
        <v>28.8</v>
      </c>
      <c r="K31" s="44" t="s">
        <v>42</v>
      </c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573</v>
      </c>
      <c r="G32" s="19">
        <f t="shared" ref="G32" si="6">SUM(G25:G31)</f>
        <v>19.18</v>
      </c>
      <c r="H32" s="19">
        <f t="shared" ref="H32" si="7">SUM(H25:H31)</f>
        <v>19.509999999999998</v>
      </c>
      <c r="I32" s="19">
        <f t="shared" ref="I32" si="8">SUM(I25:I31)</f>
        <v>83.1</v>
      </c>
      <c r="J32" s="19">
        <f t="shared" ref="J32:L32" si="9">SUM(J25:J31)</f>
        <v>604.65</v>
      </c>
      <c r="K32" s="25"/>
      <c r="L32" s="19">
        <f t="shared" si="9"/>
        <v>77.760000000000005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9" t="s">
        <v>4</v>
      </c>
      <c r="D43" s="60"/>
      <c r="E43" s="31"/>
      <c r="F43" s="32">
        <f>F32+F42</f>
        <v>573</v>
      </c>
      <c r="G43" s="32">
        <f t="shared" ref="G43" si="14">G32+G42</f>
        <v>19.18</v>
      </c>
      <c r="H43" s="32">
        <f t="shared" ref="H43" si="15">H32+H42</f>
        <v>19.509999999999998</v>
      </c>
      <c r="I43" s="32">
        <f t="shared" ref="I43" si="16">I32+I42</f>
        <v>83.1</v>
      </c>
      <c r="J43" s="32">
        <f t="shared" ref="J43:L43" si="17">J32+J42</f>
        <v>604.65</v>
      </c>
      <c r="K43" s="32"/>
      <c r="L43" s="32">
        <f t="shared" si="17"/>
        <v>77.760000000000005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65</v>
      </c>
      <c r="F44" s="40">
        <v>100</v>
      </c>
      <c r="G44" s="40">
        <v>10.39</v>
      </c>
      <c r="H44" s="40">
        <v>14.79</v>
      </c>
      <c r="I44" s="40">
        <v>10.3</v>
      </c>
      <c r="J44" s="40">
        <v>221</v>
      </c>
      <c r="K44" s="41" t="s">
        <v>66</v>
      </c>
      <c r="L44" s="40">
        <v>77.760000000000005</v>
      </c>
    </row>
    <row r="45" spans="1:12" ht="15" x14ac:dyDescent="0.25">
      <c r="A45" s="23"/>
      <c r="B45" s="15"/>
      <c r="C45" s="11"/>
      <c r="D45" s="53" t="s">
        <v>52</v>
      </c>
      <c r="E45" s="42" t="s">
        <v>67</v>
      </c>
      <c r="F45" s="43">
        <v>150</v>
      </c>
      <c r="G45" s="43">
        <v>3.77</v>
      </c>
      <c r="H45" s="43">
        <v>2.29</v>
      </c>
      <c r="I45" s="43">
        <v>39.72</v>
      </c>
      <c r="J45" s="43">
        <v>214</v>
      </c>
      <c r="K45" s="44" t="s">
        <v>68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69</v>
      </c>
      <c r="F46" s="43">
        <v>200</v>
      </c>
      <c r="G46" s="43">
        <v>0.11000000000000001</v>
      </c>
      <c r="H46" s="43">
        <v>0.02</v>
      </c>
      <c r="I46" s="43">
        <v>10.15</v>
      </c>
      <c r="J46" s="43">
        <v>41.32</v>
      </c>
      <c r="K46" s="44" t="s">
        <v>47</v>
      </c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53" t="s">
        <v>23</v>
      </c>
      <c r="E49" s="42" t="s">
        <v>46</v>
      </c>
      <c r="F49" s="43">
        <v>50</v>
      </c>
      <c r="G49" s="43">
        <v>3.3</v>
      </c>
      <c r="H49" s="43">
        <v>0.6</v>
      </c>
      <c r="I49" s="43">
        <v>19.8</v>
      </c>
      <c r="J49" s="43">
        <v>99</v>
      </c>
      <c r="K49" s="44"/>
      <c r="L49" s="43"/>
    </row>
    <row r="50" spans="1:12" ht="15" x14ac:dyDescent="0.25">
      <c r="A50" s="23"/>
      <c r="B50" s="15"/>
      <c r="C50" s="11"/>
      <c r="D50" s="6" t="s">
        <v>56</v>
      </c>
      <c r="E50" s="42" t="s">
        <v>55</v>
      </c>
      <c r="F50" s="43">
        <v>10</v>
      </c>
      <c r="G50" s="43">
        <v>2.63</v>
      </c>
      <c r="H50" s="43">
        <v>2.66</v>
      </c>
      <c r="I50" s="43">
        <v>0</v>
      </c>
      <c r="J50" s="43">
        <v>34.33</v>
      </c>
      <c r="K50" s="44" t="s">
        <v>62</v>
      </c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77.760000000000005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9" t="s">
        <v>4</v>
      </c>
      <c r="D62" s="60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77.760000000000005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84</v>
      </c>
      <c r="F63" s="40">
        <v>200</v>
      </c>
      <c r="G63" s="40">
        <v>15.33</v>
      </c>
      <c r="H63" s="40">
        <v>16.989999999999998</v>
      </c>
      <c r="I63" s="40">
        <v>34.770000000000003</v>
      </c>
      <c r="J63" s="40">
        <v>335.2</v>
      </c>
      <c r="K63" s="41" t="s">
        <v>42</v>
      </c>
      <c r="L63" s="40">
        <v>77.760000000000005</v>
      </c>
    </row>
    <row r="64" spans="1:12" ht="15" x14ac:dyDescent="0.25">
      <c r="A64" s="23"/>
      <c r="B64" s="15"/>
      <c r="C64" s="11"/>
      <c r="D64" s="6" t="s">
        <v>52</v>
      </c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85</v>
      </c>
      <c r="F65" s="43">
        <v>200</v>
      </c>
      <c r="G65" s="43">
        <v>0.68</v>
      </c>
      <c r="H65" s="43">
        <v>0.28000000000000003</v>
      </c>
      <c r="I65" s="43">
        <v>20.76</v>
      </c>
      <c r="J65" s="43">
        <v>88.2</v>
      </c>
      <c r="K65" s="44" t="s">
        <v>42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45</v>
      </c>
      <c r="F66" s="43">
        <v>40</v>
      </c>
      <c r="G66" s="43">
        <v>3.04</v>
      </c>
      <c r="H66" s="43">
        <v>0.32</v>
      </c>
      <c r="I66" s="43">
        <v>19.68</v>
      </c>
      <c r="J66" s="43">
        <v>94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57</v>
      </c>
      <c r="E68" s="42" t="s">
        <v>83</v>
      </c>
      <c r="F68" s="43">
        <v>60</v>
      </c>
      <c r="G68" s="43">
        <v>1.02</v>
      </c>
      <c r="H68" s="43">
        <v>3</v>
      </c>
      <c r="I68" s="43">
        <v>5.07</v>
      </c>
      <c r="J68" s="43">
        <v>51.42</v>
      </c>
      <c r="K68" s="44" t="s">
        <v>42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20.07</v>
      </c>
      <c r="H70" s="19">
        <f t="shared" ref="H70" si="31">SUM(H63:H69)</f>
        <v>20.59</v>
      </c>
      <c r="I70" s="19">
        <f t="shared" ref="I70" si="32">SUM(I63:I69)</f>
        <v>80.28</v>
      </c>
      <c r="J70" s="19">
        <f t="shared" ref="J70:L70" si="33">SUM(J63:J69)</f>
        <v>568.81999999999994</v>
      </c>
      <c r="K70" s="25"/>
      <c r="L70" s="19">
        <f t="shared" si="33"/>
        <v>77.760000000000005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9" t="s">
        <v>4</v>
      </c>
      <c r="D81" s="60"/>
      <c r="E81" s="31"/>
      <c r="F81" s="32">
        <f>F70+F80</f>
        <v>500</v>
      </c>
      <c r="G81" s="32">
        <f t="shared" ref="G81" si="38">G70+G80</f>
        <v>20.07</v>
      </c>
      <c r="H81" s="32">
        <f t="shared" ref="H81" si="39">H70+H80</f>
        <v>20.59</v>
      </c>
      <c r="I81" s="32">
        <f t="shared" ref="I81" si="40">I70+I80</f>
        <v>80.28</v>
      </c>
      <c r="J81" s="32">
        <f t="shared" ref="J81:L81" si="41">J70+J80</f>
        <v>568.81999999999994</v>
      </c>
      <c r="K81" s="32"/>
      <c r="L81" s="32">
        <f t="shared" si="41"/>
        <v>77.760000000000005</v>
      </c>
    </row>
    <row r="82" spans="1:12" ht="26.2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86</v>
      </c>
      <c r="F82" s="40">
        <v>230</v>
      </c>
      <c r="G82" s="57">
        <v>11.45</v>
      </c>
      <c r="H82" s="40">
        <v>12.46</v>
      </c>
      <c r="I82" s="40">
        <v>31.32</v>
      </c>
      <c r="J82" s="40">
        <v>289.95</v>
      </c>
      <c r="K82" s="41" t="s">
        <v>42</v>
      </c>
      <c r="L82" s="40">
        <v>77.760000000000005</v>
      </c>
    </row>
    <row r="83" spans="1:12" ht="15" x14ac:dyDescent="0.25">
      <c r="A83" s="23"/>
      <c r="B83" s="15"/>
      <c r="C83" s="11"/>
      <c r="D83" s="5" t="s">
        <v>21</v>
      </c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50</v>
      </c>
      <c r="F84" s="43">
        <v>200</v>
      </c>
      <c r="G84" s="43">
        <v>0.66</v>
      </c>
      <c r="H84" s="43">
        <v>9.0000000000000011E-2</v>
      </c>
      <c r="I84" s="43">
        <v>22.03</v>
      </c>
      <c r="J84" s="43">
        <v>92.8</v>
      </c>
      <c r="K84" s="44" t="s">
        <v>54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46</v>
      </c>
      <c r="F85" s="43">
        <v>30</v>
      </c>
      <c r="G85" s="43">
        <v>1.98</v>
      </c>
      <c r="H85" s="43">
        <v>0.36</v>
      </c>
      <c r="I85" s="58">
        <v>32448</v>
      </c>
      <c r="J85" s="43">
        <v>59.4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53" t="s">
        <v>57</v>
      </c>
      <c r="E87" s="42" t="s">
        <v>87</v>
      </c>
      <c r="F87" s="43">
        <v>60</v>
      </c>
      <c r="G87" s="43">
        <v>0.64</v>
      </c>
      <c r="H87" s="43">
        <v>3.31</v>
      </c>
      <c r="I87" s="43">
        <v>5.03</v>
      </c>
      <c r="J87" s="43">
        <v>50.28</v>
      </c>
      <c r="K87" s="44" t="s">
        <v>42</v>
      </c>
      <c r="L87" s="43"/>
    </row>
    <row r="88" spans="1:12" ht="15" x14ac:dyDescent="0.25">
      <c r="A88" s="23"/>
      <c r="B88" s="15"/>
      <c r="C88" s="11"/>
      <c r="D88" s="53" t="s">
        <v>56</v>
      </c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2">SUM(G82:G88)</f>
        <v>14.73</v>
      </c>
      <c r="H89" s="19">
        <f t="shared" ref="H89" si="43">SUM(H82:H88)</f>
        <v>16.22</v>
      </c>
      <c r="I89" s="19">
        <f t="shared" ref="I89" si="44">SUM(I82:I88)</f>
        <v>32506.379999999997</v>
      </c>
      <c r="J89" s="19">
        <f t="shared" ref="J89:L89" si="45">SUM(J82:J88)</f>
        <v>492.42999999999995</v>
      </c>
      <c r="K89" s="25"/>
      <c r="L89" s="19">
        <f t="shared" si="45"/>
        <v>77.760000000000005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9" t="s">
        <v>4</v>
      </c>
      <c r="D100" s="60"/>
      <c r="E100" s="31"/>
      <c r="F100" s="32">
        <f>F89+F99</f>
        <v>520</v>
      </c>
      <c r="G100" s="32">
        <f t="shared" ref="G100" si="50">G89+G99</f>
        <v>14.73</v>
      </c>
      <c r="H100" s="32">
        <f t="shared" ref="H100" si="51">H89+H99</f>
        <v>16.22</v>
      </c>
      <c r="I100" s="32">
        <f t="shared" ref="I100" si="52">I89+I99</f>
        <v>32506.379999999997</v>
      </c>
      <c r="J100" s="32">
        <f t="shared" ref="J100:L100" si="53">J89+J99</f>
        <v>492.42999999999995</v>
      </c>
      <c r="K100" s="32"/>
      <c r="L100" s="32">
        <f t="shared" si="53"/>
        <v>77.760000000000005</v>
      </c>
    </row>
    <row r="101" spans="1:12" ht="25.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53</v>
      </c>
      <c r="F101" s="40">
        <v>228</v>
      </c>
      <c r="G101" s="40">
        <v>12.93</v>
      </c>
      <c r="H101" s="40">
        <v>12.41</v>
      </c>
      <c r="I101" s="40">
        <v>43.12</v>
      </c>
      <c r="J101" s="40">
        <v>304.3</v>
      </c>
      <c r="K101" s="41" t="s">
        <v>42</v>
      </c>
      <c r="L101" s="40">
        <v>77.760000000000005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0.11</v>
      </c>
      <c r="H103" s="43">
        <v>0.02</v>
      </c>
      <c r="I103" s="43">
        <v>10.149999999999999</v>
      </c>
      <c r="J103" s="43">
        <v>41.32</v>
      </c>
      <c r="K103" s="44" t="s">
        <v>47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45</v>
      </c>
      <c r="F104" s="43">
        <v>35</v>
      </c>
      <c r="G104" s="43">
        <v>2.66</v>
      </c>
      <c r="H104" s="43">
        <v>0.28000000000000003</v>
      </c>
      <c r="I104" s="43">
        <v>17.22</v>
      </c>
      <c r="J104" s="43">
        <v>82.25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53" t="s">
        <v>57</v>
      </c>
      <c r="E106" s="42" t="s">
        <v>88</v>
      </c>
      <c r="F106" s="43">
        <v>60</v>
      </c>
      <c r="G106" s="43">
        <v>0.46</v>
      </c>
      <c r="H106" s="43">
        <v>2.4500000000000002</v>
      </c>
      <c r="I106" s="43">
        <v>2.41</v>
      </c>
      <c r="J106" s="43">
        <v>29.79</v>
      </c>
      <c r="K106" s="44" t="s">
        <v>42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523</v>
      </c>
      <c r="G108" s="19">
        <f t="shared" ref="G108:J108" si="54">SUM(G101:G107)</f>
        <v>16.16</v>
      </c>
      <c r="H108" s="19">
        <f t="shared" si="54"/>
        <v>15.16</v>
      </c>
      <c r="I108" s="19">
        <f t="shared" si="54"/>
        <v>72.899999999999991</v>
      </c>
      <c r="J108" s="19">
        <f t="shared" si="54"/>
        <v>457.66</v>
      </c>
      <c r="K108" s="25"/>
      <c r="L108" s="19">
        <f t="shared" ref="L108" si="55">SUM(L101:L107)</f>
        <v>77.760000000000005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thickBot="1" x14ac:dyDescent="0.25">
      <c r="A119" s="29">
        <f>A101</f>
        <v>1</v>
      </c>
      <c r="B119" s="30">
        <f>B101</f>
        <v>6</v>
      </c>
      <c r="C119" s="59" t="s">
        <v>4</v>
      </c>
      <c r="D119" s="60"/>
      <c r="E119" s="31"/>
      <c r="F119" s="32">
        <f>F108+F118</f>
        <v>523</v>
      </c>
      <c r="G119" s="32">
        <f t="shared" ref="G119:J119" si="58">G108+G118</f>
        <v>16.16</v>
      </c>
      <c r="H119" s="32">
        <f t="shared" si="58"/>
        <v>15.16</v>
      </c>
      <c r="I119" s="32">
        <f t="shared" si="58"/>
        <v>72.899999999999991</v>
      </c>
      <c r="J119" s="32">
        <f t="shared" si="58"/>
        <v>457.66</v>
      </c>
      <c r="K119" s="32"/>
      <c r="L119" s="32">
        <f t="shared" ref="L119" si="59">L108+L118</f>
        <v>77.760000000000005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71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 t="s">
        <v>42</v>
      </c>
      <c r="L120" s="40">
        <v>77.760000000000005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72</v>
      </c>
      <c r="F122" s="43">
        <v>200</v>
      </c>
      <c r="G122" s="43">
        <v>0.24</v>
      </c>
      <c r="H122" s="43">
        <v>9.0000000000000011E-2</v>
      </c>
      <c r="I122" s="43">
        <v>12.43</v>
      </c>
      <c r="J122" s="43">
        <v>54.2</v>
      </c>
      <c r="K122" s="44" t="s">
        <v>43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45</v>
      </c>
      <c r="F123" s="43">
        <v>25</v>
      </c>
      <c r="G123" s="43">
        <v>1.9</v>
      </c>
      <c r="H123" s="43">
        <v>0.2</v>
      </c>
      <c r="I123" s="43">
        <v>12.3</v>
      </c>
      <c r="J123" s="43">
        <v>58.75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53" t="s">
        <v>23</v>
      </c>
      <c r="E125" s="42" t="s">
        <v>46</v>
      </c>
      <c r="F125" s="43">
        <v>30</v>
      </c>
      <c r="G125" s="43">
        <v>1.98</v>
      </c>
      <c r="H125" s="43">
        <v>0.36</v>
      </c>
      <c r="I125" s="43">
        <v>11.88</v>
      </c>
      <c r="J125" s="43">
        <v>59.4</v>
      </c>
      <c r="K125" s="44"/>
      <c r="L125" s="43"/>
    </row>
    <row r="126" spans="1:12" ht="15" x14ac:dyDescent="0.25">
      <c r="A126" s="14"/>
      <c r="B126" s="15"/>
      <c r="C126" s="11"/>
      <c r="D126" s="6"/>
      <c r="E126" s="54"/>
      <c r="F126" s="55"/>
      <c r="G126" s="56"/>
      <c r="H126" s="56"/>
      <c r="I126" s="56"/>
      <c r="J126" s="56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v>503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77.760000000000005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9" t="s">
        <v>4</v>
      </c>
      <c r="D138" s="60"/>
      <c r="E138" s="31"/>
      <c r="F138" s="32">
        <f>F127+F137</f>
        <v>503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77.760000000000005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 t="s">
        <v>73</v>
      </c>
      <c r="F139" s="40">
        <v>200</v>
      </c>
      <c r="G139" s="40">
        <v>12.48</v>
      </c>
      <c r="H139" s="40">
        <v>15.68</v>
      </c>
      <c r="I139" s="40">
        <v>19.34</v>
      </c>
      <c r="J139" s="40">
        <v>271.5</v>
      </c>
      <c r="K139" s="41" t="s">
        <v>74</v>
      </c>
      <c r="L139" s="40">
        <v>77.760000000000005</v>
      </c>
    </row>
    <row r="140" spans="1:12" ht="15" x14ac:dyDescent="0.25">
      <c r="A140" s="23"/>
      <c r="B140" s="15"/>
      <c r="C140" s="11"/>
      <c r="D140" s="53" t="s">
        <v>52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75</v>
      </c>
      <c r="F141" s="43">
        <v>200</v>
      </c>
      <c r="G141" s="43">
        <v>0.66</v>
      </c>
      <c r="H141" s="43">
        <v>0.09</v>
      </c>
      <c r="I141" s="43">
        <v>22.03</v>
      </c>
      <c r="J141" s="43">
        <v>92.8</v>
      </c>
      <c r="K141" s="44" t="s">
        <v>54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46</v>
      </c>
      <c r="F142" s="43">
        <v>20</v>
      </c>
      <c r="G142" s="43">
        <v>1.32</v>
      </c>
      <c r="H142" s="43">
        <v>0.24</v>
      </c>
      <c r="I142" s="43">
        <v>7.92</v>
      </c>
      <c r="J142" s="43">
        <v>39.6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76</v>
      </c>
      <c r="F143" s="43">
        <v>180</v>
      </c>
      <c r="G143" s="43">
        <v>1.62</v>
      </c>
      <c r="H143" s="43">
        <v>0.36</v>
      </c>
      <c r="I143" s="43">
        <v>14.58</v>
      </c>
      <c r="J143" s="43">
        <v>77.400000000000006</v>
      </c>
      <c r="K143" s="44"/>
      <c r="L143" s="43"/>
    </row>
    <row r="144" spans="1:12" ht="15" x14ac:dyDescent="0.25">
      <c r="A144" s="23"/>
      <c r="B144" s="15"/>
      <c r="C144" s="11"/>
      <c r="D144" s="53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53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v>405</v>
      </c>
      <c r="G146" s="19">
        <v>16.069800000000001</v>
      </c>
      <c r="H146" s="19">
        <v>15.136399999999998</v>
      </c>
      <c r="I146" s="19">
        <v>67.6494</v>
      </c>
      <c r="J146" s="19">
        <v>482.4</v>
      </c>
      <c r="K146" s="25"/>
      <c r="L146" s="19">
        <v>77.760000000000005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8">SUM(G147:G155)</f>
        <v>0</v>
      </c>
      <c r="H156" s="19">
        <f t="shared" si="68"/>
        <v>0</v>
      </c>
      <c r="I156" s="19">
        <f t="shared" si="68"/>
        <v>0</v>
      </c>
      <c r="J156" s="19">
        <f t="shared" si="68"/>
        <v>0</v>
      </c>
      <c r="K156" s="25"/>
      <c r="L156" s="19">
        <f t="shared" ref="L156" si="69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9" t="s">
        <v>4</v>
      </c>
      <c r="D157" s="60"/>
      <c r="E157" s="31"/>
      <c r="F157" s="32">
        <f>F146+F156</f>
        <v>405</v>
      </c>
      <c r="G157" s="32">
        <f t="shared" ref="G157" si="70">G146+G156</f>
        <v>16.069800000000001</v>
      </c>
      <c r="H157" s="32">
        <f t="shared" ref="H157" si="71">H146+H156</f>
        <v>15.136399999999998</v>
      </c>
      <c r="I157" s="32">
        <f t="shared" ref="I157" si="72">I146+I156</f>
        <v>67.6494</v>
      </c>
      <c r="J157" s="32">
        <f t="shared" ref="J157:L157" si="73">J146+J156</f>
        <v>482.4</v>
      </c>
      <c r="K157" s="32"/>
      <c r="L157" s="32">
        <f t="shared" si="73"/>
        <v>77.760000000000005</v>
      </c>
    </row>
    <row r="158" spans="1:12" ht="25.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89</v>
      </c>
      <c r="F158" s="40">
        <v>228</v>
      </c>
      <c r="G158" s="40">
        <v>11.43</v>
      </c>
      <c r="H158" s="40">
        <v>11.41</v>
      </c>
      <c r="I158" s="40">
        <v>31.29</v>
      </c>
      <c r="J158" s="40">
        <v>276.75</v>
      </c>
      <c r="K158" s="41" t="s">
        <v>42</v>
      </c>
      <c r="L158" s="40">
        <v>77.760000000000005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90</v>
      </c>
      <c r="F160" s="43">
        <v>200</v>
      </c>
      <c r="G160" s="43">
        <v>1.58</v>
      </c>
      <c r="H160" s="43">
        <v>3.54</v>
      </c>
      <c r="I160" s="43">
        <v>7.6</v>
      </c>
      <c r="J160" s="43">
        <v>78.599999999999994</v>
      </c>
      <c r="K160" s="44" t="s">
        <v>78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45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5" x14ac:dyDescent="0.25">
      <c r="A162" s="23"/>
      <c r="B162" s="15"/>
      <c r="C162" s="11"/>
      <c r="D162" s="7"/>
      <c r="E162" s="51"/>
      <c r="F162" s="52"/>
      <c r="G162" s="52"/>
      <c r="H162" s="52"/>
      <c r="I162" s="52"/>
      <c r="J162" s="52"/>
      <c r="K162" s="44"/>
      <c r="L162" s="43"/>
    </row>
    <row r="163" spans="1:12" ht="15" x14ac:dyDescent="0.25">
      <c r="A163" s="23"/>
      <c r="B163" s="15"/>
      <c r="C163" s="11"/>
      <c r="D163" s="53" t="s">
        <v>57</v>
      </c>
      <c r="E163" s="42" t="s">
        <v>91</v>
      </c>
      <c r="F163" s="43">
        <v>60</v>
      </c>
      <c r="G163" s="43">
        <v>1.0900000000000001</v>
      </c>
      <c r="H163" s="43">
        <v>1.31</v>
      </c>
      <c r="I163" s="43">
        <v>16.95</v>
      </c>
      <c r="J163" s="43">
        <v>60.16</v>
      </c>
      <c r="K163" s="44" t="s">
        <v>42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513</v>
      </c>
      <c r="G165" s="19">
        <f t="shared" ref="G165:J165" si="74">SUM(G158:G164)</f>
        <v>16</v>
      </c>
      <c r="H165" s="19">
        <f t="shared" si="74"/>
        <v>16.459999999999997</v>
      </c>
      <c r="I165" s="19">
        <f t="shared" si="74"/>
        <v>68.14</v>
      </c>
      <c r="J165" s="19">
        <f t="shared" si="74"/>
        <v>474.26</v>
      </c>
      <c r="K165" s="25"/>
      <c r="L165" s="19">
        <v>77.760000000000005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5">SUM(G166:G174)</f>
        <v>0</v>
      </c>
      <c r="H175" s="19">
        <f t="shared" si="75"/>
        <v>0</v>
      </c>
      <c r="I175" s="19">
        <f t="shared" si="75"/>
        <v>0</v>
      </c>
      <c r="J175" s="19">
        <f t="shared" si="75"/>
        <v>0</v>
      </c>
      <c r="K175" s="25"/>
      <c r="L175" s="19">
        <f t="shared" ref="L175" si="76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9" t="s">
        <v>4</v>
      </c>
      <c r="D176" s="60"/>
      <c r="E176" s="31"/>
      <c r="F176" s="32">
        <f>F165+F175</f>
        <v>513</v>
      </c>
      <c r="G176" s="32">
        <f t="shared" ref="G176" si="77">G165+G175</f>
        <v>16</v>
      </c>
      <c r="H176" s="32">
        <f t="shared" ref="H176" si="78">H165+H175</f>
        <v>16.459999999999997</v>
      </c>
      <c r="I176" s="32">
        <f t="shared" ref="I176" si="79">I165+I175</f>
        <v>68.14</v>
      </c>
      <c r="J176" s="32">
        <f t="shared" ref="J176:L176" si="80">J165+J175</f>
        <v>474.26</v>
      </c>
      <c r="K176" s="32"/>
      <c r="L176" s="32">
        <f t="shared" si="80"/>
        <v>77.760000000000005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77</v>
      </c>
      <c r="F177" s="40">
        <v>200</v>
      </c>
      <c r="G177" s="40">
        <v>15.95</v>
      </c>
      <c r="H177" s="40">
        <v>19.55</v>
      </c>
      <c r="I177" s="40">
        <v>39.75</v>
      </c>
      <c r="J177" s="40">
        <v>408.42</v>
      </c>
      <c r="K177" s="41" t="s">
        <v>58</v>
      </c>
      <c r="L177" s="40">
        <v>77.760000000000005</v>
      </c>
    </row>
    <row r="178" spans="1:12" ht="15" x14ac:dyDescent="0.25">
      <c r="A178" s="23"/>
      <c r="B178" s="15"/>
      <c r="C178" s="11"/>
      <c r="D178" s="53" t="s">
        <v>52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92</v>
      </c>
      <c r="F179" s="43">
        <v>200</v>
      </c>
      <c r="G179" s="43">
        <v>7.0000000000000007E-2</v>
      </c>
      <c r="H179" s="43">
        <v>0.02</v>
      </c>
      <c r="I179" s="43">
        <v>10.01</v>
      </c>
      <c r="J179" s="43">
        <v>40</v>
      </c>
      <c r="K179" s="44" t="s">
        <v>43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79</v>
      </c>
      <c r="F180" s="43">
        <v>25</v>
      </c>
      <c r="G180" s="43">
        <v>1.9</v>
      </c>
      <c r="H180" s="43">
        <v>0.2</v>
      </c>
      <c r="I180" s="43">
        <v>12.3</v>
      </c>
      <c r="J180" s="43">
        <v>58.75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41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/>
      <c r="L181" s="43"/>
    </row>
    <row r="182" spans="1:12" ht="15" x14ac:dyDescent="0.25">
      <c r="A182" s="23"/>
      <c r="B182" s="15"/>
      <c r="C182" s="11"/>
      <c r="D182" s="53" t="s">
        <v>23</v>
      </c>
      <c r="E182" s="42" t="s">
        <v>46</v>
      </c>
      <c r="F182" s="43">
        <v>20</v>
      </c>
      <c r="G182" s="43">
        <v>1.32</v>
      </c>
      <c r="H182" s="43">
        <v>0.24</v>
      </c>
      <c r="I182" s="43">
        <v>7.92</v>
      </c>
      <c r="J182" s="43">
        <v>39.6</v>
      </c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545</v>
      </c>
      <c r="G184" s="19">
        <f t="shared" ref="G184:J184" si="81">SUM(G177:G183)</f>
        <v>19.639999999999997</v>
      </c>
      <c r="H184" s="19">
        <f t="shared" si="81"/>
        <v>20.409999999999997</v>
      </c>
      <c r="I184" s="19">
        <f t="shared" si="81"/>
        <v>79.78</v>
      </c>
      <c r="J184" s="19">
        <f t="shared" si="81"/>
        <v>593.7700000000001</v>
      </c>
      <c r="K184" s="25"/>
      <c r="L184" s="19">
        <f t="shared" ref="L184" si="82">SUM(L177:L183)</f>
        <v>77.760000000000005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3">SUM(G185:G193)</f>
        <v>0</v>
      </c>
      <c r="H194" s="19">
        <f t="shared" si="83"/>
        <v>0</v>
      </c>
      <c r="I194" s="19">
        <f t="shared" si="83"/>
        <v>0</v>
      </c>
      <c r="J194" s="19">
        <f t="shared" si="83"/>
        <v>0</v>
      </c>
      <c r="K194" s="25"/>
      <c r="L194" s="19">
        <f t="shared" ref="L194" si="84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9" t="s">
        <v>4</v>
      </c>
      <c r="D195" s="60"/>
      <c r="E195" s="31"/>
      <c r="F195" s="32">
        <f>F184+F194</f>
        <v>545</v>
      </c>
      <c r="G195" s="32">
        <f t="shared" ref="G195" si="85">G184+G194</f>
        <v>19.639999999999997</v>
      </c>
      <c r="H195" s="32">
        <f t="shared" ref="H195" si="86">H184+H194</f>
        <v>20.409999999999997</v>
      </c>
      <c r="I195" s="32">
        <f t="shared" ref="I195" si="87">I184+I194</f>
        <v>79.78</v>
      </c>
      <c r="J195" s="32">
        <f t="shared" ref="J195:L195" si="88">J184+J194</f>
        <v>593.7700000000001</v>
      </c>
      <c r="K195" s="32"/>
      <c r="L195" s="32">
        <f t="shared" si="88"/>
        <v>77.760000000000005</v>
      </c>
    </row>
    <row r="196" spans="1:12" ht="25.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80</v>
      </c>
      <c r="F196" s="40">
        <v>228</v>
      </c>
      <c r="G196" s="40">
        <v>12.24</v>
      </c>
      <c r="H196" s="40">
        <v>12.49</v>
      </c>
      <c r="I196" s="40">
        <v>31.49</v>
      </c>
      <c r="J196" s="40">
        <v>290.55</v>
      </c>
      <c r="K196" s="41" t="s">
        <v>42</v>
      </c>
      <c r="L196" s="40">
        <v>77.760000000000005</v>
      </c>
    </row>
    <row r="197" spans="1:12" ht="15" x14ac:dyDescent="0.25">
      <c r="A197" s="23"/>
      <c r="B197" s="15"/>
      <c r="C197" s="11"/>
      <c r="D197" s="53" t="s">
        <v>21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 t="s">
        <v>22</v>
      </c>
      <c r="E198" s="42" t="s">
        <v>60</v>
      </c>
      <c r="F198" s="43">
        <v>200</v>
      </c>
      <c r="G198" s="43">
        <v>0.16000000000000003</v>
      </c>
      <c r="H198" s="43">
        <v>0.16000000000000003</v>
      </c>
      <c r="I198" s="43">
        <v>17.900000000000002</v>
      </c>
      <c r="J198" s="43">
        <v>74.600000000000009</v>
      </c>
      <c r="K198" s="44" t="s">
        <v>61</v>
      </c>
      <c r="L198" s="43"/>
    </row>
    <row r="199" spans="1:12" ht="15" x14ac:dyDescent="0.25">
      <c r="A199" s="23"/>
      <c r="B199" s="15"/>
      <c r="C199" s="11"/>
      <c r="D199" s="7" t="s">
        <v>23</v>
      </c>
      <c r="E199" s="42" t="s">
        <v>46</v>
      </c>
      <c r="F199" s="43">
        <v>20</v>
      </c>
      <c r="G199" s="43">
        <v>1.32</v>
      </c>
      <c r="H199" s="43">
        <v>0.24</v>
      </c>
      <c r="I199" s="43">
        <v>7.92</v>
      </c>
      <c r="J199" s="43">
        <v>39.6</v>
      </c>
      <c r="K199" s="44"/>
      <c r="L199" s="43"/>
    </row>
    <row r="200" spans="1:12" ht="15" x14ac:dyDescent="0.2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53" t="s">
        <v>23</v>
      </c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 t="s">
        <v>57</v>
      </c>
      <c r="E202" s="42" t="s">
        <v>93</v>
      </c>
      <c r="F202" s="43">
        <v>60</v>
      </c>
      <c r="G202" s="43">
        <v>1.84</v>
      </c>
      <c r="H202" s="43">
        <v>3.7</v>
      </c>
      <c r="I202" s="43">
        <v>9.7799999999999994</v>
      </c>
      <c r="J202" s="43">
        <v>78.42</v>
      </c>
      <c r="K202" s="44" t="s">
        <v>42</v>
      </c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508</v>
      </c>
      <c r="G203" s="19">
        <f t="shared" ref="G203:J203" si="89">SUM(G196:G202)</f>
        <v>15.56</v>
      </c>
      <c r="H203" s="19">
        <f t="shared" si="89"/>
        <v>16.59</v>
      </c>
      <c r="I203" s="19">
        <f t="shared" si="89"/>
        <v>67.09</v>
      </c>
      <c r="J203" s="19">
        <f t="shared" si="89"/>
        <v>483.17000000000007</v>
      </c>
      <c r="K203" s="25"/>
      <c r="L203" s="19">
        <f t="shared" ref="L203" si="90">SUM(L196:L202)</f>
        <v>77.760000000000005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1">SUM(G204:G212)</f>
        <v>0</v>
      </c>
      <c r="H213" s="19">
        <f t="shared" si="91"/>
        <v>0</v>
      </c>
      <c r="I213" s="19">
        <f t="shared" si="91"/>
        <v>0</v>
      </c>
      <c r="J213" s="19">
        <f t="shared" si="91"/>
        <v>0</v>
      </c>
      <c r="K213" s="25"/>
      <c r="L213" s="19">
        <f t="shared" ref="L213" si="92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9" t="s">
        <v>4</v>
      </c>
      <c r="D214" s="60"/>
      <c r="E214" s="31"/>
      <c r="F214" s="32">
        <f>F203+F213</f>
        <v>508</v>
      </c>
      <c r="G214" s="32">
        <f t="shared" ref="G214:J214" si="93">G203+G213</f>
        <v>15.56</v>
      </c>
      <c r="H214" s="32">
        <f t="shared" si="93"/>
        <v>16.59</v>
      </c>
      <c r="I214" s="32">
        <f t="shared" si="93"/>
        <v>67.09</v>
      </c>
      <c r="J214" s="32">
        <f t="shared" si="93"/>
        <v>483.17000000000007</v>
      </c>
      <c r="K214" s="32"/>
      <c r="L214" s="32">
        <f t="shared" ref="L214" si="94">L203+L213</f>
        <v>77.760000000000005</v>
      </c>
    </row>
    <row r="215" spans="1:12" ht="25.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81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 t="s">
        <v>42</v>
      </c>
      <c r="L215" s="40">
        <v>77.760000000000005</v>
      </c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 t="s">
        <v>22</v>
      </c>
      <c r="E217" s="42" t="s">
        <v>44</v>
      </c>
      <c r="F217" s="43">
        <v>200</v>
      </c>
      <c r="G217" s="43">
        <v>0.11</v>
      </c>
      <c r="H217" s="43">
        <v>0.02</v>
      </c>
      <c r="I217" s="43">
        <v>10.149999999999999</v>
      </c>
      <c r="J217" s="43">
        <v>41.32</v>
      </c>
      <c r="K217" s="44" t="s">
        <v>47</v>
      </c>
      <c r="L217" s="43"/>
    </row>
    <row r="218" spans="1:12" ht="15" x14ac:dyDescent="0.25">
      <c r="A218" s="23"/>
      <c r="B218" s="15"/>
      <c r="C218" s="11"/>
      <c r="D218" s="7" t="s">
        <v>23</v>
      </c>
      <c r="E218" s="42" t="s">
        <v>45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53" t="s">
        <v>23</v>
      </c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 t="s">
        <v>57</v>
      </c>
      <c r="E221" s="42" t="s">
        <v>83</v>
      </c>
      <c r="F221" s="43">
        <v>60</v>
      </c>
      <c r="G221" s="43">
        <v>1.02</v>
      </c>
      <c r="H221" s="43">
        <v>3</v>
      </c>
      <c r="I221" s="43">
        <v>5.07</v>
      </c>
      <c r="J221" s="43">
        <v>51.42</v>
      </c>
      <c r="K221" s="44" t="s">
        <v>42</v>
      </c>
      <c r="L221" s="43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533</v>
      </c>
      <c r="G222" s="19">
        <f t="shared" ref="G222:J222" si="95">SUM(G215:G221)</f>
        <v>19.709999999999997</v>
      </c>
      <c r="H222" s="19">
        <f t="shared" si="95"/>
        <v>19.57</v>
      </c>
      <c r="I222" s="19">
        <f t="shared" si="95"/>
        <v>81.990000000000009</v>
      </c>
      <c r="J222" s="19">
        <f t="shared" si="95"/>
        <v>585.24999999999989</v>
      </c>
      <c r="K222" s="25"/>
      <c r="L222" s="19">
        <f t="shared" ref="L222" si="96">SUM(L215:L221)</f>
        <v>77.760000000000005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97">SUM(G223:G231)</f>
        <v>0</v>
      </c>
      <c r="H232" s="19">
        <f t="shared" si="97"/>
        <v>0</v>
      </c>
      <c r="I232" s="19">
        <f t="shared" si="97"/>
        <v>0</v>
      </c>
      <c r="J232" s="19">
        <f t="shared" si="97"/>
        <v>0</v>
      </c>
      <c r="K232" s="25"/>
      <c r="L232" s="19">
        <f t="shared" ref="L232" si="98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9" t="s">
        <v>4</v>
      </c>
      <c r="D233" s="60"/>
      <c r="E233" s="31"/>
      <c r="F233" s="32">
        <f>F222+F232</f>
        <v>533</v>
      </c>
      <c r="G233" s="32">
        <f t="shared" ref="G233:J233" si="99">G222+G232</f>
        <v>19.709999999999997</v>
      </c>
      <c r="H233" s="32">
        <f t="shared" si="99"/>
        <v>19.57</v>
      </c>
      <c r="I233" s="32">
        <f t="shared" si="99"/>
        <v>81.990000000000009</v>
      </c>
      <c r="J233" s="32">
        <f t="shared" si="99"/>
        <v>585.24999999999989</v>
      </c>
      <c r="K233" s="32"/>
      <c r="L233" s="32">
        <f t="shared" ref="L233" si="100">L222+L232</f>
        <v>77.760000000000005</v>
      </c>
    </row>
    <row r="234" spans="1:12" ht="13.9" customHeight="1" thickBot="1" x14ac:dyDescent="0.25">
      <c r="A234" s="27"/>
      <c r="B234" s="28"/>
      <c r="C234" s="64" t="s">
        <v>5</v>
      </c>
      <c r="D234" s="65"/>
      <c r="E234" s="66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514.83333333333337</v>
      </c>
      <c r="G234" s="34">
        <f t="shared" ref="G234:L234" si="101">(G24+G43+G62+G81+G100+G119+G138+G157+G176+G195+G214+G233)/(IF(G24=0,0,1)+IF(G43=0,0,1)+IF(G62=0,0,1)+IF(G81=0,0,1)+IF(G100=0,0,1)+IF(G119=0,0,1)+IF(G138=0,0,1)+IF(G157=0,0,1)+IF(G176=0,0,1)+IF(G195=0,0,1)+IF(G214=0,0,1)+IF(G233=0,0,1))</f>
        <v>17.799150000000001</v>
      </c>
      <c r="H234" s="34">
        <f t="shared" si="101"/>
        <v>17.841366666666666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2777.8291166666659</v>
      </c>
      <c r="J234" s="34">
        <f t="shared" si="101"/>
        <v>533.53000000000009</v>
      </c>
      <c r="K234" s="34"/>
      <c r="L234" s="34">
        <f t="shared" si="101"/>
        <v>77.760000000000005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2026-02-21T05:30:58Z</cp:lastPrinted>
  <dcterms:created xsi:type="dcterms:W3CDTF">2022-05-16T14:23:56Z</dcterms:created>
  <dcterms:modified xsi:type="dcterms:W3CDTF">2026-02-21T05:33:37Z</dcterms:modified>
</cp:coreProperties>
</file>