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 ежедн. питание сайтка\"/>
    </mc:Choice>
  </mc:AlternateContent>
  <bookViews>
    <workbookView xWindow="0" yWindow="0" windowWidth="17400" windowHeight="117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09" i="1" l="1"/>
  <c r="I153" i="1" l="1"/>
  <c r="H153" i="1"/>
  <c r="G153" i="1"/>
  <c r="F153" i="1"/>
  <c r="L26" i="1" l="1"/>
  <c r="L153" i="1" l="1"/>
  <c r="L114" i="1"/>
  <c r="L31" i="1"/>
  <c r="L389" i="1"/>
  <c r="L384" i="1"/>
  <c r="L362" i="1"/>
  <c r="L355" i="1"/>
  <c r="L347" i="1"/>
  <c r="L342" i="1"/>
  <c r="L320" i="1"/>
  <c r="L313" i="1"/>
  <c r="L307" i="1"/>
  <c r="L302" i="1"/>
  <c r="L280" i="1"/>
  <c r="L273" i="1"/>
  <c r="L267" i="1"/>
  <c r="L262" i="1"/>
  <c r="L239" i="1"/>
  <c r="L235" i="1"/>
  <c r="L230" i="1"/>
  <c r="L225" i="1"/>
  <c r="L193" i="1"/>
  <c r="L189" i="1"/>
  <c r="L167" i="1"/>
  <c r="L160" i="1"/>
  <c r="L148" i="1"/>
  <c r="L128" i="1"/>
  <c r="L121" i="1"/>
  <c r="L68" i="1"/>
  <c r="L45" i="1"/>
  <c r="L73" i="1"/>
  <c r="L80" i="1"/>
  <c r="L87" i="1"/>
  <c r="L38" i="1"/>
  <c r="L46" i="1" l="1"/>
  <c r="L240" i="1"/>
  <c r="J153" i="1"/>
  <c r="B404" i="1" l="1"/>
  <c r="A404" i="1"/>
  <c r="J403" i="1"/>
  <c r="I403" i="1"/>
  <c r="H403" i="1"/>
  <c r="G403" i="1"/>
  <c r="F403" i="1"/>
  <c r="B397" i="1"/>
  <c r="A397" i="1"/>
  <c r="J396" i="1"/>
  <c r="I396" i="1"/>
  <c r="H396" i="1"/>
  <c r="G396" i="1"/>
  <c r="F396" i="1"/>
  <c r="B390" i="1"/>
  <c r="A390" i="1"/>
  <c r="J389" i="1"/>
  <c r="I389" i="1"/>
  <c r="H389" i="1"/>
  <c r="G389" i="1"/>
  <c r="F389" i="1"/>
  <c r="B385" i="1"/>
  <c r="A385" i="1"/>
  <c r="J384" i="1"/>
  <c r="I384" i="1"/>
  <c r="H384" i="1"/>
  <c r="G384" i="1"/>
  <c r="F384" i="1"/>
  <c r="B375" i="1"/>
  <c r="A375" i="1"/>
  <c r="J374" i="1"/>
  <c r="I374" i="1"/>
  <c r="H374" i="1"/>
  <c r="G374" i="1"/>
  <c r="F374" i="1"/>
  <c r="A371" i="1"/>
  <c r="L370" i="1"/>
  <c r="L404" i="1" s="1"/>
  <c r="J370" i="1"/>
  <c r="I370" i="1"/>
  <c r="H370" i="1"/>
  <c r="G370" i="1"/>
  <c r="F370" i="1"/>
  <c r="B363" i="1"/>
  <c r="A363" i="1"/>
  <c r="J362" i="1"/>
  <c r="I362" i="1"/>
  <c r="H362" i="1"/>
  <c r="G362" i="1"/>
  <c r="F362" i="1"/>
  <c r="B356" i="1"/>
  <c r="A356" i="1"/>
  <c r="J355" i="1"/>
  <c r="I355" i="1"/>
  <c r="H355" i="1"/>
  <c r="G355" i="1"/>
  <c r="F355" i="1"/>
  <c r="B348" i="1"/>
  <c r="A348" i="1"/>
  <c r="J347" i="1"/>
  <c r="I347" i="1"/>
  <c r="H347" i="1"/>
  <c r="G347" i="1"/>
  <c r="F347" i="1"/>
  <c r="A343" i="1"/>
  <c r="J342" i="1"/>
  <c r="I342" i="1"/>
  <c r="H342" i="1"/>
  <c r="G342" i="1"/>
  <c r="F342" i="1"/>
  <c r="A333" i="1"/>
  <c r="J332" i="1"/>
  <c r="I332" i="1"/>
  <c r="H332" i="1"/>
  <c r="G332" i="1"/>
  <c r="F332" i="1"/>
  <c r="A330" i="1"/>
  <c r="L329" i="1"/>
  <c r="L363" i="1" s="1"/>
  <c r="J329" i="1"/>
  <c r="I329" i="1"/>
  <c r="H329" i="1"/>
  <c r="G329" i="1"/>
  <c r="F329" i="1"/>
  <c r="B321" i="1"/>
  <c r="A321" i="1"/>
  <c r="J320" i="1"/>
  <c r="I320" i="1"/>
  <c r="H320" i="1"/>
  <c r="G320" i="1"/>
  <c r="F320" i="1"/>
  <c r="B314" i="1"/>
  <c r="A314" i="1"/>
  <c r="J313" i="1"/>
  <c r="I313" i="1"/>
  <c r="H313" i="1"/>
  <c r="G313" i="1"/>
  <c r="F313" i="1"/>
  <c r="B308" i="1"/>
  <c r="A308" i="1"/>
  <c r="J307" i="1"/>
  <c r="I307" i="1"/>
  <c r="H307" i="1"/>
  <c r="G307" i="1"/>
  <c r="F307" i="1"/>
  <c r="B303" i="1"/>
  <c r="A303" i="1"/>
  <c r="J302" i="1"/>
  <c r="I302" i="1"/>
  <c r="H302" i="1"/>
  <c r="G302" i="1"/>
  <c r="F302" i="1"/>
  <c r="B293" i="1"/>
  <c r="A293" i="1"/>
  <c r="J292" i="1"/>
  <c r="I292" i="1"/>
  <c r="H292" i="1"/>
  <c r="G292" i="1"/>
  <c r="F292" i="1"/>
  <c r="A289" i="1"/>
  <c r="L288" i="1"/>
  <c r="L321" i="1" s="1"/>
  <c r="J288" i="1"/>
  <c r="I288" i="1"/>
  <c r="H288" i="1"/>
  <c r="G288" i="1"/>
  <c r="F288" i="1"/>
  <c r="B281" i="1"/>
  <c r="A281" i="1"/>
  <c r="J280" i="1"/>
  <c r="I280" i="1"/>
  <c r="H280" i="1"/>
  <c r="G280" i="1"/>
  <c r="F280" i="1"/>
  <c r="B274" i="1"/>
  <c r="A274" i="1"/>
  <c r="J273" i="1"/>
  <c r="I273" i="1"/>
  <c r="H273" i="1"/>
  <c r="G273" i="1"/>
  <c r="F273" i="1"/>
  <c r="B268" i="1"/>
  <c r="A268" i="1"/>
  <c r="J267" i="1"/>
  <c r="I267" i="1"/>
  <c r="H267" i="1"/>
  <c r="G267" i="1"/>
  <c r="F267" i="1"/>
  <c r="B263" i="1"/>
  <c r="A263" i="1"/>
  <c r="J262" i="1"/>
  <c r="I262" i="1"/>
  <c r="H262" i="1"/>
  <c r="G262" i="1"/>
  <c r="F262" i="1"/>
  <c r="B253" i="1"/>
  <c r="A253" i="1"/>
  <c r="J252" i="1"/>
  <c r="I252" i="1"/>
  <c r="H252" i="1"/>
  <c r="G252" i="1"/>
  <c r="F252" i="1"/>
  <c r="B249" i="1"/>
  <c r="A249" i="1"/>
  <c r="L248" i="1"/>
  <c r="L281" i="1" s="1"/>
  <c r="J248" i="1"/>
  <c r="I248" i="1"/>
  <c r="H248" i="1"/>
  <c r="G248" i="1"/>
  <c r="F248" i="1"/>
  <c r="B240" i="1"/>
  <c r="A240" i="1"/>
  <c r="J239" i="1"/>
  <c r="I239" i="1"/>
  <c r="H239" i="1"/>
  <c r="G239" i="1"/>
  <c r="F239" i="1"/>
  <c r="B236" i="1"/>
  <c r="A236" i="1"/>
  <c r="J235" i="1"/>
  <c r="I235" i="1"/>
  <c r="H235" i="1"/>
  <c r="G235" i="1"/>
  <c r="F235" i="1"/>
  <c r="B231" i="1"/>
  <c r="A231" i="1"/>
  <c r="J230" i="1"/>
  <c r="I230" i="1"/>
  <c r="H230" i="1"/>
  <c r="G230" i="1"/>
  <c r="F230" i="1"/>
  <c r="B226" i="1"/>
  <c r="A226" i="1"/>
  <c r="J225" i="1"/>
  <c r="I225" i="1"/>
  <c r="H225" i="1"/>
  <c r="G225" i="1"/>
  <c r="F225" i="1"/>
  <c r="B217" i="1"/>
  <c r="A217" i="1"/>
  <c r="J216" i="1"/>
  <c r="I216" i="1"/>
  <c r="H216" i="1"/>
  <c r="G216" i="1"/>
  <c r="F216" i="1"/>
  <c r="A214" i="1"/>
  <c r="L213" i="1"/>
  <c r="J213" i="1"/>
  <c r="I213" i="1"/>
  <c r="H213" i="1"/>
  <c r="G213" i="1"/>
  <c r="F213" i="1"/>
  <c r="B206" i="1"/>
  <c r="A206" i="1"/>
  <c r="J205" i="1"/>
  <c r="I205" i="1"/>
  <c r="H205" i="1"/>
  <c r="G205" i="1"/>
  <c r="F205" i="1"/>
  <c r="B200" i="1"/>
  <c r="A200" i="1"/>
  <c r="J199" i="1"/>
  <c r="I199" i="1"/>
  <c r="H199" i="1"/>
  <c r="G199" i="1"/>
  <c r="F199" i="1"/>
  <c r="B194" i="1"/>
  <c r="A194" i="1"/>
  <c r="J193" i="1"/>
  <c r="I193" i="1"/>
  <c r="H193" i="1"/>
  <c r="G193" i="1"/>
  <c r="F193" i="1"/>
  <c r="B190" i="1"/>
  <c r="A190" i="1"/>
  <c r="J189" i="1"/>
  <c r="I189" i="1"/>
  <c r="H189" i="1"/>
  <c r="G189" i="1"/>
  <c r="F189" i="1"/>
  <c r="B180" i="1"/>
  <c r="A180" i="1"/>
  <c r="J179" i="1"/>
  <c r="I179" i="1"/>
  <c r="H179" i="1"/>
  <c r="G179" i="1"/>
  <c r="F179" i="1"/>
  <c r="B177" i="1"/>
  <c r="A177" i="1"/>
  <c r="L176" i="1"/>
  <c r="L206" i="1" s="1"/>
  <c r="J176" i="1"/>
  <c r="I176" i="1"/>
  <c r="H176" i="1"/>
  <c r="G176" i="1"/>
  <c r="F176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4" i="1"/>
  <c r="A154" i="1"/>
  <c r="B149" i="1"/>
  <c r="A149" i="1"/>
  <c r="J148" i="1"/>
  <c r="I148" i="1"/>
  <c r="H148" i="1"/>
  <c r="G148" i="1"/>
  <c r="F148" i="1"/>
  <c r="B139" i="1"/>
  <c r="A139" i="1"/>
  <c r="J138" i="1"/>
  <c r="I138" i="1"/>
  <c r="H138" i="1"/>
  <c r="G138" i="1"/>
  <c r="F138" i="1"/>
  <c r="B136" i="1"/>
  <c r="A136" i="1"/>
  <c r="L135" i="1"/>
  <c r="L168" i="1" s="1"/>
  <c r="J135" i="1"/>
  <c r="I135" i="1"/>
  <c r="H135" i="1"/>
  <c r="G135" i="1"/>
  <c r="F135" i="1"/>
  <c r="B129" i="1"/>
  <c r="A129" i="1"/>
  <c r="J128" i="1"/>
  <c r="I128" i="1"/>
  <c r="H128" i="1"/>
  <c r="G128" i="1"/>
  <c r="F128" i="1"/>
  <c r="B122" i="1"/>
  <c r="A122" i="1"/>
  <c r="J121" i="1"/>
  <c r="I121" i="1"/>
  <c r="H121" i="1"/>
  <c r="G121" i="1"/>
  <c r="F121" i="1"/>
  <c r="B115" i="1"/>
  <c r="A115" i="1"/>
  <c r="J114" i="1"/>
  <c r="I114" i="1"/>
  <c r="H114" i="1"/>
  <c r="G114" i="1"/>
  <c r="F114" i="1"/>
  <c r="B110" i="1"/>
  <c r="A110" i="1"/>
  <c r="B100" i="1"/>
  <c r="A100" i="1"/>
  <c r="J99" i="1"/>
  <c r="I99" i="1"/>
  <c r="H99" i="1"/>
  <c r="G99" i="1"/>
  <c r="F99" i="1"/>
  <c r="B97" i="1"/>
  <c r="A97" i="1"/>
  <c r="L96" i="1"/>
  <c r="J96" i="1"/>
  <c r="I96" i="1"/>
  <c r="H96" i="1"/>
  <c r="G96" i="1"/>
  <c r="F96" i="1"/>
  <c r="B88" i="1"/>
  <c r="A88" i="1"/>
  <c r="J87" i="1"/>
  <c r="I87" i="1"/>
  <c r="H87" i="1"/>
  <c r="G87" i="1"/>
  <c r="F87" i="1"/>
  <c r="B81" i="1"/>
  <c r="A81" i="1"/>
  <c r="J80" i="1"/>
  <c r="I80" i="1"/>
  <c r="H80" i="1"/>
  <c r="G80" i="1"/>
  <c r="F80" i="1"/>
  <c r="B74" i="1"/>
  <c r="A74" i="1"/>
  <c r="J73" i="1"/>
  <c r="I73" i="1"/>
  <c r="H73" i="1"/>
  <c r="G73" i="1"/>
  <c r="F73" i="1"/>
  <c r="B69" i="1"/>
  <c r="A69" i="1"/>
  <c r="J68" i="1"/>
  <c r="I68" i="1"/>
  <c r="H68" i="1"/>
  <c r="G68" i="1"/>
  <c r="F68" i="1"/>
  <c r="B59" i="1"/>
  <c r="A59" i="1"/>
  <c r="J58" i="1"/>
  <c r="I58" i="1"/>
  <c r="H58" i="1"/>
  <c r="G58" i="1"/>
  <c r="F58" i="1"/>
  <c r="B55" i="1"/>
  <c r="A55" i="1"/>
  <c r="L54" i="1"/>
  <c r="L88" i="1" s="1"/>
  <c r="J54" i="1"/>
  <c r="I54" i="1"/>
  <c r="H54" i="1"/>
  <c r="G54" i="1"/>
  <c r="F54" i="1"/>
  <c r="B46" i="1"/>
  <c r="A46" i="1"/>
  <c r="J45" i="1"/>
  <c r="I45" i="1"/>
  <c r="H45" i="1"/>
  <c r="G45" i="1"/>
  <c r="F45" i="1"/>
  <c r="B39" i="1"/>
  <c r="A39" i="1"/>
  <c r="J38" i="1"/>
  <c r="I38" i="1"/>
  <c r="H38" i="1"/>
  <c r="G38" i="1"/>
  <c r="F38" i="1"/>
  <c r="B32" i="1"/>
  <c r="A32" i="1"/>
  <c r="J31" i="1"/>
  <c r="I31" i="1"/>
  <c r="H31" i="1"/>
  <c r="G31" i="1"/>
  <c r="F31" i="1"/>
  <c r="B27" i="1"/>
  <c r="A27" i="1"/>
  <c r="J26" i="1"/>
  <c r="I26" i="1"/>
  <c r="H26" i="1"/>
  <c r="G26" i="1"/>
  <c r="F26" i="1"/>
  <c r="B17" i="1"/>
  <c r="A17" i="1"/>
  <c r="J16" i="1"/>
  <c r="I16" i="1"/>
  <c r="H16" i="1"/>
  <c r="G16" i="1"/>
  <c r="F16" i="1"/>
  <c r="B13" i="1"/>
  <c r="A13" i="1"/>
  <c r="L12" i="1"/>
  <c r="J12" i="1"/>
  <c r="I12" i="1"/>
  <c r="H12" i="1"/>
  <c r="G12" i="1"/>
  <c r="F12" i="1"/>
  <c r="F88" i="1" l="1"/>
  <c r="H88" i="1"/>
  <c r="J88" i="1"/>
  <c r="G46" i="1"/>
  <c r="I46" i="1"/>
  <c r="F404" i="1"/>
  <c r="H404" i="1"/>
  <c r="J404" i="1"/>
  <c r="G363" i="1"/>
  <c r="I363" i="1"/>
  <c r="F321" i="1"/>
  <c r="H321" i="1"/>
  <c r="J321" i="1"/>
  <c r="G281" i="1"/>
  <c r="I281" i="1"/>
  <c r="F240" i="1"/>
  <c r="H240" i="1"/>
  <c r="J240" i="1"/>
  <c r="G206" i="1"/>
  <c r="I206" i="1"/>
  <c r="F168" i="1"/>
  <c r="H168" i="1"/>
  <c r="J168" i="1"/>
  <c r="G168" i="1"/>
  <c r="I168" i="1"/>
  <c r="F206" i="1"/>
  <c r="H206" i="1"/>
  <c r="J206" i="1"/>
  <c r="G240" i="1"/>
  <c r="I240" i="1"/>
  <c r="F281" i="1"/>
  <c r="H281" i="1"/>
  <c r="J281" i="1"/>
  <c r="G321" i="1"/>
  <c r="I321" i="1"/>
  <c r="F363" i="1"/>
  <c r="H363" i="1"/>
  <c r="J363" i="1"/>
  <c r="G404" i="1"/>
  <c r="I404" i="1"/>
  <c r="G88" i="1"/>
  <c r="I88" i="1"/>
  <c r="F46" i="1"/>
  <c r="H46" i="1"/>
  <c r="J46" i="1"/>
  <c r="L129" i="1"/>
  <c r="L406" i="1" s="1"/>
  <c r="L396" i="1"/>
  <c r="H109" i="1"/>
  <c r="H129" i="1"/>
  <c r="H406" i="1"/>
  <c r="F406" i="1"/>
  <c r="L16" i="1"/>
  <c r="L138" i="1"/>
  <c r="G109" i="1"/>
  <c r="G129" i="1"/>
  <c r="G406" i="1"/>
  <c r="L58" i="1"/>
  <c r="F129" i="1"/>
  <c r="F109" i="1"/>
  <c r="J109" i="1"/>
  <c r="J129" i="1"/>
  <c r="J406" i="1"/>
  <c r="L332" i="1"/>
  <c r="L99" i="1"/>
  <c r="L179" i="1"/>
  <c r="I109" i="1"/>
  <c r="I129" i="1"/>
  <c r="I406" i="1"/>
  <c r="L205" i="1"/>
  <c r="L403" i="1"/>
  <c r="L199" i="1"/>
  <c r="L252" i="1"/>
  <c r="L292" i="1"/>
  <c r="L374" i="1"/>
  <c r="L216" i="1"/>
</calcChain>
</file>

<file path=xl/sharedStrings.xml><?xml version="1.0" encoding="utf-8"?>
<sst xmlns="http://schemas.openxmlformats.org/spreadsheetml/2006/main" count="554" uniqueCount="137">
  <si>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</si>
  <si>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</si>
  <si>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</si>
  <si>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</si>
  <si>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</si>
  <si>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</si>
  <si>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</si>
  <si>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</si>
  <si>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</si>
  <si>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</si>
  <si>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</si>
  <si>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</si>
  <si>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</si>
  <si>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</si>
  <si>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</si>
  <si>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</si>
  <si>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</si>
  <si>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</si>
  <si>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</si>
  <si>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</si>
  <si>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</si>
  <si>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</si>
  <si>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</si>
  <si>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</si>
  <si>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</si>
  <si>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</si>
  <si>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</si>
  <si>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</si>
  <si>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</si>
  <si>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</si>
  <si>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</si>
  <si>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</si>
  <si>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</si>
  <si>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</si>
  <si>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</si>
  <si>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</si>
  <si>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</si>
  <si>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</si>
  <si>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Цена</t>
  </si>
  <si>
    <t>день</t>
  </si>
  <si>
    <t>месяц</t>
  </si>
  <si>
    <t>год</t>
  </si>
  <si>
    <t>ГБОУ "Актанышская КШИ"</t>
  </si>
  <si>
    <t>директор</t>
  </si>
  <si>
    <t>И.И. Ялалов</t>
  </si>
  <si>
    <t>Салат из свежих огурцов</t>
  </si>
  <si>
    <t>Суп картофельный с бобовыми</t>
  </si>
  <si>
    <t>Макароны отварные</t>
  </si>
  <si>
    <t>Чай с сахаром</t>
  </si>
  <si>
    <t>Хлеб  ржаной йодир.</t>
  </si>
  <si>
    <t>Коржик молочный</t>
  </si>
  <si>
    <t>Компот из смеси сухофруктов</t>
  </si>
  <si>
    <t>Хлеб пшенич. йодир.</t>
  </si>
  <si>
    <t>Масло по порциям</t>
  </si>
  <si>
    <t xml:space="preserve">Яблоки </t>
  </si>
  <si>
    <t xml:space="preserve"> Рагу из овощей с мясом</t>
  </si>
  <si>
    <t>11 лет и старше</t>
  </si>
  <si>
    <t xml:space="preserve">Каша  манная </t>
  </si>
  <si>
    <t>Яйцо вкрутую</t>
  </si>
  <si>
    <t>Щи из свежей капусты с картофелем</t>
  </si>
  <si>
    <t>Сыр порциями</t>
  </si>
  <si>
    <t>Каша  гречневая  рассыпчатая</t>
  </si>
  <si>
    <t>Рыба запеченная</t>
  </si>
  <si>
    <t>Картофельное пюре</t>
  </si>
  <si>
    <t xml:space="preserve">Груши </t>
  </si>
  <si>
    <t xml:space="preserve">Каша геркулесовая </t>
  </si>
  <si>
    <t xml:space="preserve">кисель </t>
  </si>
  <si>
    <t>Салат из свеж. помидоров</t>
  </si>
  <si>
    <t>Суп  картофельный с макаронными изделиями</t>
  </si>
  <si>
    <t>сок виноградный</t>
  </si>
  <si>
    <t>Кофейный    напиток</t>
  </si>
  <si>
    <t>Булочка с изюмом</t>
  </si>
  <si>
    <t>Плов</t>
  </si>
  <si>
    <t>груша</t>
  </si>
  <si>
    <t>Катык</t>
  </si>
  <si>
    <t>Каша пшенная</t>
  </si>
  <si>
    <t>Каша пшенная молочная</t>
  </si>
  <si>
    <t>Салат  из свежих помидоров и огурцов</t>
  </si>
  <si>
    <t>Борщ с капустой и картофелем</t>
  </si>
  <si>
    <t>Каша рисовая</t>
  </si>
  <si>
    <t>Кисель</t>
  </si>
  <si>
    <t>Омлет натуральный</t>
  </si>
  <si>
    <t>ряженка</t>
  </si>
  <si>
    <t>Каша манная</t>
  </si>
  <si>
    <t xml:space="preserve">Винегрет овощной </t>
  </si>
  <si>
    <t>Сок натуральный  яблочный</t>
  </si>
  <si>
    <t>Салат витаминный</t>
  </si>
  <si>
    <t>Кекс Завиток</t>
  </si>
  <si>
    <t>рагу из овощей с мясом</t>
  </si>
  <si>
    <t>чай сладкий</t>
  </si>
  <si>
    <t xml:space="preserve">Картофельное пюре  </t>
  </si>
  <si>
    <t>Салат из варёной свеклы</t>
  </si>
  <si>
    <t>кофейный напиток</t>
  </si>
  <si>
    <t>Коржик  молочный</t>
  </si>
  <si>
    <t>Апельсин</t>
  </si>
  <si>
    <t xml:space="preserve">Ряженка </t>
  </si>
  <si>
    <t>Рассольник ленинградский</t>
  </si>
  <si>
    <t>16.59</t>
  </si>
  <si>
    <t xml:space="preserve">Каша рисовая </t>
  </si>
  <si>
    <t>Кекс завиток</t>
  </si>
  <si>
    <t xml:space="preserve">Каша манная </t>
  </si>
  <si>
    <t>Суп  картофельный с бобовыми</t>
  </si>
  <si>
    <t>Котлеты  рыбные запеченные</t>
  </si>
  <si>
    <t>Сок натуральный  виноградный</t>
  </si>
  <si>
    <t>груши</t>
  </si>
  <si>
    <t>Кекс Волжский</t>
  </si>
  <si>
    <t>запеканка творожная со сметаной</t>
  </si>
  <si>
    <t>Сосиски отв</t>
  </si>
  <si>
    <t>Сосиски отварные</t>
  </si>
  <si>
    <t>сладкое</t>
  </si>
  <si>
    <t>Выход, г</t>
  </si>
  <si>
    <t>Котлеты из говядины</t>
  </si>
  <si>
    <t>запеканка из творога</t>
  </si>
  <si>
    <t>снежок</t>
  </si>
  <si>
    <t>Каша пшеничная</t>
  </si>
  <si>
    <t>вафли</t>
  </si>
  <si>
    <t>Гуляш из говядины</t>
  </si>
  <si>
    <t>печенье сливочное</t>
  </si>
  <si>
    <t>кефир</t>
  </si>
  <si>
    <t>Салат из помидоров</t>
  </si>
  <si>
    <t>Салат из варен свеклы</t>
  </si>
  <si>
    <t>котлеты говяжие</t>
  </si>
  <si>
    <t>Пельмени на бульоне</t>
  </si>
  <si>
    <t>Курица с овощами</t>
  </si>
  <si>
    <t>Каша гречневая</t>
  </si>
  <si>
    <t>Суп  картофельный с вермишелевый</t>
  </si>
  <si>
    <t>Каша  ячневая</t>
  </si>
  <si>
    <t xml:space="preserve">Азу </t>
  </si>
  <si>
    <t>Суп картофельный с крупой (рис)</t>
  </si>
  <si>
    <t>курица отварная</t>
  </si>
  <si>
    <t>хлеб бел.</t>
  </si>
  <si>
    <t>булочки</t>
  </si>
  <si>
    <t>пром</t>
  </si>
  <si>
    <t>Макароные изделия отварные с маслом</t>
  </si>
  <si>
    <t>чай с сахаром</t>
  </si>
  <si>
    <t>апельсин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</si>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</sst>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4C4C4C"/>
      <name val="Calibri"/>
      <family val="2"/>
      <charset val="204"/>
      <scheme val="minor"/>
    </font>
    <font>
      <sz val="11"/>
      <color rgb="FF2D2D2D"/>
      <name val="Calibri"/>
      <family val="2"/>
      <charset val="204"/>
      <scheme val="minor"/>
    </font>
    <font>
      <sz val="11"/>
      <color rgb="FF4C4C4C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sz val="11"/>
      <name val="Calibri Light"/>
      <family val="1"/>
      <charset val="204"/>
      <scheme val="maj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</borders>
  <cellStyleXfs count="1">
    <xf numFmtId="0" fontId="0" fillId="0" borderId="0"/>
  </cellStyleXfs>
  <cellXfs count="243">
    <xf numFmtId="0" fontId="0" fillId="0" borderId="0" xfId="0"/>
    <xf numFmtId="0" fontId="7" fillId="0" borderId="14" xfId="0" applyFont="1" applyBorder="1"/>
    <xf numFmtId="0" fontId="7" fillId="0" borderId="1" xfId="0" applyFont="1" applyBorder="1"/>
    <xf numFmtId="0" fontId="7" fillId="0" borderId="6" xfId="0" applyFont="1" applyBorder="1"/>
    <xf numFmtId="0" fontId="7" fillId="2" borderId="2" xfId="0" applyFont="1" applyFill="1" applyBorder="1" applyProtection="1">
      <protection locked="0"/>
    </xf>
    <xf numFmtId="0" fontId="7" fillId="0" borderId="2" xfId="0" applyFont="1" applyBorder="1"/>
    <xf numFmtId="0" fontId="7" fillId="0" borderId="4" xfId="0" applyFont="1" applyBorder="1"/>
    <xf numFmtId="0" fontId="9" fillId="0" borderId="2" xfId="0" applyFont="1" applyBorder="1" applyAlignment="1" applyProtection="1">
      <alignment horizontal="right"/>
      <protection locked="0"/>
    </xf>
    <xf numFmtId="0" fontId="7" fillId="0" borderId="5" xfId="0" applyFont="1" applyBorder="1"/>
    <xf numFmtId="0" fontId="7" fillId="3" borderId="2" xfId="0" applyFont="1" applyFill="1" applyBorder="1"/>
    <xf numFmtId="0" fontId="7" fillId="5" borderId="2" xfId="0" applyFont="1" applyFill="1" applyBorder="1" applyAlignment="1" applyProtection="1">
      <alignment horizontal="left" vertical="top" wrapText="1"/>
      <protection locked="0"/>
    </xf>
    <xf numFmtId="0" fontId="7" fillId="5" borderId="2" xfId="0" applyFont="1" applyFill="1" applyBorder="1" applyAlignment="1" applyProtection="1">
      <alignment horizontal="right" vertical="top" wrapText="1"/>
      <protection locked="0"/>
    </xf>
    <xf numFmtId="0" fontId="10" fillId="5" borderId="2" xfId="0" applyFont="1" applyFill="1" applyBorder="1" applyAlignment="1" applyProtection="1">
      <alignment horizontal="right" vertical="top" wrapText="1"/>
      <protection locked="0"/>
    </xf>
    <xf numFmtId="0" fontId="7" fillId="5" borderId="2" xfId="0" applyFont="1" applyFill="1" applyBorder="1" applyAlignment="1" applyProtection="1">
      <alignment vertical="top" wrapText="1"/>
      <protection locked="0"/>
    </xf>
    <xf numFmtId="0" fontId="7" fillId="5" borderId="2" xfId="0" applyFont="1" applyFill="1" applyBorder="1" applyAlignment="1" applyProtection="1">
      <alignment wrapText="1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" xfId="0" applyFont="1" applyFill="1" applyBorder="1" applyAlignment="1" applyProtection="1">
      <alignment horizontal="right" vertical="top" wrapText="1"/>
      <protection locked="0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0" borderId="1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5" borderId="2" xfId="0" applyFont="1" applyFill="1" applyBorder="1" applyAlignment="1" applyProtection="1">
      <alignment horizontal="center" vertical="top" wrapText="1"/>
      <protection locked="0"/>
    </xf>
    <xf numFmtId="0" fontId="7" fillId="4" borderId="18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center" wrapText="1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center" vertical="top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>
      <alignment horizontal="center" vertical="top" wrapText="1"/>
    </xf>
    <xf numFmtId="0" fontId="8" fillId="5" borderId="2" xfId="0" applyFont="1" applyFill="1" applyBorder="1" applyAlignment="1" applyProtection="1">
      <alignment horizontal="right" vertical="top" wrapText="1"/>
      <protection locked="0"/>
    </xf>
    <xf numFmtId="0" fontId="8" fillId="5" borderId="2" xfId="0" applyFont="1" applyFill="1" applyBorder="1" applyAlignment="1" applyProtection="1">
      <alignment wrapText="1"/>
      <protection locked="0"/>
    </xf>
    <xf numFmtId="0" fontId="8" fillId="5" borderId="2" xfId="0" applyFont="1" applyFill="1" applyBorder="1" applyAlignment="1" applyProtection="1">
      <alignment horizontal="center" vertical="top" wrapText="1"/>
      <protection locked="0"/>
    </xf>
    <xf numFmtId="0" fontId="8" fillId="5" borderId="2" xfId="0" applyFont="1" applyFill="1" applyBorder="1" applyAlignment="1" applyProtection="1">
      <alignment vertical="top" wrapText="1"/>
      <protection locked="0"/>
    </xf>
    <xf numFmtId="0" fontId="8" fillId="4" borderId="3" xfId="0" applyFont="1" applyFill="1" applyBorder="1" applyAlignment="1">
      <alignment horizontal="center" vertical="top" wrapText="1"/>
    </xf>
    <xf numFmtId="0" fontId="17" fillId="5" borderId="2" xfId="0" applyFont="1" applyFill="1" applyBorder="1" applyAlignment="1" applyProtection="1">
      <alignment vertical="top" wrapText="1"/>
      <protection locked="0"/>
    </xf>
    <xf numFmtId="0" fontId="8" fillId="0" borderId="0" xfId="0" applyFont="1"/>
    <xf numFmtId="0" fontId="6" fillId="2" borderId="2" xfId="0" applyFont="1" applyFill="1" applyBorder="1" applyProtection="1">
      <protection locked="0"/>
    </xf>
    <xf numFmtId="0" fontId="5" fillId="5" borderId="2" xfId="0" applyFont="1" applyFill="1" applyBorder="1" applyAlignment="1" applyProtection="1">
      <alignment horizontal="left" vertical="top" wrapText="1"/>
      <protection locked="0"/>
    </xf>
    <xf numFmtId="0" fontId="4" fillId="5" borderId="2" xfId="0" applyFont="1" applyFill="1" applyBorder="1" applyAlignment="1" applyProtection="1">
      <alignment horizontal="left" vertical="top" wrapText="1"/>
      <protection locked="0"/>
    </xf>
    <xf numFmtId="0" fontId="11" fillId="0" borderId="8" xfId="0" applyFont="1" applyBorder="1" applyAlignment="1">
      <alignment horizontal="center"/>
    </xf>
    <xf numFmtId="0" fontId="11" fillId="0" borderId="6" xfId="0" applyFont="1" applyBorder="1"/>
    <xf numFmtId="0" fontId="11" fillId="3" borderId="2" xfId="0" applyFont="1" applyFill="1" applyBorder="1"/>
    <xf numFmtId="0" fontId="17" fillId="5" borderId="2" xfId="0" applyFont="1" applyFill="1" applyBorder="1" applyAlignment="1" applyProtection="1">
      <alignment horizontal="right"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4" fillId="5" borderId="2" xfId="0" applyFont="1" applyFill="1" applyBorder="1" applyAlignment="1" applyProtection="1">
      <alignment horizontal="right" vertical="top" wrapText="1"/>
      <protection locked="0"/>
    </xf>
    <xf numFmtId="0" fontId="4" fillId="5" borderId="2" xfId="0" applyFont="1" applyFill="1" applyBorder="1" applyAlignment="1" applyProtection="1">
      <alignment vertical="top" wrapText="1"/>
      <protection locked="0"/>
    </xf>
    <xf numFmtId="0" fontId="18" fillId="0" borderId="0" xfId="0" applyFont="1"/>
    <xf numFmtId="0" fontId="3" fillId="5" borderId="2" xfId="0" applyFont="1" applyFill="1" applyBorder="1" applyAlignment="1" applyProtection="1">
      <alignment horizontal="left" vertical="top" wrapText="1"/>
      <protection locked="0"/>
    </xf>
    <xf numFmtId="0" fontId="20" fillId="5" borderId="2" xfId="0" applyFont="1" applyFill="1" applyBorder="1" applyAlignment="1">
      <alignment horizontal="right" vertical="top" wrapText="1"/>
    </xf>
    <xf numFmtId="0" fontId="19" fillId="5" borderId="2" xfId="0" applyFont="1" applyFill="1" applyBorder="1" applyAlignment="1">
      <alignment horizontal="right" vertical="top" wrapText="1"/>
    </xf>
    <xf numFmtId="0" fontId="2" fillId="5" borderId="2" xfId="0" applyFont="1" applyFill="1" applyBorder="1" applyAlignment="1" applyProtection="1">
      <alignment horizontal="left" vertical="top" wrapText="1"/>
      <protection locked="0"/>
    </xf>
    <xf numFmtId="0" fontId="2" fillId="5" borderId="2" xfId="0" applyFont="1" applyFill="1" applyBorder="1" applyAlignment="1" applyProtection="1">
      <alignment horizontal="right" vertical="top" wrapText="1"/>
      <protection locked="0"/>
    </xf>
    <xf numFmtId="0" fontId="7" fillId="5" borderId="2" xfId="0" applyFont="1" applyFill="1" applyBorder="1" applyAlignment="1">
      <alignment horizontal="left"/>
    </xf>
    <xf numFmtId="0" fontId="11" fillId="0" borderId="6" xfId="0" applyFont="1" applyBorder="1" applyAlignment="1">
      <alignment horizontal="center"/>
    </xf>
    <xf numFmtId="0" fontId="11" fillId="0" borderId="14" xfId="0" applyFont="1" applyBorder="1"/>
    <xf numFmtId="0" fontId="11" fillId="0" borderId="1" xfId="0" applyFont="1" applyBorder="1"/>
    <xf numFmtId="0" fontId="11" fillId="5" borderId="4" xfId="0" applyFont="1" applyFill="1" applyBorder="1" applyAlignment="1" applyProtection="1">
      <alignment vertical="top" wrapText="1"/>
      <protection locked="0"/>
    </xf>
    <xf numFmtId="0" fontId="11" fillId="5" borderId="4" xfId="0" applyFont="1" applyFill="1" applyBorder="1" applyAlignment="1" applyProtection="1">
      <alignment horizontal="right" vertical="top" wrapText="1"/>
      <protection locked="0"/>
    </xf>
    <xf numFmtId="0" fontId="17" fillId="5" borderId="4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Protection="1">
      <protection locked="0"/>
    </xf>
    <xf numFmtId="0" fontId="11" fillId="5" borderId="2" xfId="0" applyFont="1" applyFill="1" applyBorder="1" applyAlignment="1" applyProtection="1">
      <alignment horizontal="right" vertical="center" wrapText="1"/>
      <protection locked="0"/>
    </xf>
    <xf numFmtId="0" fontId="17" fillId="5" borderId="2" xfId="0" applyFont="1" applyFill="1" applyBorder="1" applyAlignment="1" applyProtection="1">
      <alignment horizontal="right" vertical="center" wrapText="1"/>
      <protection locked="0"/>
    </xf>
    <xf numFmtId="0" fontId="11" fillId="0" borderId="2" xfId="0" applyFont="1" applyBorder="1"/>
    <xf numFmtId="0" fontId="11" fillId="5" borderId="2" xfId="0" applyFont="1" applyFill="1" applyBorder="1" applyAlignment="1" applyProtection="1">
      <alignment wrapText="1"/>
      <protection locked="0"/>
    </xf>
    <xf numFmtId="0" fontId="17" fillId="5" borderId="2" xfId="0" applyFont="1" applyFill="1" applyBorder="1" applyAlignment="1" applyProtection="1">
      <alignment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7" fillId="5" borderId="2" xfId="0" applyFont="1" applyFill="1" applyBorder="1" applyAlignment="1" applyProtection="1">
      <alignment horizontal="center" vertical="top" wrapText="1"/>
      <protection locked="0"/>
    </xf>
    <xf numFmtId="0" fontId="11" fillId="0" borderId="4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4" xfId="0" applyFont="1" applyBorder="1"/>
    <xf numFmtId="0" fontId="21" fillId="0" borderId="2" xfId="0" applyFont="1" applyBorder="1" applyAlignment="1" applyProtection="1">
      <alignment horizontal="right"/>
      <protection locked="0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/>
    </xf>
    <xf numFmtId="0" fontId="11" fillId="0" borderId="5" xfId="0" applyFont="1" applyBorder="1"/>
    <xf numFmtId="0" fontId="11" fillId="2" borderId="2" xfId="0" applyFont="1" applyFill="1" applyBorder="1" applyAlignment="1" applyProtection="1">
      <alignment vertical="top" wrapText="1"/>
      <protection locked="0"/>
    </xf>
    <xf numFmtId="0" fontId="17" fillId="2" borderId="2" xfId="0" applyFont="1" applyFill="1" applyBorder="1" applyAlignment="1" applyProtection="1">
      <alignment horizontal="center" vertical="top" wrapText="1"/>
      <protection locked="0"/>
    </xf>
    <xf numFmtId="0" fontId="22" fillId="0" borderId="2" xfId="0" applyFont="1" applyBorder="1" applyAlignment="1">
      <alignment horizontal="right" vertical="top" wrapText="1"/>
    </xf>
    <xf numFmtId="0" fontId="21" fillId="0" borderId="6" xfId="0" applyFont="1" applyBorder="1" applyAlignment="1" applyProtection="1">
      <alignment horizontal="right"/>
      <protection locked="0"/>
    </xf>
    <xf numFmtId="0" fontId="11" fillId="4" borderId="2" xfId="0" applyFont="1" applyFill="1" applyBorder="1" applyAlignment="1">
      <alignment horizontal="center"/>
    </xf>
    <xf numFmtId="0" fontId="11" fillId="4" borderId="3" xfId="0" applyFont="1" applyFill="1" applyBorder="1" applyAlignment="1">
      <alignment vertical="top" wrapText="1"/>
    </xf>
    <xf numFmtId="0" fontId="11" fillId="4" borderId="3" xfId="0" applyFont="1" applyFill="1" applyBorder="1" applyAlignment="1">
      <alignment horizontal="center" vertical="top" wrapText="1"/>
    </xf>
    <xf numFmtId="0" fontId="17" fillId="4" borderId="3" xfId="0" applyFont="1" applyFill="1" applyBorder="1" applyAlignment="1">
      <alignment horizontal="center" vertical="top" wrapText="1"/>
    </xf>
    <xf numFmtId="0" fontId="11" fillId="0" borderId="17" xfId="0" applyFont="1" applyBorder="1" applyAlignment="1">
      <alignment horizontal="center"/>
    </xf>
    <xf numFmtId="0" fontId="11" fillId="5" borderId="2" xfId="0" applyFont="1" applyFill="1" applyBorder="1" applyAlignment="1" applyProtection="1">
      <alignment horizontal="left" vertical="top" wrapText="1"/>
      <protection locked="0"/>
    </xf>
    <xf numFmtId="0" fontId="11" fillId="0" borderId="15" xfId="0" applyFont="1" applyBorder="1" applyAlignment="1">
      <alignment horizontal="center"/>
    </xf>
    <xf numFmtId="0" fontId="11" fillId="0" borderId="0" xfId="0" applyFont="1" applyBorder="1"/>
    <xf numFmtId="0" fontId="11" fillId="5" borderId="2" xfId="0" applyFont="1" applyFill="1" applyBorder="1" applyAlignment="1" applyProtection="1">
      <alignment horizontal="center" wrapText="1"/>
      <protection locked="0"/>
    </xf>
    <xf numFmtId="0" fontId="17" fillId="5" borderId="2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vertical="top" wrapText="1"/>
      <protection locked="0"/>
    </xf>
    <xf numFmtId="0" fontId="11" fillId="5" borderId="5" xfId="0" applyFont="1" applyFill="1" applyBorder="1" applyAlignment="1" applyProtection="1">
      <alignment horizontal="right" vertical="top" wrapText="1"/>
      <protection locked="0"/>
    </xf>
    <xf numFmtId="0" fontId="17" fillId="5" borderId="5" xfId="0" applyFont="1" applyFill="1" applyBorder="1" applyAlignment="1" applyProtection="1">
      <alignment horizontal="right" vertical="top" wrapText="1"/>
      <protection locked="0"/>
    </xf>
    <xf numFmtId="0" fontId="11" fillId="5" borderId="5" xfId="0" applyFont="1" applyFill="1" applyBorder="1" applyAlignment="1" applyProtection="1">
      <alignment wrapText="1"/>
      <protection locked="0"/>
    </xf>
    <xf numFmtId="0" fontId="17" fillId="5" borderId="5" xfId="0" applyFont="1" applyFill="1" applyBorder="1" applyAlignment="1" applyProtection="1">
      <alignment wrapText="1"/>
      <protection locked="0"/>
    </xf>
    <xf numFmtId="0" fontId="11" fillId="0" borderId="0" xfId="0" applyFont="1" applyBorder="1" applyAlignment="1">
      <alignment horizontal="left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/>
    </xf>
    <xf numFmtId="0" fontId="11" fillId="4" borderId="18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5" borderId="21" xfId="0" applyFont="1" applyFill="1" applyBorder="1" applyAlignment="1" applyProtection="1">
      <alignment horizontal="left" vertical="top" wrapText="1"/>
      <protection locked="0"/>
    </xf>
    <xf numFmtId="0" fontId="11" fillId="5" borderId="21" xfId="0" applyFont="1" applyFill="1" applyBorder="1" applyAlignment="1" applyProtection="1">
      <alignment horizontal="right" vertical="top" wrapText="1"/>
      <protection locked="0"/>
    </xf>
    <xf numFmtId="0" fontId="17" fillId="5" borderId="21" xfId="0" applyFont="1" applyFill="1" applyBorder="1" applyAlignment="1" applyProtection="1">
      <alignment horizontal="right" vertical="top" wrapText="1"/>
      <protection locked="0"/>
    </xf>
    <xf numFmtId="0" fontId="11" fillId="2" borderId="4" xfId="0" applyFont="1" applyFill="1" applyBorder="1" applyProtection="1">
      <protection locked="0"/>
    </xf>
    <xf numFmtId="0" fontId="11" fillId="5" borderId="4" xfId="0" applyFont="1" applyFill="1" applyBorder="1" applyAlignment="1" applyProtection="1">
      <alignment horizontal="center" vertical="top" wrapText="1"/>
      <protection locked="0"/>
    </xf>
    <xf numFmtId="0" fontId="17" fillId="5" borderId="4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/>
    <xf numFmtId="0" fontId="11" fillId="5" borderId="2" xfId="0" applyFont="1" applyFill="1" applyBorder="1" applyProtection="1">
      <protection locked="0"/>
    </xf>
    <xf numFmtId="0" fontId="17" fillId="5" borderId="2" xfId="0" applyFont="1" applyFill="1" applyBorder="1" applyProtection="1">
      <protection locked="0"/>
    </xf>
    <xf numFmtId="0" fontId="11" fillId="5" borderId="21" xfId="0" applyFont="1" applyFill="1" applyBorder="1" applyAlignment="1" applyProtection="1">
      <alignment vertical="top" wrapText="1"/>
      <protection locked="0"/>
    </xf>
    <xf numFmtId="0" fontId="17" fillId="5" borderId="21" xfId="0" applyFont="1" applyFill="1" applyBorder="1" applyAlignment="1" applyProtection="1">
      <alignment vertical="top" wrapText="1"/>
      <protection locked="0"/>
    </xf>
    <xf numFmtId="0" fontId="11" fillId="5" borderId="2" xfId="0" applyFont="1" applyFill="1" applyBorder="1"/>
    <xf numFmtId="0" fontId="7" fillId="2" borderId="2" xfId="0" applyFont="1" applyFill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7" fillId="4" borderId="19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1" fillId="0" borderId="5" xfId="0" applyFont="1" applyBorder="1" applyAlignment="1">
      <alignment vertical="top" wrapText="1"/>
    </xf>
    <xf numFmtId="0" fontId="11" fillId="5" borderId="2" xfId="0" applyFont="1" applyFill="1" applyBorder="1" applyAlignment="1">
      <alignment horizontal="right" vertical="top" wrapText="1"/>
    </xf>
    <xf numFmtId="0" fontId="23" fillId="5" borderId="2" xfId="0" applyFont="1" applyFill="1" applyBorder="1" applyAlignment="1">
      <alignment horizontal="right" vertical="top" wrapText="1"/>
    </xf>
    <xf numFmtId="0" fontId="11" fillId="5" borderId="23" xfId="0" applyFont="1" applyFill="1" applyBorder="1" applyAlignment="1" applyProtection="1">
      <alignment horizontal="center" vertical="top" wrapText="1"/>
      <protection locked="0"/>
    </xf>
    <xf numFmtId="0" fontId="24" fillId="0" borderId="2" xfId="0" applyFont="1" applyBorder="1" applyAlignment="1">
      <alignment horizontal="right" vertical="top" wrapText="1"/>
    </xf>
    <xf numFmtId="0" fontId="24" fillId="0" borderId="2" xfId="0" applyFont="1" applyBorder="1" applyAlignment="1">
      <alignment vertical="top" wrapText="1"/>
    </xf>
    <xf numFmtId="0" fontId="23" fillId="0" borderId="2" xfId="0" applyFont="1" applyBorder="1" applyAlignment="1">
      <alignment horizontal="right" vertical="top" wrapText="1"/>
    </xf>
    <xf numFmtId="0" fontId="25" fillId="0" borderId="2" xfId="0" applyFont="1" applyBorder="1" applyAlignment="1">
      <alignment horizontal="right" vertical="top" wrapText="1"/>
    </xf>
    <xf numFmtId="0" fontId="11" fillId="5" borderId="2" xfId="0" applyNumberFormat="1" applyFont="1" applyFill="1" applyBorder="1" applyAlignment="1" applyProtection="1">
      <alignment vertical="top" wrapText="1"/>
      <protection locked="0"/>
    </xf>
    <xf numFmtId="0" fontId="17" fillId="5" borderId="2" xfId="0" applyNumberFormat="1" applyFont="1" applyFill="1" applyBorder="1" applyAlignment="1" applyProtection="1">
      <alignment vertical="top" wrapText="1"/>
      <protection locked="0"/>
    </xf>
    <xf numFmtId="0" fontId="11" fillId="5" borderId="4" xfId="0" applyFont="1" applyFill="1" applyBorder="1"/>
    <xf numFmtId="0" fontId="17" fillId="4" borderId="7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top" wrapText="1"/>
    </xf>
    <xf numFmtId="0" fontId="11" fillId="4" borderId="5" xfId="0" applyFont="1" applyFill="1" applyBorder="1" applyAlignment="1">
      <alignment horizontal="center" vertical="top" wrapText="1"/>
    </xf>
    <xf numFmtId="0" fontId="17" fillId="4" borderId="5" xfId="0" applyFont="1" applyFill="1" applyBorder="1" applyAlignment="1">
      <alignment horizontal="center" vertical="top" wrapText="1"/>
    </xf>
    <xf numFmtId="0" fontId="11" fillId="6" borderId="2" xfId="0" applyFont="1" applyFill="1" applyBorder="1" applyProtection="1">
      <protection locked="0"/>
    </xf>
    <xf numFmtId="0" fontId="11" fillId="0" borderId="22" xfId="0" applyFont="1" applyBorder="1"/>
    <xf numFmtId="0" fontId="11" fillId="0" borderId="10" xfId="0" applyFont="1" applyBorder="1"/>
    <xf numFmtId="0" fontId="11" fillId="0" borderId="11" xfId="0" applyFont="1" applyBorder="1"/>
    <xf numFmtId="0" fontId="17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1" fillId="2" borderId="22" xfId="0" applyFont="1" applyFill="1" applyBorder="1" applyAlignment="1" applyProtection="1">
      <alignment horizontal="center"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7" fillId="5" borderId="4" xfId="0" applyFont="1" applyFill="1" applyBorder="1"/>
    <xf numFmtId="0" fontId="7" fillId="5" borderId="4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/>
    <xf numFmtId="0" fontId="1" fillId="5" borderId="2" xfId="0" applyFont="1" applyFill="1" applyBorder="1"/>
    <xf numFmtId="0" fontId="7" fillId="5" borderId="2" xfId="0" applyFont="1" applyFill="1" applyBorder="1" applyProtection="1">
      <protection locked="0"/>
    </xf>
    <xf numFmtId="0" fontId="1" fillId="0" borderId="2" xfId="0" applyFont="1" applyBorder="1"/>
    <xf numFmtId="0" fontId="7" fillId="5" borderId="2" xfId="0" applyFont="1" applyFill="1" applyBorder="1"/>
    <xf numFmtId="0" fontId="8" fillId="5" borderId="2" xfId="0" applyFont="1" applyFill="1" applyBorder="1"/>
    <xf numFmtId="0" fontId="7" fillId="0" borderId="0" xfId="0" applyFont="1" applyBorder="1"/>
    <xf numFmtId="0" fontId="11" fillId="5" borderId="4" xfId="0" applyFont="1" applyFill="1" applyBorder="1" applyAlignment="1" applyProtection="1">
      <alignment wrapText="1"/>
      <protection locked="0"/>
    </xf>
    <xf numFmtId="0" fontId="17" fillId="5" borderId="4" xfId="0" applyFont="1" applyFill="1" applyBorder="1" applyAlignment="1" applyProtection="1">
      <alignment wrapText="1"/>
      <protection locked="0"/>
    </xf>
    <xf numFmtId="0" fontId="11" fillId="5" borderId="4" xfId="0" applyFont="1" applyFill="1" applyBorder="1" applyProtection="1">
      <protection locked="0"/>
    </xf>
    <xf numFmtId="0" fontId="11" fillId="2" borderId="25" xfId="0" applyFont="1" applyFill="1" applyBorder="1" applyAlignment="1" applyProtection="1">
      <alignment horizontal="center" vertical="top" wrapText="1"/>
      <protection locked="0"/>
    </xf>
    <xf numFmtId="0" fontId="11" fillId="5" borderId="25" xfId="0" applyFont="1" applyFill="1" applyBorder="1" applyAlignment="1" applyProtection="1">
      <alignment horizontal="center" vertical="top" wrapText="1"/>
      <protection locked="0"/>
    </xf>
    <xf numFmtId="0" fontId="17" fillId="5" borderId="2" xfId="0" applyFont="1" applyFill="1" applyBorder="1"/>
    <xf numFmtId="0" fontId="11" fillId="0" borderId="25" xfId="0" applyFont="1" applyBorder="1"/>
    <xf numFmtId="0" fontId="11" fillId="5" borderId="2" xfId="0" applyFont="1" applyFill="1" applyBorder="1" applyAlignment="1">
      <alignment horizontal="left"/>
    </xf>
    <xf numFmtId="0" fontId="11" fillId="0" borderId="8" xfId="0" applyFont="1" applyBorder="1"/>
    <xf numFmtId="0" fontId="21" fillId="0" borderId="5" xfId="0" applyFont="1" applyBorder="1" applyAlignment="1" applyProtection="1">
      <alignment horizontal="right"/>
      <protection locked="0"/>
    </xf>
    <xf numFmtId="0" fontId="15" fillId="0" borderId="27" xfId="0" applyFont="1" applyBorder="1" applyAlignment="1">
      <alignment horizontal="center" vertical="center" wrapText="1"/>
    </xf>
    <xf numFmtId="0" fontId="7" fillId="2" borderId="28" xfId="0" applyFont="1" applyFill="1" applyBorder="1" applyAlignment="1" applyProtection="1">
      <alignment horizontal="center" vertical="top" wrapText="1"/>
      <protection locked="0"/>
    </xf>
    <xf numFmtId="0" fontId="7" fillId="2" borderId="29" xfId="0" applyFont="1" applyFill="1" applyBorder="1" applyAlignment="1" applyProtection="1">
      <alignment horizontal="center" vertical="top" wrapText="1"/>
      <protection locked="0"/>
    </xf>
    <xf numFmtId="0" fontId="7" fillId="2" borderId="22" xfId="0" applyFont="1" applyFill="1" applyBorder="1" applyAlignment="1" applyProtection="1">
      <alignment horizontal="center" vertical="top" wrapText="1"/>
      <protection locked="0"/>
    </xf>
    <xf numFmtId="0" fontId="7" fillId="0" borderId="22" xfId="0" applyFont="1" applyBorder="1" applyAlignment="1">
      <alignment horizontal="center" vertical="top" wrapText="1"/>
    </xf>
    <xf numFmtId="0" fontId="7" fillId="0" borderId="22" xfId="0" applyFont="1" applyBorder="1"/>
    <xf numFmtId="0" fontId="7" fillId="5" borderId="22" xfId="0" applyFont="1" applyFill="1" applyBorder="1"/>
    <xf numFmtId="0" fontId="7" fillId="4" borderId="22" xfId="0" applyFont="1" applyFill="1" applyBorder="1" applyAlignment="1">
      <alignment horizontal="center" vertical="top" wrapText="1"/>
    </xf>
    <xf numFmtId="0" fontId="11" fillId="2" borderId="30" xfId="0" applyFont="1" applyFill="1" applyBorder="1" applyAlignment="1" applyProtection="1">
      <alignment horizontal="center" vertical="top" wrapText="1"/>
      <protection locked="0"/>
    </xf>
    <xf numFmtId="0" fontId="11" fillId="2" borderId="23" xfId="0" applyFont="1" applyFill="1" applyBorder="1" applyAlignment="1" applyProtection="1">
      <alignment horizontal="center" vertical="top" wrapText="1"/>
      <protection locked="0"/>
    </xf>
    <xf numFmtId="0" fontId="11" fillId="0" borderId="22" xfId="0" applyFont="1" applyBorder="1" applyAlignment="1">
      <alignment horizontal="center" vertical="top" wrapText="1"/>
    </xf>
    <xf numFmtId="0" fontId="11" fillId="4" borderId="19" xfId="0" applyFont="1" applyFill="1" applyBorder="1" applyAlignment="1">
      <alignment horizontal="center" vertical="top" wrapText="1"/>
    </xf>
    <xf numFmtId="0" fontId="11" fillId="2" borderId="28" xfId="0" applyFont="1" applyFill="1" applyBorder="1" applyAlignment="1" applyProtection="1">
      <alignment horizontal="center" vertical="top" wrapText="1"/>
      <protection locked="0"/>
    </xf>
    <xf numFmtId="0" fontId="11" fillId="2" borderId="24" xfId="0" applyFont="1" applyFill="1" applyBorder="1" applyAlignment="1" applyProtection="1">
      <alignment horizontal="center" vertical="top" wrapText="1"/>
      <protection locked="0"/>
    </xf>
    <xf numFmtId="0" fontId="11" fillId="5" borderId="22" xfId="0" applyFont="1" applyFill="1" applyBorder="1"/>
    <xf numFmtId="0" fontId="11" fillId="0" borderId="29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11" fillId="2" borderId="31" xfId="0" applyFont="1" applyFill="1" applyBorder="1" applyAlignment="1" applyProtection="1">
      <alignment horizontal="center" vertical="top" wrapText="1"/>
      <protection locked="0"/>
    </xf>
    <xf numFmtId="0" fontId="11" fillId="0" borderId="24" xfId="0" applyFont="1" applyBorder="1" applyAlignment="1">
      <alignment horizontal="center" vertical="top" wrapText="1"/>
    </xf>
    <xf numFmtId="0" fontId="11" fillId="2" borderId="32" xfId="0" applyFont="1" applyFill="1" applyBorder="1" applyAlignment="1" applyProtection="1">
      <alignment horizontal="center" vertical="top" wrapText="1"/>
      <protection locked="0"/>
    </xf>
    <xf numFmtId="0" fontId="11" fillId="5" borderId="22" xfId="0" applyFont="1" applyFill="1" applyBorder="1" applyAlignment="1" applyProtection="1">
      <alignment horizontal="center" vertical="top" wrapText="1"/>
      <protection locked="0"/>
    </xf>
    <xf numFmtId="0" fontId="11" fillId="0" borderId="27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7" fillId="2" borderId="33" xfId="0" applyFont="1" applyFill="1" applyBorder="1" applyAlignment="1" applyProtection="1">
      <alignment horizontal="center" vertical="top" wrapText="1"/>
      <protection locked="0"/>
    </xf>
    <xf numFmtId="0" fontId="7" fillId="2" borderId="34" xfId="0" applyFont="1" applyFill="1" applyBorder="1" applyAlignment="1" applyProtection="1">
      <alignment horizontal="center" vertical="top" wrapText="1"/>
      <protection locked="0"/>
    </xf>
    <xf numFmtId="0" fontId="7" fillId="2" borderId="35" xfId="0" applyFont="1" applyFill="1" applyBorder="1" applyAlignment="1" applyProtection="1">
      <alignment horizontal="center" vertical="top" wrapText="1"/>
      <protection locked="0"/>
    </xf>
    <xf numFmtId="0" fontId="7" fillId="0" borderId="35" xfId="0" applyFont="1" applyBorder="1" applyAlignment="1">
      <alignment horizontal="center" vertical="top" wrapText="1"/>
    </xf>
    <xf numFmtId="0" fontId="7" fillId="0" borderId="35" xfId="0" applyFont="1" applyBorder="1"/>
    <xf numFmtId="0" fontId="7" fillId="5" borderId="35" xfId="0" applyFont="1" applyFill="1" applyBorder="1"/>
    <xf numFmtId="2" fontId="7" fillId="4" borderId="36" xfId="0" applyNumberFormat="1" applyFont="1" applyFill="1" applyBorder="1" applyAlignment="1">
      <alignment horizontal="center" vertical="top" wrapText="1"/>
    </xf>
    <xf numFmtId="0" fontId="11" fillId="2" borderId="33" xfId="0" applyFont="1" applyFill="1" applyBorder="1" applyAlignment="1" applyProtection="1">
      <alignment horizontal="center" vertical="top" wrapText="1"/>
      <protection locked="0"/>
    </xf>
    <xf numFmtId="0" fontId="11" fillId="2" borderId="35" xfId="0" applyFont="1" applyFill="1" applyBorder="1" applyAlignment="1" applyProtection="1">
      <alignment horizontal="center" vertical="top" wrapText="1"/>
      <protection locked="0"/>
    </xf>
    <xf numFmtId="0" fontId="11" fillId="0" borderId="35" xfId="0" applyFont="1" applyBorder="1" applyAlignment="1">
      <alignment horizontal="center" vertical="top" wrapText="1"/>
    </xf>
    <xf numFmtId="0" fontId="11" fillId="4" borderId="36" xfId="0" applyFont="1" applyFill="1" applyBorder="1" applyAlignment="1">
      <alignment horizontal="center" vertical="top" wrapText="1"/>
    </xf>
    <xf numFmtId="2" fontId="11" fillId="5" borderId="33" xfId="0" applyNumberFormat="1" applyFont="1" applyFill="1" applyBorder="1" applyProtection="1">
      <protection locked="0"/>
    </xf>
    <xf numFmtId="2" fontId="11" fillId="5" borderId="35" xfId="0" applyNumberFormat="1" applyFont="1" applyFill="1" applyBorder="1" applyProtection="1">
      <protection locked="0"/>
    </xf>
    <xf numFmtId="0" fontId="11" fillId="5" borderId="33" xfId="0" applyFont="1" applyFill="1" applyBorder="1" applyAlignment="1">
      <alignment wrapText="1"/>
    </xf>
    <xf numFmtId="0" fontId="11" fillId="5" borderId="35" xfId="0" applyFont="1" applyFill="1" applyBorder="1" applyAlignment="1">
      <alignment wrapText="1"/>
    </xf>
    <xf numFmtId="0" fontId="11" fillId="2" borderId="37" xfId="0" applyFont="1" applyFill="1" applyBorder="1" applyAlignment="1" applyProtection="1">
      <alignment horizontal="center" vertical="top" wrapText="1"/>
      <protection locked="0"/>
    </xf>
    <xf numFmtId="0" fontId="11" fillId="5" borderId="37" xfId="0" applyFont="1" applyFill="1" applyBorder="1" applyAlignment="1" applyProtection="1">
      <alignment horizontal="center" vertical="top" wrapText="1"/>
      <protection locked="0"/>
    </xf>
    <xf numFmtId="0" fontId="11" fillId="5" borderId="35" xfId="0" applyFont="1" applyFill="1" applyBorder="1"/>
    <xf numFmtId="0" fontId="11" fillId="0" borderId="34" xfId="0" applyFont="1" applyBorder="1" applyAlignment="1">
      <alignment horizontal="center" vertical="top" wrapText="1"/>
    </xf>
    <xf numFmtId="0" fontId="11" fillId="2" borderId="38" xfId="0" applyFont="1" applyFill="1" applyBorder="1" applyAlignment="1" applyProtection="1">
      <alignment horizontal="center" vertical="top" wrapText="1"/>
      <protection locked="0"/>
    </xf>
    <xf numFmtId="0" fontId="11" fillId="5" borderId="35" xfId="0" applyFont="1" applyFill="1" applyBorder="1" applyAlignment="1" applyProtection="1">
      <alignment horizontal="center" vertical="top" wrapText="1"/>
      <protection locked="0"/>
    </xf>
    <xf numFmtId="0" fontId="11" fillId="2" borderId="34" xfId="0" applyFont="1" applyFill="1" applyBorder="1" applyAlignment="1" applyProtection="1">
      <alignment horizontal="center" vertical="top" wrapText="1"/>
      <protection locked="0"/>
    </xf>
    <xf numFmtId="2" fontId="11" fillId="0" borderId="2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6"/>
  <sheetViews>
    <sheetView tabSelected="1" view="pageBreakPreview" zoomScale="70" zoomScaleSheetLayoutView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9" sqref="P19"/>
    </sheetView>
  </sheetViews>
  <sheetFormatPr defaultRowHeight="15" x14ac:dyDescent="0.25"/>
  <cols>
    <col min="1" max="1" width="8.42578125" style="19" customWidth="1"/>
    <col min="2" max="2" width="9.5703125" style="19" customWidth="1"/>
    <col min="3" max="3" width="11.42578125" style="18" customWidth="1"/>
    <col min="4" max="4" width="18.42578125" style="18" customWidth="1"/>
    <col min="5" max="5" width="44.85546875" style="19" customWidth="1"/>
    <col min="6" max="6" width="11.7109375" style="19" customWidth="1"/>
    <col min="7" max="7" width="10.85546875" style="19" customWidth="1"/>
    <col min="8" max="8" width="8.85546875" style="19" customWidth="1"/>
    <col min="9" max="9" width="8.28515625" style="19" customWidth="1"/>
    <col min="10" max="10" width="9.85546875" style="60" customWidth="1"/>
    <col min="11" max="11" width="11.28515625" style="19" customWidth="1"/>
    <col min="12" max="12" width="9.7109375" style="19" customWidth="1"/>
    <col min="13" max="16384" width="9.140625" style="19"/>
  </cols>
  <sheetData>
    <row r="1" spans="1:12" x14ac:dyDescent="0.25">
      <c r="A1" s="18" t="s">
        <v>7</v>
      </c>
      <c r="C1" s="143" t="s">
        <v>42</v>
      </c>
      <c r="D1" s="144"/>
      <c r="E1" s="144"/>
      <c r="F1" s="20" t="s">
        <v>15</v>
      </c>
      <c r="G1" s="19" t="s">
        <v>16</v>
      </c>
      <c r="H1" s="145" t="s">
        <v>43</v>
      </c>
      <c r="I1" s="145"/>
      <c r="J1" s="145"/>
      <c r="K1" s="145"/>
    </row>
    <row r="2" spans="1:12" x14ac:dyDescent="0.25">
      <c r="A2" s="21" t="s">
        <v>6</v>
      </c>
      <c r="C2" s="19"/>
      <c r="G2" s="19" t="s">
        <v>17</v>
      </c>
      <c r="H2" s="145" t="s">
        <v>44</v>
      </c>
      <c r="I2" s="145"/>
      <c r="J2" s="145"/>
      <c r="K2" s="145"/>
    </row>
    <row r="3" spans="1:12" ht="17.25" customHeight="1" x14ac:dyDescent="0.25">
      <c r="A3" s="22" t="s">
        <v>8</v>
      </c>
      <c r="C3" s="19"/>
      <c r="D3" s="23"/>
      <c r="E3" s="4" t="s">
        <v>56</v>
      </c>
      <c r="G3" s="19" t="s">
        <v>18</v>
      </c>
      <c r="H3" s="24">
        <v>9</v>
      </c>
      <c r="I3" s="24">
        <v>1</v>
      </c>
      <c r="J3" s="49">
        <v>2025</v>
      </c>
      <c r="K3" s="18"/>
    </row>
    <row r="4" spans="1:12" ht="15.75" thickBot="1" x14ac:dyDescent="0.3">
      <c r="C4" s="19"/>
      <c r="D4" s="22"/>
      <c r="H4" s="25" t="s">
        <v>39</v>
      </c>
      <c r="I4" s="25" t="s">
        <v>40</v>
      </c>
      <c r="J4" s="50" t="s">
        <v>41</v>
      </c>
    </row>
    <row r="5" spans="1:12" ht="30.75" thickBot="1" x14ac:dyDescent="0.3">
      <c r="A5" s="26" t="s">
        <v>13</v>
      </c>
      <c r="B5" s="27" t="s">
        <v>14</v>
      </c>
      <c r="C5" s="28" t="s">
        <v>0</v>
      </c>
      <c r="D5" s="28" t="s">
        <v>12</v>
      </c>
      <c r="E5" s="28" t="s">
        <v>11</v>
      </c>
      <c r="F5" s="28" t="s">
        <v>110</v>
      </c>
      <c r="G5" s="28" t="s">
        <v>1</v>
      </c>
      <c r="H5" s="28" t="s">
        <v>2</v>
      </c>
      <c r="I5" s="28" t="s">
        <v>3</v>
      </c>
      <c r="J5" s="48" t="s">
        <v>9</v>
      </c>
      <c r="K5" s="197" t="s">
        <v>10</v>
      </c>
      <c r="L5" s="219" t="s">
        <v>38</v>
      </c>
    </row>
    <row r="6" spans="1:12" x14ac:dyDescent="0.25">
      <c r="A6" s="29">
        <v>1</v>
      </c>
      <c r="B6" s="30">
        <v>1</v>
      </c>
      <c r="C6" s="1" t="s">
        <v>19</v>
      </c>
      <c r="D6" s="2" t="s">
        <v>20</v>
      </c>
      <c r="E6" s="31"/>
      <c r="F6" s="32"/>
      <c r="G6" s="32"/>
      <c r="H6" s="32"/>
      <c r="I6" s="32"/>
      <c r="J6" s="51"/>
      <c r="K6" s="198"/>
      <c r="L6" s="220"/>
    </row>
    <row r="7" spans="1:12" x14ac:dyDescent="0.25">
      <c r="A7" s="33"/>
      <c r="B7" s="34"/>
      <c r="C7" s="3"/>
      <c r="D7" s="178"/>
      <c r="E7" s="179"/>
      <c r="F7" s="176"/>
      <c r="G7" s="176"/>
      <c r="H7" s="176"/>
      <c r="I7" s="176"/>
      <c r="J7" s="177"/>
      <c r="K7" s="199"/>
      <c r="L7" s="221"/>
    </row>
    <row r="8" spans="1:12" x14ac:dyDescent="0.25">
      <c r="A8" s="33"/>
      <c r="B8" s="34"/>
      <c r="C8" s="3"/>
      <c r="D8" s="5" t="s">
        <v>21</v>
      </c>
      <c r="E8" s="35"/>
      <c r="F8" s="36"/>
      <c r="G8" s="36"/>
      <c r="H8" s="36"/>
      <c r="I8" s="36"/>
      <c r="J8" s="52"/>
      <c r="K8" s="200"/>
      <c r="L8" s="222"/>
    </row>
    <row r="9" spans="1:12" x14ac:dyDescent="0.25">
      <c r="A9" s="33"/>
      <c r="B9" s="34"/>
      <c r="C9" s="3"/>
      <c r="D9" s="5" t="s">
        <v>22</v>
      </c>
      <c r="E9" s="35"/>
      <c r="F9" s="36"/>
      <c r="G9" s="36"/>
      <c r="H9" s="36"/>
      <c r="I9" s="36"/>
      <c r="J9" s="52"/>
      <c r="K9" s="200"/>
      <c r="L9" s="222"/>
    </row>
    <row r="10" spans="1:12" x14ac:dyDescent="0.25">
      <c r="A10" s="33"/>
      <c r="B10" s="34"/>
      <c r="C10" s="3"/>
      <c r="D10" s="5" t="s">
        <v>23</v>
      </c>
      <c r="E10" s="35"/>
      <c r="F10" s="36"/>
      <c r="G10" s="36"/>
      <c r="H10" s="36"/>
      <c r="I10" s="36"/>
      <c r="J10" s="52"/>
      <c r="K10" s="200"/>
      <c r="L10" s="222"/>
    </row>
    <row r="11" spans="1:12" x14ac:dyDescent="0.25">
      <c r="A11" s="33"/>
      <c r="B11" s="34"/>
      <c r="C11" s="3"/>
      <c r="D11" s="4"/>
      <c r="E11" s="35"/>
      <c r="F11" s="36"/>
      <c r="G11" s="36"/>
      <c r="H11" s="36"/>
      <c r="I11" s="36"/>
      <c r="J11" s="52"/>
      <c r="K11" s="200"/>
      <c r="L11" s="222"/>
    </row>
    <row r="12" spans="1:12" x14ac:dyDescent="0.25">
      <c r="A12" s="37"/>
      <c r="B12" s="38"/>
      <c r="C12" s="6"/>
      <c r="D12" s="7" t="s">
        <v>37</v>
      </c>
      <c r="E12" s="39"/>
      <c r="F12" s="40">
        <f>SUM(F6:F11)</f>
        <v>0</v>
      </c>
      <c r="G12" s="40">
        <f>SUM(G6:G11)</f>
        <v>0</v>
      </c>
      <c r="H12" s="40">
        <f>SUM(H6:H11)</f>
        <v>0</v>
      </c>
      <c r="I12" s="40">
        <f>SUM(I6:I11)</f>
        <v>0</v>
      </c>
      <c r="J12" s="53">
        <f>SUM(J6:J11)</f>
        <v>0</v>
      </c>
      <c r="K12" s="201"/>
      <c r="L12" s="223">
        <f>SUM(L6:L11)</f>
        <v>0</v>
      </c>
    </row>
    <row r="13" spans="1:12" x14ac:dyDescent="0.25">
      <c r="A13" s="41">
        <f>A6</f>
        <v>1</v>
      </c>
      <c r="B13" s="42">
        <f>B6</f>
        <v>1</v>
      </c>
      <c r="C13" s="8" t="s">
        <v>24</v>
      </c>
      <c r="D13" s="180" t="s">
        <v>23</v>
      </c>
      <c r="E13" s="35"/>
      <c r="F13" s="36"/>
      <c r="G13" s="36"/>
      <c r="H13" s="36"/>
      <c r="I13" s="36"/>
      <c r="J13" s="52"/>
      <c r="K13" s="200"/>
      <c r="L13" s="222"/>
    </row>
    <row r="14" spans="1:12" x14ac:dyDescent="0.25">
      <c r="A14" s="33"/>
      <c r="B14" s="34"/>
      <c r="C14" s="3"/>
      <c r="D14" s="181"/>
      <c r="E14" s="35"/>
      <c r="F14" s="36"/>
      <c r="G14" s="36"/>
      <c r="H14" s="36"/>
      <c r="I14" s="36"/>
      <c r="J14" s="52"/>
      <c r="K14" s="200"/>
      <c r="L14" s="222"/>
    </row>
    <row r="15" spans="1:12" x14ac:dyDescent="0.25">
      <c r="A15" s="33"/>
      <c r="B15" s="34"/>
      <c r="C15" s="3"/>
      <c r="D15" s="182"/>
      <c r="E15" s="35"/>
      <c r="F15" s="36"/>
      <c r="G15" s="36"/>
      <c r="H15" s="36"/>
      <c r="I15" s="36"/>
      <c r="J15" s="52"/>
      <c r="K15" s="200"/>
      <c r="L15" s="222"/>
    </row>
    <row r="16" spans="1:12" x14ac:dyDescent="0.25">
      <c r="A16" s="37"/>
      <c r="B16" s="38"/>
      <c r="C16" s="6"/>
      <c r="D16" s="7" t="s">
        <v>37</v>
      </c>
      <c r="E16" s="39"/>
      <c r="F16" s="40">
        <f>SUM(F13:F15)</f>
        <v>0</v>
      </c>
      <c r="G16" s="40">
        <f>SUM(G13:G15)</f>
        <v>0</v>
      </c>
      <c r="H16" s="40">
        <f>SUM(H13:H15)</f>
        <v>0</v>
      </c>
      <c r="I16" s="40">
        <f>SUM(I13:I15)</f>
        <v>0</v>
      </c>
      <c r="J16" s="53">
        <f>SUM(J13:J15)</f>
        <v>0</v>
      </c>
      <c r="K16" s="201"/>
      <c r="L16" s="223">
        <f ca="1">SUM(L13:L21)</f>
        <v>0</v>
      </c>
    </row>
    <row r="17" spans="1:12" x14ac:dyDescent="0.25">
      <c r="A17" s="41">
        <f>A6</f>
        <v>1</v>
      </c>
      <c r="B17" s="42">
        <f>B6</f>
        <v>1</v>
      </c>
      <c r="C17" s="8" t="s">
        <v>25</v>
      </c>
      <c r="D17" s="5" t="s">
        <v>26</v>
      </c>
      <c r="E17" s="10" t="s">
        <v>45</v>
      </c>
      <c r="F17" s="11">
        <v>100</v>
      </c>
      <c r="G17" s="12">
        <v>0.76</v>
      </c>
      <c r="H17" s="12">
        <v>6.09</v>
      </c>
      <c r="I17" s="12">
        <v>2.38</v>
      </c>
      <c r="J17" s="12">
        <v>67.3</v>
      </c>
      <c r="K17" s="200">
        <v>45</v>
      </c>
      <c r="L17" s="222">
        <v>8</v>
      </c>
    </row>
    <row r="18" spans="1:12" x14ac:dyDescent="0.25">
      <c r="A18" s="33"/>
      <c r="B18" s="34"/>
      <c r="C18" s="3"/>
      <c r="D18" s="5" t="s">
        <v>27</v>
      </c>
      <c r="E18" s="73" t="s">
        <v>128</v>
      </c>
      <c r="F18" s="11">
        <v>250</v>
      </c>
      <c r="G18" s="75">
        <v>20.7</v>
      </c>
      <c r="H18" s="75">
        <v>15.34</v>
      </c>
      <c r="I18" s="75">
        <v>14.58</v>
      </c>
      <c r="J18" s="75">
        <v>169.34</v>
      </c>
      <c r="K18" s="200">
        <v>160</v>
      </c>
      <c r="L18" s="222">
        <v>27.46</v>
      </c>
    </row>
    <row r="19" spans="1:12" x14ac:dyDescent="0.25">
      <c r="A19" s="33"/>
      <c r="B19" s="34"/>
      <c r="C19" s="3"/>
      <c r="D19" s="5" t="s">
        <v>28</v>
      </c>
      <c r="E19" s="76" t="s">
        <v>129</v>
      </c>
      <c r="F19" s="11">
        <v>120</v>
      </c>
      <c r="G19" s="11">
        <v>22.6</v>
      </c>
      <c r="H19" s="11">
        <v>17</v>
      </c>
      <c r="I19" s="11">
        <v>0</v>
      </c>
      <c r="J19" s="70">
        <v>243.4</v>
      </c>
      <c r="K19" s="200">
        <v>490</v>
      </c>
      <c r="L19" s="222">
        <v>42.3</v>
      </c>
    </row>
    <row r="20" spans="1:12" x14ac:dyDescent="0.25">
      <c r="A20" s="33"/>
      <c r="B20" s="34"/>
      <c r="C20" s="3"/>
      <c r="D20" s="5" t="s">
        <v>29</v>
      </c>
      <c r="E20" s="10" t="s">
        <v>47</v>
      </c>
      <c r="F20" s="11">
        <v>200</v>
      </c>
      <c r="G20" s="11">
        <v>7.36</v>
      </c>
      <c r="H20" s="11">
        <v>6.02</v>
      </c>
      <c r="I20" s="11">
        <v>35.26</v>
      </c>
      <c r="J20" s="70">
        <v>260.95</v>
      </c>
      <c r="K20" s="200">
        <v>229</v>
      </c>
      <c r="L20" s="222">
        <v>9.4499999999999993</v>
      </c>
    </row>
    <row r="21" spans="1:12" x14ac:dyDescent="0.25">
      <c r="A21" s="33"/>
      <c r="B21" s="34"/>
      <c r="C21" s="3"/>
      <c r="D21" s="5" t="s">
        <v>30</v>
      </c>
      <c r="E21" s="10" t="s">
        <v>48</v>
      </c>
      <c r="F21" s="11">
        <v>200</v>
      </c>
      <c r="G21" s="11">
        <v>0.4</v>
      </c>
      <c r="H21" s="11">
        <v>0.1</v>
      </c>
      <c r="I21" s="11">
        <v>21.6</v>
      </c>
      <c r="J21" s="70">
        <v>62</v>
      </c>
      <c r="K21" s="200">
        <v>713</v>
      </c>
      <c r="L21" s="222">
        <v>1.68</v>
      </c>
    </row>
    <row r="22" spans="1:12" x14ac:dyDescent="0.25">
      <c r="A22" s="33"/>
      <c r="B22" s="34"/>
      <c r="C22" s="3"/>
      <c r="D22" s="183" t="s">
        <v>130</v>
      </c>
      <c r="E22" s="10"/>
      <c r="F22" s="11"/>
      <c r="G22" s="11"/>
      <c r="H22" s="11"/>
      <c r="I22" s="11"/>
      <c r="J22" s="70"/>
      <c r="K22" s="200"/>
      <c r="L22" s="222"/>
    </row>
    <row r="23" spans="1:12" x14ac:dyDescent="0.25">
      <c r="A23" s="33"/>
      <c r="B23" s="34"/>
      <c r="C23" s="3"/>
      <c r="D23" s="5" t="s">
        <v>31</v>
      </c>
      <c r="E23" s="13" t="s">
        <v>49</v>
      </c>
      <c r="F23" s="11">
        <v>120</v>
      </c>
      <c r="G23" s="14">
        <v>10.199999999999999</v>
      </c>
      <c r="H23" s="14">
        <v>4</v>
      </c>
      <c r="I23" s="14">
        <v>51</v>
      </c>
      <c r="J23" s="71">
        <v>310.8</v>
      </c>
      <c r="K23" s="200">
        <v>3</v>
      </c>
      <c r="L23" s="222">
        <v>8.64</v>
      </c>
    </row>
    <row r="24" spans="1:12" x14ac:dyDescent="0.25">
      <c r="A24" s="33"/>
      <c r="B24" s="34"/>
      <c r="C24" s="3"/>
      <c r="D24" s="184"/>
      <c r="E24" s="13"/>
      <c r="F24" s="11"/>
      <c r="G24" s="14"/>
      <c r="H24" s="14"/>
      <c r="I24" s="14"/>
      <c r="J24" s="71"/>
      <c r="K24" s="200"/>
      <c r="L24" s="222"/>
    </row>
    <row r="25" spans="1:12" x14ac:dyDescent="0.25">
      <c r="A25" s="33"/>
      <c r="B25" s="34"/>
      <c r="C25" s="3"/>
      <c r="D25" s="4"/>
      <c r="E25" s="35"/>
      <c r="F25" s="36"/>
      <c r="G25" s="43"/>
      <c r="H25" s="43"/>
      <c r="I25" s="43"/>
      <c r="J25" s="56"/>
      <c r="K25" s="200"/>
      <c r="L25" s="222"/>
    </row>
    <row r="26" spans="1:12" x14ac:dyDescent="0.25">
      <c r="A26" s="37"/>
      <c r="B26" s="38"/>
      <c r="C26" s="6"/>
      <c r="D26" s="7" t="s">
        <v>37</v>
      </c>
      <c r="E26" s="39"/>
      <c r="F26" s="40">
        <f>SUM(F17:F25)</f>
        <v>990</v>
      </c>
      <c r="G26" s="40">
        <f>SUM(G17:G25)</f>
        <v>62.019999999999996</v>
      </c>
      <c r="H26" s="40">
        <f>SUM(H17:H25)</f>
        <v>48.550000000000004</v>
      </c>
      <c r="I26" s="40">
        <f>SUM(I17:I25)</f>
        <v>124.82</v>
      </c>
      <c r="J26" s="53">
        <f>SUM(J17:J25)</f>
        <v>1113.79</v>
      </c>
      <c r="K26" s="201"/>
      <c r="L26" s="223">
        <f>SUM(L17:L25)</f>
        <v>97.53</v>
      </c>
    </row>
    <row r="27" spans="1:12" x14ac:dyDescent="0.25">
      <c r="A27" s="41">
        <f>A6</f>
        <v>1</v>
      </c>
      <c r="B27" s="42">
        <f>B6</f>
        <v>1</v>
      </c>
      <c r="C27" s="8" t="s">
        <v>32</v>
      </c>
      <c r="D27" s="9" t="s">
        <v>33</v>
      </c>
      <c r="E27" s="10" t="s">
        <v>50</v>
      </c>
      <c r="F27" s="11">
        <v>75</v>
      </c>
      <c r="G27" s="11">
        <v>4.83</v>
      </c>
      <c r="H27" s="11">
        <v>9.1300000000000008</v>
      </c>
      <c r="I27" s="11">
        <v>39.6</v>
      </c>
      <c r="J27" s="77">
        <v>288</v>
      </c>
      <c r="K27" s="200">
        <v>5</v>
      </c>
      <c r="L27" s="222">
        <v>24</v>
      </c>
    </row>
    <row r="28" spans="1:12" x14ac:dyDescent="0.25">
      <c r="A28" s="33"/>
      <c r="B28" s="34"/>
      <c r="C28" s="3"/>
      <c r="D28" s="9" t="s">
        <v>30</v>
      </c>
      <c r="E28" s="10" t="s">
        <v>51</v>
      </c>
      <c r="F28" s="11">
        <v>200</v>
      </c>
      <c r="G28" s="74">
        <v>0.66</v>
      </c>
      <c r="H28" s="74">
        <v>0.09</v>
      </c>
      <c r="I28" s="74">
        <v>32.01</v>
      </c>
      <c r="J28" s="74">
        <v>132.80000000000001</v>
      </c>
      <c r="K28" s="200">
        <v>30</v>
      </c>
      <c r="L28" s="222">
        <v>4.7699999999999996</v>
      </c>
    </row>
    <row r="29" spans="1:12" x14ac:dyDescent="0.25">
      <c r="A29" s="33"/>
      <c r="B29" s="34"/>
      <c r="C29" s="3"/>
      <c r="D29" s="61" t="s">
        <v>109</v>
      </c>
      <c r="E29" s="62" t="s">
        <v>112</v>
      </c>
      <c r="F29" s="11">
        <v>110</v>
      </c>
      <c r="G29" s="11">
        <v>6.6</v>
      </c>
      <c r="H29" s="11">
        <v>25.3</v>
      </c>
      <c r="I29" s="11">
        <v>11.5</v>
      </c>
      <c r="J29" s="54">
        <v>151</v>
      </c>
      <c r="K29" s="200">
        <v>469</v>
      </c>
      <c r="L29" s="222">
        <v>40.25</v>
      </c>
    </row>
    <row r="30" spans="1:12" x14ac:dyDescent="0.25">
      <c r="A30" s="33"/>
      <c r="B30" s="34"/>
      <c r="C30" s="3"/>
      <c r="D30" s="4"/>
      <c r="E30" s="13"/>
      <c r="F30" s="43"/>
      <c r="G30" s="43"/>
      <c r="H30" s="43"/>
      <c r="I30" s="43"/>
      <c r="J30" s="56"/>
      <c r="K30" s="200"/>
      <c r="L30" s="222"/>
    </row>
    <row r="31" spans="1:12" x14ac:dyDescent="0.25">
      <c r="A31" s="37"/>
      <c r="B31" s="38"/>
      <c r="C31" s="6"/>
      <c r="D31" s="7" t="s">
        <v>37</v>
      </c>
      <c r="E31" s="39"/>
      <c r="F31" s="40">
        <f>SUM(F27:F30)</f>
        <v>385</v>
      </c>
      <c r="G31" s="40">
        <f>SUM(G27:G30)</f>
        <v>12.09</v>
      </c>
      <c r="H31" s="40">
        <f>SUM(H27:H30)</f>
        <v>34.520000000000003</v>
      </c>
      <c r="I31" s="40">
        <f>SUM(I27:I30)</f>
        <v>83.11</v>
      </c>
      <c r="J31" s="53">
        <f>SUM(J27:J30)</f>
        <v>571.79999999999995</v>
      </c>
      <c r="K31" s="201"/>
      <c r="L31" s="223">
        <f>SUM(L27:L30)</f>
        <v>69.02</v>
      </c>
    </row>
    <row r="32" spans="1:12" x14ac:dyDescent="0.25">
      <c r="A32" s="41">
        <f>A6</f>
        <v>1</v>
      </c>
      <c r="B32" s="42">
        <f>B6</f>
        <v>1</v>
      </c>
      <c r="C32" s="8" t="s">
        <v>34</v>
      </c>
      <c r="D32" s="5" t="s">
        <v>20</v>
      </c>
      <c r="E32" s="10" t="s">
        <v>55</v>
      </c>
      <c r="F32" s="11">
        <v>200</v>
      </c>
      <c r="G32" s="11">
        <v>3.24</v>
      </c>
      <c r="H32" s="11">
        <v>17.36</v>
      </c>
      <c r="I32" s="11">
        <v>18.260000000000002</v>
      </c>
      <c r="J32" s="54">
        <v>242</v>
      </c>
      <c r="K32" s="200">
        <v>233</v>
      </c>
      <c r="L32" s="222">
        <v>31.6</v>
      </c>
    </row>
    <row r="33" spans="1:16" x14ac:dyDescent="0.25">
      <c r="A33" s="33"/>
      <c r="B33" s="34"/>
      <c r="C33" s="3"/>
      <c r="D33" s="183" t="s">
        <v>29</v>
      </c>
      <c r="E33" s="10"/>
      <c r="F33" s="11"/>
      <c r="G33" s="11"/>
      <c r="H33" s="11"/>
      <c r="I33" s="11"/>
      <c r="J33" s="54"/>
      <c r="K33" s="200"/>
      <c r="L33" s="222"/>
    </row>
    <row r="34" spans="1:16" x14ac:dyDescent="0.25">
      <c r="A34" s="33"/>
      <c r="B34" s="34"/>
      <c r="C34" s="3"/>
      <c r="D34" s="5" t="s">
        <v>30</v>
      </c>
      <c r="E34" s="10" t="s">
        <v>48</v>
      </c>
      <c r="F34" s="11">
        <v>200</v>
      </c>
      <c r="G34" s="11">
        <v>0.4</v>
      </c>
      <c r="H34" s="11">
        <v>0.1</v>
      </c>
      <c r="I34" s="11">
        <v>21.6</v>
      </c>
      <c r="J34" s="54">
        <v>62</v>
      </c>
      <c r="K34" s="200">
        <v>713</v>
      </c>
      <c r="L34" s="222">
        <v>1.68</v>
      </c>
    </row>
    <row r="35" spans="1:16" x14ac:dyDescent="0.25">
      <c r="A35" s="33"/>
      <c r="B35" s="34"/>
      <c r="C35" s="3"/>
      <c r="D35" s="5" t="s">
        <v>22</v>
      </c>
      <c r="E35" s="13" t="s">
        <v>52</v>
      </c>
      <c r="F35" s="13">
        <v>100</v>
      </c>
      <c r="G35" s="14">
        <v>10.7</v>
      </c>
      <c r="H35" s="14">
        <v>4.5</v>
      </c>
      <c r="I35" s="14">
        <v>43.5</v>
      </c>
      <c r="J35" s="55">
        <v>274</v>
      </c>
      <c r="K35" s="200">
        <v>1</v>
      </c>
      <c r="L35" s="222">
        <v>6.9</v>
      </c>
    </row>
    <row r="36" spans="1:16" x14ac:dyDescent="0.25">
      <c r="A36" s="33"/>
      <c r="B36" s="34"/>
      <c r="C36" s="3"/>
      <c r="D36" s="69" t="s">
        <v>26</v>
      </c>
      <c r="E36" s="13" t="s">
        <v>53</v>
      </c>
      <c r="F36" s="13">
        <v>20</v>
      </c>
      <c r="G36" s="13">
        <v>0</v>
      </c>
      <c r="H36" s="13">
        <v>16.399999999999999</v>
      </c>
      <c r="I36" s="13">
        <v>0.2</v>
      </c>
      <c r="J36" s="57">
        <v>150</v>
      </c>
      <c r="K36" s="200">
        <v>41</v>
      </c>
      <c r="L36" s="222">
        <v>10.4</v>
      </c>
    </row>
    <row r="37" spans="1:16" x14ac:dyDescent="0.25">
      <c r="A37" s="33"/>
      <c r="B37" s="34"/>
      <c r="C37" s="3"/>
      <c r="D37" s="69" t="s">
        <v>23</v>
      </c>
      <c r="E37" s="10" t="s">
        <v>54</v>
      </c>
      <c r="F37" s="11">
        <v>250</v>
      </c>
      <c r="G37" s="13">
        <v>1.6</v>
      </c>
      <c r="H37" s="13">
        <v>1.6</v>
      </c>
      <c r="I37" s="13">
        <v>39.200000000000003</v>
      </c>
      <c r="J37" s="57">
        <v>188</v>
      </c>
      <c r="K37" s="200">
        <v>847</v>
      </c>
      <c r="L37" s="222">
        <v>52.75</v>
      </c>
    </row>
    <row r="38" spans="1:16" x14ac:dyDescent="0.25">
      <c r="A38" s="37"/>
      <c r="B38" s="38"/>
      <c r="C38" s="6"/>
      <c r="D38" s="7" t="s">
        <v>37</v>
      </c>
      <c r="E38" s="39"/>
      <c r="F38" s="40">
        <f>SUM(F32:F37)</f>
        <v>770</v>
      </c>
      <c r="G38" s="40">
        <f>SUM(G32:G37)</f>
        <v>15.94</v>
      </c>
      <c r="H38" s="40">
        <f>SUM(H32:H37)</f>
        <v>39.96</v>
      </c>
      <c r="I38" s="40">
        <f>SUM(I32:I37)</f>
        <v>122.76</v>
      </c>
      <c r="J38" s="53">
        <f>SUM(J32:J37)</f>
        <v>916</v>
      </c>
      <c r="K38" s="201"/>
      <c r="L38" s="223">
        <f>SUM(L32:L37)</f>
        <v>103.33</v>
      </c>
    </row>
    <row r="39" spans="1:16" x14ac:dyDescent="0.25">
      <c r="A39" s="41">
        <f>A6</f>
        <v>1</v>
      </c>
      <c r="B39" s="42">
        <f>B6</f>
        <v>1</v>
      </c>
      <c r="C39" s="8" t="s">
        <v>35</v>
      </c>
      <c r="D39" s="9" t="s">
        <v>36</v>
      </c>
      <c r="E39" s="63" t="s">
        <v>118</v>
      </c>
      <c r="F39" s="11">
        <v>200</v>
      </c>
      <c r="G39" s="11">
        <v>10</v>
      </c>
      <c r="H39" s="11">
        <v>6.4</v>
      </c>
      <c r="I39" s="11">
        <v>7</v>
      </c>
      <c r="J39" s="54">
        <v>108</v>
      </c>
      <c r="K39" s="200">
        <v>966</v>
      </c>
      <c r="L39" s="222">
        <v>26.46</v>
      </c>
      <c r="P39" s="186"/>
    </row>
    <row r="40" spans="1:16" x14ac:dyDescent="0.25">
      <c r="A40" s="33"/>
      <c r="B40" s="34"/>
      <c r="C40" s="3"/>
      <c r="D40" s="9" t="s">
        <v>33</v>
      </c>
      <c r="E40" s="63" t="s">
        <v>117</v>
      </c>
      <c r="F40" s="11">
        <v>25</v>
      </c>
      <c r="G40" s="11">
        <v>0.8</v>
      </c>
      <c r="H40" s="11">
        <v>6</v>
      </c>
      <c r="I40" s="11">
        <v>12</v>
      </c>
      <c r="J40" s="54">
        <v>106</v>
      </c>
      <c r="K40" s="200"/>
      <c r="L40" s="222">
        <v>4.0199999999999996</v>
      </c>
      <c r="P40" s="186"/>
    </row>
    <row r="41" spans="1:16" x14ac:dyDescent="0.25">
      <c r="A41" s="33"/>
      <c r="B41" s="34"/>
      <c r="C41" s="3"/>
      <c r="D41" s="183" t="s">
        <v>30</v>
      </c>
      <c r="E41" s="5"/>
      <c r="F41" s="5"/>
      <c r="G41" s="5"/>
      <c r="H41" s="5"/>
      <c r="I41" s="5"/>
      <c r="J41" s="5"/>
      <c r="K41" s="202"/>
      <c r="L41" s="224"/>
      <c r="P41" s="186"/>
    </row>
    <row r="42" spans="1:16" x14ac:dyDescent="0.25">
      <c r="A42" s="33"/>
      <c r="B42" s="34"/>
      <c r="C42" s="3"/>
      <c r="D42" s="180" t="s">
        <v>23</v>
      </c>
      <c r="E42" s="63"/>
      <c r="F42" s="11"/>
      <c r="G42" s="11"/>
      <c r="H42" s="11"/>
      <c r="I42" s="11"/>
      <c r="J42" s="54"/>
      <c r="K42" s="200"/>
      <c r="L42" s="222"/>
      <c r="P42" s="186"/>
    </row>
    <row r="43" spans="1:16" x14ac:dyDescent="0.25">
      <c r="A43" s="33"/>
      <c r="B43" s="34"/>
      <c r="C43" s="3"/>
      <c r="D43" s="184"/>
      <c r="E43" s="63"/>
      <c r="F43" s="11"/>
      <c r="G43" s="11"/>
      <c r="H43" s="11"/>
      <c r="I43" s="11"/>
      <c r="J43" s="54"/>
      <c r="K43" s="200"/>
      <c r="L43" s="222"/>
    </row>
    <row r="44" spans="1:16" x14ac:dyDescent="0.25">
      <c r="A44" s="33"/>
      <c r="B44" s="34"/>
      <c r="C44" s="3"/>
      <c r="D44" s="78"/>
      <c r="E44" s="184"/>
      <c r="F44" s="184"/>
      <c r="G44" s="184"/>
      <c r="H44" s="184"/>
      <c r="I44" s="184"/>
      <c r="J44" s="185"/>
      <c r="K44" s="203"/>
      <c r="L44" s="225"/>
    </row>
    <row r="45" spans="1:16" x14ac:dyDescent="0.25">
      <c r="A45" s="37"/>
      <c r="B45" s="38"/>
      <c r="C45" s="6"/>
      <c r="D45" s="15" t="s">
        <v>37</v>
      </c>
      <c r="E45" s="39"/>
      <c r="F45" s="40">
        <f>SUM(F39:F39)</f>
        <v>200</v>
      </c>
      <c r="G45" s="40">
        <f>SUM(G39:G39)</f>
        <v>10</v>
      </c>
      <c r="H45" s="40">
        <f>SUM(H39:H39)</f>
        <v>6.4</v>
      </c>
      <c r="I45" s="40">
        <f>SUM(I39:I39)</f>
        <v>7</v>
      </c>
      <c r="J45" s="53">
        <f>SUM(J39:J39)</f>
        <v>108</v>
      </c>
      <c r="K45" s="201"/>
      <c r="L45" s="223">
        <f>SUM(L39:L39)</f>
        <v>26.46</v>
      </c>
    </row>
    <row r="46" spans="1:16" ht="15.75" thickBot="1" x14ac:dyDescent="0.3">
      <c r="A46" s="44">
        <f>A6</f>
        <v>1</v>
      </c>
      <c r="B46" s="45">
        <f>B6</f>
        <v>1</v>
      </c>
      <c r="C46" s="148" t="s">
        <v>4</v>
      </c>
      <c r="D46" s="149"/>
      <c r="E46" s="46"/>
      <c r="F46" s="47">
        <f>F12+F16+F26+F31+F38+F45</f>
        <v>2345</v>
      </c>
      <c r="G46" s="47">
        <f>G12+G16+G26+G31+G38+G45</f>
        <v>100.05</v>
      </c>
      <c r="H46" s="47">
        <f>H12+H16+H26+H31+H38+H45</f>
        <v>129.43</v>
      </c>
      <c r="I46" s="47">
        <f>I12+I16+I26+I31+I38+I45</f>
        <v>337.69</v>
      </c>
      <c r="J46" s="58">
        <f>J12+J16+J26+J31+J38+J45</f>
        <v>2709.59</v>
      </c>
      <c r="K46" s="204"/>
      <c r="L46" s="226">
        <f>SUM(L26,L31,L38,L45)</f>
        <v>296.33999999999997</v>
      </c>
    </row>
    <row r="47" spans="1:16" s="72" customFormat="1" x14ac:dyDescent="0.25">
      <c r="A47" s="79">
        <v>1</v>
      </c>
      <c r="B47" s="64">
        <v>2</v>
      </c>
      <c r="C47" s="80" t="s">
        <v>19</v>
      </c>
      <c r="D47" s="81" t="s">
        <v>20</v>
      </c>
      <c r="E47" s="82" t="s">
        <v>57</v>
      </c>
      <c r="F47" s="83">
        <v>200</v>
      </c>
      <c r="G47" s="82">
        <v>4.5199999999999996</v>
      </c>
      <c r="H47" s="82">
        <v>4.07</v>
      </c>
      <c r="I47" s="82">
        <v>35.46</v>
      </c>
      <c r="J47" s="84">
        <v>197</v>
      </c>
      <c r="K47" s="205">
        <v>284</v>
      </c>
      <c r="L47" s="227">
        <v>20.46</v>
      </c>
    </row>
    <row r="48" spans="1:16" s="72" customFormat="1" x14ac:dyDescent="0.25">
      <c r="A48" s="79"/>
      <c r="B48" s="64"/>
      <c r="C48" s="65"/>
      <c r="D48" s="86" t="s">
        <v>20</v>
      </c>
      <c r="E48" s="16" t="s">
        <v>58</v>
      </c>
      <c r="F48" s="16">
        <v>40</v>
      </c>
      <c r="G48" s="87">
        <v>5.0999999999999996</v>
      </c>
      <c r="H48" s="87">
        <v>4.5999999999999996</v>
      </c>
      <c r="I48" s="87">
        <v>0.3</v>
      </c>
      <c r="J48" s="88">
        <v>63</v>
      </c>
      <c r="K48" s="206">
        <v>306</v>
      </c>
      <c r="L48" s="228">
        <v>7.5</v>
      </c>
    </row>
    <row r="49" spans="1:12" s="72" customFormat="1" x14ac:dyDescent="0.25">
      <c r="A49" s="79"/>
      <c r="B49" s="64"/>
      <c r="C49" s="65"/>
      <c r="D49" s="89" t="s">
        <v>21</v>
      </c>
      <c r="E49" s="16" t="s">
        <v>48</v>
      </c>
      <c r="F49" s="16">
        <v>200</v>
      </c>
      <c r="G49" s="17">
        <v>0.4</v>
      </c>
      <c r="H49" s="17">
        <v>0.1</v>
      </c>
      <c r="I49" s="17">
        <v>21.6</v>
      </c>
      <c r="J49" s="59">
        <v>62</v>
      </c>
      <c r="K49" s="175">
        <v>713</v>
      </c>
      <c r="L49" s="228">
        <v>1.68</v>
      </c>
    </row>
    <row r="50" spans="1:12" s="72" customFormat="1" x14ac:dyDescent="0.25">
      <c r="A50" s="79"/>
      <c r="B50" s="64"/>
      <c r="C50" s="65"/>
      <c r="D50" s="89" t="s">
        <v>22</v>
      </c>
      <c r="E50" s="16" t="s">
        <v>52</v>
      </c>
      <c r="F50" s="16">
        <v>100</v>
      </c>
      <c r="G50" s="90">
        <v>10.7</v>
      </c>
      <c r="H50" s="90">
        <v>4.5</v>
      </c>
      <c r="I50" s="90">
        <v>43.5</v>
      </c>
      <c r="J50" s="91">
        <v>274</v>
      </c>
      <c r="K50" s="175">
        <v>1</v>
      </c>
      <c r="L50" s="228">
        <v>10.62</v>
      </c>
    </row>
    <row r="51" spans="1:12" s="72" customFormat="1" x14ac:dyDescent="0.25">
      <c r="A51" s="79"/>
      <c r="B51" s="64"/>
      <c r="C51" s="65"/>
      <c r="D51" s="142"/>
      <c r="E51" s="16"/>
      <c r="F51" s="16"/>
      <c r="G51" s="90"/>
      <c r="H51" s="90"/>
      <c r="I51" s="90"/>
      <c r="J51" s="91"/>
      <c r="K51" s="175"/>
      <c r="L51" s="228"/>
    </row>
    <row r="52" spans="1:12" s="72" customFormat="1" x14ac:dyDescent="0.25">
      <c r="A52" s="79"/>
      <c r="B52" s="64"/>
      <c r="C52" s="65"/>
      <c r="D52" s="142"/>
      <c r="E52" s="16"/>
      <c r="F52" s="16"/>
      <c r="G52" s="90"/>
      <c r="H52" s="90"/>
      <c r="I52" s="90"/>
      <c r="J52" s="91"/>
      <c r="K52" s="175"/>
      <c r="L52" s="228"/>
    </row>
    <row r="53" spans="1:12" s="72" customFormat="1" x14ac:dyDescent="0.25">
      <c r="A53" s="79"/>
      <c r="B53" s="64"/>
      <c r="C53" s="65"/>
      <c r="D53" s="138"/>
      <c r="E53" s="16"/>
      <c r="F53" s="92"/>
      <c r="G53" s="92"/>
      <c r="H53" s="92"/>
      <c r="I53" s="92"/>
      <c r="J53" s="93"/>
      <c r="K53" s="175"/>
      <c r="L53" s="228"/>
    </row>
    <row r="54" spans="1:12" s="72" customFormat="1" x14ac:dyDescent="0.25">
      <c r="A54" s="94"/>
      <c r="B54" s="95"/>
      <c r="C54" s="96"/>
      <c r="D54" s="97" t="s">
        <v>37</v>
      </c>
      <c r="E54" s="98"/>
      <c r="F54" s="99">
        <f>SUM(F47:F53)</f>
        <v>540</v>
      </c>
      <c r="G54" s="99">
        <f>SUM(G47:G53)</f>
        <v>20.72</v>
      </c>
      <c r="H54" s="99">
        <f>SUM(H47:H53)</f>
        <v>13.27</v>
      </c>
      <c r="I54" s="99">
        <f>SUM(I47:I53)</f>
        <v>100.86</v>
      </c>
      <c r="J54" s="100">
        <f>SUM(J47:J53)</f>
        <v>596</v>
      </c>
      <c r="K54" s="207"/>
      <c r="L54" s="229">
        <f>SUM(L47:L53)</f>
        <v>40.26</v>
      </c>
    </row>
    <row r="55" spans="1:12" s="72" customFormat="1" x14ac:dyDescent="0.25">
      <c r="A55" s="101">
        <f>A47</f>
        <v>1</v>
      </c>
      <c r="B55" s="101">
        <f>B47</f>
        <v>2</v>
      </c>
      <c r="C55" s="102" t="s">
        <v>24</v>
      </c>
      <c r="D55" s="66" t="s">
        <v>23</v>
      </c>
      <c r="E55" s="103"/>
      <c r="F55" s="68"/>
      <c r="G55" s="68"/>
      <c r="H55" s="68"/>
      <c r="I55" s="68"/>
      <c r="J55" s="104"/>
      <c r="K55" s="175"/>
      <c r="L55" s="228"/>
    </row>
    <row r="56" spans="1:12" s="72" customFormat="1" x14ac:dyDescent="0.25">
      <c r="A56" s="79"/>
      <c r="B56" s="64"/>
      <c r="C56" s="65"/>
      <c r="D56" s="86"/>
      <c r="E56" s="103"/>
      <c r="F56" s="68"/>
      <c r="G56" s="68"/>
      <c r="H56" s="68"/>
      <c r="I56" s="68"/>
      <c r="J56" s="104"/>
      <c r="K56" s="175"/>
      <c r="L56" s="228"/>
    </row>
    <row r="57" spans="1:12" s="72" customFormat="1" x14ac:dyDescent="0.25">
      <c r="A57" s="79"/>
      <c r="B57" s="64"/>
      <c r="C57" s="65"/>
      <c r="D57" s="86"/>
      <c r="E57" s="103"/>
      <c r="F57" s="68"/>
      <c r="G57" s="68"/>
      <c r="H57" s="68"/>
      <c r="I57" s="68"/>
      <c r="J57" s="104"/>
      <c r="K57" s="175"/>
      <c r="L57" s="228"/>
    </row>
    <row r="58" spans="1:12" s="72" customFormat="1" x14ac:dyDescent="0.25">
      <c r="A58" s="94"/>
      <c r="B58" s="95"/>
      <c r="C58" s="96"/>
      <c r="D58" s="97" t="s">
        <v>37</v>
      </c>
      <c r="E58" s="98"/>
      <c r="F58" s="99">
        <f>SUM(F55:F56)</f>
        <v>0</v>
      </c>
      <c r="G58" s="99">
        <f>SUM(G55:G56)</f>
        <v>0</v>
      </c>
      <c r="H58" s="99">
        <f>SUM(H55:H56)</f>
        <v>0</v>
      </c>
      <c r="I58" s="99">
        <f>SUM(I55:I56)</f>
        <v>0</v>
      </c>
      <c r="J58" s="100">
        <f>SUM(J55:J56)</f>
        <v>0</v>
      </c>
      <c r="K58" s="207"/>
      <c r="L58" s="229">
        <f ca="1">SUM(L55:L63)</f>
        <v>0</v>
      </c>
    </row>
    <row r="59" spans="1:12" s="72" customFormat="1" x14ac:dyDescent="0.25">
      <c r="A59" s="101">
        <f>A47</f>
        <v>1</v>
      </c>
      <c r="B59" s="101">
        <f>B47</f>
        <v>2</v>
      </c>
      <c r="C59" s="102" t="s">
        <v>25</v>
      </c>
      <c r="D59" s="89" t="s">
        <v>26</v>
      </c>
      <c r="E59" s="16" t="s">
        <v>119</v>
      </c>
      <c r="F59" s="17">
        <v>100</v>
      </c>
      <c r="G59" s="16">
        <v>1.1299999999999999</v>
      </c>
      <c r="H59" s="16">
        <v>6.19</v>
      </c>
      <c r="I59" s="16">
        <v>4.72</v>
      </c>
      <c r="J59" s="59">
        <v>79.11</v>
      </c>
      <c r="K59" s="175">
        <v>48</v>
      </c>
      <c r="L59" s="228">
        <v>16.09</v>
      </c>
    </row>
    <row r="60" spans="1:12" s="72" customFormat="1" x14ac:dyDescent="0.25">
      <c r="A60" s="79"/>
      <c r="B60" s="64"/>
      <c r="C60" s="65"/>
      <c r="D60" s="89" t="s">
        <v>27</v>
      </c>
      <c r="E60" s="16" t="s">
        <v>59</v>
      </c>
      <c r="F60" s="16">
        <v>250</v>
      </c>
      <c r="G60" s="16">
        <v>20.5</v>
      </c>
      <c r="H60" s="16">
        <v>17.5</v>
      </c>
      <c r="I60" s="16">
        <v>125.5</v>
      </c>
      <c r="J60" s="59">
        <v>157.04</v>
      </c>
      <c r="K60" s="175">
        <v>145</v>
      </c>
      <c r="L60" s="228">
        <v>32.869999999999997</v>
      </c>
    </row>
    <row r="61" spans="1:12" s="72" customFormat="1" x14ac:dyDescent="0.25">
      <c r="A61" s="79"/>
      <c r="B61" s="64"/>
      <c r="C61" s="65"/>
      <c r="D61" s="89" t="s">
        <v>28</v>
      </c>
      <c r="E61" s="16" t="s">
        <v>116</v>
      </c>
      <c r="F61" s="16">
        <v>100</v>
      </c>
      <c r="G61" s="16">
        <v>23.8</v>
      </c>
      <c r="H61" s="16">
        <v>19.52</v>
      </c>
      <c r="I61" s="16">
        <v>5.74</v>
      </c>
      <c r="J61" s="59">
        <v>293.83999999999997</v>
      </c>
      <c r="K61" s="206">
        <v>443</v>
      </c>
      <c r="L61" s="228">
        <v>56.24</v>
      </c>
    </row>
    <row r="62" spans="1:12" s="72" customFormat="1" x14ac:dyDescent="0.25">
      <c r="A62" s="79"/>
      <c r="B62" s="64"/>
      <c r="C62" s="65"/>
      <c r="D62" s="89" t="s">
        <v>29</v>
      </c>
      <c r="E62" s="16" t="s">
        <v>61</v>
      </c>
      <c r="F62" s="17">
        <v>200</v>
      </c>
      <c r="G62" s="17">
        <v>9.94</v>
      </c>
      <c r="H62" s="17">
        <v>7.48</v>
      </c>
      <c r="I62" s="17">
        <v>47.78</v>
      </c>
      <c r="J62" s="67">
        <v>298.2</v>
      </c>
      <c r="K62" s="175">
        <v>282</v>
      </c>
      <c r="L62" s="228">
        <v>19.2</v>
      </c>
    </row>
    <row r="63" spans="1:12" s="72" customFormat="1" x14ac:dyDescent="0.25">
      <c r="A63" s="79"/>
      <c r="B63" s="64"/>
      <c r="C63" s="65"/>
      <c r="D63" s="89" t="s">
        <v>30</v>
      </c>
      <c r="E63" s="16" t="s">
        <v>51</v>
      </c>
      <c r="F63" s="16">
        <v>200</v>
      </c>
      <c r="G63" s="17">
        <v>0.66</v>
      </c>
      <c r="H63" s="17">
        <v>0.09</v>
      </c>
      <c r="I63" s="17">
        <v>32.01</v>
      </c>
      <c r="J63" s="67">
        <v>132.80000000000001</v>
      </c>
      <c r="K63" s="175">
        <v>30</v>
      </c>
      <c r="L63" s="228">
        <v>4.7699999999999996</v>
      </c>
    </row>
    <row r="64" spans="1:12" s="72" customFormat="1" x14ac:dyDescent="0.25">
      <c r="A64" s="79"/>
      <c r="B64" s="64"/>
      <c r="C64" s="65"/>
      <c r="D64" s="89" t="s">
        <v>130</v>
      </c>
      <c r="E64" s="16"/>
      <c r="F64" s="16"/>
      <c r="G64" s="90"/>
      <c r="H64" s="90"/>
      <c r="I64" s="90"/>
      <c r="J64" s="91"/>
      <c r="K64" s="175"/>
      <c r="L64" s="228"/>
    </row>
    <row r="65" spans="1:12" s="72" customFormat="1" x14ac:dyDescent="0.25">
      <c r="A65" s="79"/>
      <c r="B65" s="64"/>
      <c r="C65" s="65"/>
      <c r="D65" s="89" t="s">
        <v>31</v>
      </c>
      <c r="E65" s="16" t="s">
        <v>49</v>
      </c>
      <c r="F65" s="16">
        <v>120</v>
      </c>
      <c r="G65" s="90">
        <v>10.199999999999999</v>
      </c>
      <c r="H65" s="90">
        <v>4</v>
      </c>
      <c r="I65" s="90">
        <v>51</v>
      </c>
      <c r="J65" s="91">
        <v>310.8</v>
      </c>
      <c r="K65" s="175">
        <v>3</v>
      </c>
      <c r="L65" s="228">
        <v>8.23</v>
      </c>
    </row>
    <row r="66" spans="1:12" s="72" customFormat="1" x14ac:dyDescent="0.25">
      <c r="A66" s="79"/>
      <c r="B66" s="64"/>
      <c r="C66" s="65"/>
      <c r="D66" s="142"/>
      <c r="E66" s="16"/>
      <c r="F66" s="16"/>
      <c r="G66" s="90"/>
      <c r="H66" s="90"/>
      <c r="I66" s="90"/>
      <c r="J66" s="91"/>
      <c r="K66" s="175"/>
      <c r="L66" s="228"/>
    </row>
    <row r="67" spans="1:12" s="72" customFormat="1" x14ac:dyDescent="0.25">
      <c r="A67" s="79"/>
      <c r="B67" s="64"/>
      <c r="C67" s="65"/>
      <c r="D67" s="138"/>
      <c r="E67" s="103"/>
      <c r="F67" s="68"/>
      <c r="G67" s="68"/>
      <c r="H67" s="68"/>
      <c r="I67" s="68"/>
      <c r="J67" s="104"/>
      <c r="K67" s="175"/>
      <c r="L67" s="228"/>
    </row>
    <row r="68" spans="1:12" s="72" customFormat="1" x14ac:dyDescent="0.25">
      <c r="A68" s="94"/>
      <c r="B68" s="95"/>
      <c r="C68" s="96"/>
      <c r="D68" s="97" t="s">
        <v>37</v>
      </c>
      <c r="E68" s="98"/>
      <c r="F68" s="99">
        <f>SUM(F59:F67)</f>
        <v>970</v>
      </c>
      <c r="G68" s="99">
        <f>SUM(G59:G67)</f>
        <v>66.22999999999999</v>
      </c>
      <c r="H68" s="99">
        <f>SUM(H59:H67)</f>
        <v>54.78</v>
      </c>
      <c r="I68" s="99">
        <f>SUM(I59:I67)</f>
        <v>266.75</v>
      </c>
      <c r="J68" s="100">
        <f>SUM(J59:J67)</f>
        <v>1271.79</v>
      </c>
      <c r="K68" s="207"/>
      <c r="L68" s="229">
        <f>SUM(L59:L67)</f>
        <v>137.39999999999998</v>
      </c>
    </row>
    <row r="69" spans="1:12" s="72" customFormat="1" x14ac:dyDescent="0.25">
      <c r="A69" s="101">
        <f>A47</f>
        <v>1</v>
      </c>
      <c r="B69" s="101">
        <f>B47</f>
        <v>2</v>
      </c>
      <c r="C69" s="102" t="s">
        <v>32</v>
      </c>
      <c r="D69" s="66" t="s">
        <v>33</v>
      </c>
      <c r="E69" s="16" t="s">
        <v>131</v>
      </c>
      <c r="F69" s="16">
        <v>75</v>
      </c>
      <c r="G69" s="16">
        <v>7.2</v>
      </c>
      <c r="H69" s="16">
        <v>22.6</v>
      </c>
      <c r="I69" s="16">
        <v>41.6</v>
      </c>
      <c r="J69" s="59">
        <v>398.6</v>
      </c>
      <c r="K69" s="175">
        <v>1</v>
      </c>
      <c r="L69" s="228">
        <v>23</v>
      </c>
    </row>
    <row r="70" spans="1:12" s="72" customFormat="1" x14ac:dyDescent="0.25">
      <c r="A70" s="79"/>
      <c r="B70" s="64"/>
      <c r="C70" s="65"/>
      <c r="D70" s="66" t="s">
        <v>30</v>
      </c>
      <c r="E70" s="16" t="s">
        <v>48</v>
      </c>
      <c r="F70" s="16">
        <v>200</v>
      </c>
      <c r="G70" s="17">
        <v>0.4</v>
      </c>
      <c r="H70" s="17">
        <v>0.1</v>
      </c>
      <c r="I70" s="17">
        <v>21.6</v>
      </c>
      <c r="J70" s="59">
        <v>62</v>
      </c>
      <c r="K70" s="175">
        <v>713</v>
      </c>
      <c r="L70" s="228">
        <v>1.68</v>
      </c>
    </row>
    <row r="71" spans="1:12" s="72" customFormat="1" x14ac:dyDescent="0.25">
      <c r="A71" s="79"/>
      <c r="B71" s="64"/>
      <c r="C71" s="65"/>
      <c r="D71" s="86" t="s">
        <v>23</v>
      </c>
      <c r="E71" s="16" t="s">
        <v>64</v>
      </c>
      <c r="F71" s="16">
        <v>250</v>
      </c>
      <c r="G71" s="105">
        <v>1.5</v>
      </c>
      <c r="H71" s="105">
        <v>1</v>
      </c>
      <c r="I71" s="105">
        <v>48.8</v>
      </c>
      <c r="J71" s="105">
        <v>228.48</v>
      </c>
      <c r="K71" s="175">
        <v>847</v>
      </c>
      <c r="L71" s="228">
        <v>55.18</v>
      </c>
    </row>
    <row r="72" spans="1:12" s="72" customFormat="1" x14ac:dyDescent="0.25">
      <c r="A72" s="79"/>
      <c r="B72" s="64"/>
      <c r="C72" s="65"/>
      <c r="D72" s="86"/>
      <c r="E72" s="16"/>
      <c r="F72" s="16"/>
      <c r="G72" s="105"/>
      <c r="H72" s="105"/>
      <c r="I72" s="105"/>
      <c r="J72" s="105"/>
      <c r="K72" s="175"/>
      <c r="L72" s="228"/>
    </row>
    <row r="73" spans="1:12" s="72" customFormat="1" x14ac:dyDescent="0.25">
      <c r="A73" s="94"/>
      <c r="B73" s="95"/>
      <c r="C73" s="96"/>
      <c r="D73" s="97" t="s">
        <v>37</v>
      </c>
      <c r="E73" s="98"/>
      <c r="F73" s="99">
        <f>SUM(F69:F71)</f>
        <v>525</v>
      </c>
      <c r="G73" s="99">
        <f>SUM(G69:G71)</f>
        <v>9.1000000000000014</v>
      </c>
      <c r="H73" s="99">
        <f>SUM(H69:H71)</f>
        <v>23.700000000000003</v>
      </c>
      <c r="I73" s="99">
        <f>SUM(I69:I71)</f>
        <v>112</v>
      </c>
      <c r="J73" s="100">
        <f>SUM(J69:J71)</f>
        <v>689.08</v>
      </c>
      <c r="K73" s="207"/>
      <c r="L73" s="229">
        <f>SUM(L69:L71)</f>
        <v>79.86</v>
      </c>
    </row>
    <row r="74" spans="1:12" s="72" customFormat="1" x14ac:dyDescent="0.25">
      <c r="A74" s="101">
        <f>A47</f>
        <v>1</v>
      </c>
      <c r="B74" s="101">
        <f>B47</f>
        <v>2</v>
      </c>
      <c r="C74" s="102" t="s">
        <v>34</v>
      </c>
      <c r="D74" s="89" t="s">
        <v>20</v>
      </c>
      <c r="E74" s="16" t="s">
        <v>62</v>
      </c>
      <c r="F74" s="87">
        <v>120</v>
      </c>
      <c r="G74" s="87">
        <v>26.6</v>
      </c>
      <c r="H74" s="87">
        <v>9.4</v>
      </c>
      <c r="I74" s="87">
        <v>20.100000000000001</v>
      </c>
      <c r="J74" s="88">
        <v>133</v>
      </c>
      <c r="K74" s="175">
        <v>354</v>
      </c>
      <c r="L74" s="228">
        <v>50.94</v>
      </c>
    </row>
    <row r="75" spans="1:12" s="72" customFormat="1" x14ac:dyDescent="0.25">
      <c r="A75" s="79"/>
      <c r="B75" s="64"/>
      <c r="C75" s="65"/>
      <c r="D75" s="89" t="s">
        <v>29</v>
      </c>
      <c r="E75" s="16" t="s">
        <v>63</v>
      </c>
      <c r="F75" s="17">
        <v>200</v>
      </c>
      <c r="G75" s="16">
        <v>4.08</v>
      </c>
      <c r="H75" s="16">
        <v>6.4</v>
      </c>
      <c r="I75" s="16">
        <v>27.26</v>
      </c>
      <c r="J75" s="59">
        <v>241</v>
      </c>
      <c r="K75" s="175">
        <v>525</v>
      </c>
      <c r="L75" s="228">
        <v>26.43</v>
      </c>
    </row>
    <row r="76" spans="1:12" s="72" customFormat="1" x14ac:dyDescent="0.25">
      <c r="A76" s="79"/>
      <c r="B76" s="64"/>
      <c r="C76" s="65"/>
      <c r="D76" s="89" t="s">
        <v>30</v>
      </c>
      <c r="E76" s="16" t="s">
        <v>48</v>
      </c>
      <c r="F76" s="16">
        <v>200</v>
      </c>
      <c r="G76" s="17">
        <v>0.4</v>
      </c>
      <c r="H76" s="17">
        <v>0.1</v>
      </c>
      <c r="I76" s="17">
        <v>21.6</v>
      </c>
      <c r="J76" s="59">
        <v>62</v>
      </c>
      <c r="K76" s="175">
        <v>713</v>
      </c>
      <c r="L76" s="228">
        <v>1.68</v>
      </c>
    </row>
    <row r="77" spans="1:12" s="72" customFormat="1" x14ac:dyDescent="0.25">
      <c r="A77" s="79"/>
      <c r="B77" s="64"/>
      <c r="C77" s="65"/>
      <c r="D77" s="89" t="s">
        <v>22</v>
      </c>
      <c r="E77" s="16" t="s">
        <v>52</v>
      </c>
      <c r="F77" s="16">
        <v>100</v>
      </c>
      <c r="G77" s="90">
        <v>10.7</v>
      </c>
      <c r="H77" s="90">
        <v>4.5</v>
      </c>
      <c r="I77" s="90">
        <v>43.5</v>
      </c>
      <c r="J77" s="91">
        <v>274</v>
      </c>
      <c r="K77" s="175">
        <v>1</v>
      </c>
      <c r="L77" s="228">
        <v>10.62</v>
      </c>
    </row>
    <row r="78" spans="1:12" s="72" customFormat="1" x14ac:dyDescent="0.25">
      <c r="A78" s="79"/>
      <c r="B78" s="64"/>
      <c r="C78" s="65"/>
      <c r="D78" s="142"/>
      <c r="E78" s="16"/>
      <c r="F78" s="16"/>
      <c r="G78" s="90"/>
      <c r="H78" s="90"/>
      <c r="I78" s="90"/>
      <c r="J78" s="91"/>
      <c r="K78" s="175"/>
      <c r="L78" s="228"/>
    </row>
    <row r="79" spans="1:12" s="72" customFormat="1" x14ac:dyDescent="0.25">
      <c r="A79" s="79"/>
      <c r="B79" s="64"/>
      <c r="C79" s="65"/>
      <c r="D79" s="86"/>
      <c r="E79" s="103"/>
      <c r="F79" s="68"/>
      <c r="G79" s="68"/>
      <c r="H79" s="68"/>
      <c r="I79" s="68"/>
      <c r="J79" s="104"/>
      <c r="K79" s="175"/>
      <c r="L79" s="228"/>
    </row>
    <row r="80" spans="1:12" s="72" customFormat="1" x14ac:dyDescent="0.25">
      <c r="A80" s="94"/>
      <c r="B80" s="95"/>
      <c r="C80" s="96"/>
      <c r="D80" s="97" t="s">
        <v>37</v>
      </c>
      <c r="E80" s="98"/>
      <c r="F80" s="99">
        <f>SUM(F74:F79)</f>
        <v>620</v>
      </c>
      <c r="G80" s="99">
        <f>SUM(G74:G79)</f>
        <v>41.78</v>
      </c>
      <c r="H80" s="99">
        <f>SUM(H74:H79)</f>
        <v>20.399999999999999</v>
      </c>
      <c r="I80" s="99">
        <f>SUM(I74:I79)</f>
        <v>112.46000000000001</v>
      </c>
      <c r="J80" s="100">
        <f>SUM(J74:J79)</f>
        <v>710</v>
      </c>
      <c r="K80" s="207"/>
      <c r="L80" s="229">
        <f>SUM(L74:L79)</f>
        <v>89.670000000000016</v>
      </c>
    </row>
    <row r="81" spans="1:12" s="72" customFormat="1" x14ac:dyDescent="0.25">
      <c r="A81" s="101">
        <f>A47</f>
        <v>1</v>
      </c>
      <c r="B81" s="101">
        <f>B47</f>
        <v>2</v>
      </c>
      <c r="C81" s="102" t="s">
        <v>35</v>
      </c>
      <c r="D81" s="66" t="s">
        <v>36</v>
      </c>
      <c r="E81" s="16" t="s">
        <v>113</v>
      </c>
      <c r="F81" s="16">
        <v>200</v>
      </c>
      <c r="G81" s="16">
        <v>2.8</v>
      </c>
      <c r="H81" s="16">
        <v>2.5</v>
      </c>
      <c r="I81" s="16">
        <v>4</v>
      </c>
      <c r="J81" s="59">
        <v>118</v>
      </c>
      <c r="K81" s="175">
        <v>966</v>
      </c>
      <c r="L81" s="228">
        <v>23.48</v>
      </c>
    </row>
    <row r="82" spans="1:12" s="72" customFormat="1" x14ac:dyDescent="0.25">
      <c r="A82" s="79"/>
      <c r="B82" s="64"/>
      <c r="C82" s="65"/>
      <c r="D82" s="66" t="s">
        <v>33</v>
      </c>
      <c r="E82" s="16"/>
      <c r="F82" s="16"/>
      <c r="G82" s="16"/>
      <c r="H82" s="16"/>
      <c r="I82" s="16"/>
      <c r="J82" s="59"/>
      <c r="K82" s="175"/>
      <c r="L82" s="228"/>
    </row>
    <row r="83" spans="1:12" s="72" customFormat="1" x14ac:dyDescent="0.25">
      <c r="A83" s="79"/>
      <c r="B83" s="64"/>
      <c r="C83" s="65"/>
      <c r="D83" s="66" t="s">
        <v>30</v>
      </c>
      <c r="E83" s="16"/>
      <c r="F83" s="16"/>
      <c r="G83" s="16"/>
      <c r="H83" s="16"/>
      <c r="I83" s="16"/>
      <c r="J83" s="59"/>
      <c r="K83" s="175"/>
      <c r="L83" s="228"/>
    </row>
    <row r="84" spans="1:12" s="72" customFormat="1" x14ac:dyDescent="0.25">
      <c r="A84" s="79"/>
      <c r="B84" s="64"/>
      <c r="C84" s="65"/>
      <c r="D84" s="66" t="s">
        <v>23</v>
      </c>
      <c r="E84" s="16"/>
      <c r="F84" s="16"/>
      <c r="G84" s="16"/>
      <c r="H84" s="16"/>
      <c r="I84" s="16"/>
      <c r="J84" s="59"/>
      <c r="K84" s="175"/>
      <c r="L84" s="228"/>
    </row>
    <row r="85" spans="1:12" s="72" customFormat="1" x14ac:dyDescent="0.25">
      <c r="A85" s="79"/>
      <c r="B85" s="64"/>
      <c r="C85" s="65"/>
      <c r="D85" s="142"/>
      <c r="E85" s="16"/>
      <c r="F85" s="16"/>
      <c r="G85" s="16"/>
      <c r="H85" s="16"/>
      <c r="I85" s="16"/>
      <c r="J85" s="59"/>
      <c r="K85" s="175"/>
      <c r="L85" s="228"/>
    </row>
    <row r="86" spans="1:12" s="72" customFormat="1" x14ac:dyDescent="0.25">
      <c r="A86" s="79"/>
      <c r="B86" s="64"/>
      <c r="C86" s="65"/>
      <c r="D86" s="86"/>
      <c r="E86" s="103"/>
      <c r="F86" s="68"/>
      <c r="G86" s="68"/>
      <c r="H86" s="68"/>
      <c r="I86" s="68"/>
      <c r="J86" s="104"/>
      <c r="K86" s="175"/>
      <c r="L86" s="228"/>
    </row>
    <row r="87" spans="1:12" s="72" customFormat="1" x14ac:dyDescent="0.25">
      <c r="A87" s="94"/>
      <c r="B87" s="95"/>
      <c r="C87" s="96"/>
      <c r="D87" s="106" t="s">
        <v>37</v>
      </c>
      <c r="E87" s="98"/>
      <c r="F87" s="99">
        <f>SUM(F81:F86)</f>
        <v>200</v>
      </c>
      <c r="G87" s="99">
        <f>SUM(G81:G86)</f>
        <v>2.8</v>
      </c>
      <c r="H87" s="99">
        <f>SUM(H81:H86)</f>
        <v>2.5</v>
      </c>
      <c r="I87" s="99">
        <f>SUM(I81:I86)</f>
        <v>4</v>
      </c>
      <c r="J87" s="100">
        <f>SUM(J81:J86)</f>
        <v>118</v>
      </c>
      <c r="K87" s="207"/>
      <c r="L87" s="229">
        <f>SUM(L81:L86)</f>
        <v>23.48</v>
      </c>
    </row>
    <row r="88" spans="1:12" s="72" customFormat="1" ht="15.75" customHeight="1" thickBot="1" x14ac:dyDescent="0.3">
      <c r="A88" s="107">
        <f>A47</f>
        <v>1</v>
      </c>
      <c r="B88" s="107">
        <f>B47</f>
        <v>2</v>
      </c>
      <c r="C88" s="146" t="s">
        <v>4</v>
      </c>
      <c r="D88" s="147"/>
      <c r="E88" s="108"/>
      <c r="F88" s="109">
        <f>F54+F58+F68+F73+F80+F87</f>
        <v>2855</v>
      </c>
      <c r="G88" s="109">
        <f>G54+G58+G68+G73+G80+G87</f>
        <v>140.63</v>
      </c>
      <c r="H88" s="109">
        <f>H54+H58+H68+H73+H80+H87</f>
        <v>114.65</v>
      </c>
      <c r="I88" s="109">
        <f>I54+I58+I68+I73+I80+I87</f>
        <v>596.07000000000005</v>
      </c>
      <c r="J88" s="110">
        <f>J54+J58+J68+J73+J80+J87</f>
        <v>3384.87</v>
      </c>
      <c r="K88" s="208"/>
      <c r="L88" s="230">
        <f>SUM(L54,L68,L73,L80,L87)</f>
        <v>370.67</v>
      </c>
    </row>
    <row r="89" spans="1:12" s="72" customFormat="1" x14ac:dyDescent="0.25">
      <c r="A89" s="129">
        <v>1</v>
      </c>
      <c r="B89" s="130">
        <v>3</v>
      </c>
      <c r="C89" s="80" t="s">
        <v>19</v>
      </c>
      <c r="D89" s="80" t="s">
        <v>20</v>
      </c>
      <c r="E89" s="131" t="s">
        <v>65</v>
      </c>
      <c r="F89" s="132">
        <v>200</v>
      </c>
      <c r="G89" s="132">
        <v>6.21</v>
      </c>
      <c r="H89" s="132">
        <v>5.28</v>
      </c>
      <c r="I89" s="132">
        <v>32.79</v>
      </c>
      <c r="J89" s="133">
        <v>203</v>
      </c>
      <c r="K89" s="209">
        <v>284</v>
      </c>
      <c r="L89" s="231">
        <v>20.54</v>
      </c>
    </row>
    <row r="90" spans="1:12" s="72" customFormat="1" x14ac:dyDescent="0.25">
      <c r="A90" s="113"/>
      <c r="B90" s="64"/>
      <c r="C90" s="65"/>
      <c r="D90" s="86" t="s">
        <v>26</v>
      </c>
      <c r="E90" s="112" t="s">
        <v>60</v>
      </c>
      <c r="F90" s="17">
        <v>20</v>
      </c>
      <c r="G90" s="17">
        <v>3.48</v>
      </c>
      <c r="H90" s="17">
        <v>4.43</v>
      </c>
      <c r="I90" s="17">
        <v>0</v>
      </c>
      <c r="J90" s="67">
        <v>72.8</v>
      </c>
      <c r="K90" s="175">
        <v>42</v>
      </c>
      <c r="L90" s="232">
        <v>10.199999999999999</v>
      </c>
    </row>
    <row r="91" spans="1:12" s="72" customFormat="1" x14ac:dyDescent="0.25">
      <c r="A91" s="113"/>
      <c r="B91" s="64"/>
      <c r="C91" s="65"/>
      <c r="D91" s="89" t="s">
        <v>21</v>
      </c>
      <c r="E91" s="112" t="s">
        <v>66</v>
      </c>
      <c r="F91" s="17">
        <v>200</v>
      </c>
      <c r="G91" s="17">
        <v>0.2</v>
      </c>
      <c r="H91" s="17">
        <v>0</v>
      </c>
      <c r="I91" s="17">
        <v>14</v>
      </c>
      <c r="J91" s="67">
        <v>131.19999999999999</v>
      </c>
      <c r="K91" s="206">
        <v>651</v>
      </c>
      <c r="L91" s="232">
        <v>2.9</v>
      </c>
    </row>
    <row r="92" spans="1:12" s="72" customFormat="1" x14ac:dyDescent="0.25">
      <c r="A92" s="113"/>
      <c r="B92" s="64"/>
      <c r="C92" s="65"/>
      <c r="D92" s="89" t="s">
        <v>22</v>
      </c>
      <c r="E92" s="16" t="s">
        <v>52</v>
      </c>
      <c r="F92" s="16">
        <v>100</v>
      </c>
      <c r="G92" s="90">
        <v>10.7</v>
      </c>
      <c r="H92" s="90">
        <v>4.5</v>
      </c>
      <c r="I92" s="90">
        <v>43.5</v>
      </c>
      <c r="J92" s="91">
        <v>274</v>
      </c>
      <c r="K92" s="175">
        <v>1</v>
      </c>
      <c r="L92" s="232">
        <v>10.62</v>
      </c>
    </row>
    <row r="93" spans="1:12" s="72" customFormat="1" x14ac:dyDescent="0.25">
      <c r="A93" s="113"/>
      <c r="B93" s="64"/>
      <c r="C93" s="65"/>
      <c r="D93" s="163"/>
      <c r="E93" s="82"/>
      <c r="F93" s="82"/>
      <c r="G93" s="187"/>
      <c r="H93" s="187"/>
      <c r="I93" s="187"/>
      <c r="J93" s="188"/>
      <c r="K93" s="175"/>
      <c r="L93" s="232"/>
    </row>
    <row r="94" spans="1:12" s="72" customFormat="1" x14ac:dyDescent="0.25">
      <c r="A94" s="113"/>
      <c r="B94" s="64"/>
      <c r="C94" s="65"/>
      <c r="D94" s="163"/>
      <c r="E94" s="82"/>
      <c r="F94" s="82"/>
      <c r="G94" s="187"/>
      <c r="H94" s="187"/>
      <c r="I94" s="187"/>
      <c r="J94" s="188"/>
      <c r="K94" s="175"/>
      <c r="L94" s="232"/>
    </row>
    <row r="95" spans="1:12" s="72" customFormat="1" x14ac:dyDescent="0.25">
      <c r="A95" s="113"/>
      <c r="B95" s="64"/>
      <c r="C95" s="65"/>
      <c r="D95" s="189"/>
      <c r="E95" s="82"/>
      <c r="F95" s="135"/>
      <c r="G95" s="135"/>
      <c r="H95" s="135"/>
      <c r="I95" s="135"/>
      <c r="J95" s="136"/>
      <c r="K95" s="175"/>
      <c r="L95" s="228"/>
    </row>
    <row r="96" spans="1:12" s="72" customFormat="1" x14ac:dyDescent="0.25">
      <c r="A96" s="126"/>
      <c r="B96" s="95"/>
      <c r="C96" s="96"/>
      <c r="D96" s="97" t="s">
        <v>37</v>
      </c>
      <c r="E96" s="98"/>
      <c r="F96" s="99">
        <f>SUM(F89:F95)</f>
        <v>520</v>
      </c>
      <c r="G96" s="99">
        <f>SUM(G89:G95)</f>
        <v>20.589999999999996</v>
      </c>
      <c r="H96" s="99">
        <f>SUM(H89:H95)</f>
        <v>14.21</v>
      </c>
      <c r="I96" s="99">
        <f>SUM(I89:I95)</f>
        <v>90.289999999999992</v>
      </c>
      <c r="J96" s="100">
        <f>SUM(J89:J95)</f>
        <v>681</v>
      </c>
      <c r="K96" s="207"/>
      <c r="L96" s="229">
        <f>SUM(L89:L95)</f>
        <v>44.26</v>
      </c>
    </row>
    <row r="97" spans="1:12" s="72" customFormat="1" x14ac:dyDescent="0.25">
      <c r="A97" s="111">
        <f>A89</f>
        <v>1</v>
      </c>
      <c r="B97" s="101">
        <f>B89</f>
        <v>3</v>
      </c>
      <c r="C97" s="102" t="s">
        <v>24</v>
      </c>
      <c r="D97" s="66"/>
      <c r="E97" s="16"/>
      <c r="F97" s="68"/>
      <c r="G97" s="68"/>
      <c r="H97" s="68"/>
      <c r="I97" s="68"/>
      <c r="J97" s="104"/>
      <c r="K97" s="175"/>
      <c r="L97" s="228"/>
    </row>
    <row r="98" spans="1:12" s="72" customFormat="1" x14ac:dyDescent="0.25">
      <c r="A98" s="113"/>
      <c r="B98" s="64"/>
      <c r="C98" s="65"/>
      <c r="D98" s="86"/>
      <c r="E98" s="103"/>
      <c r="F98" s="68"/>
      <c r="G98" s="68"/>
      <c r="H98" s="68"/>
      <c r="I98" s="68"/>
      <c r="J98" s="104"/>
      <c r="K98" s="175"/>
      <c r="L98" s="228"/>
    </row>
    <row r="99" spans="1:12" s="72" customFormat="1" ht="15.75" thickBot="1" x14ac:dyDescent="0.3">
      <c r="A99" s="126"/>
      <c r="B99" s="95"/>
      <c r="C99" s="96"/>
      <c r="D99" s="97" t="s">
        <v>37</v>
      </c>
      <c r="E99" s="98"/>
      <c r="F99" s="99">
        <f>SUM(F97:F98)</f>
        <v>0</v>
      </c>
      <c r="G99" s="99">
        <f>SUM(G97:G98)</f>
        <v>0</v>
      </c>
      <c r="H99" s="99">
        <f>SUM(H97:H98)</f>
        <v>0</v>
      </c>
      <c r="I99" s="99">
        <f>SUM(I97:I98)</f>
        <v>0</v>
      </c>
      <c r="J99" s="100">
        <f>SUM(J97:J98)</f>
        <v>0</v>
      </c>
      <c r="K99" s="207"/>
      <c r="L99" s="229">
        <f ca="1">SUM(L97:L104)</f>
        <v>0</v>
      </c>
    </row>
    <row r="100" spans="1:12" s="72" customFormat="1" x14ac:dyDescent="0.25">
      <c r="A100" s="111">
        <f>A89</f>
        <v>1</v>
      </c>
      <c r="B100" s="101">
        <f>B89</f>
        <v>3</v>
      </c>
      <c r="C100" s="193" t="s">
        <v>25</v>
      </c>
      <c r="D100" s="89" t="s">
        <v>26</v>
      </c>
      <c r="E100" s="112" t="s">
        <v>120</v>
      </c>
      <c r="F100" s="17">
        <v>100</v>
      </c>
      <c r="G100" s="17">
        <v>1.43</v>
      </c>
      <c r="H100" s="17">
        <v>6.09</v>
      </c>
      <c r="I100" s="17">
        <v>8.36</v>
      </c>
      <c r="J100" s="67">
        <v>93.97</v>
      </c>
      <c r="K100" s="206">
        <v>65</v>
      </c>
      <c r="L100" s="233">
        <v>3.8</v>
      </c>
    </row>
    <row r="101" spans="1:12" s="72" customFormat="1" ht="15.75" customHeight="1" x14ac:dyDescent="0.25">
      <c r="A101" s="113"/>
      <c r="B101" s="79"/>
      <c r="C101" s="114"/>
      <c r="D101" s="89" t="s">
        <v>27</v>
      </c>
      <c r="E101" s="16" t="s">
        <v>68</v>
      </c>
      <c r="F101" s="16">
        <v>250</v>
      </c>
      <c r="G101" s="16">
        <v>21.39</v>
      </c>
      <c r="H101" s="16">
        <v>15.44</v>
      </c>
      <c r="I101" s="16">
        <v>17.14</v>
      </c>
      <c r="J101" s="59">
        <v>176.42</v>
      </c>
      <c r="K101" s="206">
        <v>163</v>
      </c>
      <c r="L101" s="234">
        <v>26.42</v>
      </c>
    </row>
    <row r="102" spans="1:12" s="72" customFormat="1" x14ac:dyDescent="0.25">
      <c r="A102" s="113"/>
      <c r="B102" s="79"/>
      <c r="C102" s="114"/>
      <c r="D102" s="89" t="s">
        <v>28</v>
      </c>
      <c r="E102" s="112" t="s">
        <v>121</v>
      </c>
      <c r="F102" s="17">
        <v>100</v>
      </c>
      <c r="G102" s="17">
        <v>16.5</v>
      </c>
      <c r="H102" s="17">
        <v>24.2</v>
      </c>
      <c r="I102" s="17">
        <v>14.32</v>
      </c>
      <c r="J102" s="67">
        <v>344</v>
      </c>
      <c r="K102" s="206">
        <v>466</v>
      </c>
      <c r="L102" s="234">
        <v>41.03</v>
      </c>
    </row>
    <row r="103" spans="1:12" s="72" customFormat="1" x14ac:dyDescent="0.25">
      <c r="A103" s="113"/>
      <c r="B103" s="79"/>
      <c r="C103" s="114"/>
      <c r="D103" s="89" t="s">
        <v>29</v>
      </c>
      <c r="E103" s="16" t="s">
        <v>114</v>
      </c>
      <c r="F103" s="115">
        <v>200</v>
      </c>
      <c r="G103" s="115">
        <v>8.8000000000000007</v>
      </c>
      <c r="H103" s="115">
        <v>5.84</v>
      </c>
      <c r="I103" s="115">
        <v>47.02</v>
      </c>
      <c r="J103" s="116">
        <v>284</v>
      </c>
      <c r="K103" s="206">
        <v>282</v>
      </c>
      <c r="L103" s="234">
        <v>20.39</v>
      </c>
    </row>
    <row r="104" spans="1:12" s="72" customFormat="1" x14ac:dyDescent="0.25">
      <c r="A104" s="113"/>
      <c r="B104" s="79"/>
      <c r="C104" s="114"/>
      <c r="D104" s="89" t="s">
        <v>30</v>
      </c>
      <c r="E104" s="16" t="s">
        <v>69</v>
      </c>
      <c r="F104" s="17">
        <v>200</v>
      </c>
      <c r="G104" s="17">
        <v>0.6</v>
      </c>
      <c r="H104" s="17">
        <v>0.4</v>
      </c>
      <c r="I104" s="17">
        <v>32.6</v>
      </c>
      <c r="J104" s="67">
        <v>136.4</v>
      </c>
      <c r="K104" s="206">
        <v>389</v>
      </c>
      <c r="L104" s="228">
        <v>15.6</v>
      </c>
    </row>
    <row r="105" spans="1:12" s="72" customFormat="1" x14ac:dyDescent="0.25">
      <c r="A105" s="64"/>
      <c r="B105" s="79"/>
      <c r="C105" s="114"/>
      <c r="D105" s="89" t="s">
        <v>130</v>
      </c>
      <c r="E105" s="117"/>
      <c r="F105" s="118"/>
      <c r="G105" s="118"/>
      <c r="H105" s="118"/>
      <c r="I105" s="118"/>
      <c r="J105" s="119"/>
      <c r="K105" s="210"/>
      <c r="L105" s="235"/>
    </row>
    <row r="106" spans="1:12" s="72" customFormat="1" x14ac:dyDescent="0.25">
      <c r="A106" s="64"/>
      <c r="B106" s="79"/>
      <c r="C106" s="114"/>
      <c r="D106" s="89" t="s">
        <v>31</v>
      </c>
      <c r="E106" s="117" t="s">
        <v>49</v>
      </c>
      <c r="F106" s="118">
        <v>120</v>
      </c>
      <c r="G106" s="120">
        <v>10.199999999999999</v>
      </c>
      <c r="H106" s="120">
        <v>4</v>
      </c>
      <c r="I106" s="120">
        <v>51</v>
      </c>
      <c r="J106" s="121">
        <v>310.8</v>
      </c>
      <c r="K106" s="190">
        <v>3</v>
      </c>
      <c r="L106" s="235">
        <v>8.23</v>
      </c>
    </row>
    <row r="107" spans="1:12" s="72" customFormat="1" x14ac:dyDescent="0.25">
      <c r="A107" s="64"/>
      <c r="B107" s="79"/>
      <c r="C107" s="114"/>
      <c r="D107" s="142"/>
      <c r="E107" s="117"/>
      <c r="F107" s="118"/>
      <c r="G107" s="120"/>
      <c r="H107" s="120"/>
      <c r="I107" s="120"/>
      <c r="J107" s="121"/>
      <c r="K107" s="191"/>
      <c r="L107" s="236"/>
    </row>
    <row r="108" spans="1:12" s="72" customFormat="1" x14ac:dyDescent="0.25">
      <c r="A108" s="195"/>
      <c r="B108" s="65"/>
      <c r="C108" s="122"/>
      <c r="D108" s="194"/>
      <c r="E108" s="142"/>
      <c r="F108" s="142"/>
      <c r="G108" s="142"/>
      <c r="H108" s="142"/>
      <c r="I108" s="142"/>
      <c r="J108" s="192"/>
      <c r="K108" s="211"/>
      <c r="L108" s="237"/>
    </row>
    <row r="109" spans="1:12" s="72" customFormat="1" x14ac:dyDescent="0.25">
      <c r="A109" s="113"/>
      <c r="B109" s="79"/>
      <c r="C109" s="114"/>
      <c r="D109" s="196" t="s">
        <v>37</v>
      </c>
      <c r="E109" s="123"/>
      <c r="F109" s="124">
        <f ca="1">SUM(F100:F112)</f>
        <v>1220</v>
      </c>
      <c r="G109" s="124">
        <f ca="1">SUM(G100:G112)</f>
        <v>59.82</v>
      </c>
      <c r="H109" s="124">
        <f ca="1">SUM(H100:H112)</f>
        <v>56.370000000000005</v>
      </c>
      <c r="I109" s="124">
        <f ca="1">SUM(I100:I112)</f>
        <v>200.74</v>
      </c>
      <c r="J109" s="125">
        <f ca="1">SUM(J100:J112)</f>
        <v>1488.09</v>
      </c>
      <c r="K109" s="212"/>
      <c r="L109" s="238">
        <f>SUM(L100:L108)</f>
        <v>115.47</v>
      </c>
    </row>
    <row r="110" spans="1:12" s="72" customFormat="1" x14ac:dyDescent="0.25">
      <c r="A110" s="111">
        <f>A89</f>
        <v>1</v>
      </c>
      <c r="B110" s="101">
        <f>B89</f>
        <v>3</v>
      </c>
      <c r="C110" s="193" t="s">
        <v>32</v>
      </c>
      <c r="D110" s="66" t="s">
        <v>33</v>
      </c>
      <c r="E110" s="16" t="s">
        <v>71</v>
      </c>
      <c r="F110" s="16">
        <v>75</v>
      </c>
      <c r="G110" s="16">
        <v>9.64</v>
      </c>
      <c r="H110" s="16">
        <v>6.1</v>
      </c>
      <c r="I110" s="16">
        <v>63.91</v>
      </c>
      <c r="J110" s="59">
        <v>378</v>
      </c>
      <c r="K110" s="210">
        <v>6</v>
      </c>
      <c r="L110" s="228">
        <v>23</v>
      </c>
    </row>
    <row r="111" spans="1:12" s="72" customFormat="1" x14ac:dyDescent="0.25">
      <c r="A111" s="113"/>
      <c r="B111" s="64"/>
      <c r="C111" s="65"/>
      <c r="D111" s="66" t="s">
        <v>30</v>
      </c>
      <c r="E111" s="112" t="s">
        <v>70</v>
      </c>
      <c r="F111" s="17">
        <v>200</v>
      </c>
      <c r="G111" s="17">
        <v>3.6</v>
      </c>
      <c r="H111" s="17">
        <v>2.67</v>
      </c>
      <c r="I111" s="17">
        <v>29.2</v>
      </c>
      <c r="J111" s="67">
        <v>155.22999999999999</v>
      </c>
      <c r="K111" s="175">
        <v>719</v>
      </c>
      <c r="L111" s="228">
        <v>9.73</v>
      </c>
    </row>
    <row r="112" spans="1:12" s="72" customFormat="1" x14ac:dyDescent="0.25">
      <c r="A112" s="113"/>
      <c r="B112" s="64"/>
      <c r="C112" s="65"/>
      <c r="D112" s="86" t="s">
        <v>23</v>
      </c>
      <c r="E112" s="112" t="s">
        <v>73</v>
      </c>
      <c r="F112" s="17">
        <v>250</v>
      </c>
      <c r="G112" s="17">
        <v>0.9</v>
      </c>
      <c r="H112" s="17">
        <v>0.4</v>
      </c>
      <c r="I112" s="17">
        <v>30.3</v>
      </c>
      <c r="J112" s="67">
        <v>142.5</v>
      </c>
      <c r="K112" s="175">
        <v>847</v>
      </c>
      <c r="L112" s="228">
        <v>55.18</v>
      </c>
    </row>
    <row r="113" spans="1:12" s="72" customFormat="1" x14ac:dyDescent="0.25">
      <c r="A113" s="113"/>
      <c r="B113" s="64"/>
      <c r="C113" s="65"/>
      <c r="D113" s="86"/>
      <c r="E113" s="112"/>
      <c r="F113" s="17"/>
      <c r="G113" s="17"/>
      <c r="H113" s="17"/>
      <c r="I113" s="17"/>
      <c r="J113" s="67"/>
      <c r="K113" s="175"/>
      <c r="L113" s="228"/>
    </row>
    <row r="114" spans="1:12" s="72" customFormat="1" x14ac:dyDescent="0.25">
      <c r="A114" s="126"/>
      <c r="B114" s="95"/>
      <c r="C114" s="96"/>
      <c r="D114" s="97" t="s">
        <v>37</v>
      </c>
      <c r="E114" s="98"/>
      <c r="F114" s="99">
        <f>SUM(F110:F112)</f>
        <v>525</v>
      </c>
      <c r="G114" s="99">
        <f>SUM(G110:G112)</f>
        <v>14.14</v>
      </c>
      <c r="H114" s="99">
        <f>SUM(H110:H112)</f>
        <v>9.17</v>
      </c>
      <c r="I114" s="99">
        <f>SUM(I110:I112)</f>
        <v>123.41</v>
      </c>
      <c r="J114" s="100">
        <f>SUM(J110:J112)</f>
        <v>675.73</v>
      </c>
      <c r="K114" s="207"/>
      <c r="L114" s="229">
        <f>SUM(L110:L112)</f>
        <v>87.91</v>
      </c>
    </row>
    <row r="115" spans="1:12" s="72" customFormat="1" x14ac:dyDescent="0.25">
      <c r="A115" s="111">
        <f>A89</f>
        <v>1</v>
      </c>
      <c r="B115" s="101">
        <f>B89</f>
        <v>3</v>
      </c>
      <c r="C115" s="102" t="s">
        <v>34</v>
      </c>
      <c r="D115" s="89" t="s">
        <v>20</v>
      </c>
      <c r="E115" s="112" t="s">
        <v>72</v>
      </c>
      <c r="F115" s="17">
        <v>250</v>
      </c>
      <c r="G115" s="87">
        <v>23.57</v>
      </c>
      <c r="H115" s="87">
        <v>19.5</v>
      </c>
      <c r="I115" s="87">
        <v>23.28</v>
      </c>
      <c r="J115" s="88">
        <v>357.23</v>
      </c>
      <c r="K115" s="175">
        <v>450</v>
      </c>
      <c r="L115" s="228">
        <v>61.69</v>
      </c>
    </row>
    <row r="116" spans="1:12" s="72" customFormat="1" x14ac:dyDescent="0.25">
      <c r="A116" s="113"/>
      <c r="B116" s="64"/>
      <c r="C116" s="65"/>
      <c r="D116" s="89" t="s">
        <v>29</v>
      </c>
      <c r="E116" s="112"/>
      <c r="F116" s="17"/>
      <c r="G116" s="87"/>
      <c r="H116" s="87"/>
      <c r="I116" s="87"/>
      <c r="J116" s="88"/>
      <c r="K116" s="175"/>
      <c r="L116" s="228"/>
    </row>
    <row r="117" spans="1:12" s="72" customFormat="1" x14ac:dyDescent="0.25">
      <c r="A117" s="113"/>
      <c r="B117" s="64"/>
      <c r="C117" s="65"/>
      <c r="D117" s="89" t="s">
        <v>30</v>
      </c>
      <c r="E117" s="112" t="s">
        <v>48</v>
      </c>
      <c r="F117" s="17">
        <v>200</v>
      </c>
      <c r="G117" s="17">
        <v>0</v>
      </c>
      <c r="H117" s="17">
        <v>0.1</v>
      </c>
      <c r="I117" s="17">
        <v>21.6</v>
      </c>
      <c r="J117" s="59">
        <v>62</v>
      </c>
      <c r="K117" s="175">
        <v>713</v>
      </c>
      <c r="L117" s="228">
        <v>1.68</v>
      </c>
    </row>
    <row r="118" spans="1:12" s="72" customFormat="1" x14ac:dyDescent="0.25">
      <c r="A118" s="113"/>
      <c r="B118" s="64"/>
      <c r="C118" s="65"/>
      <c r="D118" s="89" t="s">
        <v>22</v>
      </c>
      <c r="E118" s="16" t="s">
        <v>52</v>
      </c>
      <c r="F118" s="16">
        <v>100</v>
      </c>
      <c r="G118" s="90">
        <v>10.7</v>
      </c>
      <c r="H118" s="90">
        <v>4.5</v>
      </c>
      <c r="I118" s="90">
        <v>43.5</v>
      </c>
      <c r="J118" s="91">
        <v>274</v>
      </c>
      <c r="K118" s="175">
        <v>1</v>
      </c>
      <c r="L118" s="228">
        <v>10.62</v>
      </c>
    </row>
    <row r="119" spans="1:12" s="72" customFormat="1" x14ac:dyDescent="0.25">
      <c r="A119" s="113"/>
      <c r="B119" s="64"/>
      <c r="C119" s="65"/>
      <c r="D119" s="86"/>
      <c r="E119" s="103"/>
      <c r="F119" s="68"/>
      <c r="G119" s="68"/>
      <c r="H119" s="68"/>
      <c r="I119" s="68"/>
      <c r="J119" s="104"/>
      <c r="K119" s="175"/>
      <c r="L119" s="228"/>
    </row>
    <row r="120" spans="1:12" s="72" customFormat="1" x14ac:dyDescent="0.25">
      <c r="A120" s="113"/>
      <c r="B120" s="64"/>
      <c r="C120" s="65"/>
      <c r="D120" s="86"/>
      <c r="E120" s="103"/>
      <c r="F120" s="68"/>
      <c r="G120" s="68"/>
      <c r="H120" s="68"/>
      <c r="I120" s="68"/>
      <c r="J120" s="104"/>
      <c r="K120" s="175"/>
      <c r="L120" s="228"/>
    </row>
    <row r="121" spans="1:12" s="72" customFormat="1" x14ac:dyDescent="0.25">
      <c r="A121" s="126"/>
      <c r="B121" s="95"/>
      <c r="C121" s="96"/>
      <c r="D121" s="97" t="s">
        <v>37</v>
      </c>
      <c r="E121" s="98"/>
      <c r="F121" s="99">
        <f>SUM(F115:F119)</f>
        <v>550</v>
      </c>
      <c r="G121" s="99">
        <f>SUM(G115:G119)</f>
        <v>34.269999999999996</v>
      </c>
      <c r="H121" s="99">
        <f>SUM(H115:H119)</f>
        <v>24.1</v>
      </c>
      <c r="I121" s="99">
        <f>SUM(I115:I119)</f>
        <v>88.38</v>
      </c>
      <c r="J121" s="100">
        <f>SUM(J115:J119)</f>
        <v>693.23</v>
      </c>
      <c r="K121" s="207"/>
      <c r="L121" s="229">
        <f>SUM(L115:L119)</f>
        <v>73.989999999999995</v>
      </c>
    </row>
    <row r="122" spans="1:12" s="72" customFormat="1" x14ac:dyDescent="0.25">
      <c r="A122" s="111">
        <f>A89</f>
        <v>1</v>
      </c>
      <c r="B122" s="101">
        <f>B89</f>
        <v>3</v>
      </c>
      <c r="C122" s="102" t="s">
        <v>35</v>
      </c>
      <c r="D122" s="66" t="s">
        <v>36</v>
      </c>
      <c r="E122" s="112" t="s">
        <v>74</v>
      </c>
      <c r="F122" s="17">
        <v>200</v>
      </c>
      <c r="G122" s="115">
        <v>5.6</v>
      </c>
      <c r="H122" s="115">
        <v>5</v>
      </c>
      <c r="I122" s="115">
        <v>8</v>
      </c>
      <c r="J122" s="116">
        <v>100</v>
      </c>
      <c r="K122" s="175">
        <v>966</v>
      </c>
      <c r="L122" s="228">
        <v>26.46</v>
      </c>
    </row>
    <row r="123" spans="1:12" s="72" customFormat="1" x14ac:dyDescent="0.25">
      <c r="A123" s="113"/>
      <c r="B123" s="64"/>
      <c r="C123" s="65"/>
      <c r="D123" s="66" t="s">
        <v>33</v>
      </c>
      <c r="E123" s="112" t="s">
        <v>117</v>
      </c>
      <c r="F123" s="17">
        <v>25</v>
      </c>
      <c r="G123" s="17">
        <v>1.6</v>
      </c>
      <c r="H123" s="17">
        <v>2.6</v>
      </c>
      <c r="I123" s="17">
        <v>13.4</v>
      </c>
      <c r="J123" s="67">
        <v>42</v>
      </c>
      <c r="K123" s="206">
        <v>9</v>
      </c>
      <c r="L123" s="228">
        <v>4.0599999999999996</v>
      </c>
    </row>
    <row r="124" spans="1:12" s="72" customFormat="1" x14ac:dyDescent="0.25">
      <c r="A124" s="113"/>
      <c r="B124" s="64"/>
      <c r="C124" s="65"/>
      <c r="D124" s="66" t="s">
        <v>30</v>
      </c>
      <c r="E124" s="112"/>
      <c r="F124" s="17"/>
      <c r="G124" s="17"/>
      <c r="H124" s="17"/>
      <c r="I124" s="17"/>
      <c r="J124" s="67"/>
      <c r="K124" s="206"/>
      <c r="L124" s="228"/>
    </row>
    <row r="125" spans="1:12" s="72" customFormat="1" x14ac:dyDescent="0.25">
      <c r="A125" s="113"/>
      <c r="B125" s="64"/>
      <c r="C125" s="65"/>
      <c r="D125" s="66" t="s">
        <v>23</v>
      </c>
      <c r="E125" s="112"/>
      <c r="F125" s="17"/>
      <c r="G125" s="17"/>
      <c r="H125" s="17"/>
      <c r="I125" s="17"/>
      <c r="J125" s="67"/>
      <c r="K125" s="206"/>
      <c r="L125" s="228"/>
    </row>
    <row r="126" spans="1:12" s="72" customFormat="1" x14ac:dyDescent="0.25">
      <c r="A126" s="113"/>
      <c r="B126" s="64"/>
      <c r="C126" s="65"/>
      <c r="D126" s="86"/>
      <c r="E126" s="103"/>
      <c r="F126" s="68"/>
      <c r="G126" s="68"/>
      <c r="H126" s="68"/>
      <c r="I126" s="68"/>
      <c r="J126" s="104"/>
      <c r="K126" s="175"/>
      <c r="L126" s="228"/>
    </row>
    <row r="127" spans="1:12" s="72" customFormat="1" x14ac:dyDescent="0.25">
      <c r="A127" s="113"/>
      <c r="B127" s="64"/>
      <c r="C127" s="65"/>
      <c r="D127" s="86"/>
      <c r="E127" s="103"/>
      <c r="F127" s="68"/>
      <c r="G127" s="68"/>
      <c r="H127" s="68"/>
      <c r="I127" s="68"/>
      <c r="J127" s="104"/>
      <c r="K127" s="175"/>
      <c r="L127" s="228"/>
    </row>
    <row r="128" spans="1:12" s="72" customFormat="1" x14ac:dyDescent="0.25">
      <c r="A128" s="126"/>
      <c r="B128" s="95"/>
      <c r="C128" s="96"/>
      <c r="D128" s="106" t="s">
        <v>37</v>
      </c>
      <c r="E128" s="98"/>
      <c r="F128" s="99">
        <f>SUM(F122:F126)</f>
        <v>225</v>
      </c>
      <c r="G128" s="99">
        <f>SUM(G122:G126)</f>
        <v>7.1999999999999993</v>
      </c>
      <c r="H128" s="99">
        <f>SUM(H122:H126)</f>
        <v>7.6</v>
      </c>
      <c r="I128" s="99">
        <f>SUM(I122:I126)</f>
        <v>21.4</v>
      </c>
      <c r="J128" s="100">
        <f>SUM(J122:J126)</f>
        <v>142</v>
      </c>
      <c r="K128" s="207"/>
      <c r="L128" s="229">
        <f>SUM(L122:L126)</f>
        <v>30.52</v>
      </c>
    </row>
    <row r="129" spans="1:12" s="72" customFormat="1" ht="15.75" customHeight="1" thickBot="1" x14ac:dyDescent="0.3">
      <c r="A129" s="127">
        <f>A89</f>
        <v>1</v>
      </c>
      <c r="B129" s="128">
        <f>B89</f>
        <v>3</v>
      </c>
      <c r="C129" s="146" t="s">
        <v>4</v>
      </c>
      <c r="D129" s="147"/>
      <c r="E129" s="108"/>
      <c r="F129" s="109">
        <f ca="1">F96+F99+F109+F114+F121+F128</f>
        <v>2810</v>
      </c>
      <c r="G129" s="109">
        <f ca="1">G96+G99+G109+G114+G121+G128</f>
        <v>135.11999999999998</v>
      </c>
      <c r="H129" s="109">
        <f ca="1">H96+H99+H109+H114+H121+H128</f>
        <v>127.44999999999999</v>
      </c>
      <c r="I129" s="109">
        <f ca="1">I96+I99+I109+I114+I121+I128</f>
        <v>494.12</v>
      </c>
      <c r="J129" s="110">
        <f ca="1">J96+J99+J109+J114+J121+J128</f>
        <v>3624.32</v>
      </c>
      <c r="K129" s="208"/>
      <c r="L129" s="230">
        <f>SUM(L96,L109,L114,L121,L128)</f>
        <v>352.15</v>
      </c>
    </row>
    <row r="130" spans="1:12" s="137" customFormat="1" x14ac:dyDescent="0.25">
      <c r="A130" s="129">
        <v>1</v>
      </c>
      <c r="B130" s="130">
        <v>4</v>
      </c>
      <c r="C130" s="65" t="s">
        <v>19</v>
      </c>
      <c r="D130" s="96" t="s">
        <v>20</v>
      </c>
      <c r="E130" s="82" t="s">
        <v>76</v>
      </c>
      <c r="F130" s="83">
        <v>200</v>
      </c>
      <c r="G130" s="82">
        <v>8.8000000000000007</v>
      </c>
      <c r="H130" s="82">
        <v>7.62</v>
      </c>
      <c r="I130" s="82">
        <v>50.5</v>
      </c>
      <c r="J130" s="84">
        <v>305.77999999999997</v>
      </c>
      <c r="K130" s="205">
        <v>282</v>
      </c>
      <c r="L130" s="227">
        <v>20.95</v>
      </c>
    </row>
    <row r="131" spans="1:12" s="137" customFormat="1" x14ac:dyDescent="0.25">
      <c r="A131" s="113"/>
      <c r="B131" s="64"/>
      <c r="C131" s="65"/>
      <c r="D131" s="86" t="s">
        <v>26</v>
      </c>
      <c r="E131" s="16" t="s">
        <v>53</v>
      </c>
      <c r="F131" s="16">
        <v>20</v>
      </c>
      <c r="G131" s="16">
        <v>0</v>
      </c>
      <c r="H131" s="16">
        <v>16.399999999999999</v>
      </c>
      <c r="I131" s="16">
        <v>0.2</v>
      </c>
      <c r="J131" s="59">
        <v>150</v>
      </c>
      <c r="K131" s="175">
        <v>41</v>
      </c>
      <c r="L131" s="228">
        <v>25.06</v>
      </c>
    </row>
    <row r="132" spans="1:12" s="137" customFormat="1" x14ac:dyDescent="0.25">
      <c r="A132" s="113"/>
      <c r="B132" s="64"/>
      <c r="C132" s="65"/>
      <c r="D132" s="89" t="s">
        <v>21</v>
      </c>
      <c r="E132" s="16" t="s">
        <v>48</v>
      </c>
      <c r="F132" s="16">
        <v>200</v>
      </c>
      <c r="G132" s="17">
        <v>0.4</v>
      </c>
      <c r="H132" s="17">
        <v>0.1</v>
      </c>
      <c r="I132" s="17">
        <v>21.6</v>
      </c>
      <c r="J132" s="59">
        <v>62</v>
      </c>
      <c r="K132" s="175">
        <v>713</v>
      </c>
      <c r="L132" s="228">
        <v>1.68</v>
      </c>
    </row>
    <row r="133" spans="1:12" s="137" customFormat="1" x14ac:dyDescent="0.25">
      <c r="A133" s="113"/>
      <c r="B133" s="64"/>
      <c r="C133" s="65"/>
      <c r="D133" s="89" t="s">
        <v>22</v>
      </c>
      <c r="E133" s="16" t="s">
        <v>52</v>
      </c>
      <c r="F133" s="16">
        <v>100</v>
      </c>
      <c r="G133" s="90">
        <v>10.7</v>
      </c>
      <c r="H133" s="90">
        <v>4.5</v>
      </c>
      <c r="I133" s="90">
        <v>43.5</v>
      </c>
      <c r="J133" s="91">
        <v>274</v>
      </c>
      <c r="K133" s="175">
        <v>1</v>
      </c>
      <c r="L133" s="228">
        <v>10.62</v>
      </c>
    </row>
    <row r="134" spans="1:12" s="137" customFormat="1" x14ac:dyDescent="0.25">
      <c r="A134" s="113"/>
      <c r="B134" s="64"/>
      <c r="C134" s="65"/>
      <c r="D134" s="86"/>
      <c r="E134" s="103"/>
      <c r="F134" s="68"/>
      <c r="G134" s="68"/>
      <c r="H134" s="68"/>
      <c r="I134" s="68"/>
      <c r="J134" s="104"/>
      <c r="K134" s="206"/>
      <c r="L134" s="228"/>
    </row>
    <row r="135" spans="1:12" s="137" customFormat="1" x14ac:dyDescent="0.25">
      <c r="A135" s="126"/>
      <c r="B135" s="95"/>
      <c r="C135" s="96"/>
      <c r="D135" s="97" t="s">
        <v>37</v>
      </c>
      <c r="E135" s="98"/>
      <c r="F135" s="99">
        <f>SUM(F130:F134)</f>
        <v>520</v>
      </c>
      <c r="G135" s="99">
        <f>SUM(G130:G134)</f>
        <v>19.899999999999999</v>
      </c>
      <c r="H135" s="99">
        <f>SUM(H130:H134)</f>
        <v>28.62</v>
      </c>
      <c r="I135" s="99">
        <f>SUM(I130:I134)</f>
        <v>115.80000000000001</v>
      </c>
      <c r="J135" s="100">
        <f>SUM(J130:J134)</f>
        <v>791.78</v>
      </c>
      <c r="K135" s="207"/>
      <c r="L135" s="229">
        <f>SUM(L130:L134)</f>
        <v>58.309999999999995</v>
      </c>
    </row>
    <row r="136" spans="1:12" s="137" customFormat="1" x14ac:dyDescent="0.25">
      <c r="A136" s="111">
        <f>A130</f>
        <v>1</v>
      </c>
      <c r="B136" s="101">
        <f>B130</f>
        <v>4</v>
      </c>
      <c r="C136" s="102" t="s">
        <v>24</v>
      </c>
      <c r="D136" s="66"/>
      <c r="E136" s="103"/>
      <c r="F136" s="68"/>
      <c r="G136" s="68"/>
      <c r="H136" s="68"/>
      <c r="I136" s="68"/>
      <c r="J136" s="104"/>
      <c r="K136" s="206"/>
      <c r="L136" s="228"/>
    </row>
    <row r="137" spans="1:12" s="137" customFormat="1" x14ac:dyDescent="0.25">
      <c r="A137" s="113"/>
      <c r="B137" s="64"/>
      <c r="C137" s="65"/>
      <c r="D137" s="86"/>
      <c r="E137" s="103"/>
      <c r="F137" s="68"/>
      <c r="G137" s="68"/>
      <c r="H137" s="68"/>
      <c r="I137" s="68"/>
      <c r="J137" s="104"/>
      <c r="K137" s="206"/>
      <c r="L137" s="228"/>
    </row>
    <row r="138" spans="1:12" s="137" customFormat="1" x14ac:dyDescent="0.25">
      <c r="A138" s="126"/>
      <c r="B138" s="95"/>
      <c r="C138" s="96"/>
      <c r="D138" s="97" t="s">
        <v>37</v>
      </c>
      <c r="E138" s="98"/>
      <c r="F138" s="99">
        <f>SUM(F136:F137)</f>
        <v>0</v>
      </c>
      <c r="G138" s="99">
        <f>SUM(G136:G137)</f>
        <v>0</v>
      </c>
      <c r="H138" s="99">
        <f>SUM(H136:H137)</f>
        <v>0</v>
      </c>
      <c r="I138" s="99">
        <f>SUM(I136:I137)</f>
        <v>0</v>
      </c>
      <c r="J138" s="100">
        <f>SUM(J136:J137)</f>
        <v>0</v>
      </c>
      <c r="K138" s="213"/>
      <c r="L138" s="229">
        <f ca="1">SUM(L136:L143)</f>
        <v>0</v>
      </c>
    </row>
    <row r="139" spans="1:12" s="137" customFormat="1" x14ac:dyDescent="0.25">
      <c r="A139" s="111">
        <f>A130</f>
        <v>1</v>
      </c>
      <c r="B139" s="101">
        <f>B130</f>
        <v>4</v>
      </c>
      <c r="C139" s="102" t="s">
        <v>25</v>
      </c>
      <c r="D139" s="89" t="s">
        <v>26</v>
      </c>
      <c r="E139" s="16" t="s">
        <v>77</v>
      </c>
      <c r="F139" s="16">
        <v>100</v>
      </c>
      <c r="G139" s="16">
        <v>0.98</v>
      </c>
      <c r="H139" s="16">
        <v>6.15</v>
      </c>
      <c r="I139" s="16">
        <v>3.73</v>
      </c>
      <c r="J139" s="59">
        <v>74.2</v>
      </c>
      <c r="K139" s="206">
        <v>49</v>
      </c>
      <c r="L139" s="228">
        <v>12</v>
      </c>
    </row>
    <row r="140" spans="1:12" s="137" customFormat="1" x14ac:dyDescent="0.25">
      <c r="A140" s="113"/>
      <c r="B140" s="64"/>
      <c r="C140" s="65"/>
      <c r="D140" s="89" t="s">
        <v>27</v>
      </c>
      <c r="E140" s="16" t="s">
        <v>78</v>
      </c>
      <c r="F140" s="16">
        <v>250</v>
      </c>
      <c r="G140" s="16">
        <v>20.5</v>
      </c>
      <c r="H140" s="16">
        <v>16.600000000000001</v>
      </c>
      <c r="I140" s="16">
        <v>125.25</v>
      </c>
      <c r="J140" s="59">
        <v>171.04</v>
      </c>
      <c r="K140" s="206">
        <v>133</v>
      </c>
      <c r="L140" s="228">
        <v>32.93</v>
      </c>
    </row>
    <row r="141" spans="1:12" s="137" customFormat="1" x14ac:dyDescent="0.25">
      <c r="A141" s="113"/>
      <c r="B141" s="64"/>
      <c r="C141" s="65"/>
      <c r="D141" s="89" t="s">
        <v>28</v>
      </c>
      <c r="E141" s="16" t="s">
        <v>107</v>
      </c>
      <c r="F141" s="16">
        <v>140</v>
      </c>
      <c r="G141" s="16">
        <v>22.6</v>
      </c>
      <c r="H141" s="16">
        <v>17</v>
      </c>
      <c r="I141" s="16">
        <v>0</v>
      </c>
      <c r="J141" s="59">
        <v>243.4</v>
      </c>
      <c r="K141" s="206">
        <v>490</v>
      </c>
      <c r="L141" s="228">
        <v>29.59</v>
      </c>
    </row>
    <row r="142" spans="1:12" s="137" customFormat="1" x14ac:dyDescent="0.25">
      <c r="A142" s="113"/>
      <c r="B142" s="64"/>
      <c r="C142" s="65"/>
      <c r="D142" s="89" t="s">
        <v>29</v>
      </c>
      <c r="E142" s="16" t="s">
        <v>79</v>
      </c>
      <c r="F142" s="17">
        <v>200</v>
      </c>
      <c r="G142" s="16">
        <v>3.09</v>
      </c>
      <c r="H142" s="16">
        <v>4.07</v>
      </c>
      <c r="I142" s="16">
        <v>36.979999999999997</v>
      </c>
      <c r="J142" s="59">
        <v>197</v>
      </c>
      <c r="K142" s="206">
        <v>282</v>
      </c>
      <c r="L142" s="228">
        <v>22.76</v>
      </c>
    </row>
    <row r="143" spans="1:12" s="137" customFormat="1" x14ac:dyDescent="0.25">
      <c r="A143" s="113"/>
      <c r="B143" s="64"/>
      <c r="C143" s="65"/>
      <c r="D143" s="89" t="s">
        <v>30</v>
      </c>
      <c r="E143" s="16" t="s">
        <v>51</v>
      </c>
      <c r="F143" s="16">
        <v>200</v>
      </c>
      <c r="G143" s="17">
        <v>0.66</v>
      </c>
      <c r="H143" s="17">
        <v>0.09</v>
      </c>
      <c r="I143" s="17">
        <v>32.01</v>
      </c>
      <c r="J143" s="67">
        <v>132.80000000000001</v>
      </c>
      <c r="K143" s="175">
        <v>30</v>
      </c>
      <c r="L143" s="228">
        <v>4.7699999999999996</v>
      </c>
    </row>
    <row r="144" spans="1:12" s="137" customFormat="1" x14ac:dyDescent="0.25">
      <c r="A144" s="113"/>
      <c r="B144" s="64"/>
      <c r="C144" s="65"/>
      <c r="D144" s="89" t="s">
        <v>130</v>
      </c>
      <c r="E144" s="16"/>
      <c r="F144" s="16"/>
      <c r="G144" s="17"/>
      <c r="H144" s="17"/>
      <c r="I144" s="17"/>
      <c r="J144" s="67"/>
      <c r="K144" s="175"/>
      <c r="L144" s="228"/>
    </row>
    <row r="145" spans="1:12" s="137" customFormat="1" x14ac:dyDescent="0.25">
      <c r="A145" s="113"/>
      <c r="B145" s="64"/>
      <c r="C145" s="65"/>
      <c r="D145" s="89" t="s">
        <v>31</v>
      </c>
      <c r="E145" s="16" t="s">
        <v>49</v>
      </c>
      <c r="F145" s="16">
        <v>120</v>
      </c>
      <c r="G145" s="90">
        <v>10.199999999999999</v>
      </c>
      <c r="H145" s="90">
        <v>4</v>
      </c>
      <c r="I145" s="90">
        <v>51</v>
      </c>
      <c r="J145" s="91">
        <v>310.8</v>
      </c>
      <c r="K145" s="175">
        <v>3</v>
      </c>
      <c r="L145" s="228">
        <v>8.23</v>
      </c>
    </row>
    <row r="146" spans="1:12" s="137" customFormat="1" x14ac:dyDescent="0.25">
      <c r="A146" s="113"/>
      <c r="B146" s="64"/>
      <c r="C146" s="65"/>
      <c r="D146" s="142"/>
      <c r="E146" s="16"/>
      <c r="F146" s="16"/>
      <c r="G146" s="90"/>
      <c r="H146" s="90"/>
      <c r="I146" s="90"/>
      <c r="J146" s="91"/>
      <c r="K146" s="206"/>
      <c r="L146" s="228"/>
    </row>
    <row r="147" spans="1:12" s="137" customFormat="1" x14ac:dyDescent="0.25">
      <c r="A147" s="113"/>
      <c r="B147" s="64"/>
      <c r="C147" s="65"/>
      <c r="D147" s="86"/>
      <c r="E147" s="103"/>
      <c r="F147" s="68"/>
      <c r="G147" s="68"/>
      <c r="H147" s="68"/>
      <c r="I147" s="68"/>
      <c r="J147" s="104"/>
      <c r="K147" s="206"/>
      <c r="L147" s="228"/>
    </row>
    <row r="148" spans="1:12" s="137" customFormat="1" x14ac:dyDescent="0.25">
      <c r="A148" s="126"/>
      <c r="B148" s="95"/>
      <c r="C148" s="96"/>
      <c r="D148" s="97" t="s">
        <v>37</v>
      </c>
      <c r="E148" s="98"/>
      <c r="F148" s="99">
        <f>SUM(F139:F147)</f>
        <v>1010</v>
      </c>
      <c r="G148" s="99">
        <f>SUM(G139:G147)</f>
        <v>58.03</v>
      </c>
      <c r="H148" s="99">
        <f>SUM(H139:H147)</f>
        <v>47.910000000000004</v>
      </c>
      <c r="I148" s="99">
        <f>SUM(I139:I147)</f>
        <v>248.96999999999997</v>
      </c>
      <c r="J148" s="100">
        <f>SUM(J139:J147)</f>
        <v>1129.24</v>
      </c>
      <c r="K148" s="213"/>
      <c r="L148" s="229">
        <f>SUM(L139:L147)</f>
        <v>110.28</v>
      </c>
    </row>
    <row r="149" spans="1:12" s="137" customFormat="1" x14ac:dyDescent="0.25">
      <c r="A149" s="111">
        <f>A130</f>
        <v>1</v>
      </c>
      <c r="B149" s="101">
        <f>B130</f>
        <v>4</v>
      </c>
      <c r="C149" s="102" t="s">
        <v>32</v>
      </c>
      <c r="D149" s="66" t="s">
        <v>33</v>
      </c>
      <c r="E149" s="112" t="s">
        <v>105</v>
      </c>
      <c r="F149" s="17">
        <v>75</v>
      </c>
      <c r="G149" s="17">
        <v>5.2</v>
      </c>
      <c r="H149" s="17">
        <v>10.9</v>
      </c>
      <c r="I149" s="17">
        <v>27.5</v>
      </c>
      <c r="J149" s="67">
        <v>228</v>
      </c>
      <c r="K149" s="206">
        <v>10</v>
      </c>
      <c r="L149" s="228">
        <v>23</v>
      </c>
    </row>
    <row r="150" spans="1:12" s="137" customFormat="1" x14ac:dyDescent="0.25">
      <c r="A150" s="113"/>
      <c r="B150" s="64"/>
      <c r="C150" s="65"/>
      <c r="D150" s="66" t="s">
        <v>30</v>
      </c>
      <c r="E150" s="16" t="s">
        <v>80</v>
      </c>
      <c r="F150" s="16">
        <v>200</v>
      </c>
      <c r="G150" s="16">
        <v>0.2</v>
      </c>
      <c r="H150" s="16">
        <v>0</v>
      </c>
      <c r="I150" s="16">
        <v>32.6</v>
      </c>
      <c r="J150" s="59">
        <v>131.19999999999999</v>
      </c>
      <c r="K150" s="206">
        <v>651</v>
      </c>
      <c r="L150" s="228">
        <v>2.9</v>
      </c>
    </row>
    <row r="151" spans="1:12" s="137" customFormat="1" x14ac:dyDescent="0.25">
      <c r="A151" s="113"/>
      <c r="B151" s="64"/>
      <c r="C151" s="65"/>
      <c r="D151" s="86" t="s">
        <v>26</v>
      </c>
      <c r="E151" s="16" t="s">
        <v>81</v>
      </c>
      <c r="F151" s="87">
        <v>100</v>
      </c>
      <c r="G151" s="87">
        <v>14.42</v>
      </c>
      <c r="H151" s="87">
        <v>23.8</v>
      </c>
      <c r="I151" s="87">
        <v>2.2400000000000002</v>
      </c>
      <c r="J151" s="88">
        <v>240</v>
      </c>
      <c r="K151" s="206">
        <v>210</v>
      </c>
      <c r="L151" s="228">
        <v>6.58</v>
      </c>
    </row>
    <row r="152" spans="1:12" s="137" customFormat="1" x14ac:dyDescent="0.25">
      <c r="A152" s="113"/>
      <c r="B152" s="64"/>
      <c r="C152" s="65"/>
      <c r="D152" s="86"/>
      <c r="E152" s="138"/>
      <c r="F152" s="138"/>
      <c r="G152" s="138"/>
      <c r="H152" s="138"/>
      <c r="I152" s="138"/>
      <c r="J152" s="139"/>
      <c r="K152" s="206"/>
      <c r="L152" s="228"/>
    </row>
    <row r="153" spans="1:12" s="137" customFormat="1" x14ac:dyDescent="0.25">
      <c r="A153" s="126"/>
      <c r="B153" s="95"/>
      <c r="C153" s="96"/>
      <c r="D153" s="97" t="s">
        <v>37</v>
      </c>
      <c r="E153" s="98"/>
      <c r="F153" s="99">
        <f>SUM(F150:F152,F149)</f>
        <v>375</v>
      </c>
      <c r="G153" s="99">
        <f>SUM(G150:G152,G149)</f>
        <v>19.82</v>
      </c>
      <c r="H153" s="99">
        <f>SUM(H150:H152,H149)</f>
        <v>34.700000000000003</v>
      </c>
      <c r="I153" s="99">
        <f>SUM(I150:I152,I149)</f>
        <v>62.34</v>
      </c>
      <c r="J153" s="100">
        <f>SUM(J149:J152)</f>
        <v>599.20000000000005</v>
      </c>
      <c r="K153" s="213"/>
      <c r="L153" s="229">
        <f>SUM(L149:L152)</f>
        <v>32.479999999999997</v>
      </c>
    </row>
    <row r="154" spans="1:12" s="137" customFormat="1" x14ac:dyDescent="0.25">
      <c r="A154" s="111">
        <f>A130</f>
        <v>1</v>
      </c>
      <c r="B154" s="101">
        <f>B130</f>
        <v>4</v>
      </c>
      <c r="C154" s="102" t="s">
        <v>34</v>
      </c>
      <c r="D154" s="89" t="s">
        <v>20</v>
      </c>
      <c r="E154" s="16" t="s">
        <v>122</v>
      </c>
      <c r="F154" s="16">
        <v>200</v>
      </c>
      <c r="G154" s="16">
        <v>23.2</v>
      </c>
      <c r="H154" s="16">
        <v>30.6</v>
      </c>
      <c r="I154" s="16">
        <v>18.100000000000001</v>
      </c>
      <c r="J154" s="59">
        <v>440.6</v>
      </c>
      <c r="K154" s="206">
        <v>118</v>
      </c>
      <c r="L154" s="228">
        <v>72.599999999999994</v>
      </c>
    </row>
    <row r="155" spans="1:12" s="137" customFormat="1" x14ac:dyDescent="0.25">
      <c r="A155" s="113"/>
      <c r="B155" s="64"/>
      <c r="C155" s="65"/>
      <c r="D155" s="89" t="s">
        <v>29</v>
      </c>
      <c r="E155" s="16"/>
      <c r="F155" s="16"/>
      <c r="G155" s="16"/>
      <c r="H155" s="16"/>
      <c r="I155" s="16"/>
      <c r="J155" s="59"/>
      <c r="K155" s="206"/>
      <c r="L155" s="228"/>
    </row>
    <row r="156" spans="1:12" s="137" customFormat="1" x14ac:dyDescent="0.25">
      <c r="A156" s="113"/>
      <c r="B156" s="64"/>
      <c r="C156" s="65"/>
      <c r="D156" s="89" t="s">
        <v>30</v>
      </c>
      <c r="E156" s="16" t="s">
        <v>48</v>
      </c>
      <c r="F156" s="16">
        <v>200</v>
      </c>
      <c r="G156" s="17">
        <v>0.4</v>
      </c>
      <c r="H156" s="17">
        <v>0.1</v>
      </c>
      <c r="I156" s="17">
        <v>21.6</v>
      </c>
      <c r="J156" s="59">
        <v>62</v>
      </c>
      <c r="K156" s="175">
        <v>713</v>
      </c>
      <c r="L156" s="228">
        <v>1.68</v>
      </c>
    </row>
    <row r="157" spans="1:12" s="137" customFormat="1" x14ac:dyDescent="0.25">
      <c r="A157" s="113"/>
      <c r="B157" s="64"/>
      <c r="C157" s="65"/>
      <c r="D157" s="89" t="s">
        <v>22</v>
      </c>
      <c r="E157" s="16" t="s">
        <v>52</v>
      </c>
      <c r="F157" s="16">
        <v>100</v>
      </c>
      <c r="G157" s="90">
        <v>10.7</v>
      </c>
      <c r="H157" s="90">
        <v>4.5</v>
      </c>
      <c r="I157" s="90">
        <v>43.5</v>
      </c>
      <c r="J157" s="91">
        <v>274</v>
      </c>
      <c r="K157" s="175">
        <v>1</v>
      </c>
      <c r="L157" s="228">
        <v>10.62</v>
      </c>
    </row>
    <row r="158" spans="1:12" s="137" customFormat="1" x14ac:dyDescent="0.25">
      <c r="A158" s="113"/>
      <c r="B158" s="64"/>
      <c r="C158" s="65"/>
      <c r="D158" s="86"/>
      <c r="E158" s="103"/>
      <c r="F158" s="68"/>
      <c r="G158" s="68"/>
      <c r="H158" s="68"/>
      <c r="I158" s="68"/>
      <c r="J158" s="104"/>
      <c r="K158" s="206"/>
      <c r="L158" s="228"/>
    </row>
    <row r="159" spans="1:12" s="137" customFormat="1" x14ac:dyDescent="0.25">
      <c r="A159" s="113"/>
      <c r="B159" s="64"/>
      <c r="C159" s="65"/>
      <c r="D159" s="86"/>
      <c r="E159" s="103"/>
      <c r="F159" s="68"/>
      <c r="G159" s="68"/>
      <c r="H159" s="68"/>
      <c r="I159" s="68"/>
      <c r="J159" s="104"/>
      <c r="K159" s="175"/>
      <c r="L159" s="228"/>
    </row>
    <row r="160" spans="1:12" s="137" customFormat="1" x14ac:dyDescent="0.25">
      <c r="A160" s="126"/>
      <c r="B160" s="95"/>
      <c r="C160" s="96"/>
      <c r="D160" s="97" t="s">
        <v>37</v>
      </c>
      <c r="E160" s="98"/>
      <c r="F160" s="99">
        <f>SUM(F154:F158)</f>
        <v>500</v>
      </c>
      <c r="G160" s="99">
        <f>SUM(G154:G158)</f>
        <v>34.299999999999997</v>
      </c>
      <c r="H160" s="99">
        <f>SUM(H154:H158)</f>
        <v>35.200000000000003</v>
      </c>
      <c r="I160" s="99">
        <f>SUM(I154:I158)</f>
        <v>83.2</v>
      </c>
      <c r="J160" s="100">
        <f>SUM(J154:J158)</f>
        <v>776.6</v>
      </c>
      <c r="K160" s="207"/>
      <c r="L160" s="229">
        <f>SUM(L154:L158)</f>
        <v>84.9</v>
      </c>
    </row>
    <row r="161" spans="1:12" s="137" customFormat="1" x14ac:dyDescent="0.25">
      <c r="A161" s="111">
        <f>A130</f>
        <v>1</v>
      </c>
      <c r="B161" s="101">
        <f>B130</f>
        <v>4</v>
      </c>
      <c r="C161" s="102" t="s">
        <v>35</v>
      </c>
      <c r="D161" s="66" t="s">
        <v>36</v>
      </c>
      <c r="E161" s="112" t="s">
        <v>82</v>
      </c>
      <c r="F161" s="17">
        <v>200</v>
      </c>
      <c r="G161" s="17">
        <v>5.8</v>
      </c>
      <c r="H161" s="17">
        <v>5</v>
      </c>
      <c r="I161" s="17">
        <v>8.4</v>
      </c>
      <c r="J161" s="67">
        <v>108</v>
      </c>
      <c r="K161" s="175">
        <v>966</v>
      </c>
      <c r="L161" s="228">
        <v>10.83</v>
      </c>
    </row>
    <row r="162" spans="1:12" s="137" customFormat="1" x14ac:dyDescent="0.25">
      <c r="A162" s="113"/>
      <c r="B162" s="64"/>
      <c r="C162" s="65"/>
      <c r="D162" s="66" t="s">
        <v>33</v>
      </c>
      <c r="E162" s="112"/>
      <c r="F162" s="17"/>
      <c r="G162" s="17"/>
      <c r="H162" s="17"/>
      <c r="I162" s="17"/>
      <c r="J162" s="67"/>
      <c r="K162" s="175"/>
      <c r="L162" s="228"/>
    </row>
    <row r="163" spans="1:12" s="137" customFormat="1" x14ac:dyDescent="0.25">
      <c r="A163" s="113"/>
      <c r="B163" s="64"/>
      <c r="C163" s="65"/>
      <c r="D163" s="66" t="s">
        <v>30</v>
      </c>
      <c r="E163" s="112"/>
      <c r="F163" s="17"/>
      <c r="G163" s="17"/>
      <c r="H163" s="17"/>
      <c r="I163" s="17"/>
      <c r="J163" s="67"/>
      <c r="K163" s="175"/>
      <c r="L163" s="228"/>
    </row>
    <row r="164" spans="1:12" s="137" customFormat="1" x14ac:dyDescent="0.25">
      <c r="A164" s="113"/>
      <c r="B164" s="64"/>
      <c r="C164" s="65"/>
      <c r="D164" s="66" t="s">
        <v>23</v>
      </c>
      <c r="E164" s="112"/>
      <c r="F164" s="17"/>
      <c r="G164" s="17"/>
      <c r="H164" s="17"/>
      <c r="I164" s="17"/>
      <c r="J164" s="67"/>
      <c r="K164" s="175"/>
      <c r="L164" s="228"/>
    </row>
    <row r="165" spans="1:12" s="137" customFormat="1" x14ac:dyDescent="0.25">
      <c r="A165" s="113"/>
      <c r="B165" s="64"/>
      <c r="C165" s="65"/>
      <c r="D165" s="86"/>
      <c r="E165" s="103"/>
      <c r="F165" s="68"/>
      <c r="G165" s="68"/>
      <c r="H165" s="68"/>
      <c r="I165" s="68"/>
      <c r="J165" s="104"/>
      <c r="K165" s="175"/>
      <c r="L165" s="228"/>
    </row>
    <row r="166" spans="1:12" s="137" customFormat="1" x14ac:dyDescent="0.25">
      <c r="A166" s="113"/>
      <c r="B166" s="64"/>
      <c r="C166" s="65"/>
      <c r="D166" s="86"/>
      <c r="E166" s="103"/>
      <c r="F166" s="68"/>
      <c r="G166" s="68"/>
      <c r="H166" s="68"/>
      <c r="I166" s="68"/>
      <c r="J166" s="104"/>
      <c r="K166" s="175"/>
      <c r="L166" s="228"/>
    </row>
    <row r="167" spans="1:12" s="137" customFormat="1" x14ac:dyDescent="0.25">
      <c r="A167" s="126"/>
      <c r="B167" s="95"/>
      <c r="C167" s="96"/>
      <c r="D167" s="106" t="s">
        <v>37</v>
      </c>
      <c r="E167" s="98"/>
      <c r="F167" s="99">
        <f>SUM(F161:F165)</f>
        <v>200</v>
      </c>
      <c r="G167" s="99">
        <f>SUM(G161:G165)</f>
        <v>5.8</v>
      </c>
      <c r="H167" s="99">
        <f>SUM(H161:H165)</f>
        <v>5</v>
      </c>
      <c r="I167" s="99">
        <f>SUM(I161:I165)</f>
        <v>8.4</v>
      </c>
      <c r="J167" s="100">
        <f>SUM(J161:J165)</f>
        <v>108</v>
      </c>
      <c r="K167" s="207"/>
      <c r="L167" s="229">
        <f>SUM(L161:L165)</f>
        <v>10.83</v>
      </c>
    </row>
    <row r="168" spans="1:12" s="137" customFormat="1" ht="15.75" customHeight="1" thickBot="1" x14ac:dyDescent="0.3">
      <c r="A168" s="127">
        <f>A130</f>
        <v>1</v>
      </c>
      <c r="B168" s="128">
        <f>B130</f>
        <v>4</v>
      </c>
      <c r="C168" s="146" t="s">
        <v>4</v>
      </c>
      <c r="D168" s="147"/>
      <c r="E168" s="108"/>
      <c r="F168" s="109">
        <f>F135+F138+F148+F153+F160+F167</f>
        <v>2605</v>
      </c>
      <c r="G168" s="109">
        <f>G135+G138+G148+G153+G160+G167</f>
        <v>137.85000000000002</v>
      </c>
      <c r="H168" s="109">
        <f>H135+H138+H148+H153+H160+H167</f>
        <v>151.43</v>
      </c>
      <c r="I168" s="109">
        <f>I135+I138+I148+I153+I160+I167</f>
        <v>518.71</v>
      </c>
      <c r="J168" s="110">
        <f>J135+J138+J148+J153+J160+J167</f>
        <v>3404.82</v>
      </c>
      <c r="K168" s="208"/>
      <c r="L168" s="230">
        <f>SUM(L135,L148,L153,L160,L167)</f>
        <v>296.8</v>
      </c>
    </row>
    <row r="169" spans="1:12" s="72" customFormat="1" x14ac:dyDescent="0.25">
      <c r="A169" s="129">
        <v>1</v>
      </c>
      <c r="B169" s="130">
        <v>5</v>
      </c>
      <c r="C169" s="80" t="s">
        <v>19</v>
      </c>
      <c r="D169" s="80" t="s">
        <v>20</v>
      </c>
      <c r="E169" s="140" t="s">
        <v>83</v>
      </c>
      <c r="F169" s="132">
        <v>200</v>
      </c>
      <c r="G169" s="140">
        <v>4.5199999999999996</v>
      </c>
      <c r="H169" s="140">
        <v>4.07</v>
      </c>
      <c r="I169" s="140">
        <v>35.46</v>
      </c>
      <c r="J169" s="141">
        <v>197</v>
      </c>
      <c r="K169" s="214">
        <v>284</v>
      </c>
      <c r="L169" s="239">
        <v>20.46</v>
      </c>
    </row>
    <row r="170" spans="1:12" s="72" customFormat="1" x14ac:dyDescent="0.25">
      <c r="A170" s="113"/>
      <c r="B170" s="64"/>
      <c r="C170" s="65"/>
      <c r="D170" s="142"/>
      <c r="E170" s="16"/>
      <c r="F170" s="17"/>
      <c r="G170" s="16"/>
      <c r="H170" s="16"/>
      <c r="I170" s="16"/>
      <c r="J170" s="59"/>
      <c r="K170" s="175"/>
      <c r="L170" s="228"/>
    </row>
    <row r="171" spans="1:12" s="72" customFormat="1" x14ac:dyDescent="0.25">
      <c r="A171" s="113"/>
      <c r="B171" s="64"/>
      <c r="C171" s="65"/>
      <c r="D171" s="89" t="s">
        <v>21</v>
      </c>
      <c r="E171" s="16" t="s">
        <v>48</v>
      </c>
      <c r="F171" s="16">
        <v>200</v>
      </c>
      <c r="G171" s="17">
        <v>0.4</v>
      </c>
      <c r="H171" s="17">
        <v>0.1</v>
      </c>
      <c r="I171" s="17">
        <v>21.6</v>
      </c>
      <c r="J171" s="59">
        <v>62</v>
      </c>
      <c r="K171" s="175">
        <v>713</v>
      </c>
      <c r="L171" s="228">
        <v>1.68</v>
      </c>
    </row>
    <row r="172" spans="1:12" s="72" customFormat="1" x14ac:dyDescent="0.25">
      <c r="A172" s="113"/>
      <c r="B172" s="64"/>
      <c r="C172" s="65"/>
      <c r="D172" s="89" t="s">
        <v>22</v>
      </c>
      <c r="E172" s="16" t="s">
        <v>52</v>
      </c>
      <c r="F172" s="16">
        <v>100</v>
      </c>
      <c r="G172" s="90">
        <v>10.7</v>
      </c>
      <c r="H172" s="90">
        <v>4.5</v>
      </c>
      <c r="I172" s="90">
        <v>43.5</v>
      </c>
      <c r="J172" s="91">
        <v>274</v>
      </c>
      <c r="K172" s="175">
        <v>1</v>
      </c>
      <c r="L172" s="228">
        <v>10.62</v>
      </c>
    </row>
    <row r="173" spans="1:12" s="72" customFormat="1" x14ac:dyDescent="0.25">
      <c r="A173" s="113"/>
      <c r="B173" s="64"/>
      <c r="C173" s="65"/>
      <c r="D173" s="89" t="s">
        <v>23</v>
      </c>
      <c r="E173" s="16"/>
      <c r="F173" s="16"/>
      <c r="G173" s="90"/>
      <c r="H173" s="90"/>
      <c r="I173" s="90"/>
      <c r="J173" s="91"/>
      <c r="K173" s="175"/>
      <c r="L173" s="228"/>
    </row>
    <row r="174" spans="1:12" s="72" customFormat="1" x14ac:dyDescent="0.25">
      <c r="A174" s="113"/>
      <c r="B174" s="64"/>
      <c r="C174" s="65"/>
      <c r="D174" s="86" t="s">
        <v>26</v>
      </c>
      <c r="E174" s="112" t="s">
        <v>60</v>
      </c>
      <c r="F174" s="17">
        <v>20</v>
      </c>
      <c r="G174" s="17">
        <v>3.48</v>
      </c>
      <c r="H174" s="17">
        <v>4.43</v>
      </c>
      <c r="I174" s="17">
        <v>0</v>
      </c>
      <c r="J174" s="67">
        <v>72.8</v>
      </c>
      <c r="K174" s="175">
        <v>42</v>
      </c>
      <c r="L174" s="228">
        <v>15</v>
      </c>
    </row>
    <row r="175" spans="1:12" s="72" customFormat="1" x14ac:dyDescent="0.25">
      <c r="A175" s="113"/>
      <c r="B175" s="64"/>
      <c r="C175" s="65"/>
      <c r="D175" s="86" t="s">
        <v>26</v>
      </c>
      <c r="E175" s="16" t="s">
        <v>53</v>
      </c>
      <c r="F175" s="16">
        <v>20</v>
      </c>
      <c r="G175" s="16">
        <v>0</v>
      </c>
      <c r="H175" s="16">
        <v>16.399999999999999</v>
      </c>
      <c r="I175" s="16">
        <v>0.2</v>
      </c>
      <c r="J175" s="59">
        <v>150</v>
      </c>
      <c r="K175" s="175">
        <v>41</v>
      </c>
      <c r="L175" s="228">
        <v>25.06</v>
      </c>
    </row>
    <row r="176" spans="1:12" s="72" customFormat="1" x14ac:dyDescent="0.25">
      <c r="A176" s="126"/>
      <c r="B176" s="95"/>
      <c r="C176" s="96"/>
      <c r="D176" s="97" t="s">
        <v>37</v>
      </c>
      <c r="E176" s="98"/>
      <c r="F176" s="99">
        <f>SUM(F169:F175)</f>
        <v>540</v>
      </c>
      <c r="G176" s="99">
        <f>SUM(G169:G175)</f>
        <v>19.099999999999998</v>
      </c>
      <c r="H176" s="99">
        <f>SUM(H169:H175)</f>
        <v>29.5</v>
      </c>
      <c r="I176" s="99">
        <f>SUM(I169:I175)</f>
        <v>100.76</v>
      </c>
      <c r="J176" s="100">
        <f>SUM(J169:J175)</f>
        <v>755.8</v>
      </c>
      <c r="K176" s="213"/>
      <c r="L176" s="229">
        <f>SUM(L169:L175)</f>
        <v>72.819999999999993</v>
      </c>
    </row>
    <row r="177" spans="1:12" s="72" customFormat="1" x14ac:dyDescent="0.25">
      <c r="A177" s="111">
        <f>A169</f>
        <v>1</v>
      </c>
      <c r="B177" s="101">
        <f>B169</f>
        <v>5</v>
      </c>
      <c r="C177" s="102" t="s">
        <v>24</v>
      </c>
      <c r="D177" s="66" t="s">
        <v>23</v>
      </c>
      <c r="E177" s="103"/>
      <c r="F177" s="68"/>
      <c r="G177" s="68"/>
      <c r="H177" s="68"/>
      <c r="I177" s="68"/>
      <c r="J177" s="104"/>
      <c r="K177" s="206"/>
      <c r="L177" s="228"/>
    </row>
    <row r="178" spans="1:12" s="72" customFormat="1" x14ac:dyDescent="0.25">
      <c r="A178" s="113"/>
      <c r="B178" s="64"/>
      <c r="C178" s="65"/>
      <c r="D178" s="86"/>
      <c r="E178" s="103"/>
      <c r="F178" s="68"/>
      <c r="G178" s="68"/>
      <c r="H178" s="68"/>
      <c r="I178" s="68"/>
      <c r="J178" s="104"/>
      <c r="K178" s="206"/>
      <c r="L178" s="228"/>
    </row>
    <row r="179" spans="1:12" s="72" customFormat="1" x14ac:dyDescent="0.25">
      <c r="A179" s="126"/>
      <c r="B179" s="95"/>
      <c r="C179" s="96"/>
      <c r="D179" s="97" t="s">
        <v>37</v>
      </c>
      <c r="E179" s="98"/>
      <c r="F179" s="99">
        <f>SUM(F177:F178)</f>
        <v>0</v>
      </c>
      <c r="G179" s="99">
        <f>SUM(G177:G178)</f>
        <v>0</v>
      </c>
      <c r="H179" s="99">
        <f>SUM(H177:H178)</f>
        <v>0</v>
      </c>
      <c r="I179" s="99">
        <f>SUM(I177:I178)</f>
        <v>0</v>
      </c>
      <c r="J179" s="100">
        <f>SUM(J177:J178)</f>
        <v>0</v>
      </c>
      <c r="K179" s="213"/>
      <c r="L179" s="229">
        <f ca="1">SUM(L177:L184)</f>
        <v>0</v>
      </c>
    </row>
    <row r="180" spans="1:12" s="72" customFormat="1" x14ac:dyDescent="0.25">
      <c r="A180" s="111">
        <f>A169</f>
        <v>1</v>
      </c>
      <c r="B180" s="101">
        <f>B169</f>
        <v>5</v>
      </c>
      <c r="C180" s="102" t="s">
        <v>25</v>
      </c>
      <c r="D180" s="89" t="s">
        <v>26</v>
      </c>
      <c r="E180" s="16" t="s">
        <v>84</v>
      </c>
      <c r="F180" s="16">
        <v>100</v>
      </c>
      <c r="G180" s="87">
        <v>1.7</v>
      </c>
      <c r="H180" s="87">
        <v>10.18</v>
      </c>
      <c r="I180" s="87">
        <v>6.7</v>
      </c>
      <c r="J180" s="88">
        <v>129.22999999999999</v>
      </c>
      <c r="K180" s="206">
        <v>75</v>
      </c>
      <c r="L180" s="228">
        <v>6</v>
      </c>
    </row>
    <row r="181" spans="1:12" s="72" customFormat="1" x14ac:dyDescent="0.25">
      <c r="A181" s="113"/>
      <c r="B181" s="64"/>
      <c r="C181" s="65"/>
      <c r="D181" s="89" t="s">
        <v>27</v>
      </c>
      <c r="E181" s="16" t="s">
        <v>101</v>
      </c>
      <c r="F181" s="16">
        <v>250</v>
      </c>
      <c r="G181" s="16">
        <v>24.19</v>
      </c>
      <c r="H181" s="16">
        <v>17.899999999999999</v>
      </c>
      <c r="I181" s="16">
        <v>16.329999999999998</v>
      </c>
      <c r="J181" s="59">
        <v>153.1</v>
      </c>
      <c r="K181" s="206">
        <v>162</v>
      </c>
      <c r="L181" s="228">
        <v>25.2</v>
      </c>
    </row>
    <row r="182" spans="1:12" s="72" customFormat="1" x14ac:dyDescent="0.25">
      <c r="A182" s="113"/>
      <c r="B182" s="64"/>
      <c r="C182" s="65"/>
      <c r="D182" s="89" t="s">
        <v>28</v>
      </c>
      <c r="E182" s="16" t="s">
        <v>62</v>
      </c>
      <c r="F182" s="17">
        <v>120</v>
      </c>
      <c r="G182" s="17">
        <v>26.6</v>
      </c>
      <c r="H182" s="17">
        <v>9.4</v>
      </c>
      <c r="I182" s="17">
        <v>20.100000000000001</v>
      </c>
      <c r="J182" s="67">
        <v>133</v>
      </c>
      <c r="K182" s="206">
        <v>354</v>
      </c>
      <c r="L182" s="228">
        <v>60.27</v>
      </c>
    </row>
    <row r="183" spans="1:12" s="72" customFormat="1" x14ac:dyDescent="0.25">
      <c r="A183" s="113"/>
      <c r="B183" s="64"/>
      <c r="C183" s="65"/>
      <c r="D183" s="89" t="s">
        <v>29</v>
      </c>
      <c r="E183" s="16" t="s">
        <v>63</v>
      </c>
      <c r="F183" s="17">
        <v>200</v>
      </c>
      <c r="G183" s="16">
        <v>4.08</v>
      </c>
      <c r="H183" s="16">
        <v>6.4</v>
      </c>
      <c r="I183" s="16">
        <v>27.26</v>
      </c>
      <c r="J183" s="59">
        <v>182.96</v>
      </c>
      <c r="K183" s="206">
        <v>525</v>
      </c>
      <c r="L183" s="228">
        <v>26.43</v>
      </c>
    </row>
    <row r="184" spans="1:12" s="72" customFormat="1" x14ac:dyDescent="0.25">
      <c r="A184" s="113"/>
      <c r="B184" s="64"/>
      <c r="C184" s="65"/>
      <c r="D184" s="89" t="s">
        <v>30</v>
      </c>
      <c r="E184" s="16" t="s">
        <v>85</v>
      </c>
      <c r="F184" s="16">
        <v>200</v>
      </c>
      <c r="G184" s="16">
        <v>1</v>
      </c>
      <c r="H184" s="16">
        <v>0</v>
      </c>
      <c r="I184" s="16">
        <v>20.2</v>
      </c>
      <c r="J184" s="59">
        <v>84.8</v>
      </c>
      <c r="K184" s="206">
        <v>389</v>
      </c>
      <c r="L184" s="228">
        <v>15.6</v>
      </c>
    </row>
    <row r="185" spans="1:12" s="72" customFormat="1" x14ac:dyDescent="0.25">
      <c r="A185" s="113"/>
      <c r="B185" s="64"/>
      <c r="C185" s="65"/>
      <c r="D185" s="89" t="s">
        <v>130</v>
      </c>
      <c r="E185" s="16"/>
      <c r="F185" s="16"/>
      <c r="G185" s="16"/>
      <c r="H185" s="16"/>
      <c r="I185" s="16"/>
      <c r="J185" s="59"/>
      <c r="K185" s="206"/>
      <c r="L185" s="228"/>
    </row>
    <row r="186" spans="1:12" s="72" customFormat="1" x14ac:dyDescent="0.25">
      <c r="A186" s="113"/>
      <c r="B186" s="64"/>
      <c r="C186" s="65"/>
      <c r="D186" s="89" t="s">
        <v>31</v>
      </c>
      <c r="E186" s="16" t="s">
        <v>49</v>
      </c>
      <c r="F186" s="16">
        <v>120</v>
      </c>
      <c r="G186" s="90">
        <v>10.199999999999999</v>
      </c>
      <c r="H186" s="90">
        <v>4</v>
      </c>
      <c r="I186" s="90">
        <v>48.8</v>
      </c>
      <c r="J186" s="91">
        <v>228.48</v>
      </c>
      <c r="K186" s="175">
        <v>1</v>
      </c>
      <c r="L186" s="228">
        <v>7.12</v>
      </c>
    </row>
    <row r="187" spans="1:12" s="72" customFormat="1" x14ac:dyDescent="0.25">
      <c r="A187" s="113"/>
      <c r="B187" s="64"/>
      <c r="C187" s="65"/>
      <c r="D187" s="86"/>
      <c r="E187" s="16"/>
      <c r="F187" s="16"/>
      <c r="G187" s="16"/>
      <c r="H187" s="16"/>
      <c r="I187" s="16"/>
      <c r="J187" s="59"/>
      <c r="K187" s="206"/>
      <c r="L187" s="228"/>
    </row>
    <row r="188" spans="1:12" s="72" customFormat="1" x14ac:dyDescent="0.25">
      <c r="A188" s="113"/>
      <c r="B188" s="64"/>
      <c r="C188" s="65"/>
      <c r="D188" s="86"/>
      <c r="E188" s="103"/>
      <c r="F188" s="68"/>
      <c r="G188" s="68"/>
      <c r="H188" s="68"/>
      <c r="I188" s="68"/>
      <c r="J188" s="104"/>
      <c r="K188" s="206"/>
      <c r="L188" s="228"/>
    </row>
    <row r="189" spans="1:12" s="72" customFormat="1" x14ac:dyDescent="0.25">
      <c r="A189" s="126"/>
      <c r="B189" s="95"/>
      <c r="C189" s="96"/>
      <c r="D189" s="97" t="s">
        <v>37</v>
      </c>
      <c r="E189" s="98"/>
      <c r="F189" s="99">
        <f>SUM(F180:F188)</f>
        <v>990</v>
      </c>
      <c r="G189" s="99">
        <f>SUM(G180:G188)</f>
        <v>67.77</v>
      </c>
      <c r="H189" s="99">
        <f>SUM(H180:H188)</f>
        <v>47.879999999999995</v>
      </c>
      <c r="I189" s="99">
        <f>SUM(I180:I188)</f>
        <v>139.38999999999999</v>
      </c>
      <c r="J189" s="100">
        <f>SUM(J180:J188)</f>
        <v>911.56999999999994</v>
      </c>
      <c r="K189" s="213"/>
      <c r="L189" s="229">
        <f>SUM(L180:L188)</f>
        <v>140.62</v>
      </c>
    </row>
    <row r="190" spans="1:12" s="72" customFormat="1" x14ac:dyDescent="0.25">
      <c r="A190" s="111">
        <f>A169</f>
        <v>1</v>
      </c>
      <c r="B190" s="101">
        <f>B169</f>
        <v>5</v>
      </c>
      <c r="C190" s="102" t="s">
        <v>32</v>
      </c>
      <c r="D190" s="66" t="s">
        <v>33</v>
      </c>
      <c r="E190" s="103"/>
      <c r="F190" s="68"/>
      <c r="G190" s="68"/>
      <c r="H190" s="68"/>
      <c r="I190" s="68"/>
      <c r="J190" s="104"/>
      <c r="K190" s="206"/>
      <c r="L190" s="228"/>
    </row>
    <row r="191" spans="1:12" s="72" customFormat="1" x14ac:dyDescent="0.25">
      <c r="A191" s="113"/>
      <c r="B191" s="64"/>
      <c r="C191" s="65"/>
      <c r="D191" s="66" t="s">
        <v>30</v>
      </c>
      <c r="E191" s="103"/>
      <c r="F191" s="68"/>
      <c r="G191" s="68"/>
      <c r="H191" s="68"/>
      <c r="I191" s="68"/>
      <c r="J191" s="104"/>
      <c r="K191" s="175"/>
      <c r="L191" s="228"/>
    </row>
    <row r="192" spans="1:12" s="72" customFormat="1" x14ac:dyDescent="0.25">
      <c r="A192" s="113"/>
      <c r="B192" s="64"/>
      <c r="C192" s="65"/>
      <c r="D192" s="86"/>
      <c r="E192" s="103"/>
      <c r="F192" s="68"/>
      <c r="G192" s="68"/>
      <c r="H192" s="68"/>
      <c r="I192" s="68"/>
      <c r="J192" s="104"/>
      <c r="K192" s="175"/>
      <c r="L192" s="228"/>
    </row>
    <row r="193" spans="1:13" s="72" customFormat="1" x14ac:dyDescent="0.25">
      <c r="A193" s="126"/>
      <c r="B193" s="95"/>
      <c r="C193" s="96"/>
      <c r="D193" s="97" t="s">
        <v>37</v>
      </c>
      <c r="E193" s="98"/>
      <c r="F193" s="99">
        <f>SUM(F190:F192)</f>
        <v>0</v>
      </c>
      <c r="G193" s="99">
        <f>SUM(G190:G192)</f>
        <v>0</v>
      </c>
      <c r="H193" s="99">
        <f>SUM(H190:H192)</f>
        <v>0</v>
      </c>
      <c r="I193" s="99">
        <f>SUM(I190:I192)</f>
        <v>0</v>
      </c>
      <c r="J193" s="100">
        <f>SUM(J190:J192)</f>
        <v>0</v>
      </c>
      <c r="K193" s="207"/>
      <c r="L193" s="229">
        <f>SUM(L190:L192)</f>
        <v>0</v>
      </c>
    </row>
    <row r="194" spans="1:13" s="72" customFormat="1" x14ac:dyDescent="0.25">
      <c r="A194" s="111">
        <f>A169</f>
        <v>1</v>
      </c>
      <c r="B194" s="101">
        <f>B169</f>
        <v>5</v>
      </c>
      <c r="C194" s="102" t="s">
        <v>34</v>
      </c>
      <c r="D194" s="89" t="s">
        <v>20</v>
      </c>
      <c r="E194" s="103"/>
      <c r="F194" s="68"/>
      <c r="G194" s="68"/>
      <c r="H194" s="68"/>
      <c r="I194" s="68"/>
      <c r="J194" s="104"/>
      <c r="K194" s="175"/>
      <c r="L194" s="228"/>
    </row>
    <row r="195" spans="1:13" s="72" customFormat="1" x14ac:dyDescent="0.25">
      <c r="A195" s="113"/>
      <c r="B195" s="64"/>
      <c r="C195" s="65"/>
      <c r="D195" s="89" t="s">
        <v>29</v>
      </c>
      <c r="E195" s="103"/>
      <c r="F195" s="68"/>
      <c r="G195" s="68"/>
      <c r="H195" s="68"/>
      <c r="I195" s="68"/>
      <c r="J195" s="104"/>
      <c r="K195" s="175"/>
      <c r="L195" s="228"/>
    </row>
    <row r="196" spans="1:13" s="72" customFormat="1" x14ac:dyDescent="0.25">
      <c r="A196" s="113"/>
      <c r="B196" s="64"/>
      <c r="C196" s="65"/>
      <c r="D196" s="89" t="s">
        <v>30</v>
      </c>
      <c r="E196" s="103"/>
      <c r="F196" s="68"/>
      <c r="G196" s="68"/>
      <c r="H196" s="68"/>
      <c r="I196" s="68"/>
      <c r="J196" s="104"/>
      <c r="K196" s="175"/>
      <c r="L196" s="228"/>
    </row>
    <row r="197" spans="1:13" s="72" customFormat="1" x14ac:dyDescent="0.25">
      <c r="A197" s="113"/>
      <c r="B197" s="64"/>
      <c r="C197" s="65"/>
      <c r="D197" s="89" t="s">
        <v>22</v>
      </c>
      <c r="E197" s="103"/>
      <c r="F197" s="68"/>
      <c r="G197" s="68"/>
      <c r="H197" s="68"/>
      <c r="I197" s="68"/>
      <c r="J197" s="104"/>
      <c r="K197" s="175"/>
      <c r="L197" s="228"/>
    </row>
    <row r="198" spans="1:13" s="72" customFormat="1" x14ac:dyDescent="0.25">
      <c r="A198" s="113"/>
      <c r="B198" s="64"/>
      <c r="C198" s="65"/>
      <c r="D198" s="86"/>
      <c r="E198" s="103"/>
      <c r="F198" s="68"/>
      <c r="G198" s="68"/>
      <c r="H198" s="68"/>
      <c r="I198" s="68"/>
      <c r="J198" s="104"/>
      <c r="K198" s="175"/>
      <c r="L198" s="228"/>
    </row>
    <row r="199" spans="1:13" s="72" customFormat="1" x14ac:dyDescent="0.25">
      <c r="A199" s="126"/>
      <c r="B199" s="95"/>
      <c r="C199" s="96"/>
      <c r="D199" s="97" t="s">
        <v>37</v>
      </c>
      <c r="E199" s="98"/>
      <c r="F199" s="99">
        <f>SUM(F194:F198)</f>
        <v>0</v>
      </c>
      <c r="G199" s="99">
        <f>SUM(G194:G198)</f>
        <v>0</v>
      </c>
      <c r="H199" s="99">
        <f>SUM(H194:H198)</f>
        <v>0</v>
      </c>
      <c r="I199" s="99">
        <f>SUM(I194:I198)</f>
        <v>0</v>
      </c>
      <c r="J199" s="100">
        <f>SUM(J194:J198)</f>
        <v>0</v>
      </c>
      <c r="K199" s="207"/>
      <c r="L199" s="229">
        <f ca="1">SUM(L194:L201)</f>
        <v>0</v>
      </c>
    </row>
    <row r="200" spans="1:13" s="72" customFormat="1" x14ac:dyDescent="0.25">
      <c r="A200" s="111">
        <f>A169</f>
        <v>1</v>
      </c>
      <c r="B200" s="101">
        <f>B169</f>
        <v>5</v>
      </c>
      <c r="C200" s="102" t="s">
        <v>35</v>
      </c>
      <c r="D200" s="66" t="s">
        <v>36</v>
      </c>
      <c r="E200" s="103"/>
      <c r="F200" s="68"/>
      <c r="G200" s="68"/>
      <c r="H200" s="68"/>
      <c r="I200" s="68"/>
      <c r="J200" s="104"/>
      <c r="K200" s="175"/>
      <c r="L200" s="228"/>
    </row>
    <row r="201" spans="1:13" s="72" customFormat="1" x14ac:dyDescent="0.25">
      <c r="A201" s="113"/>
      <c r="B201" s="64"/>
      <c r="C201" s="65"/>
      <c r="D201" s="66" t="s">
        <v>33</v>
      </c>
      <c r="E201" s="103"/>
      <c r="F201" s="68"/>
      <c r="G201" s="68"/>
      <c r="H201" s="68"/>
      <c r="I201" s="68"/>
      <c r="J201" s="104"/>
      <c r="K201" s="175"/>
      <c r="L201" s="228"/>
    </row>
    <row r="202" spans="1:13" s="72" customFormat="1" x14ac:dyDescent="0.25">
      <c r="A202" s="113"/>
      <c r="B202" s="64"/>
      <c r="C202" s="65"/>
      <c r="D202" s="66" t="s">
        <v>30</v>
      </c>
      <c r="E202" s="103"/>
      <c r="F202" s="68"/>
      <c r="G202" s="68"/>
      <c r="H202" s="68"/>
      <c r="I202" s="68"/>
      <c r="J202" s="104"/>
      <c r="K202" s="175"/>
      <c r="L202" s="228"/>
    </row>
    <row r="203" spans="1:13" s="72" customFormat="1" x14ac:dyDescent="0.25">
      <c r="A203" s="113"/>
      <c r="B203" s="64"/>
      <c r="C203" s="65"/>
      <c r="D203" s="66" t="s">
        <v>23</v>
      </c>
      <c r="E203" s="103"/>
      <c r="F203" s="68"/>
      <c r="G203" s="68"/>
      <c r="H203" s="68"/>
      <c r="I203" s="68"/>
      <c r="J203" s="104"/>
      <c r="K203" s="175"/>
      <c r="L203" s="228"/>
    </row>
    <row r="204" spans="1:13" s="72" customFormat="1" x14ac:dyDescent="0.25">
      <c r="A204" s="113"/>
      <c r="B204" s="64"/>
      <c r="C204" s="65"/>
      <c r="D204" s="86"/>
      <c r="E204" s="103"/>
      <c r="F204" s="68"/>
      <c r="G204" s="68"/>
      <c r="H204" s="68"/>
      <c r="I204" s="68"/>
      <c r="J204" s="104"/>
      <c r="K204" s="175"/>
      <c r="L204" s="228"/>
    </row>
    <row r="205" spans="1:13" s="72" customFormat="1" x14ac:dyDescent="0.25">
      <c r="A205" s="126"/>
      <c r="B205" s="95"/>
      <c r="C205" s="96"/>
      <c r="D205" s="106" t="s">
        <v>37</v>
      </c>
      <c r="E205" s="98"/>
      <c r="F205" s="99">
        <f>SUM(F200:F204)</f>
        <v>0</v>
      </c>
      <c r="G205" s="99">
        <f>SUM(G200:G204)</f>
        <v>0</v>
      </c>
      <c r="H205" s="99">
        <f>SUM(H200:H204)</f>
        <v>0</v>
      </c>
      <c r="I205" s="99">
        <f>SUM(I200:I204)</f>
        <v>0</v>
      </c>
      <c r="J205" s="100">
        <f>SUM(J200:J204)</f>
        <v>0</v>
      </c>
      <c r="K205" s="207"/>
      <c r="L205" s="229">
        <f ca="1">SUM(L200:L207)</f>
        <v>0</v>
      </c>
    </row>
    <row r="206" spans="1:13" s="72" customFormat="1" ht="15.75" customHeight="1" thickBot="1" x14ac:dyDescent="0.3">
      <c r="A206" s="127">
        <f>A169</f>
        <v>1</v>
      </c>
      <c r="B206" s="128">
        <f>B169</f>
        <v>5</v>
      </c>
      <c r="C206" s="146" t="s">
        <v>4</v>
      </c>
      <c r="D206" s="147"/>
      <c r="E206" s="108"/>
      <c r="F206" s="109">
        <f>F176+F179+F189+F193+F199+F205</f>
        <v>1530</v>
      </c>
      <c r="G206" s="109">
        <f>G176+G179+G189+G193+G199+G205</f>
        <v>86.86999999999999</v>
      </c>
      <c r="H206" s="109">
        <f>H176+H179+H189+H193+H199+H205</f>
        <v>77.38</v>
      </c>
      <c r="I206" s="109">
        <f>I176+I179+I189+I193+I199+I205</f>
        <v>240.14999999999998</v>
      </c>
      <c r="J206" s="110">
        <f>J176+J179+J189+J193+J199+J205</f>
        <v>1667.37</v>
      </c>
      <c r="K206" s="208"/>
      <c r="L206" s="230">
        <f>SUM(L176,L189)</f>
        <v>213.44</v>
      </c>
    </row>
    <row r="207" spans="1:13" s="72" customFormat="1" x14ac:dyDescent="0.25">
      <c r="A207" s="150">
        <v>2</v>
      </c>
      <c r="B207" s="130">
        <v>1</v>
      </c>
      <c r="C207" s="80" t="s">
        <v>19</v>
      </c>
      <c r="D207" s="81" t="s">
        <v>20</v>
      </c>
      <c r="E207" s="151"/>
      <c r="F207" s="85"/>
      <c r="G207" s="85"/>
      <c r="H207" s="85"/>
      <c r="I207" s="85"/>
      <c r="J207" s="152"/>
      <c r="K207" s="209"/>
      <c r="L207" s="227"/>
      <c r="M207" s="137"/>
    </row>
    <row r="208" spans="1:13" s="72" customFormat="1" x14ac:dyDescent="0.25">
      <c r="A208" s="113"/>
      <c r="B208" s="64"/>
      <c r="C208" s="65"/>
      <c r="D208" s="86"/>
      <c r="E208" s="103"/>
      <c r="F208" s="68"/>
      <c r="G208" s="68"/>
      <c r="H208" s="68"/>
      <c r="I208" s="68"/>
      <c r="J208" s="104"/>
      <c r="K208" s="175"/>
      <c r="L208" s="228"/>
      <c r="M208" s="137"/>
    </row>
    <row r="209" spans="1:13" s="72" customFormat="1" x14ac:dyDescent="0.25">
      <c r="A209" s="113"/>
      <c r="B209" s="64"/>
      <c r="C209" s="65"/>
      <c r="D209" s="89" t="s">
        <v>21</v>
      </c>
      <c r="E209" s="103"/>
      <c r="F209" s="68"/>
      <c r="G209" s="68"/>
      <c r="H209" s="68"/>
      <c r="I209" s="68"/>
      <c r="J209" s="104"/>
      <c r="K209" s="175"/>
      <c r="L209" s="228"/>
      <c r="M209" s="137"/>
    </row>
    <row r="210" spans="1:13" s="72" customFormat="1" x14ac:dyDescent="0.25">
      <c r="A210" s="113"/>
      <c r="B210" s="64"/>
      <c r="C210" s="65"/>
      <c r="D210" s="89" t="s">
        <v>22</v>
      </c>
      <c r="E210" s="103"/>
      <c r="F210" s="68"/>
      <c r="G210" s="68"/>
      <c r="H210" s="68"/>
      <c r="I210" s="68"/>
      <c r="J210" s="104"/>
      <c r="K210" s="175"/>
      <c r="L210" s="228"/>
      <c r="M210" s="137"/>
    </row>
    <row r="211" spans="1:13" s="72" customFormat="1" x14ac:dyDescent="0.25">
      <c r="A211" s="113"/>
      <c r="B211" s="64"/>
      <c r="C211" s="65"/>
      <c r="D211" s="89" t="s">
        <v>23</v>
      </c>
      <c r="E211" s="103"/>
      <c r="F211" s="68"/>
      <c r="G211" s="68"/>
      <c r="H211" s="68"/>
      <c r="I211" s="68"/>
      <c r="J211" s="104"/>
      <c r="K211" s="175"/>
      <c r="L211" s="228"/>
      <c r="M211" s="137"/>
    </row>
    <row r="212" spans="1:13" s="72" customFormat="1" x14ac:dyDescent="0.25">
      <c r="A212" s="113"/>
      <c r="B212" s="64"/>
      <c r="C212" s="65"/>
      <c r="D212" s="86"/>
      <c r="E212" s="103"/>
      <c r="F212" s="68"/>
      <c r="G212" s="68"/>
      <c r="H212" s="68"/>
      <c r="I212" s="68"/>
      <c r="J212" s="104"/>
      <c r="K212" s="175"/>
      <c r="L212" s="228"/>
      <c r="M212" s="137"/>
    </row>
    <row r="213" spans="1:13" s="72" customFormat="1" x14ac:dyDescent="0.25">
      <c r="A213" s="126"/>
      <c r="B213" s="94"/>
      <c r="C213" s="96"/>
      <c r="D213" s="97" t="s">
        <v>37</v>
      </c>
      <c r="E213" s="98"/>
      <c r="F213" s="99">
        <f>SUM(F207:F212)</f>
        <v>0</v>
      </c>
      <c r="G213" s="99">
        <f>SUM(G207:G212)</f>
        <v>0</v>
      </c>
      <c r="H213" s="99">
        <f>SUM(H207:H212)</f>
        <v>0</v>
      </c>
      <c r="I213" s="99">
        <f>SUM(I207:I212)</f>
        <v>0</v>
      </c>
      <c r="J213" s="100">
        <f>SUM(J207:J212)</f>
        <v>0</v>
      </c>
      <c r="K213" s="207"/>
      <c r="L213" s="229">
        <f>SUM(L207:L212)</f>
        <v>0</v>
      </c>
      <c r="M213" s="137"/>
    </row>
    <row r="214" spans="1:13" s="72" customFormat="1" x14ac:dyDescent="0.25">
      <c r="A214" s="111">
        <f>A207</f>
        <v>2</v>
      </c>
      <c r="B214" s="64">
        <v>1</v>
      </c>
      <c r="C214" s="102" t="s">
        <v>24</v>
      </c>
      <c r="D214" s="66" t="s">
        <v>23</v>
      </c>
      <c r="E214" s="103"/>
      <c r="F214" s="68"/>
      <c r="G214" s="68"/>
      <c r="H214" s="68"/>
      <c r="I214" s="68"/>
      <c r="J214" s="104"/>
      <c r="K214" s="175"/>
      <c r="L214" s="228"/>
      <c r="M214" s="137"/>
    </row>
    <row r="215" spans="1:13" s="72" customFormat="1" x14ac:dyDescent="0.25">
      <c r="A215" s="113"/>
      <c r="B215" s="64"/>
      <c r="C215" s="65"/>
      <c r="D215" s="86"/>
      <c r="E215" s="103"/>
      <c r="F215" s="68"/>
      <c r="G215" s="68"/>
      <c r="H215" s="68"/>
      <c r="I215" s="68"/>
      <c r="J215" s="104"/>
      <c r="K215" s="175"/>
      <c r="L215" s="228"/>
      <c r="M215" s="137"/>
    </row>
    <row r="216" spans="1:13" s="72" customFormat="1" x14ac:dyDescent="0.25">
      <c r="A216" s="126"/>
      <c r="B216" s="95"/>
      <c r="C216" s="96"/>
      <c r="D216" s="97" t="s">
        <v>37</v>
      </c>
      <c r="E216" s="98"/>
      <c r="F216" s="99">
        <f>SUM(F214:F215)</f>
        <v>0</v>
      </c>
      <c r="G216" s="99">
        <f>SUM(G214:G215)</f>
        <v>0</v>
      </c>
      <c r="H216" s="99">
        <f>SUM(H214:H215)</f>
        <v>0</v>
      </c>
      <c r="I216" s="99">
        <f>SUM(I214:I215)</f>
        <v>0</v>
      </c>
      <c r="J216" s="100">
        <f>SUM(J214:J215)</f>
        <v>0</v>
      </c>
      <c r="K216" s="213"/>
      <c r="L216" s="229">
        <f ca="1">SUM(L214:L221)</f>
        <v>0</v>
      </c>
      <c r="M216" s="137"/>
    </row>
    <row r="217" spans="1:13" s="72" customFormat="1" x14ac:dyDescent="0.25">
      <c r="A217" s="111">
        <f>A207</f>
        <v>2</v>
      </c>
      <c r="B217" s="101">
        <f>B207</f>
        <v>1</v>
      </c>
      <c r="C217" s="102" t="s">
        <v>25</v>
      </c>
      <c r="D217" s="89" t="s">
        <v>26</v>
      </c>
      <c r="E217" s="112" t="s">
        <v>86</v>
      </c>
      <c r="F217" s="17">
        <v>100</v>
      </c>
      <c r="G217" s="17">
        <v>1.3</v>
      </c>
      <c r="H217" s="17">
        <v>7.4</v>
      </c>
      <c r="I217" s="17">
        <v>7.8</v>
      </c>
      <c r="J217" s="67">
        <v>101</v>
      </c>
      <c r="K217" s="206">
        <v>63</v>
      </c>
      <c r="L217" s="228">
        <v>8</v>
      </c>
      <c r="M217" s="137"/>
    </row>
    <row r="218" spans="1:13" s="72" customFormat="1" x14ac:dyDescent="0.25">
      <c r="A218" s="113"/>
      <c r="B218" s="64"/>
      <c r="C218" s="65"/>
      <c r="D218" s="89" t="s">
        <v>27</v>
      </c>
      <c r="E218" s="112" t="s">
        <v>46</v>
      </c>
      <c r="F218" s="17">
        <v>250</v>
      </c>
      <c r="G218" s="17">
        <v>24.19</v>
      </c>
      <c r="H218" s="17">
        <v>17.899999999999999</v>
      </c>
      <c r="I218" s="17">
        <v>16.329999999999998</v>
      </c>
      <c r="J218" s="67">
        <v>169.34</v>
      </c>
      <c r="K218" s="206">
        <v>162</v>
      </c>
      <c r="L218" s="228">
        <v>25.2</v>
      </c>
      <c r="M218" s="137"/>
    </row>
    <row r="219" spans="1:13" s="72" customFormat="1" x14ac:dyDescent="0.25">
      <c r="A219" s="113"/>
      <c r="B219" s="64"/>
      <c r="C219" s="65"/>
      <c r="D219" s="89" t="s">
        <v>28</v>
      </c>
      <c r="E219" s="112" t="s">
        <v>123</v>
      </c>
      <c r="F219" s="17">
        <v>100</v>
      </c>
      <c r="G219" s="17">
        <v>22.6</v>
      </c>
      <c r="H219" s="17">
        <v>17</v>
      </c>
      <c r="I219" s="17">
        <v>0</v>
      </c>
      <c r="J219" s="67">
        <v>243.4</v>
      </c>
      <c r="K219" s="206">
        <v>490</v>
      </c>
      <c r="L219" s="228">
        <v>42.3</v>
      </c>
      <c r="M219" s="137"/>
    </row>
    <row r="220" spans="1:13" s="72" customFormat="1" x14ac:dyDescent="0.25">
      <c r="A220" s="113"/>
      <c r="B220" s="64"/>
      <c r="C220" s="65"/>
      <c r="D220" s="89" t="s">
        <v>29</v>
      </c>
      <c r="E220" s="112" t="s">
        <v>133</v>
      </c>
      <c r="F220" s="17">
        <v>200</v>
      </c>
      <c r="G220" s="17">
        <v>7.36</v>
      </c>
      <c r="H220" s="17">
        <v>6.02</v>
      </c>
      <c r="I220" s="17">
        <v>35.26</v>
      </c>
      <c r="J220" s="67">
        <v>260.95</v>
      </c>
      <c r="K220" s="206">
        <v>229</v>
      </c>
      <c r="L220" s="228">
        <v>9.4499999999999993</v>
      </c>
      <c r="M220" s="137"/>
    </row>
    <row r="221" spans="1:13" s="72" customFormat="1" x14ac:dyDescent="0.25">
      <c r="A221" s="113"/>
      <c r="B221" s="64"/>
      <c r="C221" s="65"/>
      <c r="D221" s="89" t="s">
        <v>30</v>
      </c>
      <c r="E221" s="112" t="s">
        <v>48</v>
      </c>
      <c r="F221" s="17">
        <v>200</v>
      </c>
      <c r="G221" s="17">
        <v>0.4</v>
      </c>
      <c r="H221" s="17">
        <v>0.1</v>
      </c>
      <c r="I221" s="17">
        <v>21.6</v>
      </c>
      <c r="J221" s="59">
        <v>62</v>
      </c>
      <c r="K221" s="175">
        <v>713</v>
      </c>
      <c r="L221" s="228">
        <v>1.68</v>
      </c>
      <c r="M221" s="137"/>
    </row>
    <row r="222" spans="1:13" s="72" customFormat="1" x14ac:dyDescent="0.25">
      <c r="A222" s="113"/>
      <c r="B222" s="64"/>
      <c r="C222" s="65"/>
      <c r="D222" s="89" t="s">
        <v>130</v>
      </c>
      <c r="E222" s="112"/>
      <c r="F222" s="17"/>
      <c r="G222" s="17"/>
      <c r="H222" s="17"/>
      <c r="I222" s="17"/>
      <c r="J222" s="59"/>
      <c r="K222" s="175"/>
      <c r="L222" s="228"/>
      <c r="M222" s="137"/>
    </row>
    <row r="223" spans="1:13" s="72" customFormat="1" x14ac:dyDescent="0.25">
      <c r="A223" s="113"/>
      <c r="B223" s="64"/>
      <c r="C223" s="65"/>
      <c r="D223" s="89" t="s">
        <v>31</v>
      </c>
      <c r="E223" s="16" t="s">
        <v>49</v>
      </c>
      <c r="F223" s="17">
        <v>120</v>
      </c>
      <c r="G223" s="90">
        <v>10.199999999999999</v>
      </c>
      <c r="H223" s="90">
        <v>4</v>
      </c>
      <c r="I223" s="90">
        <v>51</v>
      </c>
      <c r="J223" s="91">
        <v>310.8</v>
      </c>
      <c r="K223" s="175">
        <v>3</v>
      </c>
      <c r="L223" s="228">
        <v>8.23</v>
      </c>
      <c r="M223" s="137"/>
    </row>
    <row r="224" spans="1:13" s="72" customFormat="1" x14ac:dyDescent="0.25">
      <c r="A224" s="113"/>
      <c r="B224" s="64"/>
      <c r="C224" s="65"/>
      <c r="D224" s="86"/>
      <c r="E224" s="103"/>
      <c r="F224" s="68"/>
      <c r="G224" s="68"/>
      <c r="H224" s="68"/>
      <c r="I224" s="68"/>
      <c r="J224" s="104"/>
      <c r="K224" s="206"/>
      <c r="L224" s="228"/>
      <c r="M224" s="137"/>
    </row>
    <row r="225" spans="1:13" s="72" customFormat="1" x14ac:dyDescent="0.25">
      <c r="A225" s="126"/>
      <c r="B225" s="95"/>
      <c r="C225" s="96"/>
      <c r="D225" s="97" t="s">
        <v>37</v>
      </c>
      <c r="E225" s="98"/>
      <c r="F225" s="99">
        <f>SUM(F217:F224)</f>
        <v>970</v>
      </c>
      <c r="G225" s="99">
        <f>SUM(G217:G224)</f>
        <v>66.05</v>
      </c>
      <c r="H225" s="99">
        <f>SUM(H217:H224)</f>
        <v>52.419999999999995</v>
      </c>
      <c r="I225" s="99">
        <f>SUM(I217:I224)</f>
        <v>131.99</v>
      </c>
      <c r="J225" s="100">
        <f>SUM(J217:J224)</f>
        <v>1147.49</v>
      </c>
      <c r="K225" s="213"/>
      <c r="L225" s="229">
        <f>SUM(L217:L224)</f>
        <v>94.860000000000014</v>
      </c>
      <c r="M225" s="137"/>
    </row>
    <row r="226" spans="1:13" s="72" customFormat="1" x14ac:dyDescent="0.25">
      <c r="A226" s="111">
        <f>A207</f>
        <v>2</v>
      </c>
      <c r="B226" s="101">
        <f>B207</f>
        <v>1</v>
      </c>
      <c r="C226" s="102" t="s">
        <v>32</v>
      </c>
      <c r="D226" s="66" t="s">
        <v>33</v>
      </c>
      <c r="E226" s="112" t="s">
        <v>87</v>
      </c>
      <c r="F226" s="17">
        <v>75</v>
      </c>
      <c r="G226" s="17">
        <v>5.2</v>
      </c>
      <c r="H226" s="17">
        <v>10.9</v>
      </c>
      <c r="I226" s="17">
        <v>27.5</v>
      </c>
      <c r="J226" s="67">
        <v>228</v>
      </c>
      <c r="K226" s="206">
        <v>8</v>
      </c>
      <c r="L226" s="228">
        <v>23</v>
      </c>
      <c r="M226" s="137"/>
    </row>
    <row r="227" spans="1:13" s="72" customFormat="1" x14ac:dyDescent="0.25">
      <c r="A227" s="113"/>
      <c r="B227" s="64"/>
      <c r="C227" s="65"/>
      <c r="D227" s="66" t="s">
        <v>30</v>
      </c>
      <c r="E227" s="112" t="s">
        <v>51</v>
      </c>
      <c r="F227" s="17">
        <v>200</v>
      </c>
      <c r="G227" s="17">
        <v>0.66</v>
      </c>
      <c r="H227" s="17">
        <v>0.09</v>
      </c>
      <c r="I227" s="17">
        <v>32.01</v>
      </c>
      <c r="J227" s="67">
        <v>132.80000000000001</v>
      </c>
      <c r="K227" s="206">
        <v>30</v>
      </c>
      <c r="L227" s="228">
        <v>4.7699999999999996</v>
      </c>
      <c r="M227" s="137"/>
    </row>
    <row r="228" spans="1:13" s="72" customFormat="1" x14ac:dyDescent="0.25">
      <c r="A228" s="113"/>
      <c r="B228" s="64"/>
      <c r="C228" s="65"/>
      <c r="D228" s="86" t="s">
        <v>109</v>
      </c>
      <c r="E228" s="112" t="s">
        <v>106</v>
      </c>
      <c r="F228" s="17">
        <v>100</v>
      </c>
      <c r="G228" s="17">
        <v>15.84</v>
      </c>
      <c r="H228" s="17">
        <v>3.78</v>
      </c>
      <c r="I228" s="17">
        <v>12.78</v>
      </c>
      <c r="J228" s="67">
        <v>151.19999999999999</v>
      </c>
      <c r="K228" s="206">
        <v>469</v>
      </c>
      <c r="L228" s="228">
        <v>40.25</v>
      </c>
      <c r="M228" s="137"/>
    </row>
    <row r="229" spans="1:13" s="72" customFormat="1" x14ac:dyDescent="0.25">
      <c r="A229" s="113"/>
      <c r="B229" s="64"/>
      <c r="C229" s="65"/>
      <c r="D229" s="86"/>
      <c r="E229" s="103"/>
      <c r="F229" s="68"/>
      <c r="G229" s="68"/>
      <c r="H229" s="68"/>
      <c r="I229" s="68"/>
      <c r="J229" s="104"/>
      <c r="K229" s="206"/>
      <c r="L229" s="228"/>
      <c r="M229" s="137"/>
    </row>
    <row r="230" spans="1:13" s="72" customFormat="1" x14ac:dyDescent="0.25">
      <c r="A230" s="126"/>
      <c r="B230" s="95"/>
      <c r="C230" s="96"/>
      <c r="D230" s="97" t="s">
        <v>37</v>
      </c>
      <c r="E230" s="153"/>
      <c r="F230" s="99">
        <f>SUM(F226:F229)</f>
        <v>375</v>
      </c>
      <c r="G230" s="99">
        <f>SUM(G226:G229)</f>
        <v>21.7</v>
      </c>
      <c r="H230" s="99">
        <f>SUM(H226:H229)</f>
        <v>14.77</v>
      </c>
      <c r="I230" s="99">
        <f>SUM(I226:I229)</f>
        <v>72.289999999999992</v>
      </c>
      <c r="J230" s="100">
        <f>SUM(J226:J229)</f>
        <v>512</v>
      </c>
      <c r="K230" s="215"/>
      <c r="L230" s="229">
        <f>SUM(L226:L229)</f>
        <v>68.02</v>
      </c>
      <c r="M230" s="137"/>
    </row>
    <row r="231" spans="1:13" s="72" customFormat="1" ht="15.75" customHeight="1" x14ac:dyDescent="0.25">
      <c r="A231" s="111">
        <f>A207</f>
        <v>2</v>
      </c>
      <c r="B231" s="101">
        <f>B207</f>
        <v>1</v>
      </c>
      <c r="C231" s="102" t="s">
        <v>34</v>
      </c>
      <c r="D231" s="89" t="s">
        <v>20</v>
      </c>
      <c r="E231" s="16" t="s">
        <v>88</v>
      </c>
      <c r="F231" s="154">
        <v>250</v>
      </c>
      <c r="G231" s="155">
        <v>3.24</v>
      </c>
      <c r="H231" s="155">
        <v>17.36</v>
      </c>
      <c r="I231" s="155">
        <v>18.260000000000002</v>
      </c>
      <c r="J231" s="155">
        <v>242</v>
      </c>
      <c r="K231" s="156">
        <v>233</v>
      </c>
      <c r="L231" s="240">
        <v>31.6</v>
      </c>
      <c r="M231" s="137"/>
    </row>
    <row r="232" spans="1:13" s="72" customFormat="1" ht="15.75" customHeight="1" x14ac:dyDescent="0.25">
      <c r="A232" s="113"/>
      <c r="B232" s="64"/>
      <c r="C232" s="65"/>
      <c r="D232" s="89" t="s">
        <v>29</v>
      </c>
      <c r="E232" s="16"/>
      <c r="F232" s="154"/>
      <c r="G232" s="155"/>
      <c r="H232" s="155"/>
      <c r="I232" s="155"/>
      <c r="J232" s="155"/>
      <c r="K232" s="156"/>
      <c r="L232" s="240"/>
      <c r="M232" s="137"/>
    </row>
    <row r="233" spans="1:13" s="72" customFormat="1" ht="15.75" customHeight="1" x14ac:dyDescent="0.25">
      <c r="A233" s="113"/>
      <c r="B233" s="64"/>
      <c r="C233" s="65"/>
      <c r="D233" s="89" t="s">
        <v>30</v>
      </c>
      <c r="E233" s="16" t="s">
        <v>89</v>
      </c>
      <c r="F233" s="17">
        <v>200</v>
      </c>
      <c r="G233" s="17">
        <v>0.4</v>
      </c>
      <c r="H233" s="17">
        <v>0.1</v>
      </c>
      <c r="I233" s="17">
        <v>21.6</v>
      </c>
      <c r="J233" s="59">
        <v>62</v>
      </c>
      <c r="K233" s="156">
        <v>713</v>
      </c>
      <c r="L233" s="240">
        <v>1.68</v>
      </c>
      <c r="M233" s="137"/>
    </row>
    <row r="234" spans="1:13" s="72" customFormat="1" ht="15.75" customHeight="1" x14ac:dyDescent="0.25">
      <c r="A234" s="113"/>
      <c r="B234" s="64"/>
      <c r="C234" s="65"/>
      <c r="D234" s="89" t="s">
        <v>22</v>
      </c>
      <c r="E234" s="16" t="s">
        <v>52</v>
      </c>
      <c r="F234" s="16">
        <v>100</v>
      </c>
      <c r="G234" s="90">
        <v>10.7</v>
      </c>
      <c r="H234" s="90">
        <v>4.5</v>
      </c>
      <c r="I234" s="90">
        <v>43.5</v>
      </c>
      <c r="J234" s="91">
        <v>274</v>
      </c>
      <c r="K234" s="156">
        <v>1</v>
      </c>
      <c r="L234" s="240">
        <v>6.48</v>
      </c>
      <c r="M234" s="137"/>
    </row>
    <row r="235" spans="1:13" s="72" customFormat="1" x14ac:dyDescent="0.25">
      <c r="A235" s="126"/>
      <c r="B235" s="95"/>
      <c r="C235" s="96"/>
      <c r="D235" s="97" t="s">
        <v>37</v>
      </c>
      <c r="E235" s="98"/>
      <c r="F235" s="99">
        <f>SUM(F231:F234)</f>
        <v>550</v>
      </c>
      <c r="G235" s="99">
        <f>SUM(G231:G234)</f>
        <v>14.34</v>
      </c>
      <c r="H235" s="99">
        <f>SUM(H231:H234)</f>
        <v>21.96</v>
      </c>
      <c r="I235" s="99">
        <f>SUM(I231:I234)</f>
        <v>83.36</v>
      </c>
      <c r="J235" s="100">
        <f>SUM(J231:J234)</f>
        <v>578</v>
      </c>
      <c r="K235" s="213"/>
      <c r="L235" s="229">
        <f>SUM(L231:L234)</f>
        <v>39.760000000000005</v>
      </c>
      <c r="M235" s="137"/>
    </row>
    <row r="236" spans="1:13" s="72" customFormat="1" x14ac:dyDescent="0.25">
      <c r="A236" s="111">
        <f>A207</f>
        <v>2</v>
      </c>
      <c r="B236" s="101">
        <f>B207</f>
        <v>1</v>
      </c>
      <c r="C236" s="102" t="s">
        <v>35</v>
      </c>
      <c r="D236" s="66" t="s">
        <v>36</v>
      </c>
      <c r="E236" s="112" t="s">
        <v>113</v>
      </c>
      <c r="F236" s="17">
        <v>200</v>
      </c>
      <c r="G236" s="17">
        <v>10</v>
      </c>
      <c r="H236" s="17">
        <v>7.4</v>
      </c>
      <c r="I236" s="17">
        <v>7</v>
      </c>
      <c r="J236" s="67">
        <v>118</v>
      </c>
      <c r="K236" s="175">
        <v>966</v>
      </c>
      <c r="L236" s="228">
        <v>23.48</v>
      </c>
      <c r="M236" s="137"/>
    </row>
    <row r="237" spans="1:13" s="72" customFormat="1" x14ac:dyDescent="0.25">
      <c r="A237" s="113"/>
      <c r="B237" s="64"/>
      <c r="C237" s="65"/>
      <c r="D237" s="66" t="s">
        <v>109</v>
      </c>
      <c r="E237" s="112" t="s">
        <v>115</v>
      </c>
      <c r="F237" s="17">
        <v>25</v>
      </c>
      <c r="G237" s="155">
        <v>1.9</v>
      </c>
      <c r="H237" s="155">
        <v>5.4</v>
      </c>
      <c r="I237" s="155">
        <v>19.8</v>
      </c>
      <c r="J237" s="67">
        <v>135</v>
      </c>
      <c r="K237" s="206" t="s">
        <v>132</v>
      </c>
      <c r="L237" s="228">
        <v>4.0599999999999996</v>
      </c>
      <c r="M237" s="137"/>
    </row>
    <row r="238" spans="1:13" s="72" customFormat="1" x14ac:dyDescent="0.25">
      <c r="A238" s="113"/>
      <c r="B238" s="64"/>
      <c r="C238" s="65"/>
      <c r="D238" s="86"/>
      <c r="E238" s="103"/>
      <c r="F238" s="68"/>
      <c r="G238" s="68"/>
      <c r="H238" s="68"/>
      <c r="I238" s="68"/>
      <c r="J238" s="104"/>
      <c r="K238" s="175"/>
      <c r="L238" s="228"/>
      <c r="M238" s="137"/>
    </row>
    <row r="239" spans="1:13" s="72" customFormat="1" x14ac:dyDescent="0.25">
      <c r="A239" s="126"/>
      <c r="B239" s="95"/>
      <c r="C239" s="96"/>
      <c r="D239" s="106" t="s">
        <v>37</v>
      </c>
      <c r="E239" s="98"/>
      <c r="F239" s="99">
        <f>SUM(F236:F238)</f>
        <v>225</v>
      </c>
      <c r="G239" s="99">
        <f>SUM(G236:G238)</f>
        <v>11.9</v>
      </c>
      <c r="H239" s="99">
        <f>SUM(H236:H238)</f>
        <v>12.8</v>
      </c>
      <c r="I239" s="99">
        <f>SUM(I236:I238)</f>
        <v>26.8</v>
      </c>
      <c r="J239" s="100">
        <f>SUM(J236:J238)</f>
        <v>253</v>
      </c>
      <c r="K239" s="207"/>
      <c r="L239" s="229">
        <f>SUM(L236:L238)</f>
        <v>27.54</v>
      </c>
      <c r="M239" s="137"/>
    </row>
    <row r="240" spans="1:13" s="72" customFormat="1" ht="15.75" customHeight="1" thickBot="1" x14ac:dyDescent="0.3">
      <c r="A240" s="127">
        <f>A207</f>
        <v>2</v>
      </c>
      <c r="B240" s="128">
        <f>B207</f>
        <v>1</v>
      </c>
      <c r="C240" s="146" t="s">
        <v>4</v>
      </c>
      <c r="D240" s="147"/>
      <c r="E240" s="108"/>
      <c r="F240" s="109">
        <f>F213+F216+F225+F230+F235+F239</f>
        <v>2120</v>
      </c>
      <c r="G240" s="109">
        <f>G213+G216+G225+G230+G235+G239</f>
        <v>113.99000000000001</v>
      </c>
      <c r="H240" s="109">
        <f>H213+H216+H225+H230+H235+H239</f>
        <v>101.95</v>
      </c>
      <c r="I240" s="109">
        <f>I213+I216+I225+I230+I235+I239</f>
        <v>314.44</v>
      </c>
      <c r="J240" s="110">
        <f>J213+J216+J225+J230+J235+J239</f>
        <v>2490.4899999999998</v>
      </c>
      <c r="K240" s="208"/>
      <c r="L240" s="230">
        <f>SUM(L225,L230,L235,L239)</f>
        <v>230.17999999999998</v>
      </c>
      <c r="M240" s="137"/>
    </row>
    <row r="241" spans="1:12" s="137" customFormat="1" x14ac:dyDescent="0.25">
      <c r="A241" s="129">
        <v>2</v>
      </c>
      <c r="B241" s="130">
        <v>2</v>
      </c>
      <c r="C241" s="80" t="s">
        <v>19</v>
      </c>
      <c r="D241" s="80" t="s">
        <v>20</v>
      </c>
      <c r="E241" s="82" t="s">
        <v>83</v>
      </c>
      <c r="F241" s="82">
        <v>200</v>
      </c>
      <c r="G241" s="82">
        <v>4.5199999999999996</v>
      </c>
      <c r="H241" s="82">
        <v>4.07</v>
      </c>
      <c r="I241" s="82">
        <v>35.46</v>
      </c>
      <c r="J241" s="84">
        <v>197</v>
      </c>
      <c r="K241" s="216">
        <v>284</v>
      </c>
      <c r="L241" s="227">
        <v>20.46</v>
      </c>
    </row>
    <row r="242" spans="1:12" s="137" customFormat="1" x14ac:dyDescent="0.25">
      <c r="A242" s="113"/>
      <c r="B242" s="64"/>
      <c r="C242" s="65"/>
      <c r="D242" s="86" t="s">
        <v>26</v>
      </c>
      <c r="E242" s="16" t="s">
        <v>58</v>
      </c>
      <c r="F242" s="16">
        <v>40</v>
      </c>
      <c r="G242" s="87">
        <v>5.0999999999999996</v>
      </c>
      <c r="H242" s="87">
        <v>4.5999999999999996</v>
      </c>
      <c r="I242" s="87">
        <v>0.3</v>
      </c>
      <c r="J242" s="88">
        <v>63</v>
      </c>
      <c r="K242" s="206">
        <v>306</v>
      </c>
      <c r="L242" s="228">
        <v>7.4</v>
      </c>
    </row>
    <row r="243" spans="1:12" s="137" customFormat="1" x14ac:dyDescent="0.25">
      <c r="A243" s="113"/>
      <c r="B243" s="64"/>
      <c r="C243" s="65"/>
      <c r="D243" s="89" t="s">
        <v>21</v>
      </c>
      <c r="E243" s="16" t="s">
        <v>48</v>
      </c>
      <c r="F243" s="16">
        <v>200</v>
      </c>
      <c r="G243" s="17">
        <v>0.4</v>
      </c>
      <c r="H243" s="17">
        <v>0.1</v>
      </c>
      <c r="I243" s="17">
        <v>21.6</v>
      </c>
      <c r="J243" s="59">
        <v>62</v>
      </c>
      <c r="K243" s="175">
        <v>713</v>
      </c>
      <c r="L243" s="228">
        <v>1.68</v>
      </c>
    </row>
    <row r="244" spans="1:12" s="137" customFormat="1" x14ac:dyDescent="0.25">
      <c r="A244" s="113"/>
      <c r="B244" s="64"/>
      <c r="C244" s="65"/>
      <c r="D244" s="89" t="s">
        <v>22</v>
      </c>
      <c r="E244" s="16" t="s">
        <v>52</v>
      </c>
      <c r="F244" s="16">
        <v>100</v>
      </c>
      <c r="G244" s="90">
        <v>10.7</v>
      </c>
      <c r="H244" s="90">
        <v>4.5</v>
      </c>
      <c r="I244" s="90">
        <v>43.5</v>
      </c>
      <c r="J244" s="91">
        <v>274</v>
      </c>
      <c r="K244" s="175">
        <v>1</v>
      </c>
      <c r="L244" s="228">
        <v>10.62</v>
      </c>
    </row>
    <row r="245" spans="1:12" s="137" customFormat="1" x14ac:dyDescent="0.25">
      <c r="A245" s="113"/>
      <c r="B245" s="64"/>
      <c r="C245" s="65"/>
      <c r="D245" s="89" t="s">
        <v>23</v>
      </c>
      <c r="E245" s="16"/>
      <c r="F245" s="16"/>
      <c r="G245" s="90"/>
      <c r="H245" s="90"/>
      <c r="I245" s="90"/>
      <c r="J245" s="91"/>
      <c r="K245" s="206"/>
      <c r="L245" s="228"/>
    </row>
    <row r="246" spans="1:12" s="137" customFormat="1" x14ac:dyDescent="0.25">
      <c r="A246" s="113"/>
      <c r="B246" s="64"/>
      <c r="C246" s="65"/>
      <c r="D246" s="142"/>
      <c r="E246" s="16"/>
      <c r="F246" s="16"/>
      <c r="G246" s="90"/>
      <c r="H246" s="90"/>
      <c r="I246" s="90"/>
      <c r="J246" s="91"/>
      <c r="K246" s="206"/>
      <c r="L246" s="228"/>
    </row>
    <row r="247" spans="1:12" s="137" customFormat="1" x14ac:dyDescent="0.25">
      <c r="A247" s="113"/>
      <c r="B247" s="64"/>
      <c r="C247" s="65"/>
      <c r="D247" s="138"/>
      <c r="E247" s="103"/>
      <c r="F247" s="68"/>
      <c r="G247" s="68"/>
      <c r="H247" s="68"/>
      <c r="I247" s="68"/>
      <c r="J247" s="104"/>
      <c r="K247" s="206"/>
      <c r="L247" s="228"/>
    </row>
    <row r="248" spans="1:12" s="137" customFormat="1" x14ac:dyDescent="0.25">
      <c r="A248" s="126"/>
      <c r="B248" s="95"/>
      <c r="C248" s="96"/>
      <c r="D248" s="97" t="s">
        <v>37</v>
      </c>
      <c r="E248" s="98"/>
      <c r="F248" s="99">
        <f>SUM(F241:F247)</f>
        <v>540</v>
      </c>
      <c r="G248" s="99">
        <f>SUM(G241:G247)</f>
        <v>20.72</v>
      </c>
      <c r="H248" s="99">
        <f>SUM(H241:H247)</f>
        <v>13.27</v>
      </c>
      <c r="I248" s="99">
        <f>SUM(I241:I247)</f>
        <v>100.86</v>
      </c>
      <c r="J248" s="100">
        <f>SUM(J241:J247)</f>
        <v>596</v>
      </c>
      <c r="K248" s="213"/>
      <c r="L248" s="229">
        <f>SUM(L241:L247)</f>
        <v>40.159999999999997</v>
      </c>
    </row>
    <row r="249" spans="1:12" s="137" customFormat="1" x14ac:dyDescent="0.25">
      <c r="A249" s="111">
        <f>A241</f>
        <v>2</v>
      </c>
      <c r="B249" s="101">
        <f>B241</f>
        <v>2</v>
      </c>
      <c r="C249" s="102" t="s">
        <v>24</v>
      </c>
      <c r="D249" s="66" t="s">
        <v>23</v>
      </c>
      <c r="E249" s="103"/>
      <c r="F249" s="68"/>
      <c r="G249" s="68"/>
      <c r="H249" s="68"/>
      <c r="I249" s="68"/>
      <c r="J249" s="104"/>
      <c r="K249" s="206"/>
      <c r="L249" s="228"/>
    </row>
    <row r="250" spans="1:12" s="137" customFormat="1" x14ac:dyDescent="0.25">
      <c r="A250" s="113"/>
      <c r="B250" s="64"/>
      <c r="C250" s="65"/>
      <c r="D250" s="142"/>
      <c r="E250" s="103"/>
      <c r="F250" s="68"/>
      <c r="G250" s="68"/>
      <c r="H250" s="68"/>
      <c r="I250" s="68"/>
      <c r="J250" s="104"/>
      <c r="K250" s="206"/>
      <c r="L250" s="228"/>
    </row>
    <row r="251" spans="1:12" s="137" customFormat="1" x14ac:dyDescent="0.25">
      <c r="A251" s="113"/>
      <c r="B251" s="64"/>
      <c r="C251" s="65"/>
      <c r="D251" s="86"/>
      <c r="E251" s="103"/>
      <c r="F251" s="68"/>
      <c r="G251" s="68"/>
      <c r="H251" s="68"/>
      <c r="I251" s="68"/>
      <c r="J251" s="104"/>
      <c r="K251" s="206"/>
      <c r="L251" s="228"/>
    </row>
    <row r="252" spans="1:12" s="137" customFormat="1" x14ac:dyDescent="0.25">
      <c r="A252" s="126"/>
      <c r="B252" s="95"/>
      <c r="C252" s="96"/>
      <c r="D252" s="97" t="s">
        <v>37</v>
      </c>
      <c r="E252" s="98"/>
      <c r="F252" s="99">
        <f>SUM(F249:F251)</f>
        <v>0</v>
      </c>
      <c r="G252" s="99">
        <f>SUM(G249:G251)</f>
        <v>0</v>
      </c>
      <c r="H252" s="99">
        <f>SUM(H249:H251)</f>
        <v>0</v>
      </c>
      <c r="I252" s="99">
        <f>SUM(I249:I251)</f>
        <v>0</v>
      </c>
      <c r="J252" s="100">
        <f>SUM(J249:J251)</f>
        <v>0</v>
      </c>
      <c r="K252" s="213"/>
      <c r="L252" s="229">
        <f ca="1">SUM(L249:L257)</f>
        <v>0</v>
      </c>
    </row>
    <row r="253" spans="1:12" s="137" customFormat="1" x14ac:dyDescent="0.25">
      <c r="A253" s="111">
        <f>A241</f>
        <v>2</v>
      </c>
      <c r="B253" s="101">
        <f>B241</f>
        <v>2</v>
      </c>
      <c r="C253" s="102" t="s">
        <v>25</v>
      </c>
      <c r="D253" s="89" t="s">
        <v>26</v>
      </c>
      <c r="E253" s="16" t="s">
        <v>77</v>
      </c>
      <c r="F253" s="16">
        <v>100</v>
      </c>
      <c r="G253" s="157">
        <v>0.98</v>
      </c>
      <c r="H253" s="157">
        <v>6.15</v>
      </c>
      <c r="I253" s="157">
        <v>3.073</v>
      </c>
      <c r="J253" s="157">
        <v>74.2</v>
      </c>
      <c r="K253" s="206">
        <v>49</v>
      </c>
      <c r="L253" s="228">
        <v>12</v>
      </c>
    </row>
    <row r="254" spans="1:12" s="137" customFormat="1" x14ac:dyDescent="0.25">
      <c r="A254" s="113"/>
      <c r="B254" s="64"/>
      <c r="C254" s="65"/>
      <c r="D254" s="89" t="s">
        <v>27</v>
      </c>
      <c r="E254" s="16" t="s">
        <v>78</v>
      </c>
      <c r="F254" s="16">
        <v>250</v>
      </c>
      <c r="G254" s="16">
        <v>20.5</v>
      </c>
      <c r="H254" s="16">
        <v>16.600000000000001</v>
      </c>
      <c r="I254" s="16">
        <v>125.25</v>
      </c>
      <c r="J254" s="59">
        <v>171.04</v>
      </c>
      <c r="K254" s="206">
        <v>133</v>
      </c>
      <c r="L254" s="228">
        <v>32.93</v>
      </c>
    </row>
    <row r="255" spans="1:12" s="137" customFormat="1" x14ac:dyDescent="0.25">
      <c r="A255" s="113"/>
      <c r="B255" s="64"/>
      <c r="C255" s="65"/>
      <c r="D255" s="89" t="s">
        <v>28</v>
      </c>
      <c r="E255" s="16" t="s">
        <v>116</v>
      </c>
      <c r="F255" s="16">
        <v>100</v>
      </c>
      <c r="G255" s="158">
        <v>23.8</v>
      </c>
      <c r="H255" s="158">
        <v>19.52</v>
      </c>
      <c r="I255" s="158">
        <v>5.74</v>
      </c>
      <c r="J255" s="158">
        <v>293.83999999999997</v>
      </c>
      <c r="K255" s="206">
        <v>443</v>
      </c>
      <c r="L255" s="228">
        <v>56.24</v>
      </c>
    </row>
    <row r="256" spans="1:12" s="137" customFormat="1" x14ac:dyDescent="0.25">
      <c r="A256" s="113"/>
      <c r="B256" s="64"/>
      <c r="C256" s="65"/>
      <c r="D256" s="89" t="s">
        <v>29</v>
      </c>
      <c r="E256" s="16" t="s">
        <v>124</v>
      </c>
      <c r="F256" s="16">
        <v>200</v>
      </c>
      <c r="G256" s="16">
        <v>9.94</v>
      </c>
      <c r="H256" s="16">
        <v>7.48</v>
      </c>
      <c r="I256" s="16">
        <v>47.78</v>
      </c>
      <c r="J256" s="59">
        <v>298.2</v>
      </c>
      <c r="K256" s="206">
        <v>282</v>
      </c>
      <c r="L256" s="228">
        <v>19.2</v>
      </c>
    </row>
    <row r="257" spans="1:12" s="137" customFormat="1" x14ac:dyDescent="0.25">
      <c r="A257" s="113"/>
      <c r="B257" s="64"/>
      <c r="C257" s="65"/>
      <c r="D257" s="89" t="s">
        <v>30</v>
      </c>
      <c r="E257" s="16" t="s">
        <v>51</v>
      </c>
      <c r="F257" s="16">
        <v>200</v>
      </c>
      <c r="G257" s="159">
        <v>0.66</v>
      </c>
      <c r="H257" s="159">
        <v>0.09</v>
      </c>
      <c r="I257" s="159">
        <v>32.01</v>
      </c>
      <c r="J257" s="159">
        <v>132.80000000000001</v>
      </c>
      <c r="K257" s="206">
        <v>30</v>
      </c>
      <c r="L257" s="228">
        <v>4.7699999999999996</v>
      </c>
    </row>
    <row r="258" spans="1:12" s="137" customFormat="1" x14ac:dyDescent="0.25">
      <c r="A258" s="113"/>
      <c r="B258" s="64"/>
      <c r="C258" s="65"/>
      <c r="D258" s="89" t="s">
        <v>130</v>
      </c>
      <c r="E258" s="16"/>
      <c r="F258" s="16"/>
      <c r="G258" s="90"/>
      <c r="H258" s="90"/>
      <c r="I258" s="90"/>
      <c r="J258" s="91"/>
      <c r="K258" s="206"/>
      <c r="L258" s="228"/>
    </row>
    <row r="259" spans="1:12" s="137" customFormat="1" x14ac:dyDescent="0.25">
      <c r="A259" s="113"/>
      <c r="B259" s="64"/>
      <c r="C259" s="65"/>
      <c r="D259" s="89" t="s">
        <v>31</v>
      </c>
      <c r="E259" s="16" t="s">
        <v>49</v>
      </c>
      <c r="F259" s="16">
        <v>120</v>
      </c>
      <c r="G259" s="90">
        <v>10.199999999999999</v>
      </c>
      <c r="H259" s="90">
        <v>4</v>
      </c>
      <c r="I259" s="90">
        <v>51</v>
      </c>
      <c r="J259" s="91">
        <v>310.8</v>
      </c>
      <c r="K259" s="175">
        <v>3</v>
      </c>
      <c r="L259" s="228">
        <v>8.23</v>
      </c>
    </row>
    <row r="260" spans="1:12" s="137" customFormat="1" x14ac:dyDescent="0.25">
      <c r="A260" s="113"/>
      <c r="B260" s="64"/>
      <c r="C260" s="65"/>
      <c r="D260" s="142"/>
      <c r="E260" s="16"/>
      <c r="F260" s="16"/>
      <c r="G260" s="90"/>
      <c r="H260" s="90"/>
      <c r="I260" s="90"/>
      <c r="J260" s="91"/>
      <c r="K260" s="206"/>
      <c r="L260" s="228"/>
    </row>
    <row r="261" spans="1:12" s="137" customFormat="1" x14ac:dyDescent="0.25">
      <c r="A261" s="113"/>
      <c r="B261" s="64"/>
      <c r="C261" s="65"/>
      <c r="D261" s="142"/>
      <c r="E261" s="16"/>
      <c r="F261" s="16"/>
      <c r="G261" s="90"/>
      <c r="H261" s="90"/>
      <c r="I261" s="90"/>
      <c r="J261" s="91"/>
      <c r="K261" s="206"/>
      <c r="L261" s="228"/>
    </row>
    <row r="262" spans="1:12" s="137" customFormat="1" x14ac:dyDescent="0.25">
      <c r="A262" s="126"/>
      <c r="B262" s="95"/>
      <c r="C262" s="96"/>
      <c r="D262" s="97" t="s">
        <v>37</v>
      </c>
      <c r="E262" s="98"/>
      <c r="F262" s="99">
        <f>SUM(F253:F259)</f>
        <v>970</v>
      </c>
      <c r="G262" s="99">
        <f>SUM(G253:G259)</f>
        <v>66.08</v>
      </c>
      <c r="H262" s="99">
        <f>SUM(H253:H259)</f>
        <v>53.84</v>
      </c>
      <c r="I262" s="99">
        <f>SUM(I253:I259)</f>
        <v>264.85300000000001</v>
      </c>
      <c r="J262" s="100">
        <f>SUM(J253:J259)</f>
        <v>1280.8799999999999</v>
      </c>
      <c r="K262" s="213"/>
      <c r="L262" s="229">
        <f>SUM(L253:L259)</f>
        <v>133.37</v>
      </c>
    </row>
    <row r="263" spans="1:12" s="137" customFormat="1" x14ac:dyDescent="0.25">
      <c r="A263" s="111">
        <f>A241</f>
        <v>2</v>
      </c>
      <c r="B263" s="101">
        <f>B241</f>
        <v>2</v>
      </c>
      <c r="C263" s="102" t="s">
        <v>32</v>
      </c>
      <c r="D263" s="66" t="s">
        <v>33</v>
      </c>
      <c r="E263" s="16" t="s">
        <v>131</v>
      </c>
      <c r="F263" s="16">
        <v>75</v>
      </c>
      <c r="G263" s="16">
        <v>7.2</v>
      </c>
      <c r="H263" s="16">
        <v>22.6</v>
      </c>
      <c r="I263" s="16">
        <v>41.6</v>
      </c>
      <c r="J263" s="59">
        <v>398.6</v>
      </c>
      <c r="K263" s="206">
        <v>25</v>
      </c>
      <c r="L263" s="228">
        <v>23</v>
      </c>
    </row>
    <row r="264" spans="1:12" s="137" customFormat="1" x14ac:dyDescent="0.25">
      <c r="A264" s="113"/>
      <c r="B264" s="64"/>
      <c r="C264" s="65"/>
      <c r="D264" s="66" t="s">
        <v>30</v>
      </c>
      <c r="E264" s="16" t="s">
        <v>134</v>
      </c>
      <c r="F264" s="16">
        <v>200</v>
      </c>
      <c r="G264" s="16">
        <v>3.52</v>
      </c>
      <c r="H264" s="16">
        <v>3.72</v>
      </c>
      <c r="I264" s="16">
        <v>25.49</v>
      </c>
      <c r="J264" s="59">
        <v>145.52000000000001</v>
      </c>
      <c r="K264" s="175">
        <v>713</v>
      </c>
      <c r="L264" s="228">
        <v>1.68</v>
      </c>
    </row>
    <row r="265" spans="1:12" s="137" customFormat="1" x14ac:dyDescent="0.25">
      <c r="A265" s="113"/>
      <c r="B265" s="64"/>
      <c r="C265" s="65"/>
      <c r="D265" s="134" t="s">
        <v>23</v>
      </c>
      <c r="E265" s="16" t="s">
        <v>135</v>
      </c>
      <c r="F265" s="16">
        <v>250</v>
      </c>
      <c r="G265" s="160">
        <v>3.68</v>
      </c>
      <c r="H265" s="160">
        <v>0.8</v>
      </c>
      <c r="I265" s="160">
        <v>32.479999999999997</v>
      </c>
      <c r="J265" s="160">
        <v>172</v>
      </c>
      <c r="K265" s="175">
        <v>847</v>
      </c>
      <c r="L265" s="228">
        <v>46.98</v>
      </c>
    </row>
    <row r="266" spans="1:12" s="137" customFormat="1" x14ac:dyDescent="0.25">
      <c r="A266" s="113"/>
      <c r="B266" s="64"/>
      <c r="C266" s="65"/>
      <c r="D266" s="86"/>
      <c r="E266" s="103"/>
      <c r="F266" s="68"/>
      <c r="G266" s="68"/>
      <c r="H266" s="68"/>
      <c r="I266" s="68"/>
      <c r="J266" s="104"/>
      <c r="K266" s="175"/>
      <c r="L266" s="228"/>
    </row>
    <row r="267" spans="1:12" s="137" customFormat="1" x14ac:dyDescent="0.25">
      <c r="A267" s="126"/>
      <c r="B267" s="95"/>
      <c r="C267" s="96"/>
      <c r="D267" s="97" t="s">
        <v>37</v>
      </c>
      <c r="E267" s="98"/>
      <c r="F267" s="99">
        <f>SUM(F263:F266)</f>
        <v>525</v>
      </c>
      <c r="G267" s="99">
        <f>SUM(G263:G266)</f>
        <v>14.4</v>
      </c>
      <c r="H267" s="99">
        <f>SUM(H263:H266)</f>
        <v>27.12</v>
      </c>
      <c r="I267" s="99">
        <f>SUM(I263:I266)</f>
        <v>99.57</v>
      </c>
      <c r="J267" s="100">
        <f>SUM(J263:J266)</f>
        <v>716.12</v>
      </c>
      <c r="K267" s="207"/>
      <c r="L267" s="229">
        <f>SUM(L263:L266)</f>
        <v>71.66</v>
      </c>
    </row>
    <row r="268" spans="1:12" s="137" customFormat="1" x14ac:dyDescent="0.25">
      <c r="A268" s="111">
        <f>A241</f>
        <v>2</v>
      </c>
      <c r="B268" s="101">
        <f>B241</f>
        <v>2</v>
      </c>
      <c r="C268" s="102" t="s">
        <v>34</v>
      </c>
      <c r="D268" s="89" t="s">
        <v>20</v>
      </c>
      <c r="E268" s="16" t="s">
        <v>62</v>
      </c>
      <c r="F268" s="17">
        <v>120</v>
      </c>
      <c r="G268" s="17">
        <v>26.6</v>
      </c>
      <c r="H268" s="17">
        <v>9.4</v>
      </c>
      <c r="I268" s="17">
        <v>20.100000000000001</v>
      </c>
      <c r="J268" s="67">
        <v>133</v>
      </c>
      <c r="K268" s="175">
        <v>354</v>
      </c>
      <c r="L268" s="228">
        <v>60.27</v>
      </c>
    </row>
    <row r="269" spans="1:12" s="137" customFormat="1" x14ac:dyDescent="0.25">
      <c r="A269" s="113"/>
      <c r="B269" s="64"/>
      <c r="C269" s="65"/>
      <c r="D269" s="89" t="s">
        <v>29</v>
      </c>
      <c r="E269" s="16" t="s">
        <v>90</v>
      </c>
      <c r="F269" s="16">
        <v>200</v>
      </c>
      <c r="G269" s="161">
        <v>4.08</v>
      </c>
      <c r="H269" s="161">
        <v>6.4</v>
      </c>
      <c r="I269" s="161">
        <v>27.26</v>
      </c>
      <c r="J269" s="162">
        <v>241</v>
      </c>
      <c r="K269" s="175">
        <v>525</v>
      </c>
      <c r="L269" s="228">
        <v>26.43</v>
      </c>
    </row>
    <row r="270" spans="1:12" s="137" customFormat="1" x14ac:dyDescent="0.25">
      <c r="A270" s="113"/>
      <c r="B270" s="64"/>
      <c r="C270" s="65"/>
      <c r="D270" s="89" t="s">
        <v>30</v>
      </c>
      <c r="E270" s="16" t="s">
        <v>48</v>
      </c>
      <c r="F270" s="16">
        <v>200</v>
      </c>
      <c r="G270" s="17">
        <v>0.4</v>
      </c>
      <c r="H270" s="17">
        <v>0.1</v>
      </c>
      <c r="I270" s="17">
        <v>21.6</v>
      </c>
      <c r="J270" s="59">
        <v>62</v>
      </c>
      <c r="K270" s="175">
        <v>713</v>
      </c>
      <c r="L270" s="228">
        <v>1.68</v>
      </c>
    </row>
    <row r="271" spans="1:12" s="137" customFormat="1" x14ac:dyDescent="0.25">
      <c r="A271" s="113"/>
      <c r="B271" s="64"/>
      <c r="C271" s="65"/>
      <c r="D271" s="89" t="s">
        <v>22</v>
      </c>
      <c r="E271" s="16" t="s">
        <v>52</v>
      </c>
      <c r="F271" s="16">
        <v>100</v>
      </c>
      <c r="G271" s="90">
        <v>10.7</v>
      </c>
      <c r="H271" s="90">
        <v>4.5</v>
      </c>
      <c r="I271" s="90">
        <v>43.5</v>
      </c>
      <c r="J271" s="91">
        <v>274</v>
      </c>
      <c r="K271" s="175">
        <v>1</v>
      </c>
      <c r="L271" s="228">
        <v>10.62</v>
      </c>
    </row>
    <row r="272" spans="1:12" s="137" customFormat="1" x14ac:dyDescent="0.25">
      <c r="A272" s="113"/>
      <c r="B272" s="64"/>
      <c r="C272" s="65"/>
      <c r="D272" s="86"/>
      <c r="E272" s="16"/>
      <c r="F272" s="92"/>
      <c r="G272" s="92"/>
      <c r="H272" s="92"/>
      <c r="I272" s="92"/>
      <c r="J272" s="93"/>
      <c r="K272" s="175"/>
      <c r="L272" s="228"/>
    </row>
    <row r="273" spans="1:12" s="137" customFormat="1" x14ac:dyDescent="0.25">
      <c r="A273" s="126"/>
      <c r="B273" s="95"/>
      <c r="C273" s="96"/>
      <c r="D273" s="97" t="s">
        <v>37</v>
      </c>
      <c r="E273" s="98"/>
      <c r="F273" s="99">
        <f>SUM(F268:F272)</f>
        <v>620</v>
      </c>
      <c r="G273" s="99">
        <f>SUM(G268:G272)</f>
        <v>41.78</v>
      </c>
      <c r="H273" s="99">
        <f>SUM(H268:H272)</f>
        <v>20.399999999999999</v>
      </c>
      <c r="I273" s="99">
        <f>SUM(I268:I272)</f>
        <v>112.46000000000001</v>
      </c>
      <c r="J273" s="100">
        <f>SUM(J268:J272)</f>
        <v>710</v>
      </c>
      <c r="K273" s="207"/>
      <c r="L273" s="229">
        <f>SUM(L268:L272)</f>
        <v>99.000000000000014</v>
      </c>
    </row>
    <row r="274" spans="1:12" s="137" customFormat="1" x14ac:dyDescent="0.25">
      <c r="A274" s="111">
        <f>A241</f>
        <v>2</v>
      </c>
      <c r="B274" s="101">
        <f>B241</f>
        <v>2</v>
      </c>
      <c r="C274" s="102" t="s">
        <v>35</v>
      </c>
      <c r="D274" s="66" t="s">
        <v>36</v>
      </c>
      <c r="E274" s="16" t="s">
        <v>82</v>
      </c>
      <c r="F274" s="16">
        <v>200</v>
      </c>
      <c r="G274" s="16">
        <v>5.8</v>
      </c>
      <c r="H274" s="16">
        <v>5</v>
      </c>
      <c r="I274" s="16">
        <v>8</v>
      </c>
      <c r="J274" s="59">
        <v>106</v>
      </c>
      <c r="K274" s="175">
        <v>966</v>
      </c>
      <c r="L274" s="228">
        <v>10.83</v>
      </c>
    </row>
    <row r="275" spans="1:12" s="137" customFormat="1" x14ac:dyDescent="0.25">
      <c r="A275" s="113"/>
      <c r="B275" s="64"/>
      <c r="C275" s="65"/>
      <c r="D275" s="66" t="s">
        <v>33</v>
      </c>
      <c r="E275" s="16"/>
      <c r="F275" s="16"/>
      <c r="G275" s="16"/>
      <c r="H275" s="16"/>
      <c r="I275" s="16"/>
      <c r="J275" s="59"/>
      <c r="K275" s="175"/>
      <c r="L275" s="228"/>
    </row>
    <row r="276" spans="1:12" s="137" customFormat="1" x14ac:dyDescent="0.25">
      <c r="A276" s="113"/>
      <c r="B276" s="64"/>
      <c r="C276" s="65"/>
      <c r="D276" s="66" t="s">
        <v>30</v>
      </c>
      <c r="E276" s="16"/>
      <c r="F276" s="16"/>
      <c r="G276" s="16"/>
      <c r="H276" s="16"/>
      <c r="I276" s="16"/>
      <c r="J276" s="59"/>
      <c r="K276" s="175"/>
      <c r="L276" s="228"/>
    </row>
    <row r="277" spans="1:12" s="137" customFormat="1" x14ac:dyDescent="0.25">
      <c r="A277" s="113"/>
      <c r="B277" s="64"/>
      <c r="C277" s="65"/>
      <c r="D277" s="66" t="s">
        <v>23</v>
      </c>
      <c r="E277" s="16"/>
      <c r="F277" s="16"/>
      <c r="G277" s="16"/>
      <c r="H277" s="16"/>
      <c r="I277" s="16"/>
      <c r="J277" s="59"/>
      <c r="K277" s="175"/>
      <c r="L277" s="228"/>
    </row>
    <row r="278" spans="1:12" s="137" customFormat="1" x14ac:dyDescent="0.25">
      <c r="A278" s="113"/>
      <c r="B278" s="64"/>
      <c r="C278" s="65"/>
      <c r="D278" s="142"/>
      <c r="E278" s="16"/>
      <c r="F278" s="16"/>
      <c r="G278" s="16"/>
      <c r="H278" s="16"/>
      <c r="I278" s="16"/>
      <c r="J278" s="59"/>
      <c r="K278" s="175"/>
      <c r="L278" s="228"/>
    </row>
    <row r="279" spans="1:12" s="137" customFormat="1" x14ac:dyDescent="0.25">
      <c r="A279" s="113"/>
      <c r="B279" s="64"/>
      <c r="C279" s="65"/>
      <c r="D279" s="138"/>
      <c r="E279" s="103"/>
      <c r="F279" s="68"/>
      <c r="G279" s="68"/>
      <c r="H279" s="68"/>
      <c r="I279" s="68"/>
      <c r="J279" s="104"/>
      <c r="K279" s="175"/>
      <c r="L279" s="228"/>
    </row>
    <row r="280" spans="1:12" s="137" customFormat="1" x14ac:dyDescent="0.25">
      <c r="A280" s="126"/>
      <c r="B280" s="95"/>
      <c r="C280" s="96"/>
      <c r="D280" s="106" t="s">
        <v>37</v>
      </c>
      <c r="E280" s="98"/>
      <c r="F280" s="99">
        <f>SUM(F274:F279)</f>
        <v>200</v>
      </c>
      <c r="G280" s="99">
        <f>SUM(G274:G279)</f>
        <v>5.8</v>
      </c>
      <c r="H280" s="99">
        <f>SUM(H274:H279)</f>
        <v>5</v>
      </c>
      <c r="I280" s="99">
        <f>SUM(I274:I279)</f>
        <v>8</v>
      </c>
      <c r="J280" s="100">
        <f>SUM(J274:J279)</f>
        <v>106</v>
      </c>
      <c r="K280" s="207"/>
      <c r="L280" s="229">
        <f>SUM(L274:L279)</f>
        <v>10.83</v>
      </c>
    </row>
    <row r="281" spans="1:12" s="137" customFormat="1" ht="15.75" customHeight="1" thickBot="1" x14ac:dyDescent="0.3">
      <c r="A281" s="127">
        <f>A241</f>
        <v>2</v>
      </c>
      <c r="B281" s="128">
        <f>B241</f>
        <v>2</v>
      </c>
      <c r="C281" s="146" t="s">
        <v>4</v>
      </c>
      <c r="D281" s="147"/>
      <c r="E281" s="108"/>
      <c r="F281" s="109">
        <f>F248+F252+F262+F267+F273+F280</f>
        <v>2855</v>
      </c>
      <c r="G281" s="109">
        <f>G248+G252+G262+G267+G273+G280</f>
        <v>148.78000000000003</v>
      </c>
      <c r="H281" s="109">
        <f>H248+H252+H262+H267+H273+H280</f>
        <v>119.63</v>
      </c>
      <c r="I281" s="109">
        <f>I248+I252+I262+I267+I273+I280</f>
        <v>585.74300000000005</v>
      </c>
      <c r="J281" s="110">
        <f>J248+J252+J262+J267+J273+J280</f>
        <v>3409</v>
      </c>
      <c r="K281" s="208"/>
      <c r="L281" s="230">
        <f>SUM(L248,L262,L267,L273,L280)</f>
        <v>355.02</v>
      </c>
    </row>
    <row r="282" spans="1:12" s="72" customFormat="1" x14ac:dyDescent="0.25">
      <c r="A282" s="129">
        <v>2</v>
      </c>
      <c r="B282" s="130">
        <v>3</v>
      </c>
      <c r="C282" s="65" t="s">
        <v>19</v>
      </c>
      <c r="D282" s="96" t="s">
        <v>20</v>
      </c>
      <c r="E282" s="82" t="s">
        <v>65</v>
      </c>
      <c r="F282" s="82">
        <v>200</v>
      </c>
      <c r="G282" s="82">
        <v>6.21</v>
      </c>
      <c r="H282" s="82">
        <v>5.28</v>
      </c>
      <c r="I282" s="82">
        <v>32.79</v>
      </c>
      <c r="J282" s="84">
        <v>203</v>
      </c>
      <c r="K282" s="216">
        <v>284</v>
      </c>
      <c r="L282" s="227">
        <v>20.54</v>
      </c>
    </row>
    <row r="283" spans="1:12" s="72" customFormat="1" x14ac:dyDescent="0.25">
      <c r="A283" s="113"/>
      <c r="B283" s="64"/>
      <c r="C283" s="65"/>
      <c r="D283" s="163"/>
      <c r="E283" s="82"/>
      <c r="F283" s="82"/>
      <c r="G283" s="82"/>
      <c r="H283" s="82"/>
      <c r="I283" s="82"/>
      <c r="J283" s="84"/>
      <c r="K283" s="205"/>
      <c r="L283" s="241"/>
    </row>
    <row r="284" spans="1:12" s="72" customFormat="1" x14ac:dyDescent="0.25">
      <c r="A284" s="113"/>
      <c r="B284" s="64"/>
      <c r="C284" s="65"/>
      <c r="D284" s="89" t="s">
        <v>21</v>
      </c>
      <c r="E284" s="16" t="s">
        <v>48</v>
      </c>
      <c r="F284" s="16">
        <v>200</v>
      </c>
      <c r="G284" s="17">
        <v>0.4</v>
      </c>
      <c r="H284" s="17">
        <v>0.1</v>
      </c>
      <c r="I284" s="17">
        <v>21.6</v>
      </c>
      <c r="J284" s="59">
        <v>62</v>
      </c>
      <c r="K284" s="175">
        <v>713</v>
      </c>
      <c r="L284" s="228">
        <v>1.68</v>
      </c>
    </row>
    <row r="285" spans="1:12" s="72" customFormat="1" x14ac:dyDescent="0.25">
      <c r="A285" s="113"/>
      <c r="B285" s="64"/>
      <c r="C285" s="65"/>
      <c r="D285" s="89" t="s">
        <v>22</v>
      </c>
      <c r="E285" s="16" t="s">
        <v>52</v>
      </c>
      <c r="F285" s="16">
        <v>100</v>
      </c>
      <c r="G285" s="90">
        <v>10.7</v>
      </c>
      <c r="H285" s="90">
        <v>4.5</v>
      </c>
      <c r="I285" s="90">
        <v>43.5</v>
      </c>
      <c r="J285" s="91">
        <v>274</v>
      </c>
      <c r="K285" s="175">
        <v>1</v>
      </c>
      <c r="L285" s="228">
        <v>10.62</v>
      </c>
    </row>
    <row r="286" spans="1:12" s="72" customFormat="1" x14ac:dyDescent="0.25">
      <c r="A286" s="113"/>
      <c r="B286" s="64"/>
      <c r="C286" s="65"/>
      <c r="D286" s="89" t="s">
        <v>23</v>
      </c>
      <c r="E286" s="16"/>
      <c r="F286" s="16"/>
      <c r="G286" s="90"/>
      <c r="H286" s="90"/>
      <c r="I286" s="90"/>
      <c r="J286" s="91"/>
      <c r="K286" s="175"/>
      <c r="L286" s="228"/>
    </row>
    <row r="287" spans="1:12" s="72" customFormat="1" x14ac:dyDescent="0.25">
      <c r="A287" s="113"/>
      <c r="B287" s="64"/>
      <c r="C287" s="65"/>
      <c r="D287" s="86" t="s">
        <v>26</v>
      </c>
      <c r="E287" s="112" t="s">
        <v>60</v>
      </c>
      <c r="F287" s="17">
        <v>20</v>
      </c>
      <c r="G287" s="17">
        <v>3.48</v>
      </c>
      <c r="H287" s="17">
        <v>4.43</v>
      </c>
      <c r="I287" s="17">
        <v>0</v>
      </c>
      <c r="J287" s="67">
        <v>72.8</v>
      </c>
      <c r="K287" s="175">
        <v>15</v>
      </c>
      <c r="L287" s="228">
        <v>15</v>
      </c>
    </row>
    <row r="288" spans="1:12" s="72" customFormat="1" x14ac:dyDescent="0.25">
      <c r="A288" s="126"/>
      <c r="B288" s="95"/>
      <c r="C288" s="96"/>
      <c r="D288" s="97" t="s">
        <v>37</v>
      </c>
      <c r="E288" s="98"/>
      <c r="F288" s="99">
        <f>SUM(F282:F287)</f>
        <v>520</v>
      </c>
      <c r="G288" s="99">
        <f>SUM(G282:G287)</f>
        <v>20.79</v>
      </c>
      <c r="H288" s="99">
        <f>SUM(H282:H287)</f>
        <v>14.309999999999999</v>
      </c>
      <c r="I288" s="99">
        <f>SUM(I282:I287)</f>
        <v>97.89</v>
      </c>
      <c r="J288" s="100">
        <f>SUM(J282:J287)</f>
        <v>611.79999999999995</v>
      </c>
      <c r="K288" s="213"/>
      <c r="L288" s="229">
        <f>SUM(L282:L287)</f>
        <v>47.839999999999996</v>
      </c>
    </row>
    <row r="289" spans="1:12" s="72" customFormat="1" x14ac:dyDescent="0.25">
      <c r="A289" s="111">
        <f>A282</f>
        <v>2</v>
      </c>
      <c r="B289" s="101">
        <v>3</v>
      </c>
      <c r="C289" s="102" t="s">
        <v>24</v>
      </c>
      <c r="D289" s="66" t="s">
        <v>23</v>
      </c>
      <c r="E289" s="103"/>
      <c r="F289" s="68"/>
      <c r="G289" s="68"/>
      <c r="H289" s="68"/>
      <c r="I289" s="68"/>
      <c r="J289" s="104"/>
      <c r="K289" s="206"/>
      <c r="L289" s="228"/>
    </row>
    <row r="290" spans="1:12" s="72" customFormat="1" x14ac:dyDescent="0.25">
      <c r="A290" s="113"/>
      <c r="B290" s="64"/>
      <c r="C290" s="65"/>
      <c r="D290" s="142"/>
      <c r="E290" s="103"/>
      <c r="F290" s="68"/>
      <c r="G290" s="68"/>
      <c r="H290" s="68"/>
      <c r="I290" s="68"/>
      <c r="J290" s="104"/>
      <c r="K290" s="206"/>
      <c r="L290" s="228"/>
    </row>
    <row r="291" spans="1:12" s="72" customFormat="1" x14ac:dyDescent="0.25">
      <c r="A291" s="113"/>
      <c r="B291" s="64"/>
      <c r="C291" s="65"/>
      <c r="D291" s="86"/>
      <c r="E291" s="103"/>
      <c r="F291" s="68"/>
      <c r="G291" s="68"/>
      <c r="H291" s="68"/>
      <c r="I291" s="68"/>
      <c r="J291" s="104"/>
      <c r="K291" s="206"/>
      <c r="L291" s="228"/>
    </row>
    <row r="292" spans="1:12" s="72" customFormat="1" x14ac:dyDescent="0.25">
      <c r="A292" s="126"/>
      <c r="B292" s="95"/>
      <c r="C292" s="96"/>
      <c r="D292" s="97" t="s">
        <v>37</v>
      </c>
      <c r="E292" s="98"/>
      <c r="F292" s="99">
        <f>SUM(F289:F291)</f>
        <v>0</v>
      </c>
      <c r="G292" s="99">
        <f>SUM(G289:G291)</f>
        <v>0</v>
      </c>
      <c r="H292" s="99">
        <f>SUM(H289:H291)</f>
        <v>0</v>
      </c>
      <c r="I292" s="99">
        <f>SUM(I289:I291)</f>
        <v>0</v>
      </c>
      <c r="J292" s="100">
        <f>SUM(J289:J291)</f>
        <v>0</v>
      </c>
      <c r="K292" s="213"/>
      <c r="L292" s="229">
        <f ca="1">SUM(L289:L297)</f>
        <v>0</v>
      </c>
    </row>
    <row r="293" spans="1:12" s="72" customFormat="1" x14ac:dyDescent="0.25">
      <c r="A293" s="111">
        <f>A282</f>
        <v>2</v>
      </c>
      <c r="B293" s="101">
        <f>B282</f>
        <v>3</v>
      </c>
      <c r="C293" s="102" t="s">
        <v>25</v>
      </c>
      <c r="D293" s="89" t="s">
        <v>26</v>
      </c>
      <c r="E293" s="16" t="s">
        <v>91</v>
      </c>
      <c r="F293" s="16">
        <v>100</v>
      </c>
      <c r="G293" s="16">
        <v>1.43</v>
      </c>
      <c r="H293" s="16">
        <v>6.09</v>
      </c>
      <c r="I293" s="16">
        <v>8.36</v>
      </c>
      <c r="J293" s="59">
        <v>93.97</v>
      </c>
      <c r="K293" s="206">
        <v>65</v>
      </c>
      <c r="L293" s="228">
        <v>16</v>
      </c>
    </row>
    <row r="294" spans="1:12" s="72" customFormat="1" x14ac:dyDescent="0.25">
      <c r="A294" s="113"/>
      <c r="B294" s="64"/>
      <c r="C294" s="65"/>
      <c r="D294" s="89" t="s">
        <v>27</v>
      </c>
      <c r="E294" s="16" t="s">
        <v>125</v>
      </c>
      <c r="F294" s="16">
        <v>250</v>
      </c>
      <c r="G294" s="16">
        <v>21.39</v>
      </c>
      <c r="H294" s="16">
        <v>15.44</v>
      </c>
      <c r="I294" s="16">
        <v>17.14</v>
      </c>
      <c r="J294" s="59">
        <v>176.42</v>
      </c>
      <c r="K294" s="206">
        <v>163</v>
      </c>
      <c r="L294" s="228">
        <v>26.42</v>
      </c>
    </row>
    <row r="295" spans="1:12" s="72" customFormat="1" x14ac:dyDescent="0.25">
      <c r="A295" s="113"/>
      <c r="B295" s="64"/>
      <c r="C295" s="65"/>
      <c r="D295" s="89" t="s">
        <v>28</v>
      </c>
      <c r="E295" s="16" t="s">
        <v>111</v>
      </c>
      <c r="F295" s="16">
        <v>100</v>
      </c>
      <c r="G295" s="16">
        <v>16.5</v>
      </c>
      <c r="H295" s="16">
        <v>24.2</v>
      </c>
      <c r="I295" s="16">
        <v>14.32</v>
      </c>
      <c r="J295" s="59">
        <v>344</v>
      </c>
      <c r="K295" s="206">
        <v>466</v>
      </c>
      <c r="L295" s="228">
        <v>41.03</v>
      </c>
    </row>
    <row r="296" spans="1:12" s="72" customFormat="1" x14ac:dyDescent="0.25">
      <c r="A296" s="113"/>
      <c r="B296" s="64"/>
      <c r="C296" s="65"/>
      <c r="D296" s="89" t="s">
        <v>29</v>
      </c>
      <c r="E296" s="16" t="s">
        <v>126</v>
      </c>
      <c r="F296" s="16">
        <v>200</v>
      </c>
      <c r="G296" s="16">
        <v>6.38</v>
      </c>
      <c r="H296" s="16">
        <v>5.68</v>
      </c>
      <c r="I296" s="16">
        <v>41.1</v>
      </c>
      <c r="J296" s="59">
        <v>241.04</v>
      </c>
      <c r="K296" s="206">
        <v>282</v>
      </c>
      <c r="L296" s="228">
        <v>20.09</v>
      </c>
    </row>
    <row r="297" spans="1:12" s="72" customFormat="1" x14ac:dyDescent="0.25">
      <c r="A297" s="113"/>
      <c r="B297" s="64"/>
      <c r="C297" s="65"/>
      <c r="D297" s="89" t="s">
        <v>30</v>
      </c>
      <c r="E297" s="16" t="s">
        <v>92</v>
      </c>
      <c r="F297" s="16">
        <v>200</v>
      </c>
      <c r="G297" s="16">
        <v>3.6</v>
      </c>
      <c r="H297" s="16">
        <v>2.67</v>
      </c>
      <c r="I297" s="16">
        <v>29.2</v>
      </c>
      <c r="J297" s="59">
        <v>155.22999999999999</v>
      </c>
      <c r="K297" s="206">
        <v>719</v>
      </c>
      <c r="L297" s="228">
        <v>9.73</v>
      </c>
    </row>
    <row r="298" spans="1:12" s="72" customFormat="1" x14ac:dyDescent="0.25">
      <c r="A298" s="113"/>
      <c r="B298" s="64"/>
      <c r="C298" s="65"/>
      <c r="D298" s="89" t="s">
        <v>130</v>
      </c>
      <c r="E298" s="16"/>
      <c r="F298" s="16"/>
      <c r="G298" s="16"/>
      <c r="H298" s="16"/>
      <c r="I298" s="16"/>
      <c r="J298" s="59"/>
      <c r="K298" s="206"/>
      <c r="L298" s="228"/>
    </row>
    <row r="299" spans="1:12" s="72" customFormat="1" x14ac:dyDescent="0.25">
      <c r="A299" s="113"/>
      <c r="B299" s="64"/>
      <c r="C299" s="65"/>
      <c r="D299" s="89" t="s">
        <v>31</v>
      </c>
      <c r="E299" s="16" t="s">
        <v>49</v>
      </c>
      <c r="F299" s="16">
        <v>120</v>
      </c>
      <c r="G299" s="90">
        <v>10.199999999999999</v>
      </c>
      <c r="H299" s="90">
        <v>4</v>
      </c>
      <c r="I299" s="90">
        <v>51</v>
      </c>
      <c r="J299" s="91">
        <v>310.8</v>
      </c>
      <c r="K299" s="175">
        <v>3</v>
      </c>
      <c r="L299" s="228">
        <v>8.23</v>
      </c>
    </row>
    <row r="300" spans="1:12" s="72" customFormat="1" x14ac:dyDescent="0.25">
      <c r="A300" s="113"/>
      <c r="B300" s="64"/>
      <c r="C300" s="65"/>
      <c r="D300" s="142"/>
      <c r="E300" s="16"/>
      <c r="F300" s="16"/>
      <c r="G300" s="90"/>
      <c r="H300" s="90"/>
      <c r="I300" s="90"/>
      <c r="J300" s="91"/>
      <c r="K300" s="206"/>
      <c r="L300" s="228"/>
    </row>
    <row r="301" spans="1:12" s="72" customFormat="1" x14ac:dyDescent="0.25">
      <c r="A301" s="113"/>
      <c r="B301" s="64"/>
      <c r="C301" s="65"/>
      <c r="D301" s="86"/>
      <c r="E301" s="103"/>
      <c r="F301" s="68"/>
      <c r="G301" s="68"/>
      <c r="H301" s="68"/>
      <c r="I301" s="68"/>
      <c r="J301" s="104"/>
      <c r="K301" s="206"/>
      <c r="L301" s="228"/>
    </row>
    <row r="302" spans="1:12" s="72" customFormat="1" x14ac:dyDescent="0.25">
      <c r="A302" s="126"/>
      <c r="B302" s="95"/>
      <c r="C302" s="96"/>
      <c r="D302" s="97" t="s">
        <v>37</v>
      </c>
      <c r="E302" s="98"/>
      <c r="F302" s="99">
        <f>SUM(F293:F301)</f>
        <v>970</v>
      </c>
      <c r="G302" s="99">
        <f>SUM(G293:G301)</f>
        <v>59.5</v>
      </c>
      <c r="H302" s="99">
        <f>SUM(H293:H301)</f>
        <v>58.080000000000005</v>
      </c>
      <c r="I302" s="99">
        <f>SUM(I293:I301)</f>
        <v>161.12</v>
      </c>
      <c r="J302" s="100">
        <f>SUM(J293:J301)</f>
        <v>1321.46</v>
      </c>
      <c r="K302" s="213"/>
      <c r="L302" s="229">
        <f>SUM(L293:L301)</f>
        <v>121.50000000000001</v>
      </c>
    </row>
    <row r="303" spans="1:12" s="72" customFormat="1" x14ac:dyDescent="0.25">
      <c r="A303" s="111">
        <f>A282</f>
        <v>2</v>
      </c>
      <c r="B303" s="101">
        <f>B282</f>
        <v>3</v>
      </c>
      <c r="C303" s="102" t="s">
        <v>32</v>
      </c>
      <c r="D303" s="66" t="s">
        <v>33</v>
      </c>
      <c r="E303" s="16" t="s">
        <v>93</v>
      </c>
      <c r="F303" s="16">
        <v>75</v>
      </c>
      <c r="G303" s="16">
        <v>4.83</v>
      </c>
      <c r="H303" s="16">
        <v>9.1300000000000008</v>
      </c>
      <c r="I303" s="16">
        <v>39.6</v>
      </c>
      <c r="J303" s="59">
        <v>361.5</v>
      </c>
      <c r="K303" s="206" t="s">
        <v>132</v>
      </c>
      <c r="L303" s="228">
        <v>23</v>
      </c>
    </row>
    <row r="304" spans="1:12" s="72" customFormat="1" x14ac:dyDescent="0.25">
      <c r="A304" s="113"/>
      <c r="B304" s="64"/>
      <c r="C304" s="65"/>
      <c r="D304" s="66" t="s">
        <v>30</v>
      </c>
      <c r="E304" s="16" t="s">
        <v>48</v>
      </c>
      <c r="F304" s="16">
        <v>200</v>
      </c>
      <c r="G304" s="17">
        <v>0.4</v>
      </c>
      <c r="H304" s="17">
        <v>0.1</v>
      </c>
      <c r="I304" s="17">
        <v>21.6</v>
      </c>
      <c r="J304" s="59">
        <v>62</v>
      </c>
      <c r="K304" s="175">
        <v>713</v>
      </c>
      <c r="L304" s="228">
        <v>1.68</v>
      </c>
    </row>
    <row r="305" spans="1:12" s="72" customFormat="1" x14ac:dyDescent="0.25">
      <c r="A305" s="113"/>
      <c r="B305" s="64"/>
      <c r="C305" s="65"/>
      <c r="D305" s="86" t="s">
        <v>20</v>
      </c>
      <c r="E305" s="16" t="s">
        <v>58</v>
      </c>
      <c r="F305" s="16">
        <v>40</v>
      </c>
      <c r="G305" s="87">
        <v>6</v>
      </c>
      <c r="H305" s="87">
        <v>5.5</v>
      </c>
      <c r="I305" s="87">
        <v>0.3</v>
      </c>
      <c r="J305" s="88">
        <v>63</v>
      </c>
      <c r="K305" s="206">
        <v>306</v>
      </c>
      <c r="L305" s="228">
        <v>7.5</v>
      </c>
    </row>
    <row r="306" spans="1:12" s="72" customFormat="1" x14ac:dyDescent="0.25">
      <c r="A306" s="113"/>
      <c r="B306" s="64"/>
      <c r="C306" s="65"/>
      <c r="D306" s="86" t="s">
        <v>23</v>
      </c>
      <c r="E306" s="16" t="s">
        <v>94</v>
      </c>
      <c r="F306" s="16">
        <v>250</v>
      </c>
      <c r="G306" s="17">
        <v>2.2999999999999998</v>
      </c>
      <c r="H306" s="17">
        <v>0.5</v>
      </c>
      <c r="I306" s="17">
        <v>20.3</v>
      </c>
      <c r="J306" s="67">
        <v>107.5</v>
      </c>
      <c r="K306" s="206">
        <v>847</v>
      </c>
      <c r="L306" s="228">
        <v>46.98</v>
      </c>
    </row>
    <row r="307" spans="1:12" s="72" customFormat="1" x14ac:dyDescent="0.25">
      <c r="A307" s="126"/>
      <c r="B307" s="95"/>
      <c r="C307" s="96"/>
      <c r="D307" s="97" t="s">
        <v>37</v>
      </c>
      <c r="E307" s="98"/>
      <c r="F307" s="99">
        <f>SUM(F303:F306)</f>
        <v>565</v>
      </c>
      <c r="G307" s="99">
        <f>SUM(G303:G306)</f>
        <v>13.530000000000001</v>
      </c>
      <c r="H307" s="99">
        <f>SUM(H303:H306)</f>
        <v>15.23</v>
      </c>
      <c r="I307" s="99">
        <f>SUM(I303:I306)</f>
        <v>81.8</v>
      </c>
      <c r="J307" s="100">
        <f>SUM(J303:J306)</f>
        <v>594</v>
      </c>
      <c r="K307" s="213"/>
      <c r="L307" s="229">
        <f>SUM(L303:L306)</f>
        <v>79.16</v>
      </c>
    </row>
    <row r="308" spans="1:12" s="72" customFormat="1" x14ac:dyDescent="0.25">
      <c r="A308" s="111">
        <f>A282</f>
        <v>2</v>
      </c>
      <c r="B308" s="101">
        <f>B282</f>
        <v>3</v>
      </c>
      <c r="C308" s="102" t="s">
        <v>34</v>
      </c>
      <c r="D308" s="89" t="s">
        <v>20</v>
      </c>
      <c r="E308" s="16" t="s">
        <v>127</v>
      </c>
      <c r="F308" s="17">
        <v>250</v>
      </c>
      <c r="G308" s="87">
        <v>23.2</v>
      </c>
      <c r="H308" s="87">
        <v>30.6</v>
      </c>
      <c r="I308" s="87">
        <v>18.100000000000001</v>
      </c>
      <c r="J308" s="88">
        <v>440.6</v>
      </c>
      <c r="K308" s="206">
        <v>448</v>
      </c>
      <c r="L308" s="228">
        <v>52.01</v>
      </c>
    </row>
    <row r="309" spans="1:12" s="72" customFormat="1" x14ac:dyDescent="0.25">
      <c r="A309" s="113"/>
      <c r="B309" s="64"/>
      <c r="C309" s="65"/>
      <c r="D309" s="89" t="s">
        <v>29</v>
      </c>
      <c r="E309" s="16"/>
      <c r="F309" s="17"/>
      <c r="G309" s="87"/>
      <c r="H309" s="87"/>
      <c r="I309" s="87"/>
      <c r="J309" s="88"/>
      <c r="K309" s="206"/>
      <c r="L309" s="228"/>
    </row>
    <row r="310" spans="1:12" s="72" customFormat="1" x14ac:dyDescent="0.25">
      <c r="A310" s="113"/>
      <c r="B310" s="64"/>
      <c r="C310" s="65"/>
      <c r="D310" s="89" t="s">
        <v>30</v>
      </c>
      <c r="E310" s="16" t="s">
        <v>48</v>
      </c>
      <c r="F310" s="16">
        <v>200</v>
      </c>
      <c r="G310" s="17">
        <v>0.4</v>
      </c>
      <c r="H310" s="17">
        <v>0.1</v>
      </c>
      <c r="I310" s="17">
        <v>21.6</v>
      </c>
      <c r="J310" s="59">
        <v>62</v>
      </c>
      <c r="K310" s="175">
        <v>713</v>
      </c>
      <c r="L310" s="228">
        <v>1.68</v>
      </c>
    </row>
    <row r="311" spans="1:12" s="72" customFormat="1" x14ac:dyDescent="0.25">
      <c r="A311" s="113"/>
      <c r="B311" s="64"/>
      <c r="C311" s="65"/>
      <c r="D311" s="89" t="s">
        <v>22</v>
      </c>
      <c r="E311" s="16" t="s">
        <v>52</v>
      </c>
      <c r="F311" s="16">
        <v>100</v>
      </c>
      <c r="G311" s="90">
        <v>10.7</v>
      </c>
      <c r="H311" s="90">
        <v>4.5</v>
      </c>
      <c r="I311" s="90">
        <v>43.5</v>
      </c>
      <c r="J311" s="91">
        <v>274</v>
      </c>
      <c r="K311" s="175">
        <v>1</v>
      </c>
      <c r="L311" s="228">
        <v>10.62</v>
      </c>
    </row>
    <row r="312" spans="1:12" s="72" customFormat="1" x14ac:dyDescent="0.25">
      <c r="A312" s="113"/>
      <c r="B312" s="64"/>
      <c r="C312" s="65"/>
      <c r="D312" s="86"/>
      <c r="E312" s="103"/>
      <c r="F312" s="68"/>
      <c r="G312" s="68"/>
      <c r="H312" s="68"/>
      <c r="I312" s="68"/>
      <c r="J312" s="104"/>
      <c r="K312" s="206"/>
      <c r="L312" s="228"/>
    </row>
    <row r="313" spans="1:12" s="72" customFormat="1" x14ac:dyDescent="0.25">
      <c r="A313" s="126"/>
      <c r="B313" s="95"/>
      <c r="C313" s="96"/>
      <c r="D313" s="97" t="s">
        <v>37</v>
      </c>
      <c r="E313" s="98"/>
      <c r="F313" s="99">
        <f>SUM(F308:F312)</f>
        <v>550</v>
      </c>
      <c r="G313" s="99">
        <f>SUM(G308:G312)</f>
        <v>34.299999999999997</v>
      </c>
      <c r="H313" s="99">
        <f>SUM(H308:H312)</f>
        <v>35.200000000000003</v>
      </c>
      <c r="I313" s="99">
        <f>SUM(I308:I312)</f>
        <v>83.2</v>
      </c>
      <c r="J313" s="100">
        <f>SUM(J308:J312)</f>
        <v>776.6</v>
      </c>
      <c r="K313" s="213"/>
      <c r="L313" s="229">
        <f>SUM(L308:L312)</f>
        <v>64.31</v>
      </c>
    </row>
    <row r="314" spans="1:12" s="72" customFormat="1" x14ac:dyDescent="0.25">
      <c r="A314" s="111">
        <f>A282</f>
        <v>2</v>
      </c>
      <c r="B314" s="101">
        <f>B282</f>
        <v>3</v>
      </c>
      <c r="C314" s="102" t="s">
        <v>35</v>
      </c>
      <c r="D314" s="66" t="s">
        <v>36</v>
      </c>
      <c r="E314" s="16" t="s">
        <v>95</v>
      </c>
      <c r="F314" s="16">
        <v>200</v>
      </c>
      <c r="G314" s="16">
        <v>5.8</v>
      </c>
      <c r="H314" s="16">
        <v>5</v>
      </c>
      <c r="I314" s="16">
        <v>8.4</v>
      </c>
      <c r="J314" s="59">
        <v>108</v>
      </c>
      <c r="K314" s="175">
        <v>966</v>
      </c>
      <c r="L314" s="228">
        <v>10.83</v>
      </c>
    </row>
    <row r="315" spans="1:12" s="72" customFormat="1" x14ac:dyDescent="0.25">
      <c r="A315" s="113"/>
      <c r="B315" s="64"/>
      <c r="C315" s="65"/>
      <c r="D315" s="66" t="s">
        <v>109</v>
      </c>
      <c r="E315" s="112" t="s">
        <v>136</v>
      </c>
      <c r="F315" s="17">
        <v>25</v>
      </c>
      <c r="G315" s="17">
        <v>1.6</v>
      </c>
      <c r="H315" s="17">
        <v>2.6</v>
      </c>
      <c r="I315" s="17">
        <v>13.4</v>
      </c>
      <c r="J315" s="67">
        <v>42</v>
      </c>
      <c r="K315" s="206">
        <v>9</v>
      </c>
      <c r="L315" s="228">
        <v>4.0599999999999996</v>
      </c>
    </row>
    <row r="316" spans="1:12" s="72" customFormat="1" x14ac:dyDescent="0.25">
      <c r="A316" s="113"/>
      <c r="B316" s="64"/>
      <c r="C316" s="65"/>
      <c r="D316" s="66" t="s">
        <v>30</v>
      </c>
      <c r="E316" s="112"/>
      <c r="F316" s="17"/>
      <c r="G316" s="17"/>
      <c r="H316" s="17"/>
      <c r="I316" s="17"/>
      <c r="J316" s="67"/>
      <c r="K316" s="206"/>
      <c r="L316" s="228"/>
    </row>
    <row r="317" spans="1:12" s="72" customFormat="1" x14ac:dyDescent="0.25">
      <c r="A317" s="113"/>
      <c r="B317" s="64"/>
      <c r="C317" s="65"/>
      <c r="D317" s="66" t="s">
        <v>23</v>
      </c>
      <c r="E317" s="112"/>
      <c r="F317" s="17"/>
      <c r="G317" s="17"/>
      <c r="H317" s="17"/>
      <c r="I317" s="17"/>
      <c r="J317" s="67"/>
      <c r="K317" s="206"/>
      <c r="L317" s="228"/>
    </row>
    <row r="318" spans="1:12" s="72" customFormat="1" x14ac:dyDescent="0.25">
      <c r="A318" s="113"/>
      <c r="B318" s="64"/>
      <c r="C318" s="65"/>
      <c r="D318" s="142"/>
      <c r="E318" s="112"/>
      <c r="F318" s="17"/>
      <c r="G318" s="17"/>
      <c r="H318" s="17"/>
      <c r="I318" s="17"/>
      <c r="J318" s="67"/>
      <c r="K318" s="206"/>
      <c r="L318" s="228"/>
    </row>
    <row r="319" spans="1:12" s="72" customFormat="1" x14ac:dyDescent="0.25">
      <c r="A319" s="113"/>
      <c r="B319" s="64"/>
      <c r="C319" s="65"/>
      <c r="D319" s="86"/>
      <c r="E319" s="103"/>
      <c r="F319" s="68"/>
      <c r="G319" s="68"/>
      <c r="H319" s="68"/>
      <c r="I319" s="68"/>
      <c r="J319" s="104"/>
      <c r="K319" s="175"/>
      <c r="L319" s="228"/>
    </row>
    <row r="320" spans="1:12" s="72" customFormat="1" x14ac:dyDescent="0.25">
      <c r="A320" s="126"/>
      <c r="B320" s="95"/>
      <c r="C320" s="96"/>
      <c r="D320" s="106" t="s">
        <v>37</v>
      </c>
      <c r="E320" s="98"/>
      <c r="F320" s="99">
        <f>SUM(F314:F319)</f>
        <v>225</v>
      </c>
      <c r="G320" s="99">
        <f>SUM(G314:G319)</f>
        <v>7.4</v>
      </c>
      <c r="H320" s="99">
        <f>SUM(H314:H319)</f>
        <v>7.6</v>
      </c>
      <c r="I320" s="99">
        <f>SUM(I314:I319)</f>
        <v>21.8</v>
      </c>
      <c r="J320" s="100">
        <f>SUM(J314:J319)</f>
        <v>150</v>
      </c>
      <c r="K320" s="207"/>
      <c r="L320" s="229">
        <f>SUM(L314:L319)</f>
        <v>14.89</v>
      </c>
    </row>
    <row r="321" spans="1:12" s="72" customFormat="1" ht="15.75" customHeight="1" thickBot="1" x14ac:dyDescent="0.3">
      <c r="A321" s="127">
        <f>A282</f>
        <v>2</v>
      </c>
      <c r="B321" s="128">
        <f>B282</f>
        <v>3</v>
      </c>
      <c r="C321" s="146" t="s">
        <v>4</v>
      </c>
      <c r="D321" s="147"/>
      <c r="E321" s="108"/>
      <c r="F321" s="109">
        <f>F288+F292+F302+F307+F313+F320</f>
        <v>2830</v>
      </c>
      <c r="G321" s="109">
        <f>G288+G292+G302+G307+G313+G320</f>
        <v>135.52000000000001</v>
      </c>
      <c r="H321" s="109">
        <f>H288+H292+H302+H307+H313+H320</f>
        <v>130.42000000000002</v>
      </c>
      <c r="I321" s="109">
        <f>I288+I292+I302+I307+I313+I320</f>
        <v>445.81</v>
      </c>
      <c r="J321" s="110">
        <f>J288+J292+J302+J307+J313+J320</f>
        <v>3453.86</v>
      </c>
      <c r="K321" s="208"/>
      <c r="L321" s="230">
        <f>SUM(L288,L302,L307,L313,L320)</f>
        <v>327.7</v>
      </c>
    </row>
    <row r="322" spans="1:12" s="72" customFormat="1" x14ac:dyDescent="0.25">
      <c r="A322" s="79">
        <v>2</v>
      </c>
      <c r="B322" s="64">
        <v>4</v>
      </c>
      <c r="C322" s="65" t="s">
        <v>19</v>
      </c>
      <c r="D322" s="96" t="s">
        <v>20</v>
      </c>
      <c r="E322" s="82" t="s">
        <v>75</v>
      </c>
      <c r="F322" s="83">
        <v>200</v>
      </c>
      <c r="G322" s="82">
        <v>4.5199999999999996</v>
      </c>
      <c r="H322" s="82">
        <v>4.07</v>
      </c>
      <c r="I322" s="82">
        <v>35.46</v>
      </c>
      <c r="J322" s="84">
        <v>197</v>
      </c>
      <c r="K322" s="216">
        <v>284</v>
      </c>
      <c r="L322" s="227">
        <v>20.95</v>
      </c>
    </row>
    <row r="323" spans="1:12" s="72" customFormat="1" x14ac:dyDescent="0.25">
      <c r="A323" s="79"/>
      <c r="B323" s="64"/>
      <c r="C323" s="65"/>
      <c r="D323" s="163"/>
      <c r="E323" s="82"/>
      <c r="F323" s="83"/>
      <c r="G323" s="82"/>
      <c r="H323" s="82"/>
      <c r="I323" s="82"/>
      <c r="J323" s="84"/>
      <c r="K323" s="205"/>
      <c r="L323" s="241"/>
    </row>
    <row r="324" spans="1:12" s="72" customFormat="1" x14ac:dyDescent="0.25">
      <c r="A324" s="79"/>
      <c r="B324" s="64"/>
      <c r="C324" s="65"/>
      <c r="D324" s="89" t="s">
        <v>21</v>
      </c>
      <c r="E324" s="16" t="s">
        <v>48</v>
      </c>
      <c r="F324" s="16">
        <v>200</v>
      </c>
      <c r="G324" s="17">
        <v>0.4</v>
      </c>
      <c r="H324" s="17">
        <v>0.1</v>
      </c>
      <c r="I324" s="17">
        <v>21.6</v>
      </c>
      <c r="J324" s="59">
        <v>62</v>
      </c>
      <c r="K324" s="175">
        <v>713</v>
      </c>
      <c r="L324" s="228">
        <v>1.68</v>
      </c>
    </row>
    <row r="325" spans="1:12" s="72" customFormat="1" x14ac:dyDescent="0.25">
      <c r="A325" s="79"/>
      <c r="B325" s="64"/>
      <c r="C325" s="65"/>
      <c r="D325" s="89" t="s">
        <v>22</v>
      </c>
      <c r="E325" s="16" t="s">
        <v>52</v>
      </c>
      <c r="F325" s="16">
        <v>100</v>
      </c>
      <c r="G325" s="90">
        <v>10.7</v>
      </c>
      <c r="H325" s="90">
        <v>4.5</v>
      </c>
      <c r="I325" s="90">
        <v>43.5</v>
      </c>
      <c r="J325" s="91">
        <v>274</v>
      </c>
      <c r="K325" s="175">
        <v>1</v>
      </c>
      <c r="L325" s="228">
        <v>10.62</v>
      </c>
    </row>
    <row r="326" spans="1:12" s="72" customFormat="1" x14ac:dyDescent="0.25">
      <c r="A326" s="113"/>
      <c r="B326" s="64"/>
      <c r="C326" s="65"/>
      <c r="D326" s="86" t="s">
        <v>26</v>
      </c>
      <c r="E326" s="16" t="s">
        <v>53</v>
      </c>
      <c r="F326" s="16">
        <v>20</v>
      </c>
      <c r="G326" s="16">
        <v>0</v>
      </c>
      <c r="H326" s="16">
        <v>16.399999999999999</v>
      </c>
      <c r="I326" s="16">
        <v>0.2</v>
      </c>
      <c r="J326" s="59">
        <v>150</v>
      </c>
      <c r="K326" s="175">
        <v>41</v>
      </c>
      <c r="L326" s="228">
        <v>25.06</v>
      </c>
    </row>
    <row r="327" spans="1:12" s="72" customFormat="1" x14ac:dyDescent="0.25">
      <c r="A327" s="64"/>
      <c r="B327" s="64"/>
      <c r="C327" s="65"/>
      <c r="D327" s="86"/>
      <c r="E327" s="16"/>
      <c r="F327" s="16"/>
      <c r="G327" s="16"/>
      <c r="H327" s="16"/>
      <c r="I327" s="16"/>
      <c r="J327" s="59"/>
      <c r="K327" s="206"/>
      <c r="L327" s="228"/>
    </row>
    <row r="328" spans="1:12" s="72" customFormat="1" x14ac:dyDescent="0.25">
      <c r="A328" s="64"/>
      <c r="B328" s="64"/>
      <c r="C328" s="65"/>
      <c r="D328" s="86"/>
      <c r="E328" s="16"/>
      <c r="F328" s="16"/>
      <c r="G328" s="16"/>
      <c r="H328" s="16"/>
      <c r="I328" s="16"/>
      <c r="J328" s="59"/>
      <c r="K328" s="206"/>
      <c r="L328" s="228"/>
    </row>
    <row r="329" spans="1:12" s="72" customFormat="1" x14ac:dyDescent="0.25">
      <c r="A329" s="94"/>
      <c r="B329" s="95"/>
      <c r="C329" s="96"/>
      <c r="D329" s="97" t="s">
        <v>37</v>
      </c>
      <c r="E329" s="98"/>
      <c r="F329" s="99">
        <f>SUM(F322:F326)</f>
        <v>520</v>
      </c>
      <c r="G329" s="99">
        <f>SUM(G322:G326)</f>
        <v>15.62</v>
      </c>
      <c r="H329" s="99">
        <f>SUM(H322:H326)</f>
        <v>25.07</v>
      </c>
      <c r="I329" s="99">
        <f>SUM(I322:I326)</f>
        <v>100.76</v>
      </c>
      <c r="J329" s="100">
        <f>SUM(J322:J326)</f>
        <v>683</v>
      </c>
      <c r="K329" s="213"/>
      <c r="L329" s="229">
        <f>SUM(L322:L326)</f>
        <v>58.31</v>
      </c>
    </row>
    <row r="330" spans="1:12" s="72" customFormat="1" x14ac:dyDescent="0.25">
      <c r="A330" s="101">
        <f>A322</f>
        <v>2</v>
      </c>
      <c r="B330" s="64">
        <v>4</v>
      </c>
      <c r="C330" s="102" t="s">
        <v>24</v>
      </c>
      <c r="D330" s="66" t="s">
        <v>23</v>
      </c>
      <c r="E330" s="103"/>
      <c r="F330" s="68"/>
      <c r="G330" s="68"/>
      <c r="H330" s="68"/>
      <c r="I330" s="68"/>
      <c r="J330" s="104"/>
      <c r="K330" s="206"/>
      <c r="L330" s="228"/>
    </row>
    <row r="331" spans="1:12" s="72" customFormat="1" x14ac:dyDescent="0.25">
      <c r="A331" s="79"/>
      <c r="B331" s="64"/>
      <c r="C331" s="65"/>
      <c r="D331" s="86"/>
      <c r="E331" s="103"/>
      <c r="F331" s="68"/>
      <c r="G331" s="68"/>
      <c r="H331" s="68"/>
      <c r="I331" s="68"/>
      <c r="J331" s="104"/>
      <c r="K331" s="206"/>
      <c r="L331" s="228"/>
    </row>
    <row r="332" spans="1:12" s="72" customFormat="1" x14ac:dyDescent="0.25">
      <c r="A332" s="94"/>
      <c r="B332" s="95"/>
      <c r="C332" s="96"/>
      <c r="D332" s="97" t="s">
        <v>37</v>
      </c>
      <c r="E332" s="98"/>
      <c r="F332" s="99">
        <f>SUM(F330:F331)</f>
        <v>0</v>
      </c>
      <c r="G332" s="99">
        <f>SUM(G330:G331)</f>
        <v>0</v>
      </c>
      <c r="H332" s="99">
        <f>SUM(H330:H331)</f>
        <v>0</v>
      </c>
      <c r="I332" s="99">
        <f>SUM(I330:I331)</f>
        <v>0</v>
      </c>
      <c r="J332" s="100">
        <f>SUM(J330:J331)</f>
        <v>0</v>
      </c>
      <c r="K332" s="213"/>
      <c r="L332" s="229">
        <f ca="1">SUM(L330:L337)</f>
        <v>0</v>
      </c>
    </row>
    <row r="333" spans="1:12" s="72" customFormat="1" x14ac:dyDescent="0.25">
      <c r="A333" s="101">
        <f>A322</f>
        <v>2</v>
      </c>
      <c r="B333" s="64">
        <v>4</v>
      </c>
      <c r="C333" s="102" t="s">
        <v>25</v>
      </c>
      <c r="D333" s="89" t="s">
        <v>26</v>
      </c>
      <c r="E333" s="16" t="s">
        <v>67</v>
      </c>
      <c r="F333" s="16">
        <v>100</v>
      </c>
      <c r="G333" s="16">
        <v>1.1299999999999999</v>
      </c>
      <c r="H333" s="16">
        <v>4.72</v>
      </c>
      <c r="I333" s="161">
        <v>2.38</v>
      </c>
      <c r="J333" s="59">
        <v>79.11</v>
      </c>
      <c r="K333" s="206">
        <v>45</v>
      </c>
      <c r="L333" s="228">
        <v>12</v>
      </c>
    </row>
    <row r="334" spans="1:12" s="72" customFormat="1" x14ac:dyDescent="0.25">
      <c r="A334" s="79"/>
      <c r="B334" s="64"/>
      <c r="C334" s="65"/>
      <c r="D334" s="89" t="s">
        <v>27</v>
      </c>
      <c r="E334" s="16" t="s">
        <v>96</v>
      </c>
      <c r="F334" s="16">
        <v>250</v>
      </c>
      <c r="G334" s="16">
        <v>20.8</v>
      </c>
      <c r="H334" s="16">
        <v>17.7</v>
      </c>
      <c r="I334" s="16" t="s">
        <v>97</v>
      </c>
      <c r="J334" s="59">
        <v>158.34</v>
      </c>
      <c r="K334" s="217">
        <v>154</v>
      </c>
      <c r="L334" s="228">
        <v>32.93</v>
      </c>
    </row>
    <row r="335" spans="1:12" s="72" customFormat="1" x14ac:dyDescent="0.25">
      <c r="A335" s="79"/>
      <c r="B335" s="64"/>
      <c r="C335" s="65"/>
      <c r="D335" s="89" t="s">
        <v>28</v>
      </c>
      <c r="E335" s="16" t="s">
        <v>108</v>
      </c>
      <c r="F335" s="16">
        <v>100</v>
      </c>
      <c r="G335" s="16">
        <v>22.6</v>
      </c>
      <c r="H335" s="16">
        <v>17</v>
      </c>
      <c r="I335" s="16">
        <v>21</v>
      </c>
      <c r="J335" s="59">
        <v>224</v>
      </c>
      <c r="K335" s="217">
        <v>490</v>
      </c>
      <c r="L335" s="228">
        <v>29.59</v>
      </c>
    </row>
    <row r="336" spans="1:12" s="72" customFormat="1" x14ac:dyDescent="0.25">
      <c r="A336" s="79"/>
      <c r="B336" s="64"/>
      <c r="C336" s="65"/>
      <c r="D336" s="89" t="s">
        <v>29</v>
      </c>
      <c r="E336" s="16" t="s">
        <v>98</v>
      </c>
      <c r="F336" s="17">
        <v>200</v>
      </c>
      <c r="G336" s="16">
        <v>3.09</v>
      </c>
      <c r="H336" s="16">
        <v>4.07</v>
      </c>
      <c r="I336" s="16">
        <v>36.979999999999997</v>
      </c>
      <c r="J336" s="59">
        <v>197</v>
      </c>
      <c r="K336" s="217">
        <v>284</v>
      </c>
      <c r="L336" s="228">
        <v>22.76</v>
      </c>
    </row>
    <row r="337" spans="1:12" s="72" customFormat="1" x14ac:dyDescent="0.25">
      <c r="A337" s="79"/>
      <c r="B337" s="64"/>
      <c r="C337" s="65"/>
      <c r="D337" s="89" t="s">
        <v>30</v>
      </c>
      <c r="E337" s="16" t="s">
        <v>51</v>
      </c>
      <c r="F337" s="16">
        <v>200</v>
      </c>
      <c r="G337" s="155">
        <v>0.66</v>
      </c>
      <c r="H337" s="155">
        <v>0.09</v>
      </c>
      <c r="I337" s="155">
        <v>32.01</v>
      </c>
      <c r="J337" s="155">
        <v>132.80000000000001</v>
      </c>
      <c r="K337" s="217">
        <v>30</v>
      </c>
      <c r="L337" s="228">
        <v>4.7699999999999996</v>
      </c>
    </row>
    <row r="338" spans="1:12" s="72" customFormat="1" x14ac:dyDescent="0.25">
      <c r="A338" s="79"/>
      <c r="B338" s="64"/>
      <c r="C338" s="65"/>
      <c r="D338" s="137" t="s">
        <v>130</v>
      </c>
      <c r="E338" s="142"/>
      <c r="F338" s="142"/>
      <c r="G338" s="142"/>
      <c r="H338" s="142"/>
      <c r="I338" s="142"/>
      <c r="J338" s="142"/>
      <c r="K338" s="211"/>
      <c r="L338" s="237"/>
    </row>
    <row r="339" spans="1:12" s="72" customFormat="1" x14ac:dyDescent="0.25">
      <c r="A339" s="79"/>
      <c r="B339" s="64"/>
      <c r="C339" s="65"/>
      <c r="D339" s="89" t="s">
        <v>31</v>
      </c>
      <c r="E339" s="16" t="s">
        <v>49</v>
      </c>
      <c r="F339" s="16">
        <v>120</v>
      </c>
      <c r="G339" s="90">
        <v>10.199999999999999</v>
      </c>
      <c r="H339" s="90">
        <v>4</v>
      </c>
      <c r="I339" s="90">
        <v>51</v>
      </c>
      <c r="J339" s="91">
        <v>310.8</v>
      </c>
      <c r="K339" s="217">
        <v>3</v>
      </c>
      <c r="L339" s="228">
        <v>8.23</v>
      </c>
    </row>
    <row r="340" spans="1:12" s="72" customFormat="1" x14ac:dyDescent="0.25">
      <c r="A340" s="79"/>
      <c r="B340" s="64"/>
      <c r="C340" s="65"/>
      <c r="D340" s="142"/>
      <c r="E340" s="16"/>
      <c r="F340" s="16"/>
      <c r="G340" s="90"/>
      <c r="H340" s="90"/>
      <c r="I340" s="90"/>
      <c r="J340" s="91"/>
      <c r="K340" s="217"/>
      <c r="L340" s="228"/>
    </row>
    <row r="341" spans="1:12" s="72" customFormat="1" x14ac:dyDescent="0.25">
      <c r="A341" s="79"/>
      <c r="B341" s="64"/>
      <c r="C341" s="65"/>
      <c r="D341" s="86"/>
      <c r="E341" s="103"/>
      <c r="F341" s="68"/>
      <c r="G341" s="68"/>
      <c r="H341" s="68"/>
      <c r="I341" s="68"/>
      <c r="J341" s="104"/>
      <c r="K341" s="206"/>
      <c r="L341" s="228"/>
    </row>
    <row r="342" spans="1:12" s="72" customFormat="1" x14ac:dyDescent="0.25">
      <c r="A342" s="94"/>
      <c r="B342" s="95"/>
      <c r="C342" s="96"/>
      <c r="D342" s="97" t="s">
        <v>37</v>
      </c>
      <c r="E342" s="98"/>
      <c r="F342" s="99">
        <f>SUM(F333:F341)</f>
        <v>970</v>
      </c>
      <c r="G342" s="99">
        <f>SUM(G333:G341)</f>
        <v>58.480000000000004</v>
      </c>
      <c r="H342" s="99">
        <f>SUM(H333:H341)</f>
        <v>47.580000000000005</v>
      </c>
      <c r="I342" s="99">
        <f>SUM(I333:I341)</f>
        <v>143.37</v>
      </c>
      <c r="J342" s="100">
        <f>SUM(J333:J341)</f>
        <v>1102.05</v>
      </c>
      <c r="K342" s="213"/>
      <c r="L342" s="229">
        <f>SUM(L333:L341)</f>
        <v>110.28</v>
      </c>
    </row>
    <row r="343" spans="1:12" s="72" customFormat="1" x14ac:dyDescent="0.25">
      <c r="A343" s="101">
        <f>A322</f>
        <v>2</v>
      </c>
      <c r="B343" s="64">
        <v>4</v>
      </c>
      <c r="C343" s="102" t="s">
        <v>32</v>
      </c>
      <c r="D343" s="66" t="s">
        <v>33</v>
      </c>
      <c r="E343" s="16" t="s">
        <v>99</v>
      </c>
      <c r="F343" s="16">
        <v>75</v>
      </c>
      <c r="G343" s="16">
        <v>5.2</v>
      </c>
      <c r="H343" s="16">
        <v>10.9</v>
      </c>
      <c r="I343" s="16">
        <v>27.5</v>
      </c>
      <c r="J343" s="59">
        <v>228</v>
      </c>
      <c r="K343" s="206">
        <v>6</v>
      </c>
      <c r="L343" s="228">
        <v>23</v>
      </c>
    </row>
    <row r="344" spans="1:12" s="72" customFormat="1" x14ac:dyDescent="0.25">
      <c r="A344" s="79"/>
      <c r="B344" s="64"/>
      <c r="C344" s="65"/>
      <c r="D344" s="66" t="s">
        <v>30</v>
      </c>
      <c r="E344" s="16" t="s">
        <v>80</v>
      </c>
      <c r="F344" s="16">
        <v>200</v>
      </c>
      <c r="G344" s="16">
        <v>0.2</v>
      </c>
      <c r="H344" s="16">
        <v>0</v>
      </c>
      <c r="I344" s="16">
        <v>32.6</v>
      </c>
      <c r="J344" s="59">
        <v>131.19999999999999</v>
      </c>
      <c r="K344" s="206">
        <v>651</v>
      </c>
      <c r="L344" s="228">
        <v>2.9</v>
      </c>
    </row>
    <row r="345" spans="1:12" s="72" customFormat="1" x14ac:dyDescent="0.25">
      <c r="A345" s="79"/>
      <c r="B345" s="64"/>
      <c r="C345" s="65"/>
      <c r="D345" s="86" t="s">
        <v>28</v>
      </c>
      <c r="E345" s="16" t="s">
        <v>81</v>
      </c>
      <c r="F345" s="87">
        <v>110</v>
      </c>
      <c r="G345" s="87">
        <v>14.42</v>
      </c>
      <c r="H345" s="87">
        <v>23.8</v>
      </c>
      <c r="I345" s="87">
        <v>2.2400000000000002</v>
      </c>
      <c r="J345" s="88">
        <v>63</v>
      </c>
      <c r="K345" s="206">
        <v>210</v>
      </c>
      <c r="L345" s="228">
        <v>19</v>
      </c>
    </row>
    <row r="346" spans="1:12" s="72" customFormat="1" x14ac:dyDescent="0.25">
      <c r="A346" s="79"/>
      <c r="B346" s="64"/>
      <c r="C346" s="65"/>
      <c r="D346" s="86"/>
      <c r="E346" s="103"/>
      <c r="F346" s="68"/>
      <c r="G346" s="68"/>
      <c r="H346" s="68"/>
      <c r="I346" s="68"/>
      <c r="J346" s="104"/>
      <c r="K346" s="206"/>
      <c r="L346" s="228"/>
    </row>
    <row r="347" spans="1:12" s="72" customFormat="1" x14ac:dyDescent="0.25">
      <c r="A347" s="94"/>
      <c r="B347" s="95"/>
      <c r="C347" s="96"/>
      <c r="D347" s="97" t="s">
        <v>37</v>
      </c>
      <c r="E347" s="98"/>
      <c r="F347" s="99">
        <f>SUM(F343:F346)</f>
        <v>385</v>
      </c>
      <c r="G347" s="99">
        <f>SUM(G343:G346)</f>
        <v>19.82</v>
      </c>
      <c r="H347" s="99">
        <f>SUM(H343:H346)</f>
        <v>34.700000000000003</v>
      </c>
      <c r="I347" s="99">
        <f>SUM(I343:I346)</f>
        <v>62.34</v>
      </c>
      <c r="J347" s="100">
        <f>SUM(J343:J346)</f>
        <v>422.2</v>
      </c>
      <c r="K347" s="213"/>
      <c r="L347" s="229">
        <f>SUM(L343:L346)</f>
        <v>44.9</v>
      </c>
    </row>
    <row r="348" spans="1:12" s="72" customFormat="1" x14ac:dyDescent="0.25">
      <c r="A348" s="101">
        <f>A322</f>
        <v>2</v>
      </c>
      <c r="B348" s="101">
        <f>B322</f>
        <v>4</v>
      </c>
      <c r="C348" s="102" t="s">
        <v>34</v>
      </c>
      <c r="D348" s="89" t="s">
        <v>20</v>
      </c>
      <c r="E348" s="16" t="s">
        <v>122</v>
      </c>
      <c r="F348" s="16">
        <v>200</v>
      </c>
      <c r="G348" s="16">
        <v>23.2</v>
      </c>
      <c r="H348" s="16">
        <v>30.6</v>
      </c>
      <c r="I348" s="16">
        <v>18.100000000000001</v>
      </c>
      <c r="J348" s="59">
        <v>440.6</v>
      </c>
      <c r="K348" s="206">
        <v>118</v>
      </c>
      <c r="L348" s="228">
        <v>72.599999999999994</v>
      </c>
    </row>
    <row r="349" spans="1:12" s="72" customFormat="1" x14ac:dyDescent="0.25">
      <c r="A349" s="79"/>
      <c r="B349" s="64"/>
      <c r="C349" s="65"/>
      <c r="D349" s="89" t="s">
        <v>29</v>
      </c>
      <c r="E349" s="16"/>
      <c r="F349" s="16"/>
      <c r="G349" s="16"/>
      <c r="H349" s="16"/>
      <c r="I349" s="16"/>
      <c r="J349" s="59"/>
      <c r="K349" s="206"/>
      <c r="L349" s="228"/>
    </row>
    <row r="350" spans="1:12" s="72" customFormat="1" x14ac:dyDescent="0.25">
      <c r="A350" s="79"/>
      <c r="B350" s="64"/>
      <c r="C350" s="65"/>
      <c r="D350" s="89" t="s">
        <v>30</v>
      </c>
      <c r="E350" s="16" t="s">
        <v>48</v>
      </c>
      <c r="F350" s="16">
        <v>200</v>
      </c>
      <c r="G350" s="17">
        <v>0.4</v>
      </c>
      <c r="H350" s="17">
        <v>0.1</v>
      </c>
      <c r="I350" s="17">
        <v>21.6</v>
      </c>
      <c r="J350" s="59">
        <v>62</v>
      </c>
      <c r="K350" s="175">
        <v>713</v>
      </c>
      <c r="L350" s="228">
        <v>1.68</v>
      </c>
    </row>
    <row r="351" spans="1:12" s="72" customFormat="1" x14ac:dyDescent="0.25">
      <c r="A351" s="79"/>
      <c r="B351" s="64"/>
      <c r="C351" s="65"/>
      <c r="D351" s="89" t="s">
        <v>22</v>
      </c>
      <c r="E351" s="16" t="s">
        <v>52</v>
      </c>
      <c r="F351" s="16">
        <v>100</v>
      </c>
      <c r="G351" s="90">
        <v>10.7</v>
      </c>
      <c r="H351" s="90">
        <v>4.5</v>
      </c>
      <c r="I351" s="90">
        <v>43.5</v>
      </c>
      <c r="J351" s="91">
        <v>274</v>
      </c>
      <c r="K351" s="175">
        <v>1</v>
      </c>
      <c r="L351" s="228">
        <v>10.62</v>
      </c>
    </row>
    <row r="352" spans="1:12" s="72" customFormat="1" x14ac:dyDescent="0.25">
      <c r="A352" s="79"/>
      <c r="B352" s="64"/>
      <c r="C352" s="65"/>
      <c r="D352" s="86" t="s">
        <v>23</v>
      </c>
      <c r="E352" s="16"/>
      <c r="F352" s="16"/>
      <c r="G352" s="16"/>
      <c r="H352" s="16"/>
      <c r="I352" s="16"/>
      <c r="J352" s="59"/>
      <c r="K352" s="206"/>
      <c r="L352" s="228"/>
    </row>
    <row r="353" spans="1:12" s="72" customFormat="1" x14ac:dyDescent="0.25">
      <c r="A353" s="79"/>
      <c r="B353" s="64"/>
      <c r="C353" s="65"/>
      <c r="D353" s="86"/>
      <c r="E353" s="16"/>
      <c r="F353" s="16"/>
      <c r="G353" s="16"/>
      <c r="H353" s="16"/>
      <c r="I353" s="16"/>
      <c r="J353" s="59"/>
      <c r="K353" s="206"/>
      <c r="L353" s="228"/>
    </row>
    <row r="354" spans="1:12" s="72" customFormat="1" x14ac:dyDescent="0.25">
      <c r="A354" s="79"/>
      <c r="B354" s="64"/>
      <c r="C354" s="65"/>
      <c r="D354" s="86"/>
      <c r="E354" s="16"/>
      <c r="F354" s="92"/>
      <c r="G354" s="92"/>
      <c r="H354" s="92"/>
      <c r="I354" s="92"/>
      <c r="J354" s="93"/>
      <c r="K354" s="206"/>
      <c r="L354" s="228"/>
    </row>
    <row r="355" spans="1:12" s="72" customFormat="1" x14ac:dyDescent="0.25">
      <c r="A355" s="94"/>
      <c r="B355" s="95"/>
      <c r="C355" s="96"/>
      <c r="D355" s="97" t="s">
        <v>37</v>
      </c>
      <c r="E355" s="98"/>
      <c r="F355" s="99">
        <f>SUM(F348:F354)</f>
        <v>500</v>
      </c>
      <c r="G355" s="99">
        <f>SUM(G348:G354)</f>
        <v>34.299999999999997</v>
      </c>
      <c r="H355" s="99">
        <f>SUM(H348:H354)</f>
        <v>35.200000000000003</v>
      </c>
      <c r="I355" s="99">
        <f>SUM(I348:I354)</f>
        <v>83.2</v>
      </c>
      <c r="J355" s="100">
        <f>SUM(J348:J354)</f>
        <v>776.6</v>
      </c>
      <c r="K355" s="213"/>
      <c r="L355" s="229">
        <f>SUM(L348:L354)</f>
        <v>84.9</v>
      </c>
    </row>
    <row r="356" spans="1:12" s="72" customFormat="1" x14ac:dyDescent="0.25">
      <c r="A356" s="101">
        <f>A322</f>
        <v>2</v>
      </c>
      <c r="B356" s="101">
        <f>B322</f>
        <v>4</v>
      </c>
      <c r="C356" s="102" t="s">
        <v>35</v>
      </c>
      <c r="D356" s="66" t="s">
        <v>36</v>
      </c>
      <c r="E356" s="16" t="s">
        <v>118</v>
      </c>
      <c r="F356" s="16">
        <v>200</v>
      </c>
      <c r="G356" s="16">
        <v>2.8</v>
      </c>
      <c r="H356" s="16">
        <v>2.5</v>
      </c>
      <c r="I356" s="16">
        <v>4</v>
      </c>
      <c r="J356" s="59">
        <v>118</v>
      </c>
      <c r="K356" s="175">
        <v>966</v>
      </c>
      <c r="L356" s="228">
        <v>10.39</v>
      </c>
    </row>
    <row r="357" spans="1:12" s="72" customFormat="1" x14ac:dyDescent="0.25">
      <c r="A357" s="79"/>
      <c r="B357" s="64"/>
      <c r="C357" s="65"/>
      <c r="D357" s="66" t="s">
        <v>33</v>
      </c>
      <c r="E357" s="16"/>
      <c r="F357" s="16"/>
      <c r="G357" s="16"/>
      <c r="H357" s="16"/>
      <c r="I357" s="16"/>
      <c r="J357" s="59"/>
      <c r="K357" s="175"/>
      <c r="L357" s="228"/>
    </row>
    <row r="358" spans="1:12" s="72" customFormat="1" x14ac:dyDescent="0.25">
      <c r="A358" s="79"/>
      <c r="B358" s="64"/>
      <c r="C358" s="65"/>
      <c r="D358" s="66" t="s">
        <v>30</v>
      </c>
      <c r="E358" s="16"/>
      <c r="F358" s="16"/>
      <c r="G358" s="16"/>
      <c r="H358" s="16"/>
      <c r="I358" s="16"/>
      <c r="J358" s="59"/>
      <c r="K358" s="175"/>
      <c r="L358" s="228"/>
    </row>
    <row r="359" spans="1:12" s="72" customFormat="1" x14ac:dyDescent="0.25">
      <c r="A359" s="79"/>
      <c r="B359" s="64"/>
      <c r="C359" s="65"/>
      <c r="D359" s="66" t="s">
        <v>23</v>
      </c>
      <c r="E359" s="16"/>
      <c r="F359" s="16"/>
      <c r="G359" s="16"/>
      <c r="H359" s="16"/>
      <c r="I359" s="16"/>
      <c r="J359" s="59"/>
      <c r="K359" s="175"/>
      <c r="L359" s="228"/>
    </row>
    <row r="360" spans="1:12" s="72" customFormat="1" x14ac:dyDescent="0.25">
      <c r="A360" s="79"/>
      <c r="B360" s="64"/>
      <c r="C360" s="65"/>
      <c r="D360" s="142"/>
      <c r="E360" s="16"/>
      <c r="F360" s="16"/>
      <c r="G360" s="16"/>
      <c r="H360" s="16"/>
      <c r="I360" s="16"/>
      <c r="J360" s="59"/>
      <c r="K360" s="175"/>
      <c r="L360" s="228"/>
    </row>
    <row r="361" spans="1:12" s="72" customFormat="1" x14ac:dyDescent="0.25">
      <c r="A361" s="79"/>
      <c r="B361" s="64"/>
      <c r="C361" s="65"/>
      <c r="D361" s="86"/>
      <c r="E361" s="103"/>
      <c r="F361" s="68"/>
      <c r="G361" s="68"/>
      <c r="H361" s="68"/>
      <c r="I361" s="68"/>
      <c r="J361" s="104"/>
      <c r="K361" s="175"/>
      <c r="L361" s="228"/>
    </row>
    <row r="362" spans="1:12" s="72" customFormat="1" x14ac:dyDescent="0.25">
      <c r="A362" s="94"/>
      <c r="B362" s="95"/>
      <c r="C362" s="96"/>
      <c r="D362" s="106" t="s">
        <v>37</v>
      </c>
      <c r="E362" s="98"/>
      <c r="F362" s="99">
        <f>SUM(F356:F361)</f>
        <v>200</v>
      </c>
      <c r="G362" s="99">
        <f>SUM(G356:G361)</f>
        <v>2.8</v>
      </c>
      <c r="H362" s="99">
        <f>SUM(H356:H361)</f>
        <v>2.5</v>
      </c>
      <c r="I362" s="99">
        <f>SUM(I356:I361)</f>
        <v>4</v>
      </c>
      <c r="J362" s="100">
        <f>SUM(J356:J361)</f>
        <v>118</v>
      </c>
      <c r="K362" s="207"/>
      <c r="L362" s="229">
        <f>SUM(L356:L361)</f>
        <v>10.39</v>
      </c>
    </row>
    <row r="363" spans="1:12" s="72" customFormat="1" ht="15.75" customHeight="1" thickBot="1" x14ac:dyDescent="0.3">
      <c r="A363" s="107">
        <f>A322</f>
        <v>2</v>
      </c>
      <c r="B363" s="107">
        <f>B322</f>
        <v>4</v>
      </c>
      <c r="C363" s="146" t="s">
        <v>4</v>
      </c>
      <c r="D363" s="164"/>
      <c r="E363" s="165"/>
      <c r="F363" s="166">
        <f>F329+F332+F342+F347+F355+F362</f>
        <v>2575</v>
      </c>
      <c r="G363" s="166">
        <f>G329+G332+G342+G347+G355+G362</f>
        <v>131.02000000000004</v>
      </c>
      <c r="H363" s="166">
        <f>H329+H332+H342+H347+H355+H362</f>
        <v>145.05000000000001</v>
      </c>
      <c r="I363" s="166">
        <f>I329+I332+I342+I347+I355+I362</f>
        <v>393.67</v>
      </c>
      <c r="J363" s="167">
        <f>J329+J332+J342+J347+J355+J362</f>
        <v>3101.85</v>
      </c>
      <c r="K363" s="208"/>
      <c r="L363" s="230">
        <f>SUM(L329,L342,L347,L355,L362)</f>
        <v>308.77999999999997</v>
      </c>
    </row>
    <row r="364" spans="1:12" s="72" customFormat="1" x14ac:dyDescent="0.25">
      <c r="A364" s="129">
        <v>2</v>
      </c>
      <c r="B364" s="130">
        <v>5</v>
      </c>
      <c r="C364" s="80" t="s">
        <v>19</v>
      </c>
      <c r="D364" s="89" t="s">
        <v>20</v>
      </c>
      <c r="E364" s="112" t="s">
        <v>100</v>
      </c>
      <c r="F364" s="17">
        <v>200</v>
      </c>
      <c r="G364" s="17">
        <v>6.24</v>
      </c>
      <c r="H364" s="17">
        <v>6.1</v>
      </c>
      <c r="I364" s="17">
        <v>19.7</v>
      </c>
      <c r="J364" s="67">
        <v>197</v>
      </c>
      <c r="K364" s="216">
        <v>284</v>
      </c>
      <c r="L364" s="227">
        <v>20.46</v>
      </c>
    </row>
    <row r="365" spans="1:12" s="72" customFormat="1" x14ac:dyDescent="0.25">
      <c r="A365" s="113"/>
      <c r="B365" s="64"/>
      <c r="C365" s="65"/>
      <c r="D365" s="142"/>
      <c r="E365" s="112"/>
      <c r="F365" s="17"/>
      <c r="G365" s="17"/>
      <c r="H365" s="17"/>
      <c r="I365" s="17"/>
      <c r="J365" s="67"/>
      <c r="K365" s="205"/>
      <c r="L365" s="241"/>
    </row>
    <row r="366" spans="1:12" s="72" customFormat="1" x14ac:dyDescent="0.25">
      <c r="A366" s="113"/>
      <c r="B366" s="64"/>
      <c r="C366" s="65"/>
      <c r="D366" s="89" t="s">
        <v>21</v>
      </c>
      <c r="E366" s="112" t="s">
        <v>48</v>
      </c>
      <c r="F366" s="17">
        <v>200</v>
      </c>
      <c r="G366" s="17">
        <v>0.4</v>
      </c>
      <c r="H366" s="17">
        <v>0.1</v>
      </c>
      <c r="I366" s="17">
        <v>21.6</v>
      </c>
      <c r="J366" s="59">
        <v>62</v>
      </c>
      <c r="K366" s="175">
        <v>713</v>
      </c>
      <c r="L366" s="228">
        <v>1.68</v>
      </c>
    </row>
    <row r="367" spans="1:12" s="72" customFormat="1" x14ac:dyDescent="0.25">
      <c r="A367" s="113"/>
      <c r="B367" s="64"/>
      <c r="C367" s="65"/>
      <c r="D367" s="89" t="s">
        <v>22</v>
      </c>
      <c r="E367" s="16" t="s">
        <v>52</v>
      </c>
      <c r="F367" s="16">
        <v>100</v>
      </c>
      <c r="G367" s="90">
        <v>10.7</v>
      </c>
      <c r="H367" s="90">
        <v>4.5</v>
      </c>
      <c r="I367" s="90">
        <v>43.5</v>
      </c>
      <c r="J367" s="91">
        <v>274</v>
      </c>
      <c r="K367" s="175">
        <v>1</v>
      </c>
      <c r="L367" s="228">
        <v>10.62</v>
      </c>
    </row>
    <row r="368" spans="1:12" s="72" customFormat="1" x14ac:dyDescent="0.25">
      <c r="A368" s="113"/>
      <c r="B368" s="64"/>
      <c r="C368" s="65"/>
      <c r="D368" s="168" t="s">
        <v>26</v>
      </c>
      <c r="E368" s="112" t="s">
        <v>53</v>
      </c>
      <c r="F368" s="17">
        <v>20</v>
      </c>
      <c r="G368" s="17">
        <v>0</v>
      </c>
      <c r="H368" s="17">
        <v>16.399999999999999</v>
      </c>
      <c r="I368" s="17">
        <v>0.2</v>
      </c>
      <c r="J368" s="67">
        <v>150</v>
      </c>
      <c r="K368" s="175">
        <v>41</v>
      </c>
      <c r="L368" s="228">
        <v>25.06</v>
      </c>
    </row>
    <row r="369" spans="1:12" s="72" customFormat="1" x14ac:dyDescent="0.25">
      <c r="A369" s="113"/>
      <c r="B369" s="64"/>
      <c r="C369" s="65"/>
      <c r="D369" s="86" t="s">
        <v>26</v>
      </c>
      <c r="E369" s="112" t="s">
        <v>60</v>
      </c>
      <c r="F369" s="17">
        <v>20</v>
      </c>
      <c r="G369" s="17">
        <v>3.48</v>
      </c>
      <c r="H369" s="17">
        <v>4.43</v>
      </c>
      <c r="I369" s="17">
        <v>0</v>
      </c>
      <c r="J369" s="67">
        <v>72.8</v>
      </c>
      <c r="K369" s="175">
        <v>42</v>
      </c>
      <c r="L369" s="228">
        <v>15</v>
      </c>
    </row>
    <row r="370" spans="1:12" s="72" customFormat="1" x14ac:dyDescent="0.25">
      <c r="A370" s="126"/>
      <c r="B370" s="95"/>
      <c r="C370" s="96"/>
      <c r="D370" s="97" t="s">
        <v>37</v>
      </c>
      <c r="E370" s="98"/>
      <c r="F370" s="99">
        <f>SUM(F364:F369)</f>
        <v>540</v>
      </c>
      <c r="G370" s="99">
        <f>SUM(G364:G369)</f>
        <v>20.82</v>
      </c>
      <c r="H370" s="99">
        <f>SUM(H364:H369)</f>
        <v>31.529999999999998</v>
      </c>
      <c r="I370" s="99">
        <f>SUM(I364:I369)</f>
        <v>85</v>
      </c>
      <c r="J370" s="100">
        <f>SUM(J364:J369)</f>
        <v>755.8</v>
      </c>
      <c r="K370" s="213"/>
      <c r="L370" s="229">
        <f>SUM(L364:L369)</f>
        <v>72.819999999999993</v>
      </c>
    </row>
    <row r="371" spans="1:12" s="72" customFormat="1" x14ac:dyDescent="0.25">
      <c r="A371" s="111">
        <f>A364</f>
        <v>2</v>
      </c>
      <c r="B371" s="101">
        <v>5</v>
      </c>
      <c r="C371" s="102" t="s">
        <v>24</v>
      </c>
      <c r="D371" s="66" t="s">
        <v>23</v>
      </c>
      <c r="E371" s="103"/>
      <c r="F371" s="68"/>
      <c r="G371" s="68"/>
      <c r="H371" s="68"/>
      <c r="I371" s="68"/>
      <c r="J371" s="104"/>
      <c r="K371" s="206"/>
      <c r="L371" s="228"/>
    </row>
    <row r="372" spans="1:12" s="72" customFormat="1" x14ac:dyDescent="0.25">
      <c r="A372" s="113"/>
      <c r="B372" s="64"/>
      <c r="C372" s="65"/>
      <c r="D372" s="142"/>
      <c r="E372" s="103"/>
      <c r="F372" s="68"/>
      <c r="G372" s="68"/>
      <c r="H372" s="68"/>
      <c r="I372" s="68"/>
      <c r="J372" s="104"/>
      <c r="K372" s="206"/>
      <c r="L372" s="228"/>
    </row>
    <row r="373" spans="1:12" s="72" customFormat="1" x14ac:dyDescent="0.25">
      <c r="A373" s="113"/>
      <c r="B373" s="64"/>
      <c r="C373" s="65"/>
      <c r="D373" s="86"/>
      <c r="E373" s="103"/>
      <c r="F373" s="68"/>
      <c r="G373" s="68"/>
      <c r="H373" s="68"/>
      <c r="I373" s="68"/>
      <c r="J373" s="104"/>
      <c r="K373" s="206"/>
      <c r="L373" s="228"/>
    </row>
    <row r="374" spans="1:12" s="72" customFormat="1" x14ac:dyDescent="0.25">
      <c r="A374" s="126"/>
      <c r="B374" s="95"/>
      <c r="C374" s="96"/>
      <c r="D374" s="97" t="s">
        <v>37</v>
      </c>
      <c r="E374" s="98"/>
      <c r="F374" s="99">
        <f>SUM(F371:F373)</f>
        <v>0</v>
      </c>
      <c r="G374" s="99">
        <f>SUM(G371:G373)</f>
        <v>0</v>
      </c>
      <c r="H374" s="99">
        <f>SUM(H371:H373)</f>
        <v>0</v>
      </c>
      <c r="I374" s="99">
        <f>SUM(I371:I373)</f>
        <v>0</v>
      </c>
      <c r="J374" s="100">
        <f>SUM(J371:J373)</f>
        <v>0</v>
      </c>
      <c r="K374" s="213"/>
      <c r="L374" s="229">
        <f ca="1">SUM(L371:L379)</f>
        <v>0</v>
      </c>
    </row>
    <row r="375" spans="1:12" s="72" customFormat="1" x14ac:dyDescent="0.25">
      <c r="A375" s="111">
        <f>A364</f>
        <v>2</v>
      </c>
      <c r="B375" s="101">
        <f>B364</f>
        <v>5</v>
      </c>
      <c r="C375" s="102" t="s">
        <v>25</v>
      </c>
      <c r="D375" s="89" t="s">
        <v>26</v>
      </c>
      <c r="E375" s="112" t="s">
        <v>84</v>
      </c>
      <c r="F375" s="17">
        <v>100</v>
      </c>
      <c r="G375" s="87">
        <v>1.7</v>
      </c>
      <c r="H375" s="87">
        <v>10.18</v>
      </c>
      <c r="I375" s="87">
        <v>6.7</v>
      </c>
      <c r="J375" s="88">
        <v>129.22999999999999</v>
      </c>
      <c r="K375" s="206">
        <v>75</v>
      </c>
      <c r="L375" s="228">
        <v>6</v>
      </c>
    </row>
    <row r="376" spans="1:12" s="72" customFormat="1" x14ac:dyDescent="0.25">
      <c r="A376" s="113"/>
      <c r="B376" s="64"/>
      <c r="C376" s="65"/>
      <c r="D376" s="89" t="s">
        <v>27</v>
      </c>
      <c r="E376" s="112" t="s">
        <v>101</v>
      </c>
      <c r="F376" s="17">
        <v>250</v>
      </c>
      <c r="G376" s="17">
        <v>24.19</v>
      </c>
      <c r="H376" s="17">
        <v>17.899999999999999</v>
      </c>
      <c r="I376" s="17">
        <v>16.329999999999998</v>
      </c>
      <c r="J376" s="67">
        <v>169.34</v>
      </c>
      <c r="K376" s="206">
        <v>162</v>
      </c>
      <c r="L376" s="228">
        <v>25.2</v>
      </c>
    </row>
    <row r="377" spans="1:12" s="72" customFormat="1" x14ac:dyDescent="0.25">
      <c r="A377" s="113"/>
      <c r="B377" s="64"/>
      <c r="C377" s="65"/>
      <c r="D377" s="89" t="s">
        <v>28</v>
      </c>
      <c r="E377" s="112" t="s">
        <v>102</v>
      </c>
      <c r="F377" s="17">
        <v>120</v>
      </c>
      <c r="G377" s="17">
        <v>13.3</v>
      </c>
      <c r="H377" s="17">
        <v>4.7</v>
      </c>
      <c r="I377" s="17">
        <v>9.59</v>
      </c>
      <c r="J377" s="67">
        <v>133</v>
      </c>
      <c r="K377" s="206">
        <v>364</v>
      </c>
      <c r="L377" s="228">
        <v>60.27</v>
      </c>
    </row>
    <row r="378" spans="1:12" s="72" customFormat="1" x14ac:dyDescent="0.25">
      <c r="A378" s="113"/>
      <c r="B378" s="64"/>
      <c r="C378" s="65"/>
      <c r="D378" s="89" t="s">
        <v>29</v>
      </c>
      <c r="E378" s="112" t="s">
        <v>90</v>
      </c>
      <c r="F378" s="17">
        <v>200</v>
      </c>
      <c r="G378" s="17">
        <v>4.08</v>
      </c>
      <c r="H378" s="17">
        <v>6.4</v>
      </c>
      <c r="I378" s="17">
        <v>27.26</v>
      </c>
      <c r="J378" s="67">
        <v>182</v>
      </c>
      <c r="K378" s="206">
        <v>525</v>
      </c>
      <c r="L378" s="228">
        <v>26.43</v>
      </c>
    </row>
    <row r="379" spans="1:12" s="72" customFormat="1" x14ac:dyDescent="0.25">
      <c r="A379" s="113"/>
      <c r="B379" s="64"/>
      <c r="C379" s="65"/>
      <c r="D379" s="89" t="s">
        <v>30</v>
      </c>
      <c r="E379" s="112" t="s">
        <v>103</v>
      </c>
      <c r="F379" s="17">
        <v>200</v>
      </c>
      <c r="G379" s="17">
        <v>0.6</v>
      </c>
      <c r="H379" s="17">
        <v>0.4</v>
      </c>
      <c r="I379" s="17">
        <v>32.6</v>
      </c>
      <c r="J379" s="67">
        <v>136.4</v>
      </c>
      <c r="K379" s="206">
        <v>389</v>
      </c>
      <c r="L379" s="228">
        <v>15.6</v>
      </c>
    </row>
    <row r="380" spans="1:12" s="72" customFormat="1" x14ac:dyDescent="0.25">
      <c r="A380" s="113"/>
      <c r="B380" s="64"/>
      <c r="C380" s="65"/>
      <c r="D380" s="169" t="s">
        <v>130</v>
      </c>
      <c r="E380" s="16"/>
      <c r="F380" s="17"/>
      <c r="G380" s="90"/>
      <c r="H380" s="90"/>
      <c r="I380" s="90"/>
      <c r="J380" s="91"/>
      <c r="K380" s="175"/>
      <c r="L380" s="228"/>
    </row>
    <row r="381" spans="1:12" s="72" customFormat="1" x14ac:dyDescent="0.25">
      <c r="A381" s="113"/>
      <c r="B381" s="64"/>
      <c r="C381" s="65"/>
      <c r="D381" s="169" t="s">
        <v>31</v>
      </c>
      <c r="E381" s="16" t="s">
        <v>49</v>
      </c>
      <c r="F381" s="17">
        <v>120</v>
      </c>
      <c r="G381" s="90">
        <v>10.199999999999999</v>
      </c>
      <c r="H381" s="90">
        <v>4</v>
      </c>
      <c r="I381" s="90">
        <v>51</v>
      </c>
      <c r="J381" s="91">
        <v>310.8</v>
      </c>
      <c r="K381" s="175">
        <v>3</v>
      </c>
      <c r="L381" s="228">
        <v>7.12</v>
      </c>
    </row>
    <row r="382" spans="1:12" s="72" customFormat="1" x14ac:dyDescent="0.25">
      <c r="A382" s="113"/>
      <c r="B382" s="64"/>
      <c r="C382" s="65"/>
      <c r="D382" s="86" t="s">
        <v>23</v>
      </c>
      <c r="E382" s="112" t="s">
        <v>104</v>
      </c>
      <c r="F382" s="17">
        <v>200</v>
      </c>
      <c r="G382" s="17">
        <v>1.5</v>
      </c>
      <c r="H382" s="17">
        <v>1</v>
      </c>
      <c r="I382" s="17">
        <v>51</v>
      </c>
      <c r="J382" s="67">
        <v>142.5</v>
      </c>
      <c r="K382" s="206">
        <v>847</v>
      </c>
      <c r="L382" s="228">
        <v>55.18</v>
      </c>
    </row>
    <row r="383" spans="1:12" s="72" customFormat="1" x14ac:dyDescent="0.25">
      <c r="A383" s="113"/>
      <c r="B383" s="64"/>
      <c r="C383" s="65"/>
      <c r="D383" s="86"/>
      <c r="E383" s="112"/>
      <c r="F383" s="17"/>
      <c r="G383" s="17"/>
      <c r="H383" s="17"/>
      <c r="I383" s="17"/>
      <c r="J383" s="67"/>
      <c r="K383" s="206"/>
      <c r="L383" s="228"/>
    </row>
    <row r="384" spans="1:12" s="72" customFormat="1" x14ac:dyDescent="0.25">
      <c r="A384" s="126"/>
      <c r="B384" s="95"/>
      <c r="C384" s="96"/>
      <c r="D384" s="97" t="s">
        <v>37</v>
      </c>
      <c r="E384" s="98"/>
      <c r="F384" s="99">
        <f>SUM(F375:F382)</f>
        <v>1190</v>
      </c>
      <c r="G384" s="99">
        <f>SUM(G375:G382)</f>
        <v>55.569999999999993</v>
      </c>
      <c r="H384" s="99">
        <f>SUM(H375:H382)</f>
        <v>44.58</v>
      </c>
      <c r="I384" s="99">
        <f>SUM(I375:I382)</f>
        <v>194.48</v>
      </c>
      <c r="J384" s="100">
        <f>SUM(J375:J382)</f>
        <v>1203.27</v>
      </c>
      <c r="K384" s="213"/>
      <c r="L384" s="229">
        <f>SUM(L375:L382)</f>
        <v>195.8</v>
      </c>
    </row>
    <row r="385" spans="1:12" s="72" customFormat="1" x14ac:dyDescent="0.25">
      <c r="A385" s="111">
        <f>A364</f>
        <v>2</v>
      </c>
      <c r="B385" s="101">
        <f>B364</f>
        <v>5</v>
      </c>
      <c r="C385" s="102" t="s">
        <v>32</v>
      </c>
      <c r="D385" s="66" t="s">
        <v>33</v>
      </c>
      <c r="E385" s="103"/>
      <c r="F385" s="68"/>
      <c r="G385" s="68"/>
      <c r="H385" s="68"/>
      <c r="I385" s="68"/>
      <c r="J385" s="104"/>
      <c r="K385" s="206"/>
      <c r="L385" s="228"/>
    </row>
    <row r="386" spans="1:12" s="72" customFormat="1" x14ac:dyDescent="0.25">
      <c r="A386" s="113"/>
      <c r="B386" s="64"/>
      <c r="C386" s="65"/>
      <c r="D386" s="66" t="s">
        <v>30</v>
      </c>
      <c r="E386" s="103"/>
      <c r="F386" s="68"/>
      <c r="G386" s="68"/>
      <c r="H386" s="68"/>
      <c r="I386" s="68"/>
      <c r="J386" s="104"/>
      <c r="K386" s="175"/>
      <c r="L386" s="228"/>
    </row>
    <row r="387" spans="1:12" s="72" customFormat="1" x14ac:dyDescent="0.25">
      <c r="A387" s="113"/>
      <c r="B387" s="64"/>
      <c r="C387" s="65"/>
      <c r="D387" s="142"/>
      <c r="E387" s="103"/>
      <c r="F387" s="68"/>
      <c r="G387" s="68"/>
      <c r="H387" s="68"/>
      <c r="I387" s="68"/>
      <c r="J387" s="104"/>
      <c r="K387" s="175"/>
      <c r="L387" s="228"/>
    </row>
    <row r="388" spans="1:12" s="72" customFormat="1" x14ac:dyDescent="0.25">
      <c r="A388" s="113"/>
      <c r="B388" s="64"/>
      <c r="C388" s="65"/>
      <c r="D388" s="86"/>
      <c r="E388" s="103"/>
      <c r="F388" s="68"/>
      <c r="G388" s="68"/>
      <c r="H388" s="68"/>
      <c r="I388" s="68"/>
      <c r="J388" s="104"/>
      <c r="K388" s="175"/>
      <c r="L388" s="228"/>
    </row>
    <row r="389" spans="1:12" s="72" customFormat="1" x14ac:dyDescent="0.25">
      <c r="A389" s="126"/>
      <c r="B389" s="95"/>
      <c r="C389" s="96"/>
      <c r="D389" s="97" t="s">
        <v>37</v>
      </c>
      <c r="E389" s="98"/>
      <c r="F389" s="99">
        <f>SUM(F385:F388)</f>
        <v>0</v>
      </c>
      <c r="G389" s="99">
        <f>SUM(G385:G388)</f>
        <v>0</v>
      </c>
      <c r="H389" s="99">
        <f>SUM(H385:H388)</f>
        <v>0</v>
      </c>
      <c r="I389" s="99">
        <f>SUM(I385:I388)</f>
        <v>0</v>
      </c>
      <c r="J389" s="100">
        <f>SUM(J385:J388)</f>
        <v>0</v>
      </c>
      <c r="K389" s="207"/>
      <c r="L389" s="229">
        <f>SUM(L385:L388)</f>
        <v>0</v>
      </c>
    </row>
    <row r="390" spans="1:12" s="72" customFormat="1" x14ac:dyDescent="0.25">
      <c r="A390" s="111">
        <f>A364</f>
        <v>2</v>
      </c>
      <c r="B390" s="101">
        <f>B364</f>
        <v>5</v>
      </c>
      <c r="C390" s="102" t="s">
        <v>34</v>
      </c>
      <c r="D390" s="89" t="s">
        <v>20</v>
      </c>
      <c r="E390" s="103"/>
      <c r="F390" s="68"/>
      <c r="G390" s="68"/>
      <c r="H390" s="68"/>
      <c r="I390" s="68"/>
      <c r="J390" s="104"/>
      <c r="K390" s="175"/>
      <c r="L390" s="228"/>
    </row>
    <row r="391" spans="1:12" s="72" customFormat="1" x14ac:dyDescent="0.25">
      <c r="A391" s="113"/>
      <c r="B391" s="64"/>
      <c r="C391" s="65"/>
      <c r="D391" s="89" t="s">
        <v>29</v>
      </c>
      <c r="E391" s="103"/>
      <c r="F391" s="68"/>
      <c r="G391" s="68"/>
      <c r="H391" s="68"/>
      <c r="I391" s="68"/>
      <c r="J391" s="104"/>
      <c r="K391" s="175"/>
      <c r="L391" s="228"/>
    </row>
    <row r="392" spans="1:12" s="72" customFormat="1" x14ac:dyDescent="0.25">
      <c r="A392" s="113"/>
      <c r="B392" s="64"/>
      <c r="C392" s="65"/>
      <c r="D392" s="89" t="s">
        <v>30</v>
      </c>
      <c r="E392" s="103"/>
      <c r="F392" s="68"/>
      <c r="G392" s="68"/>
      <c r="H392" s="68"/>
      <c r="I392" s="68"/>
      <c r="J392" s="104"/>
      <c r="K392" s="175"/>
      <c r="L392" s="228"/>
    </row>
    <row r="393" spans="1:12" s="72" customFormat="1" x14ac:dyDescent="0.25">
      <c r="A393" s="113"/>
      <c r="B393" s="64"/>
      <c r="C393" s="65"/>
      <c r="D393" s="89" t="s">
        <v>22</v>
      </c>
      <c r="E393" s="103"/>
      <c r="F393" s="68"/>
      <c r="G393" s="68"/>
      <c r="H393" s="68"/>
      <c r="I393" s="68"/>
      <c r="J393" s="104"/>
      <c r="K393" s="175"/>
      <c r="L393" s="228"/>
    </row>
    <row r="394" spans="1:12" s="72" customFormat="1" x14ac:dyDescent="0.25">
      <c r="A394" s="113"/>
      <c r="B394" s="64"/>
      <c r="C394" s="65"/>
      <c r="D394" s="142"/>
      <c r="E394" s="103"/>
      <c r="F394" s="68"/>
      <c r="G394" s="68"/>
      <c r="H394" s="68"/>
      <c r="I394" s="68"/>
      <c r="J394" s="104"/>
      <c r="K394" s="175"/>
      <c r="L394" s="228"/>
    </row>
    <row r="395" spans="1:12" s="72" customFormat="1" x14ac:dyDescent="0.25">
      <c r="A395" s="113"/>
      <c r="B395" s="64"/>
      <c r="C395" s="65"/>
      <c r="D395" s="138"/>
      <c r="E395" s="103"/>
      <c r="F395" s="68"/>
      <c r="G395" s="68"/>
      <c r="H395" s="68"/>
      <c r="I395" s="68"/>
      <c r="J395" s="104"/>
      <c r="K395" s="175"/>
      <c r="L395" s="228"/>
    </row>
    <row r="396" spans="1:12" s="72" customFormat="1" x14ac:dyDescent="0.25">
      <c r="A396" s="126"/>
      <c r="B396" s="95"/>
      <c r="C396" s="96"/>
      <c r="D396" s="97" t="s">
        <v>37</v>
      </c>
      <c r="E396" s="98"/>
      <c r="F396" s="99">
        <f>SUM(F390:F395)</f>
        <v>0</v>
      </c>
      <c r="G396" s="99">
        <f>SUM(G390:G395)</f>
        <v>0</v>
      </c>
      <c r="H396" s="99">
        <f>SUM(H390:H395)</f>
        <v>0</v>
      </c>
      <c r="I396" s="99">
        <f>SUM(I390:I395)</f>
        <v>0</v>
      </c>
      <c r="J396" s="100">
        <f>SUM(J390:J395)</f>
        <v>0</v>
      </c>
      <c r="K396" s="207"/>
      <c r="L396" s="229">
        <f ca="1">SUM(L390:L398)</f>
        <v>0</v>
      </c>
    </row>
    <row r="397" spans="1:12" s="72" customFormat="1" x14ac:dyDescent="0.25">
      <c r="A397" s="111">
        <f>A364</f>
        <v>2</v>
      </c>
      <c r="B397" s="101">
        <f>B364</f>
        <v>5</v>
      </c>
      <c r="C397" s="102" t="s">
        <v>35</v>
      </c>
      <c r="D397" s="66" t="s">
        <v>36</v>
      </c>
      <c r="E397" s="103"/>
      <c r="F397" s="68"/>
      <c r="G397" s="68"/>
      <c r="H397" s="68"/>
      <c r="I397" s="68"/>
      <c r="J397" s="104"/>
      <c r="K397" s="175"/>
      <c r="L397" s="228"/>
    </row>
    <row r="398" spans="1:12" s="72" customFormat="1" x14ac:dyDescent="0.25">
      <c r="A398" s="113"/>
      <c r="B398" s="64"/>
      <c r="C398" s="65"/>
      <c r="D398" s="66" t="s">
        <v>33</v>
      </c>
      <c r="E398" s="103"/>
      <c r="F398" s="68"/>
      <c r="G398" s="68"/>
      <c r="H398" s="68"/>
      <c r="I398" s="68"/>
      <c r="J398" s="104"/>
      <c r="K398" s="175"/>
      <c r="L398" s="228"/>
    </row>
    <row r="399" spans="1:12" s="72" customFormat="1" x14ac:dyDescent="0.25">
      <c r="A399" s="113"/>
      <c r="B399" s="64"/>
      <c r="C399" s="65"/>
      <c r="D399" s="66" t="s">
        <v>30</v>
      </c>
      <c r="E399" s="103"/>
      <c r="F399" s="68"/>
      <c r="G399" s="68"/>
      <c r="H399" s="68"/>
      <c r="I399" s="68"/>
      <c r="J399" s="104"/>
      <c r="K399" s="175"/>
      <c r="L399" s="228"/>
    </row>
    <row r="400" spans="1:12" s="72" customFormat="1" x14ac:dyDescent="0.25">
      <c r="A400" s="113"/>
      <c r="B400" s="64"/>
      <c r="C400" s="65"/>
      <c r="D400" s="66" t="s">
        <v>23</v>
      </c>
      <c r="E400" s="103"/>
      <c r="F400" s="68"/>
      <c r="G400" s="68"/>
      <c r="H400" s="68"/>
      <c r="I400" s="68"/>
      <c r="J400" s="104"/>
      <c r="K400" s="175"/>
      <c r="L400" s="228"/>
    </row>
    <row r="401" spans="1:12" s="72" customFormat="1" x14ac:dyDescent="0.25">
      <c r="A401" s="113"/>
      <c r="B401" s="64"/>
      <c r="C401" s="65"/>
      <c r="D401" s="142"/>
      <c r="E401" s="103"/>
      <c r="F401" s="68"/>
      <c r="G401" s="68"/>
      <c r="H401" s="68"/>
      <c r="I401" s="68"/>
      <c r="J401" s="104"/>
      <c r="K401" s="175"/>
      <c r="L401" s="228"/>
    </row>
    <row r="402" spans="1:12" s="72" customFormat="1" x14ac:dyDescent="0.25">
      <c r="A402" s="113"/>
      <c r="B402" s="64"/>
      <c r="C402" s="65"/>
      <c r="D402" s="86"/>
      <c r="E402" s="103"/>
      <c r="F402" s="68"/>
      <c r="G402" s="68"/>
      <c r="H402" s="68"/>
      <c r="I402" s="68"/>
      <c r="J402" s="104"/>
      <c r="K402" s="175"/>
      <c r="L402" s="228"/>
    </row>
    <row r="403" spans="1:12" s="72" customFormat="1" x14ac:dyDescent="0.25">
      <c r="A403" s="126"/>
      <c r="B403" s="95"/>
      <c r="C403" s="96"/>
      <c r="D403" s="106" t="s">
        <v>37</v>
      </c>
      <c r="E403" s="98"/>
      <c r="F403" s="99">
        <f>SUM(F397:F402)</f>
        <v>0</v>
      </c>
      <c r="G403" s="99">
        <f>SUM(G397:G402)</f>
        <v>0</v>
      </c>
      <c r="H403" s="99">
        <f>SUM(H397:H402)</f>
        <v>0</v>
      </c>
      <c r="I403" s="99">
        <f>SUM(I397:I402)</f>
        <v>0</v>
      </c>
      <c r="J403" s="100">
        <f>SUM(J397:J402)</f>
        <v>0</v>
      </c>
      <c r="K403" s="207"/>
      <c r="L403" s="229">
        <f ca="1">SUM(L397:L405)</f>
        <v>0</v>
      </c>
    </row>
    <row r="404" spans="1:12" s="72" customFormat="1" ht="15.75" customHeight="1" thickBot="1" x14ac:dyDescent="0.3">
      <c r="A404" s="127">
        <f>A364</f>
        <v>2</v>
      </c>
      <c r="B404" s="128">
        <f>B364</f>
        <v>5</v>
      </c>
      <c r="C404" s="146" t="s">
        <v>4</v>
      </c>
      <c r="D404" s="147"/>
      <c r="E404" s="108"/>
      <c r="F404" s="109">
        <f>F370+F374+F384+F389+F396+F403</f>
        <v>1730</v>
      </c>
      <c r="G404" s="109">
        <f>G370+G374+G384+G389+G396+G403</f>
        <v>76.389999999999986</v>
      </c>
      <c r="H404" s="109">
        <f>H370+H374+H384+H389+H396+H403</f>
        <v>76.11</v>
      </c>
      <c r="I404" s="109">
        <f>I370+I374+I384+I389+I396+I403</f>
        <v>279.48</v>
      </c>
      <c r="J404" s="110">
        <f>J370+J374+J384+J389+J396+J403</f>
        <v>1959.07</v>
      </c>
      <c r="K404" s="208"/>
      <c r="L404" s="230">
        <f>SUM(L370,L384)</f>
        <v>268.62</v>
      </c>
    </row>
    <row r="405" spans="1:12" s="72" customFormat="1" ht="15.75" thickBot="1" x14ac:dyDescent="0.3">
      <c r="A405" s="129"/>
      <c r="B405" s="130"/>
      <c r="C405" s="80"/>
      <c r="D405" s="81"/>
      <c r="E405" s="151"/>
      <c r="F405" s="85"/>
      <c r="G405" s="85"/>
      <c r="H405" s="85"/>
      <c r="I405" s="85"/>
      <c r="J405" s="152"/>
      <c r="K405" s="209"/>
      <c r="L405" s="227"/>
    </row>
    <row r="406" spans="1:12" ht="15.75" thickBot="1" x14ac:dyDescent="0.3">
      <c r="A406" s="170"/>
      <c r="B406" s="171"/>
      <c r="C406" s="172" t="s">
        <v>5</v>
      </c>
      <c r="D406" s="172"/>
      <c r="E406" s="172"/>
      <c r="F406" s="173">
        <f ca="1">SUM(F46,F88,F129,F168,F206+F240+F281+F321+F363+F404)</f>
        <v>25070</v>
      </c>
      <c r="G406" s="173">
        <f ca="1">SUM(G46,G88,G129,G168,G206+G240+G281+G321+G363+G404)</f>
        <v>1235.3899999999999</v>
      </c>
      <c r="H406" s="173">
        <f ca="1">SUM(H46,H88,H129,H168,H206+H240+H281+H321+H363+H404)</f>
        <v>1207</v>
      </c>
      <c r="I406" s="173">
        <f ca="1">SUM(I46,I88,I129,I168,I206+I240+I281+I321+I363+I404)</f>
        <v>4223.0999999999995</v>
      </c>
      <c r="J406" s="174">
        <f ca="1">SUM(J46,J88,J129,J168,J206+J240+J281+J321+J363+J404)</f>
        <v>29735.919999999998</v>
      </c>
      <c r="K406" s="218"/>
      <c r="L406" s="242">
        <f>SUM(L46,L88,L129,L168,L206+L240+L240+L281+L321+L363+L404)</f>
        <v>3249.88</v>
      </c>
    </row>
  </sheetData>
  <mergeCells count="14">
    <mergeCell ref="C1:E1"/>
    <mergeCell ref="H1:K1"/>
    <mergeCell ref="H2:K2"/>
    <mergeCell ref="C88:D88"/>
    <mergeCell ref="C406:E406"/>
    <mergeCell ref="C321:D321"/>
    <mergeCell ref="C363:D363"/>
    <mergeCell ref="C404:D404"/>
    <mergeCell ref="C281:D281"/>
    <mergeCell ref="C129:D129"/>
    <mergeCell ref="C168:D168"/>
    <mergeCell ref="C206:D206"/>
    <mergeCell ref="C240:D240"/>
    <mergeCell ref="C46:D46"/>
  </mergeCells>
  <pageMargins left="0" right="0" top="0" bottom="0" header="0" footer="0"/>
  <pageSetup paperSize="9" scale="74" orientation="landscape" r:id="rId1"/>
  <rowBreaks count="9" manualBreakCount="9">
    <brk id="46" max="16383" man="1"/>
    <brk id="88" max="16383" man="1"/>
    <brk id="129" max="16383" man="1"/>
    <brk id="168" max="16383" man="1"/>
    <brk id="206" max="16383" man="1"/>
    <brk id="240" max="16383" man="1"/>
    <brk id="281" max="16383" man="1"/>
    <brk id="321" max="16383" man="1"/>
    <brk id="3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2025-03-11T09:20:56Z</cp:lastPrinted>
  <dcterms:created xsi:type="dcterms:W3CDTF">2022-05-16T14:23:56Z</dcterms:created>
  <dcterms:modified xsi:type="dcterms:W3CDTF">2025-09-14T11:51:06Z</dcterms:modified>
</cp:coreProperties>
</file>