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H9" i="1"/>
  <c r="G9" i="1"/>
  <c r="F9" i="1"/>
  <c r="E9" i="1"/>
  <c r="D9" i="1"/>
  <c r="A9" i="1"/>
  <c r="I8" i="1"/>
  <c r="H8" i="1"/>
  <c r="G8" i="1"/>
  <c r="F8" i="1"/>
  <c r="D8" i="1"/>
  <c r="C8" i="1"/>
  <c r="B8" i="1"/>
  <c r="A8" i="1"/>
  <c r="I7" i="1"/>
  <c r="H7" i="1"/>
  <c r="G7" i="1"/>
  <c r="F7" i="1"/>
  <c r="D7" i="1"/>
  <c r="C7" i="1"/>
  <c r="B7" i="1"/>
  <c r="A7" i="1"/>
  <c r="I6" i="1"/>
  <c r="H6" i="1"/>
  <c r="G6" i="1"/>
  <c r="F6" i="1"/>
  <c r="D6" i="1"/>
  <c r="C6" i="1"/>
  <c r="B6" i="1"/>
  <c r="A6" i="1"/>
  <c r="I5" i="1"/>
  <c r="H5" i="1"/>
  <c r="F5" i="1"/>
  <c r="D5" i="1"/>
  <c r="C5" i="1"/>
  <c r="B5" i="1"/>
  <c r="A5" i="1"/>
  <c r="I4" i="1"/>
  <c r="H4" i="1"/>
  <c r="G4" i="1"/>
  <c r="F4" i="1"/>
  <c r="D4" i="1"/>
  <c r="C4" i="1"/>
  <c r="B4" i="1"/>
  <c r="A4" i="1"/>
  <c r="I3" i="1"/>
  <c r="H3" i="1"/>
  <c r="G3" i="1"/>
  <c r="F3" i="1"/>
  <c r="D3" i="1"/>
  <c r="C3" i="1"/>
  <c r="B3" i="1"/>
  <c r="A3" i="1"/>
  <c r="I2" i="1" l="1"/>
  <c r="H2" i="1"/>
  <c r="G2" i="1"/>
  <c r="F2" i="1"/>
  <c r="E2" i="1"/>
  <c r="D2" i="1"/>
  <c r="C2" i="1"/>
  <c r="B2" i="1"/>
  <c r="A2" i="1"/>
  <c r="H1" i="1"/>
  <c r="E1" i="1"/>
  <c r="D1" i="1"/>
  <c r="A1" i="1"/>
</calcChain>
</file>

<file path=xl/sharedStrings.xml><?xml version="1.0" encoding="utf-8"?>
<sst xmlns="http://schemas.openxmlformats.org/spreadsheetml/2006/main" count="1" uniqueCount="1">
  <si>
    <t>0,10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</si>
</sst>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2" xfId="0" applyFont="1" applyBorder="1" applyAlignment="1">
      <alignment vertical="center"/>
    </xf>
    <xf numFmtId="49" fontId="0" fillId="2" borderId="4" xfId="0" applyNumberFormat="1" applyFont="1" applyFill="1" applyBorder="1" applyAlignment="1" applyProtection="1">
      <alignment vertical="center"/>
      <protection locked="0"/>
    </xf>
    <xf numFmtId="14" fontId="0" fillId="2" borderId="5" xfId="0" applyNumberFormat="1" applyFont="1" applyFill="1" applyBorder="1" applyAlignment="1" applyProtection="1">
      <alignment vertical="center"/>
      <protection locked="0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49" fontId="0" fillId="2" borderId="11" xfId="0" applyNumberFormat="1" applyFont="1" applyFill="1" applyBorder="1" applyAlignment="1" applyProtection="1">
      <alignment horizontal="right" vertical="center"/>
      <protection locked="0"/>
    </xf>
    <xf numFmtId="49" fontId="0" fillId="2" borderId="10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alignment vertical="center"/>
      <protection locked="0"/>
    </xf>
    <xf numFmtId="0" fontId="0" fillId="2" borderId="2" xfId="0" applyFont="1" applyFill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  <protection locked="0"/>
    </xf>
    <xf numFmtId="49" fontId="1" fillId="2" borderId="12" xfId="0" applyNumberFormat="1" applyFont="1" applyFill="1" applyBorder="1" applyAlignment="1" applyProtection="1">
      <alignment horizontal="right" vertical="center"/>
      <protection locked="0"/>
    </xf>
    <xf numFmtId="49" fontId="0" fillId="2" borderId="13" xfId="0" applyNumberFormat="1" applyFont="1" applyFill="1" applyBorder="1" applyAlignment="1" applyProtection="1">
      <alignment horizontal="right" vertical="center"/>
      <protection locked="0"/>
    </xf>
    <xf numFmtId="49" fontId="0" fillId="2" borderId="13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3" xfId="0" applyNumberFormat="1" applyFont="1" applyFill="1" applyBorder="1" applyAlignment="1" applyProtection="1">
      <alignment horizontal="right" vertical="center"/>
      <protection locked="0"/>
    </xf>
    <xf numFmtId="49" fontId="1" fillId="2" borderId="14" xfId="0" applyNumberFormat="1" applyFont="1" applyFill="1" applyBorder="1" applyAlignment="1" applyProtection="1">
      <alignment horizontal="right" vertical="center"/>
      <protection locked="0"/>
    </xf>
    <xf numFmtId="49" fontId="0" fillId="2" borderId="10" xfId="0" applyNumberFormat="1" applyFont="1" applyFill="1" applyBorder="1" applyAlignment="1" applyProtection="1">
      <alignment horizontal="left" vertical="center" wrapText="1"/>
      <protection locked="0"/>
    </xf>
    <xf numFmtId="49" fontId="0" fillId="2" borderId="10" xfId="0" applyNumberFormat="1" applyFont="1" applyFill="1" applyBorder="1" applyAlignment="1" applyProtection="1">
      <alignment horizontal="left" vertical="top" wrapText="1"/>
      <protection locked="0"/>
    </xf>
    <xf numFmtId="49" fontId="0" fillId="2" borderId="10" xfId="0" applyNumberFormat="1" applyFont="1" applyFill="1" applyBorder="1" applyAlignment="1" applyProtection="1">
      <alignment horizontal="left" vertical="center"/>
      <protection locked="0"/>
    </xf>
    <xf numFmtId="49" fontId="0" fillId="0" borderId="9" xfId="0" applyNumberFormat="1" applyFont="1" applyBorder="1" applyAlignment="1">
      <alignment horizontal="left" vertical="center"/>
    </xf>
    <xf numFmtId="49" fontId="0" fillId="0" borderId="9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%20&#1086;&#1082;&#1090;&#1103;&#1073;&#1088;&#1100;\2023-10-05-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4"/>
      <sheetName val="5"/>
      <sheetName val="6"/>
      <sheetName val="7"/>
      <sheetName val="8"/>
      <sheetName val="11"/>
      <sheetName val="12"/>
      <sheetName val="13"/>
      <sheetName val="14"/>
      <sheetName val="15"/>
    </sheetNames>
    <sheetDataSet>
      <sheetData sheetId="0">
        <row r="1">
          <cell r="E1" t="str">
            <v>А.Камалеева,22, Космонавтов,19</v>
          </cell>
        </row>
      </sheetData>
      <sheetData sheetId="1">
        <row r="1">
          <cell r="A1" t="str">
            <v>МАОУ "МАОУ "Лицей№121"</v>
          </cell>
          <cell r="D1" t="str">
            <v>Отд./корп</v>
          </cell>
          <cell r="E1" t="str">
            <v>А.Камалеева,22, Космонавтов,19</v>
          </cell>
          <cell r="H1" t="str">
            <v>День</v>
          </cell>
        </row>
        <row r="2">
          <cell r="A2" t="str">
            <v>Раздел</v>
          </cell>
          <cell r="B2" t="str">
            <v>№ рец.</v>
          </cell>
          <cell r="C2" t="str">
            <v>Блюдо</v>
          </cell>
          <cell r="D2" t="str">
            <v>Выход, г</v>
          </cell>
          <cell r="E2" t="str">
            <v>Цена</v>
          </cell>
          <cell r="F2" t="str">
            <v>Калорийность</v>
          </cell>
          <cell r="G2" t="str">
            <v>Белки</v>
          </cell>
          <cell r="H2" t="str">
            <v>Жиры</v>
          </cell>
          <cell r="I2" t="str">
            <v>Углеводы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">
          <cell r="A3" t="str">
            <v>гор.блюдо</v>
          </cell>
          <cell r="B3" t="str">
            <v>ТТК 2021 г</v>
          </cell>
          <cell r="C3" t="str">
            <v>Плов с говядиной</v>
          </cell>
          <cell r="D3" t="str">
            <v>40/120</v>
          </cell>
          <cell r="F3">
            <v>237</v>
          </cell>
          <cell r="G3" t="str">
            <v>12,20</v>
          </cell>
          <cell r="H3" t="str">
            <v>10,60</v>
          </cell>
          <cell r="I3" t="str">
            <v>23,09</v>
          </cell>
        </row>
        <row r="4">
          <cell r="A4" t="str">
            <v xml:space="preserve">гор.напиток </v>
          </cell>
          <cell r="B4" t="str">
            <v>№630/1996 г</v>
          </cell>
          <cell r="C4" t="str">
            <v>Чай с сахаро, лимоном</v>
          </cell>
          <cell r="D4" t="str">
            <v>200/8/5</v>
          </cell>
          <cell r="F4">
            <v>32</v>
          </cell>
          <cell r="G4">
            <v>0.02</v>
          </cell>
          <cell r="H4">
            <v>0</v>
          </cell>
          <cell r="I4">
            <v>7.99</v>
          </cell>
        </row>
        <row r="5">
          <cell r="A5" t="str">
            <v xml:space="preserve">гор.напиток </v>
          </cell>
          <cell r="B5" t="str">
            <v>ТТК 2023 г</v>
          </cell>
          <cell r="C5" t="str">
            <v>Напиток из замороженной черной смородины</v>
          </cell>
          <cell r="D5">
            <v>60</v>
          </cell>
          <cell r="F5">
            <v>44</v>
          </cell>
          <cell r="H5">
            <v>0.04</v>
          </cell>
          <cell r="I5">
            <v>10.7</v>
          </cell>
        </row>
        <row r="6">
          <cell r="A6" t="str">
            <v>закуска</v>
          </cell>
          <cell r="B6" t="str">
            <v>ТТК 2023 г</v>
          </cell>
          <cell r="C6" t="str">
            <v>Салат -бар (помидоры свеж.порциями., морковь свеж. порциями, кукуруза конс., сухари из пшенич. хлеба, масло раст)</v>
          </cell>
          <cell r="D6">
            <v>60</v>
          </cell>
          <cell r="F6">
            <v>112</v>
          </cell>
          <cell r="G6">
            <v>1.95</v>
          </cell>
          <cell r="H6">
            <v>6.18</v>
          </cell>
          <cell r="I6">
            <v>12.3</v>
          </cell>
        </row>
        <row r="7">
          <cell r="A7" t="str">
            <v>хлеб</v>
          </cell>
          <cell r="B7" t="str">
            <v>ТТК</v>
          </cell>
          <cell r="C7" t="str">
            <v>Хлебная корзина (хлеб пш., хлеб рж.-пш.)</v>
          </cell>
          <cell r="D7">
            <v>40</v>
          </cell>
          <cell r="F7">
            <v>91</v>
          </cell>
          <cell r="G7">
            <v>2.52</v>
          </cell>
          <cell r="H7">
            <v>0.36</v>
          </cell>
          <cell r="I7">
            <v>18.84</v>
          </cell>
        </row>
        <row r="8">
          <cell r="A8" t="str">
            <v>фрукт</v>
          </cell>
          <cell r="B8" t="str">
            <v>№338/2105 г</v>
          </cell>
          <cell r="C8" t="str">
            <v>Плоды свежие (яблоки)</v>
          </cell>
          <cell r="D8">
            <v>100</v>
          </cell>
          <cell r="F8">
            <v>47</v>
          </cell>
          <cell r="G8">
            <v>0.4</v>
          </cell>
          <cell r="H8">
            <v>0.4</v>
          </cell>
          <cell r="I8">
            <v>9.8000000000000007</v>
          </cell>
        </row>
        <row r="9">
          <cell r="A9" t="str">
            <v>Итого</v>
          </cell>
          <cell r="D9">
            <v>540</v>
          </cell>
          <cell r="E9">
            <v>66.8</v>
          </cell>
          <cell r="F9">
            <v>481</v>
          </cell>
          <cell r="G9">
            <v>15.88</v>
          </cell>
          <cell r="H9">
            <v>18.28</v>
          </cell>
          <cell r="I9">
            <v>64.03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B8" sqref="B8"/>
    </sheetView>
  </sheetViews>
  <sheetFormatPr defaultRowHeight="15" x14ac:dyDescent="0.25"/>
  <cols>
    <col min="1" max="1" width="11.7109375" customWidth="1"/>
    <col min="2" max="2" width="15.140625" customWidth="1"/>
    <col min="3" max="3" width="33" customWidth="1"/>
    <col min="4" max="4" width="10.5703125" customWidth="1"/>
    <col min="6" max="6" width="13.85546875" customWidth="1"/>
    <col min="9" max="9" width="10" customWidth="1"/>
  </cols>
  <sheetData>
    <row r="1" spans="1:9" ht="15.75" thickBot="1" x14ac:dyDescent="0.3">
      <c r="A1" s="9" t="str">
        <f>'[1]4'!A1</f>
        <v>МАОУ "МАОУ "Лицей№121"</v>
      </c>
      <c r="B1" s="10"/>
      <c r="C1" s="11"/>
      <c r="D1" s="1" t="str">
        <f>'[1]4'!$D$1</f>
        <v>Отд./корп</v>
      </c>
      <c r="E1" s="2" t="str">
        <f>'[1]4'!$E$1</f>
        <v>А.Камалеева,22, Космонавтов,19</v>
      </c>
      <c r="F1" s="1"/>
      <c r="G1" s="1"/>
      <c r="H1" s="1" t="str">
        <f>'[1]4'!$H$1</f>
        <v>День</v>
      </c>
      <c r="I1" s="3">
        <v>45218</v>
      </c>
    </row>
    <row r="2" spans="1:9" x14ac:dyDescent="0.25">
      <c r="A2" s="4" t="str">
        <f>'[1]4'!A2</f>
        <v>Раздел</v>
      </c>
      <c r="B2" s="5" t="str">
        <f>'[1]4'!B2</f>
        <v>№ рец.</v>
      </c>
      <c r="C2" s="5" t="str">
        <f>'[1]4'!C2</f>
        <v>Блюдо</v>
      </c>
      <c r="D2" s="5" t="str">
        <f>'[1]4'!D2</f>
        <v>Выход, г</v>
      </c>
      <c r="E2" s="5" t="str">
        <f>'[1]4'!E2</f>
        <v>Цена</v>
      </c>
      <c r="F2" s="5" t="str">
        <f>'[1]4'!F2</f>
        <v>Калорийность</v>
      </c>
      <c r="G2" s="5" t="str">
        <f>'[1]4'!G2</f>
        <v>Белки</v>
      </c>
      <c r="H2" s="5" t="str">
        <f>'[1]4'!H2</f>
        <v>Жиры</v>
      </c>
      <c r="I2" s="6" t="str">
        <f>'[1]4'!I2</f>
        <v>Углеводы</v>
      </c>
    </row>
    <row r="3" spans="1:9" x14ac:dyDescent="0.25">
      <c r="A3" s="20" t="str">
        <f>[2]Лист1!A3</f>
        <v>гор.блюдо</v>
      </c>
      <c r="B3" s="19" t="str">
        <f>[2]Лист1!B3</f>
        <v>ТТК 2021 г</v>
      </c>
      <c r="C3" s="17" t="str">
        <f>[2]Лист1!C3</f>
        <v>Плов с говядиной</v>
      </c>
      <c r="D3" s="8" t="str">
        <f>[2]Лист1!D3</f>
        <v>40/120</v>
      </c>
      <c r="E3" s="8"/>
      <c r="F3" s="8">
        <f>[2]Лист1!F3</f>
        <v>237</v>
      </c>
      <c r="G3" s="8" t="str">
        <f>[2]Лист1!G3</f>
        <v>12,20</v>
      </c>
      <c r="H3" s="8" t="str">
        <f>[2]Лист1!H3</f>
        <v>10,60</v>
      </c>
      <c r="I3" s="7" t="str">
        <f>[2]Лист1!I3</f>
        <v>23,09</v>
      </c>
    </row>
    <row r="4" spans="1:9" ht="36.75" customHeight="1" x14ac:dyDescent="0.25">
      <c r="A4" s="20" t="str">
        <f>[2]Лист1!A4</f>
        <v xml:space="preserve">гор.напиток </v>
      </c>
      <c r="B4" s="17" t="str">
        <f>[2]Лист1!B4</f>
        <v>№630/1996 г</v>
      </c>
      <c r="C4" s="17" t="str">
        <f>[2]Лист1!C4</f>
        <v>Чай с сахаро, лимоном</v>
      </c>
      <c r="D4" s="8" t="str">
        <f>[2]Лист1!D4</f>
        <v>200/8/5</v>
      </c>
      <c r="E4" s="8"/>
      <c r="F4" s="8">
        <f>[2]Лист1!F4</f>
        <v>32</v>
      </c>
      <c r="G4" s="8">
        <f>[2]Лист1!G4</f>
        <v>0.02</v>
      </c>
      <c r="H4" s="8">
        <f>[2]Лист1!H4</f>
        <v>0</v>
      </c>
      <c r="I4" s="7">
        <f>[2]Лист1!I4</f>
        <v>7.99</v>
      </c>
    </row>
    <row r="5" spans="1:9" ht="30" x14ac:dyDescent="0.25">
      <c r="A5" s="21" t="str">
        <f>[2]Лист1!A5</f>
        <v xml:space="preserve">гор.напиток </v>
      </c>
      <c r="B5" s="17" t="str">
        <f>[2]Лист1!B5</f>
        <v>ТТК 2023 г</v>
      </c>
      <c r="C5" s="17" t="str">
        <f>[2]Лист1!C5</f>
        <v>Напиток из замороженной черной смородины</v>
      </c>
      <c r="D5" s="8">
        <f>[2]Лист1!D5</f>
        <v>60</v>
      </c>
      <c r="E5" s="8"/>
      <c r="F5" s="8">
        <f>[2]Лист1!F5</f>
        <v>44</v>
      </c>
      <c r="G5" s="8" t="s">
        <v>0</v>
      </c>
      <c r="H5" s="8">
        <f>[2]Лист1!H5</f>
        <v>0.04</v>
      </c>
      <c r="I5" s="7">
        <f>[2]Лист1!I5</f>
        <v>10.7</v>
      </c>
    </row>
    <row r="6" spans="1:9" ht="60" x14ac:dyDescent="0.25">
      <c r="A6" s="21" t="str">
        <f>[2]Лист1!A6</f>
        <v>закуска</v>
      </c>
      <c r="B6" s="17" t="str">
        <f>[2]Лист1!B6</f>
        <v>ТТК 2023 г</v>
      </c>
      <c r="C6" s="18" t="str">
        <f>[2]Лист1!C6</f>
        <v>Салат -бар (помидоры свеж.порциями., морковь свеж. порциями, кукуруза конс., сухари из пшенич. хлеба, масло раст)</v>
      </c>
      <c r="D6" s="8">
        <f>[2]Лист1!D6</f>
        <v>60</v>
      </c>
      <c r="E6" s="8"/>
      <c r="F6" s="8">
        <f>[2]Лист1!F6</f>
        <v>112</v>
      </c>
      <c r="G6" s="8">
        <f>[2]Лист1!G6</f>
        <v>1.95</v>
      </c>
      <c r="H6" s="8">
        <f>[2]Лист1!H6</f>
        <v>6.18</v>
      </c>
      <c r="I6" s="7">
        <f>[2]Лист1!I6</f>
        <v>12.3</v>
      </c>
    </row>
    <row r="7" spans="1:9" ht="30" x14ac:dyDescent="0.25">
      <c r="A7" s="20" t="str">
        <f>[2]Лист1!A7</f>
        <v>хлеб</v>
      </c>
      <c r="B7" s="17" t="str">
        <f>[2]Лист1!B7</f>
        <v>ТТК</v>
      </c>
      <c r="C7" s="17" t="str">
        <f>[2]Лист1!C7</f>
        <v>Хлебная корзина (хлеб пш., хлеб рж.-пш.)</v>
      </c>
      <c r="D7" s="8">
        <f>[2]Лист1!D7</f>
        <v>40</v>
      </c>
      <c r="E7" s="8"/>
      <c r="F7" s="8">
        <f>[2]Лист1!F7</f>
        <v>91</v>
      </c>
      <c r="G7" s="8">
        <f>[2]Лист1!G7</f>
        <v>2.52</v>
      </c>
      <c r="H7" s="8">
        <f>[2]Лист1!H7</f>
        <v>0.36</v>
      </c>
      <c r="I7" s="7">
        <f>[2]Лист1!I7</f>
        <v>18.84</v>
      </c>
    </row>
    <row r="8" spans="1:9" x14ac:dyDescent="0.25">
      <c r="A8" s="20" t="str">
        <f>[2]Лист1!A8</f>
        <v>фрукт</v>
      </c>
      <c r="B8" s="17" t="str">
        <f>[2]Лист1!B8</f>
        <v>№338/2105 г</v>
      </c>
      <c r="C8" s="17" t="str">
        <f>[2]Лист1!C8</f>
        <v>Плоды свежие (яблоки)</v>
      </c>
      <c r="D8" s="8">
        <f>[2]Лист1!D8</f>
        <v>100</v>
      </c>
      <c r="E8" s="8"/>
      <c r="F8" s="8">
        <f>[2]Лист1!F8</f>
        <v>47</v>
      </c>
      <c r="G8" s="8">
        <f>[2]Лист1!G8</f>
        <v>0.4</v>
      </c>
      <c r="H8" s="8">
        <f>[2]Лист1!H8</f>
        <v>0.4</v>
      </c>
      <c r="I8" s="7">
        <f>[2]Лист1!I8</f>
        <v>9.8000000000000007</v>
      </c>
    </row>
    <row r="9" spans="1:9" ht="15.75" thickBot="1" x14ac:dyDescent="0.3">
      <c r="A9" s="12" t="str">
        <f>[2]Лист1!A9</f>
        <v>Итого</v>
      </c>
      <c r="B9" s="13"/>
      <c r="C9" s="14"/>
      <c r="D9" s="15">
        <f>[2]Лист1!D9</f>
        <v>540</v>
      </c>
      <c r="E9" s="15">
        <f>[2]Лист1!E9</f>
        <v>66.8</v>
      </c>
      <c r="F9" s="15">
        <f>[2]Лист1!F9</f>
        <v>481</v>
      </c>
      <c r="G9" s="15">
        <f>[2]Лист1!G9</f>
        <v>15.88</v>
      </c>
      <c r="H9" s="15">
        <f>[2]Лист1!H9</f>
        <v>18.28</v>
      </c>
      <c r="I9" s="16">
        <f>[2]Лист1!I9</f>
        <v>64.03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2023-10-02T18:43:28Z</dcterms:modified>
</cp:coreProperties>
</file>