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B8" i="1"/>
  <c r="C8" i="1"/>
  <c r="D8" i="1"/>
  <c r="F8" i="1"/>
  <c r="G8" i="1"/>
  <c r="H8" i="1"/>
  <c r="I8" i="1"/>
  <c r="A4" i="1" l="1"/>
  <c r="B4" i="1"/>
  <c r="C4" i="1"/>
  <c r="D4" i="1"/>
  <c r="F4" i="1"/>
  <c r="G4" i="1"/>
  <c r="H4" i="1"/>
  <c r="I4" i="1"/>
  <c r="B5" i="1" l="1"/>
  <c r="A6" i="1"/>
  <c r="D6" i="1"/>
  <c r="A7" i="1"/>
  <c r="B7" i="1"/>
  <c r="A3" i="1" l="1"/>
  <c r="C7" i="1"/>
  <c r="D7" i="1"/>
  <c r="F7" i="1"/>
  <c r="G7" i="1"/>
  <c r="H7" i="1"/>
  <c r="I7" i="1"/>
  <c r="I2" i="1" l="1"/>
  <c r="H2" i="1"/>
  <c r="G2" i="1"/>
  <c r="F2" i="1"/>
  <c r="E2" i="1"/>
  <c r="D2" i="1"/>
  <c r="C2" i="1"/>
  <c r="B2" i="1"/>
  <c r="A2" i="1"/>
  <c r="H1" i="1"/>
  <c r="E1" i="1"/>
  <c r="D1" i="1"/>
  <c r="A1" i="1"/>
  <c r="A5" i="1" l="1"/>
  <c r="D5" i="1" l="1"/>
</calcChain>
</file>

<file path=xl/sharedStrings.xml><?xml version="1.0" encoding="utf-8"?>
<sst xmlns="http://schemas.openxmlformats.org/spreadsheetml/2006/main" count="10" uniqueCount="10">
  <si>
    <t>Итого</t>
  </si>
  <si>
    <t>Напиток из замороженной черной смородины</t>
  </si>
  <si>
    <t>Салат -бар (помидоры свеж.порциями., морковь свеж. порциями, кукуруза конс., сухари из пшенич. хлеба, масло раст)</t>
  </si>
  <si>
    <t>ТТК 2023 г</t>
  </si>
  <si>
    <t>ТТК 2021 г</t>
  </si>
  <si>
    <t>Плов с говядиной</t>
  </si>
  <si>
    <t>40/120</t>
  </si>
  <si>
    <t>12,20</t>
  </si>
  <si>
    <t>10,60</t>
  </si>
  <si>
    <t>23,09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</si>
</sst>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2" borderId="16" xfId="0" applyFont="1" applyFill="1" applyBorder="1" applyAlignment="1" applyProtection="1">
      <alignment vertical="center" wrapText="1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2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3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">
          <cell r="A4" t="str">
            <v xml:space="preserve">гор.напиток </v>
          </cell>
          <cell r="B4" t="str">
            <v>№630/1996 г</v>
          </cell>
          <cell r="C4" t="str">
            <v>Чай с сахаро, лимоном</v>
          </cell>
          <cell r="D4" t="str">
            <v>200/8/5</v>
          </cell>
          <cell r="F4">
            <v>32</v>
          </cell>
          <cell r="G4">
            <v>0.02</v>
          </cell>
          <cell r="I4">
            <v>7.99</v>
          </cell>
        </row>
        <row r="6">
          <cell r="B6" t="str">
            <v>ТТК 2023 г</v>
          </cell>
          <cell r="D6">
            <v>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A8" t="str">
            <v>фрукт</v>
          </cell>
          <cell r="B8" t="str">
            <v>№338/2105 г</v>
          </cell>
          <cell r="C8" t="str">
            <v>Плоды свежие (яблоки)</v>
          </cell>
          <cell r="D8">
            <v>100</v>
          </cell>
          <cell r="F8">
            <v>47</v>
          </cell>
          <cell r="G8">
            <v>0.4</v>
          </cell>
          <cell r="H8">
            <v>0.4</v>
          </cell>
          <cell r="I8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4" t="str">
        <f>'[1]4'!A1</f>
        <v>МАОУ "МАОУ "Лицей№121"</v>
      </c>
      <c r="B1" s="25"/>
      <c r="C1" s="26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45204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сент.'!B5</f>
        <v>гор.блюдо</v>
      </c>
      <c r="B3" s="12" t="s">
        <v>4</v>
      </c>
      <c r="C3" s="12" t="s">
        <v>5</v>
      </c>
      <c r="D3" s="10" t="s">
        <v>6</v>
      </c>
      <c r="E3" s="9"/>
      <c r="F3" s="8">
        <v>237</v>
      </c>
      <c r="G3" s="21" t="s">
        <v>7</v>
      </c>
      <c r="H3" s="21" t="s">
        <v>8</v>
      </c>
      <c r="I3" s="20" t="s">
        <v>9</v>
      </c>
    </row>
    <row r="4" spans="1:9" ht="36.75" customHeight="1" x14ac:dyDescent="0.25">
      <c r="A4" s="22" t="str">
        <f>[3]Лист1!A4</f>
        <v xml:space="preserve">гор.напиток </v>
      </c>
      <c r="B4" s="12" t="str">
        <f>[3]Лист1!B4</f>
        <v>№630/1996 г</v>
      </c>
      <c r="C4" s="12" t="str">
        <f>[3]Лист1!C4</f>
        <v>Чай с сахаро, лимоном</v>
      </c>
      <c r="D4" s="23" t="str">
        <f>[3]Лист1!D4</f>
        <v>200/8/5</v>
      </c>
      <c r="E4" s="9"/>
      <c r="F4" s="8">
        <f>[3]Лист1!F4</f>
        <v>32</v>
      </c>
      <c r="G4" s="10">
        <f>[3]Лист1!G4</f>
        <v>0.02</v>
      </c>
      <c r="H4" s="10">
        <f>[3]Лист1!H4</f>
        <v>0</v>
      </c>
      <c r="I4" s="11">
        <f>[3]Лист1!I4</f>
        <v>7.99</v>
      </c>
    </row>
    <row r="5" spans="1:9" ht="30" x14ac:dyDescent="0.25">
      <c r="A5" s="22" t="str">
        <f>$A$4</f>
        <v xml:space="preserve">гор.напиток </v>
      </c>
      <c r="B5" s="12" t="str">
        <f>[3]Лист1!B6</f>
        <v>ТТК 2023 г</v>
      </c>
      <c r="C5" s="12" t="s">
        <v>1</v>
      </c>
      <c r="D5" s="10">
        <f>[3]Лист1!D6</f>
        <v>60</v>
      </c>
      <c r="E5" s="9"/>
      <c r="F5" s="8">
        <v>44</v>
      </c>
      <c r="G5" s="10">
        <v>0.1</v>
      </c>
      <c r="H5" s="10">
        <v>0.04</v>
      </c>
      <c r="I5" s="11">
        <v>10.7</v>
      </c>
    </row>
    <row r="6" spans="1:9" ht="75" x14ac:dyDescent="0.25">
      <c r="A6" s="7" t="str">
        <f>'[2]1-2, 11-16, 25-30 сент.'!B7</f>
        <v>закуска</v>
      </c>
      <c r="B6" s="12" t="s">
        <v>3</v>
      </c>
      <c r="C6" s="12" t="s">
        <v>2</v>
      </c>
      <c r="D6" s="10">
        <f>[4]Лист1!D6</f>
        <v>60</v>
      </c>
      <c r="E6" s="9"/>
      <c r="F6" s="8">
        <v>112</v>
      </c>
      <c r="G6" s="10">
        <v>1.95</v>
      </c>
      <c r="H6" s="10">
        <v>6.18</v>
      </c>
      <c r="I6" s="11">
        <v>12.3</v>
      </c>
    </row>
    <row r="7" spans="1:9" ht="30" x14ac:dyDescent="0.25">
      <c r="A7" s="7" t="str">
        <f>'[2]1-2, 11-16, 25-30 сент.'!B8</f>
        <v>хлеб</v>
      </c>
      <c r="B7" s="12" t="str">
        <f>'[2]1-2, 11-16, 25-30 сент.'!C8</f>
        <v>ТТК</v>
      </c>
      <c r="C7" s="12" t="str">
        <f>'[2]1-2, 11-16, 25-30 сент.'!D8</f>
        <v>Хлебная корзина (хлеб пш., хлеб рж.-пш.)</v>
      </c>
      <c r="D7" s="10">
        <f>'[2]1-2, 11-16, 25-30 сент.'!E8</f>
        <v>40</v>
      </c>
      <c r="E7" s="9"/>
      <c r="F7" s="8">
        <f>'[2]1-2, 11-16, 25-30 сент.'!G8</f>
        <v>91</v>
      </c>
      <c r="G7" s="10">
        <f>'[2]1-2, 11-16, 25-30 сент.'!H8</f>
        <v>2.52</v>
      </c>
      <c r="H7" s="10">
        <f>'[2]1-2, 11-16, 25-30 сент.'!I8</f>
        <v>0.36</v>
      </c>
      <c r="I7" s="11">
        <f>'[2]1-2, 11-16, 25-30 сент.'!J8</f>
        <v>18.84</v>
      </c>
    </row>
    <row r="8" spans="1:9" x14ac:dyDescent="0.25">
      <c r="A8" s="27" t="str">
        <f>[5]Лист1!A8</f>
        <v>фрукт</v>
      </c>
      <c r="B8" s="28" t="str">
        <f>[5]Лист1!B8</f>
        <v>№338/2105 г</v>
      </c>
      <c r="C8" s="28" t="str">
        <f>[5]Лист1!C8</f>
        <v>Плоды свежие (яблоки)</v>
      </c>
      <c r="D8" s="29">
        <f>[5]Лист1!D8</f>
        <v>100</v>
      </c>
      <c r="E8" s="30"/>
      <c r="F8" s="31">
        <f>[5]Лист1!F8</f>
        <v>47</v>
      </c>
      <c r="G8" s="29">
        <f>[5]Лист1!G8</f>
        <v>0.4</v>
      </c>
      <c r="H8" s="29">
        <f>[5]Лист1!H8</f>
        <v>0.4</v>
      </c>
      <c r="I8" s="32">
        <f>[5]Лист1!I8</f>
        <v>9.8000000000000007</v>
      </c>
    </row>
    <row r="9" spans="1:9" ht="15.75" thickBot="1" x14ac:dyDescent="0.3">
      <c r="A9" s="13" t="s">
        <v>0</v>
      </c>
      <c r="B9" s="14"/>
      <c r="C9" s="15"/>
      <c r="D9" s="16">
        <v>540</v>
      </c>
      <c r="E9" s="17">
        <v>66.8</v>
      </c>
      <c r="F9" s="18">
        <v>481</v>
      </c>
      <c r="G9" s="16">
        <v>15.88</v>
      </c>
      <c r="H9" s="16">
        <v>18.28</v>
      </c>
      <c r="I9" s="19">
        <v>64.03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2023-10-02T18:40:15Z</dcterms:modified>
</cp:coreProperties>
</file>