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A6" i="1"/>
  <c r="I5" i="1"/>
  <c r="H5" i="1"/>
  <c r="G5" i="1"/>
  <c r="F5" i="1"/>
  <c r="D5" i="1"/>
  <c r="C5" i="1"/>
  <c r="B5" i="1"/>
  <c r="A5" i="1"/>
  <c r="A7" i="1"/>
  <c r="C7" i="1"/>
  <c r="D7" i="1"/>
  <c r="F7" i="1"/>
  <c r="G7" i="1"/>
  <c r="H7" i="1"/>
  <c r="I7" i="1"/>
  <c r="A8" i="1"/>
  <c r="B8" i="1"/>
  <c r="C3" i="1" l="1"/>
  <c r="A3" i="1" l="1"/>
  <c r="D3" i="1"/>
  <c r="F3" i="1"/>
  <c r="G3" i="1"/>
  <c r="H3" i="1"/>
  <c r="I3" i="1"/>
  <c r="A4" i="1"/>
  <c r="C8" i="1"/>
  <c r="D8" i="1"/>
  <c r="F8" i="1"/>
  <c r="G8" i="1"/>
  <c r="H8" i="1"/>
  <c r="I8" i="1"/>
  <c r="I2" i="1" l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<sst xmlns="http://schemas.openxmlformats.org/spreadsheetml/2006/main" count="10" uniqueCount="9">
  <si>
    <t>Итого</t>
  </si>
  <si>
    <t>ТТК 2019 г</t>
  </si>
  <si>
    <t>Макароны отварные с сыром</t>
  </si>
  <si>
    <t>29.98</t>
  </si>
  <si>
    <t>5.39</t>
  </si>
  <si>
    <t>6.65</t>
  </si>
  <si>
    <t>Напиток из замороженной черной смородины</t>
  </si>
  <si>
    <t>ТТК 2023 г</t>
  </si>
  <si>
    <t>ТТК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</si>
</sst>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1" fillId="2" borderId="13" xfId="0" applyNumberFormat="1" applyFont="1" applyFill="1" applyBorder="1" applyAlignment="1" applyProtection="1">
      <alignment vertical="center"/>
      <protection locked="0"/>
    </xf>
    <xf numFmtId="2" fontId="1" fillId="2" borderId="13" xfId="0" applyNumberFormat="1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vertical="center"/>
      <protection locked="0"/>
    </xf>
    <xf numFmtId="0" fontId="1" fillId="2" borderId="14" xfId="0" applyNumberFormat="1" applyFont="1" applyFill="1" applyBorder="1" applyAlignment="1" applyProtection="1">
      <alignment vertical="center"/>
      <protection locked="0"/>
    </xf>
    <xf numFmtId="49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Border="1" applyAlignment="1">
      <alignment vertical="center" wrapText="1"/>
    </xf>
    <xf numFmtId="0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%20&#1086;&#1082;&#1090;&#1103;&#1073;&#1088;&#1100;\2023-10-04-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5%20&#1089;&#1077;&#1085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  <cell r="D4" t="str">
            <v>Котлеты "Столичные"</v>
          </cell>
          <cell r="E4">
            <v>90</v>
          </cell>
          <cell r="G4">
            <v>82.5</v>
          </cell>
          <cell r="H4">
            <v>8.1</v>
          </cell>
          <cell r="I4">
            <v>4.05</v>
          </cell>
          <cell r="J4">
            <v>3.4</v>
          </cell>
        </row>
        <row r="5">
          <cell r="B5" t="str">
            <v>гор.блюдо</v>
          </cell>
        </row>
        <row r="7">
          <cell r="B7" t="str">
            <v>закуска</v>
          </cell>
        </row>
        <row r="8">
          <cell r="B8" t="str">
            <v>хлеб</v>
          </cell>
          <cell r="C8" t="str">
            <v>ТТК</v>
          </cell>
          <cell r="D8" t="str">
            <v>Хлебная корзина (хлеб пш., хлеб рж.-пш.)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A5" t="str">
            <v xml:space="preserve">гор.напиток </v>
          </cell>
          <cell r="B5" t="str">
            <v>№630/1996 г</v>
          </cell>
          <cell r="C5" t="str">
            <v>Чай с сахаром</v>
          </cell>
          <cell r="D5" t="str">
            <v>200/8</v>
          </cell>
          <cell r="F5">
            <v>32</v>
          </cell>
          <cell r="G5">
            <v>0.02</v>
          </cell>
          <cell r="I5">
            <v>7.99</v>
          </cell>
        </row>
        <row r="6">
          <cell r="A6" t="str">
            <v xml:space="preserve">гор.напиток </v>
          </cell>
          <cell r="D6">
            <v>200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6">
          <cell r="B6" t="str">
            <v>№ 532/2013г, Самара</v>
          </cell>
          <cell r="C6" t="str">
            <v>Салат-бар (Огурцы свежая порциями, помидоры, фасоль конс., сухарики, масло раст.)</v>
          </cell>
          <cell r="D6">
            <v>60</v>
          </cell>
          <cell r="F6">
            <v>90</v>
          </cell>
          <cell r="G6">
            <v>1.62</v>
          </cell>
          <cell r="H6">
            <v>6.1</v>
          </cell>
          <cell r="I6">
            <v>6.92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B6" sqref="B6"/>
    </sheetView>
  </sheetViews>
  <sheetFormatPr defaultRowHeight="15" x14ac:dyDescent="0.25"/>
  <cols>
    <col min="1" max="1" width="11.7109375" customWidth="1"/>
    <col min="2" max="2" width="15.140625" customWidth="1"/>
    <col min="3" max="3" width="31.140625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26" t="str">
        <f>'[1]4'!A1</f>
        <v>МАОУ "МАОУ "Лицей№121"</v>
      </c>
      <c r="B1" s="27"/>
      <c r="C1" s="28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45201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x14ac:dyDescent="0.25">
      <c r="A3" s="7" t="str">
        <f>'[2]1-2, 11-16, 25-30 сент.'!B4</f>
        <v>гор.блюдо</v>
      </c>
      <c r="B3" s="8" t="s">
        <v>7</v>
      </c>
      <c r="C3" s="9" t="str">
        <f>'[2]1-2, 11-16, 25-30 сент.'!D4</f>
        <v>Котлеты "Столичные"</v>
      </c>
      <c r="D3" s="10">
        <f>'[2]1-2, 11-16, 25-30 сент.'!E4</f>
        <v>90</v>
      </c>
      <c r="E3" s="11"/>
      <c r="F3" s="10">
        <f>'[2]1-2, 11-16, 25-30 сент.'!G4</f>
        <v>82.5</v>
      </c>
      <c r="G3" s="12">
        <f>'[2]1-2, 11-16, 25-30 сент.'!H4</f>
        <v>8.1</v>
      </c>
      <c r="H3" s="12">
        <f>'[2]1-2, 11-16, 25-30 сент.'!I4</f>
        <v>4.05</v>
      </c>
      <c r="I3" s="13">
        <f>'[2]1-2, 11-16, 25-30 сент.'!J4</f>
        <v>3.4</v>
      </c>
    </row>
    <row r="4" spans="1:9" ht="36.75" customHeight="1" x14ac:dyDescent="0.25">
      <c r="A4" s="7" t="str">
        <f>'[2]1-2, 11-16, 25-30 сент.'!B5</f>
        <v>гор.блюдо</v>
      </c>
      <c r="B4" s="14" t="s">
        <v>1</v>
      </c>
      <c r="C4" s="14" t="s">
        <v>2</v>
      </c>
      <c r="D4" s="12">
        <v>140</v>
      </c>
      <c r="E4" s="11"/>
      <c r="F4" s="10">
        <v>201</v>
      </c>
      <c r="G4" s="23" t="s">
        <v>4</v>
      </c>
      <c r="H4" s="23" t="s">
        <v>5</v>
      </c>
      <c r="I4" s="22" t="s">
        <v>3</v>
      </c>
    </row>
    <row r="5" spans="1:9" ht="30" x14ac:dyDescent="0.25">
      <c r="A5" s="24" t="str">
        <f>[3]Лист1!A5</f>
        <v xml:space="preserve">гор.напиток </v>
      </c>
      <c r="B5" s="14" t="str">
        <f>[3]Лист1!B5</f>
        <v>№630/1996 г</v>
      </c>
      <c r="C5" s="14" t="str">
        <f>[3]Лист1!C5</f>
        <v>Чай с сахаром</v>
      </c>
      <c r="D5" s="25" t="str">
        <f>[3]Лист1!D5</f>
        <v>200/8</v>
      </c>
      <c r="E5" s="11"/>
      <c r="F5" s="10">
        <f>[3]Лист1!F5</f>
        <v>32</v>
      </c>
      <c r="G5" s="12">
        <f>[3]Лист1!G5</f>
        <v>0.02</v>
      </c>
      <c r="H5" s="12">
        <f>[3]Лист1!H5</f>
        <v>0</v>
      </c>
      <c r="I5" s="13">
        <f>[3]Лист1!I5</f>
        <v>7.99</v>
      </c>
    </row>
    <row r="6" spans="1:9" ht="30" x14ac:dyDescent="0.25">
      <c r="A6" s="24" t="str">
        <f>[3]Лист1!A6</f>
        <v xml:space="preserve">гор.напиток </v>
      </c>
      <c r="B6" s="14" t="s">
        <v>8</v>
      </c>
      <c r="C6" s="14" t="s">
        <v>6</v>
      </c>
      <c r="D6" s="12">
        <f>[3]Лист1!D6</f>
        <v>200</v>
      </c>
      <c r="E6" s="11"/>
      <c r="F6" s="10">
        <v>44</v>
      </c>
      <c r="G6" s="12">
        <v>0.1</v>
      </c>
      <c r="H6" s="12">
        <v>0.04</v>
      </c>
      <c r="I6" s="13">
        <v>10.7</v>
      </c>
    </row>
    <row r="7" spans="1:9" ht="45" x14ac:dyDescent="0.25">
      <c r="A7" s="7" t="str">
        <f>'[2]1-2, 11-16, 25-30 сент.'!B7</f>
        <v>закуска</v>
      </c>
      <c r="B7" s="14" t="s">
        <v>7</v>
      </c>
      <c r="C7" s="14" t="str">
        <f>[4]Лист1!C6</f>
        <v>Салат-бар (Огурцы свежая порциями, помидоры, фасоль конс., сухарики, масло раст.)</v>
      </c>
      <c r="D7" s="12">
        <f>[4]Лист1!D6</f>
        <v>60</v>
      </c>
      <c r="E7" s="11"/>
      <c r="F7" s="10">
        <f>[4]Лист1!F6</f>
        <v>90</v>
      </c>
      <c r="G7" s="12">
        <f>[4]Лист1!G6</f>
        <v>1.62</v>
      </c>
      <c r="H7" s="12">
        <f>[4]Лист1!H6</f>
        <v>6.1</v>
      </c>
      <c r="I7" s="13">
        <f>[4]Лист1!I6</f>
        <v>6.92</v>
      </c>
    </row>
    <row r="8" spans="1:9" ht="30" x14ac:dyDescent="0.25">
      <c r="A8" s="7" t="str">
        <f>'[2]1-2, 11-16, 25-30 сент.'!B8</f>
        <v>хлеб</v>
      </c>
      <c r="B8" s="14" t="str">
        <f>'[2]1-2, 11-16, 25-30 сент.'!C8</f>
        <v>ТТК</v>
      </c>
      <c r="C8" s="14" t="str">
        <f>'[2]1-2, 11-16, 25-30 сент.'!D8</f>
        <v>Хлебная корзина (хлеб пш., хлеб рж.-пш.)</v>
      </c>
      <c r="D8" s="12">
        <f>'[2]1-2, 11-16, 25-30 сент.'!E8</f>
        <v>40</v>
      </c>
      <c r="E8" s="11"/>
      <c r="F8" s="10">
        <f>'[2]1-2, 11-16, 25-30 сент.'!G8</f>
        <v>91</v>
      </c>
      <c r="G8" s="12">
        <f>'[2]1-2, 11-16, 25-30 сент.'!H8</f>
        <v>2.52</v>
      </c>
      <c r="H8" s="12">
        <f>'[2]1-2, 11-16, 25-30 сент.'!I8</f>
        <v>0.36</v>
      </c>
      <c r="I8" s="13">
        <f>'[2]1-2, 11-16, 25-30 сент.'!J8</f>
        <v>18.84</v>
      </c>
    </row>
    <row r="9" spans="1:9" ht="15.75" thickBot="1" x14ac:dyDescent="0.3">
      <c r="A9" s="15" t="s">
        <v>0</v>
      </c>
      <c r="B9" s="16"/>
      <c r="C9" s="17"/>
      <c r="D9" s="18">
        <v>510</v>
      </c>
      <c r="E9" s="19">
        <v>66.8</v>
      </c>
      <c r="F9" s="20">
        <v>481</v>
      </c>
      <c r="G9" s="18">
        <v>16.420000000000002</v>
      </c>
      <c r="H9" s="18">
        <v>17.09</v>
      </c>
      <c r="I9" s="21">
        <v>65.05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2023-10-02T18:20:46Z</dcterms:modified>
</cp:coreProperties>
</file>