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/>
  <c r="A3" i="1"/>
  <c r="B3" i="1"/>
  <c r="C3" i="1"/>
  <c r="D3" i="1"/>
  <c r="F3" i="1"/>
  <c r="G3" i="1"/>
  <c r="H3" i="1"/>
  <c r="I3" i="1"/>
  <c r="A4" i="1"/>
  <c r="B4" i="1"/>
  <c r="C4" i="1"/>
  <c r="D4" i="1"/>
  <c r="F4" i="1"/>
  <c r="G4" i="1"/>
  <c r="H4" i="1"/>
  <c r="I4" i="1"/>
  <c r="A5" i="1"/>
  <c r="B5" i="1"/>
  <c r="C5" i="1"/>
  <c r="D5" i="1"/>
  <c r="F5" i="1"/>
  <c r="G5" i="1"/>
  <c r="H5" i="1"/>
  <c r="I5" i="1"/>
  <c r="A6" i="1"/>
  <c r="B6" i="1"/>
  <c r="C6" i="1"/>
  <c r="D6" i="1"/>
  <c r="F6" i="1"/>
  <c r="G6" i="1"/>
  <c r="H6" i="1"/>
  <c r="I6" i="1"/>
  <c r="B7" i="1"/>
  <c r="C7" i="1"/>
  <c r="D7" i="1"/>
  <c r="F7" i="1"/>
  <c r="G7" i="1"/>
  <c r="H7" i="1"/>
  <c r="I7" i="1"/>
  <c r="B8" i="1"/>
  <c r="C8" i="1"/>
  <c r="D8" i="1"/>
  <c r="F8" i="1"/>
  <c r="G8" i="1"/>
  <c r="H8" i="1"/>
  <c r="I8" i="1"/>
  <c r="D9" i="1"/>
  <c r="F9" i="1"/>
  <c r="G9" i="1"/>
  <c r="H9" i="1"/>
  <c r="I9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<sst xmlns="http://schemas.openxmlformats.org/spreadsheetml/2006/main" count="1" uniqueCount="1">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</sst>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3" xfId="0" applyFont="1" applyBorder="1" applyAlignment="1">
      <alignment horizontal="left"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3" xfId="0" applyFont="1" applyBorder="1" applyAlignment="1">
      <alignment vertical="center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0" fontId="1" fillId="2" borderId="7" xfId="0" applyNumberFormat="1" applyFont="1" applyFill="1" applyBorder="1" applyAlignment="1" applyProtection="1">
      <alignment vertical="center"/>
      <protection locked="0"/>
    </xf>
    <xf numFmtId="2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8" xfId="0" applyNumberFormat="1" applyFont="1" applyFill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49" fontId="0" fillId="2" borderId="1" xfId="0" applyNumberFormat="1" applyFont="1" applyFill="1" applyBorder="1" applyAlignment="1" applyProtection="1">
      <alignment vertical="center"/>
      <protection locked="0"/>
    </xf>
    <xf numFmtId="14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17" fontId="0" fillId="2" borderId="4" xfId="0" applyNumberFormat="1" applyFont="1" applyFill="1" applyBorder="1" applyAlignment="1" applyProtection="1">
      <alignment vertical="center"/>
      <protection locked="0"/>
    </xf>
    <xf numFmtId="17" fontId="0" fillId="2" borderId="4" xfId="0" applyNumberFormat="1" applyFont="1" applyFill="1" applyBorder="1" applyAlignment="1" applyProtection="1">
      <alignment vertical="center" wrapText="1"/>
      <protection locked="0"/>
    </xf>
    <xf numFmtId="0" fontId="0" fillId="2" borderId="4" xfId="0" applyFont="1" applyFill="1" applyBorder="1" applyAlignment="1" applyProtection="1">
      <alignment vertical="center"/>
      <protection locked="0"/>
    </xf>
    <xf numFmtId="0" fontId="0" fillId="2" borderId="4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 wrapText="1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15%20&#1089;&#1077;&#1085;&#1090;&#1103;&#1073;&#1088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/>
      <sheetData sheetId="1">
        <row r="29">
          <cell r="B29" t="str">
            <v>гор.блюдо</v>
          </cell>
          <cell r="C29" t="str">
            <v>ТТК 2021 г</v>
          </cell>
          <cell r="D29" t="str">
            <v>Биточки рыбные из фарша минтая</v>
          </cell>
          <cell r="E29">
            <v>90</v>
          </cell>
          <cell r="G29">
            <v>98</v>
          </cell>
          <cell r="H29">
            <v>9.8000000000000007</v>
          </cell>
          <cell r="I29">
            <v>2.0099999999999998</v>
          </cell>
          <cell r="J29">
            <v>10.199999999999999</v>
          </cell>
        </row>
        <row r="30">
          <cell r="B30" t="str">
            <v>гор.блюдо</v>
          </cell>
          <cell r="C30" t="str">
            <v>№312/2015 г</v>
          </cell>
          <cell r="D30" t="str">
            <v>Пюре картофельное</v>
          </cell>
          <cell r="E30">
            <v>150</v>
          </cell>
          <cell r="G30">
            <v>169</v>
          </cell>
          <cell r="H30">
            <v>3.28</v>
          </cell>
          <cell r="I30">
            <v>7.28</v>
          </cell>
          <cell r="J30">
            <v>22</v>
          </cell>
        </row>
        <row r="31">
          <cell r="B31" t="str">
            <v>гор.напиток</v>
          </cell>
          <cell r="C31" t="str">
            <v>ТТК 2021 г</v>
          </cell>
          <cell r="D31" t="str">
            <v>Компот из плодов или ягод сушеных (урюк)</v>
          </cell>
          <cell r="E31">
            <v>180</v>
          </cell>
          <cell r="G31">
            <v>50</v>
          </cell>
          <cell r="H31">
            <v>0.36499999999999999</v>
          </cell>
          <cell r="I31">
            <v>0.03</v>
          </cell>
          <cell r="J31">
            <v>11.9</v>
          </cell>
        </row>
        <row r="32">
          <cell r="B32" t="str">
            <v>хлеб</v>
          </cell>
          <cell r="C32" t="str">
            <v>ТТК</v>
          </cell>
          <cell r="D32" t="str">
            <v>Хлебная корзина (хлеб пш., хлеб рж.-пш.)</v>
          </cell>
          <cell r="E32">
            <v>40</v>
          </cell>
          <cell r="G32">
            <v>91</v>
          </cell>
          <cell r="H32">
            <v>2.52</v>
          </cell>
          <cell r="I32">
            <v>0.36</v>
          </cell>
          <cell r="J32">
            <v>18.84</v>
          </cell>
        </row>
        <row r="33">
          <cell r="B33" t="str">
            <v xml:space="preserve">   закуска</v>
          </cell>
          <cell r="C33" t="str">
            <v>№ 532/2013г, Самара</v>
          </cell>
          <cell r="D33" t="str">
            <v>Салат-бар (Помидоры свежие порциями, огурцы соленые, фасоль конс., сухарики, масло раст.)</v>
          </cell>
          <cell r="E33">
            <v>60</v>
          </cell>
          <cell r="G33">
            <v>91</v>
          </cell>
          <cell r="H33">
            <v>1.67</v>
          </cell>
          <cell r="I33">
            <v>6.11</v>
          </cell>
          <cell r="J33">
            <v>7.09</v>
          </cell>
        </row>
        <row r="34">
          <cell r="B34" t="str">
            <v xml:space="preserve">    фрукт </v>
          </cell>
          <cell r="C34" t="str">
            <v>№532/2013 г</v>
          </cell>
          <cell r="D34" t="str">
            <v>Десерт фруктовый (яблоки)</v>
          </cell>
          <cell r="E34">
            <v>80</v>
          </cell>
          <cell r="G34">
            <v>38</v>
          </cell>
          <cell r="H34">
            <v>0.32</v>
          </cell>
          <cell r="I34">
            <v>0.32</v>
          </cell>
          <cell r="J34">
            <v>7.84</v>
          </cell>
        </row>
        <row r="35">
          <cell r="E35">
            <v>600</v>
          </cell>
          <cell r="G35">
            <v>537</v>
          </cell>
          <cell r="H35">
            <v>17.954999999999998</v>
          </cell>
          <cell r="I35">
            <v>16.11</v>
          </cell>
          <cell r="J35">
            <v>77.87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2" sqref="I2"/>
    </sheetView>
  </sheetViews>
  <sheetFormatPr defaultRowHeight="15" x14ac:dyDescent="0.25"/>
  <cols>
    <col min="1" max="1" width="12.140625" customWidth="1"/>
    <col min="2" max="2" width="12.42578125" customWidth="1"/>
    <col min="3" max="3" width="32.28515625" customWidth="1"/>
    <col min="4" max="4" width="10.42578125" customWidth="1"/>
    <col min="6" max="6" width="13.85546875" customWidth="1"/>
    <col min="9" max="9" width="10.85546875" customWidth="1"/>
  </cols>
  <sheetData>
    <row r="1" spans="1:9" x14ac:dyDescent="0.25">
      <c r="A1" s="25" t="str">
        <f>[1]Лист1!$A$1</f>
        <v>МАОУ "МАОУ "Лицей№121"</v>
      </c>
      <c r="B1" s="26"/>
      <c r="C1" s="27"/>
      <c r="D1" s="12" t="str">
        <f>[1]Лист1!$D$1</f>
        <v>Отд./корп</v>
      </c>
      <c r="E1" s="13" t="str">
        <f>[1]Лист1!$E$1</f>
        <v>А.Камалеева,22, Космонавтов,19</v>
      </c>
      <c r="F1" s="12"/>
      <c r="G1" s="12"/>
      <c r="H1" s="12" t="str">
        <f>[1]Лист1!$H$1</f>
        <v>День</v>
      </c>
      <c r="I1" s="14">
        <v>45191</v>
      </c>
    </row>
    <row r="2" spans="1:9" x14ac:dyDescent="0.25">
      <c r="A2" s="1" t="str">
        <f>[1]Лист1!A2</f>
        <v>Раздел</v>
      </c>
      <c r="B2" s="15" t="str">
        <f>[1]Лист1!B2</f>
        <v>№ рец.</v>
      </c>
      <c r="C2" s="15" t="str">
        <f>[1]Лист1!C2</f>
        <v>Блюдо</v>
      </c>
      <c r="D2" s="15" t="str">
        <f>[1]Лист1!D2</f>
        <v>Выход, г</v>
      </c>
      <c r="E2" s="15" t="str">
        <f>[1]Лист1!E2</f>
        <v>Цена</v>
      </c>
      <c r="F2" s="15" t="str">
        <f>[1]Лист1!F2</f>
        <v>Калорийность</v>
      </c>
      <c r="G2" s="15" t="str">
        <f>[1]Лист1!G2</f>
        <v>Белки</v>
      </c>
      <c r="H2" s="15" t="str">
        <f>[1]Лист1!H2</f>
        <v>Жиры</v>
      </c>
      <c r="I2" s="16" t="str">
        <f>[1]Лист1!I2</f>
        <v>Углеводы</v>
      </c>
    </row>
    <row r="3" spans="1:9" ht="34.5" customHeight="1" x14ac:dyDescent="0.25">
      <c r="A3" s="1" t="str">
        <f>'[2]4-9, 18-23 сент.'!B29</f>
        <v>гор.блюдо</v>
      </c>
      <c r="B3" s="17" t="str">
        <f>'[2]4-9, 18-23 сент.'!C29</f>
        <v>ТТК 2021 г</v>
      </c>
      <c r="C3" s="18" t="str">
        <f>'[2]4-9, 18-23 сент.'!D29</f>
        <v>Биточки рыбные из фарша минтая</v>
      </c>
      <c r="D3" s="2">
        <f>'[2]4-9, 18-23 сент.'!E29</f>
        <v>90</v>
      </c>
      <c r="E3" s="2"/>
      <c r="F3" s="2">
        <f>'[2]4-9, 18-23 сент.'!G29</f>
        <v>98</v>
      </c>
      <c r="G3" s="2">
        <f>'[2]4-9, 18-23 сент.'!H29</f>
        <v>9.8000000000000007</v>
      </c>
      <c r="H3" s="2">
        <f>'[2]4-9, 18-23 сент.'!I29</f>
        <v>2.0099999999999998</v>
      </c>
      <c r="I3" s="3">
        <f>'[2]4-9, 18-23 сент.'!J29</f>
        <v>10.199999999999999</v>
      </c>
    </row>
    <row r="4" spans="1:9" ht="23.25" customHeight="1" x14ac:dyDescent="0.25">
      <c r="A4" s="1" t="str">
        <f>'[2]4-9, 18-23 сент.'!B30</f>
        <v>гор.блюдо</v>
      </c>
      <c r="B4" s="19" t="str">
        <f>'[2]4-9, 18-23 сент.'!C30</f>
        <v>№312/2015 г</v>
      </c>
      <c r="C4" s="20" t="str">
        <f>'[2]4-9, 18-23 сент.'!D30</f>
        <v>Пюре картофельное</v>
      </c>
      <c r="D4" s="5">
        <f>'[2]4-9, 18-23 сент.'!E30</f>
        <v>150</v>
      </c>
      <c r="E4" s="6"/>
      <c r="F4" s="7">
        <f>'[2]4-9, 18-23 сент.'!G30</f>
        <v>169</v>
      </c>
      <c r="G4" s="2">
        <f>'[2]4-9, 18-23 сент.'!H30</f>
        <v>3.28</v>
      </c>
      <c r="H4" s="2">
        <f>'[2]4-9, 18-23 сент.'!I30</f>
        <v>7.28</v>
      </c>
      <c r="I4" s="3">
        <f>'[2]4-9, 18-23 сент.'!J30</f>
        <v>22</v>
      </c>
    </row>
    <row r="5" spans="1:9" ht="36" customHeight="1" x14ac:dyDescent="0.25">
      <c r="A5" s="1" t="str">
        <f>'[2]4-9, 18-23 сент.'!B31</f>
        <v>гор.напиток</v>
      </c>
      <c r="B5" s="19" t="str">
        <f>'[2]4-9, 18-23 сент.'!C31</f>
        <v>ТТК 2021 г</v>
      </c>
      <c r="C5" s="20" t="str">
        <f>'[2]4-9, 18-23 сент.'!D31</f>
        <v>Компот из плодов или ягод сушеных (урюк)</v>
      </c>
      <c r="D5" s="2">
        <f>'[2]4-9, 18-23 сент.'!E31</f>
        <v>180</v>
      </c>
      <c r="E5" s="6"/>
      <c r="F5" s="7">
        <f>'[2]4-9, 18-23 сент.'!G31</f>
        <v>50</v>
      </c>
      <c r="G5" s="2">
        <f>'[2]4-9, 18-23 сент.'!H31</f>
        <v>0.36499999999999999</v>
      </c>
      <c r="H5" s="2">
        <f>'[2]4-9, 18-23 сент.'!I31</f>
        <v>0.03</v>
      </c>
      <c r="I5" s="3">
        <f>'[2]4-9, 18-23 сент.'!J31</f>
        <v>11.9</v>
      </c>
    </row>
    <row r="6" spans="1:9" ht="38.25" customHeight="1" x14ac:dyDescent="0.25">
      <c r="A6" s="1" t="str">
        <f>'[2]4-9, 18-23 сент.'!B32</f>
        <v>хлеб</v>
      </c>
      <c r="B6" s="19" t="str">
        <f>'[2]4-9, 18-23 сент.'!C32</f>
        <v>ТТК</v>
      </c>
      <c r="C6" s="20" t="str">
        <f>'[2]4-9, 18-23 сент.'!D32</f>
        <v>Хлебная корзина (хлеб пш., хлеб рж.-пш.)</v>
      </c>
      <c r="D6" s="2">
        <f>'[2]4-9, 18-23 сент.'!E32</f>
        <v>40</v>
      </c>
      <c r="E6" s="6"/>
      <c r="F6" s="7">
        <f>'[2]4-9, 18-23 сент.'!G32</f>
        <v>91</v>
      </c>
      <c r="G6" s="2">
        <f>'[2]4-9, 18-23 сент.'!H32</f>
        <v>2.52</v>
      </c>
      <c r="H6" s="2">
        <f>'[2]4-9, 18-23 сент.'!I32</f>
        <v>0.36</v>
      </c>
      <c r="I6" s="3">
        <f>'[2]4-9, 18-23 сент.'!J32</f>
        <v>18.84</v>
      </c>
    </row>
    <row r="7" spans="1:9" ht="60" x14ac:dyDescent="0.25">
      <c r="A7" s="4" t="str">
        <f>'[2]4-9, 18-23 сент.'!B33</f>
        <v xml:space="preserve">   закуска</v>
      </c>
      <c r="B7" s="19" t="str">
        <f>'[2]4-9, 18-23 сент.'!C33</f>
        <v>№ 532/2013г, Самара</v>
      </c>
      <c r="C7" s="20" t="str">
        <f>'[2]4-9, 18-23 сент.'!D33</f>
        <v>Салат-бар (Помидоры свежие порциями, огурцы соленые, фасоль конс., сухарики, масло раст.)</v>
      </c>
      <c r="D7" s="2">
        <f>'[2]4-9, 18-23 сент.'!E33</f>
        <v>60</v>
      </c>
      <c r="E7" s="6"/>
      <c r="F7" s="7">
        <f>'[2]4-9, 18-23 сент.'!G33</f>
        <v>91</v>
      </c>
      <c r="G7" s="2">
        <f>'[2]4-9, 18-23 сент.'!H33</f>
        <v>1.67</v>
      </c>
      <c r="H7" s="2">
        <f>'[2]4-9, 18-23 сент.'!I33</f>
        <v>6.11</v>
      </c>
      <c r="I7" s="3">
        <f>'[2]4-9, 18-23 сент.'!J33</f>
        <v>7.09</v>
      </c>
    </row>
    <row r="8" spans="1:9" x14ac:dyDescent="0.25">
      <c r="A8" s="24" t="str">
        <f>'[2]4-9, 18-23 сент.'!B34</f>
        <v xml:space="preserve">    фрукт </v>
      </c>
      <c r="B8" s="19" t="str">
        <f>'[2]4-9, 18-23 сент.'!C34</f>
        <v>№532/2013 г</v>
      </c>
      <c r="C8" s="20" t="str">
        <f>'[2]4-9, 18-23 сент.'!D34</f>
        <v>Десерт фруктовый (яблоки)</v>
      </c>
      <c r="D8" s="2">
        <f>'[2]4-9, 18-23 сент.'!E34</f>
        <v>80</v>
      </c>
      <c r="E8" s="6"/>
      <c r="F8" s="7">
        <f>'[2]4-9, 18-23 сент.'!G34</f>
        <v>38</v>
      </c>
      <c r="G8" s="2">
        <f>'[2]4-9, 18-23 сент.'!H34</f>
        <v>0.32</v>
      </c>
      <c r="H8" s="2">
        <f>'[2]4-9, 18-23 сент.'!I34</f>
        <v>0.32</v>
      </c>
      <c r="I8" s="3">
        <f>'[2]4-9, 18-23 сент.'!J34</f>
        <v>7.84</v>
      </c>
    </row>
    <row r="9" spans="1:9" ht="15.75" thickBot="1" x14ac:dyDescent="0.3">
      <c r="A9" s="21" t="s">
        <v>0</v>
      </c>
      <c r="B9" s="22"/>
      <c r="C9" s="23"/>
      <c r="D9" s="8">
        <f>'[2]4-9, 18-23 сент.'!E35</f>
        <v>600</v>
      </c>
      <c r="E9" s="9"/>
      <c r="F9" s="10">
        <f>'[2]4-9, 18-23 сент.'!G35</f>
        <v>537</v>
      </c>
      <c r="G9" s="8">
        <f>'[2]4-9, 18-23 сент.'!H35</f>
        <v>17.954999999999998</v>
      </c>
      <c r="H9" s="8">
        <f>'[2]4-9, 18-23 сент.'!I35</f>
        <v>16.11</v>
      </c>
      <c r="I9" s="11">
        <f>'[2]4-9, 18-23 сент.'!J35</f>
        <v>77.87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2023-09-21T14:48:48Z</dcterms:modified>
</cp:coreProperties>
</file>