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yazetdinovaIV\Desktop\"/>
    </mc:Choice>
  </mc:AlternateContent>
  <bookViews>
    <workbookView xWindow="0" yWindow="0" windowWidth="28800" windowHeight="12330"/>
  </bookViews>
  <sheets>
    <sheet name="Меню 34,95 руб.!!" sheetId="29" r:id="rId1"/>
  </sheets>
  <calcPr calcId="162913" refMode="R1C1"/>
</workbook>
</file>

<file path=xl/calcChain.xml><?xml version="1.0" encoding="utf-8"?>
<calcChain xmlns="http://schemas.openxmlformats.org/spreadsheetml/2006/main">
  <c r="B40" i="29" l="1"/>
  <c r="D15" i="29"/>
  <c r="E15" i="29"/>
  <c r="F15" i="29"/>
  <c r="G15" i="29"/>
  <c r="H15" i="29"/>
  <c r="I15" i="29"/>
  <c r="J15" i="29"/>
  <c r="K15" i="29"/>
  <c r="L15" i="29"/>
  <c r="M15" i="29"/>
  <c r="N15" i="29"/>
  <c r="C15" i="29"/>
  <c r="B78" i="29"/>
  <c r="B79" i="29" s="1"/>
  <c r="B80" i="29" s="1"/>
  <c r="D39" i="29"/>
  <c r="E39" i="29"/>
  <c r="F39" i="29"/>
  <c r="G39" i="29"/>
  <c r="H39" i="29"/>
  <c r="I39" i="29"/>
  <c r="J39" i="29"/>
  <c r="K39" i="29"/>
  <c r="L39" i="29"/>
  <c r="M39" i="29"/>
  <c r="N39" i="29"/>
  <c r="C39" i="29"/>
  <c r="D77" i="29" l="1"/>
  <c r="E77" i="29"/>
  <c r="F77" i="29"/>
  <c r="G77" i="29"/>
  <c r="H77" i="29"/>
  <c r="I77" i="29"/>
  <c r="J77" i="29"/>
  <c r="K77" i="29"/>
  <c r="L77" i="29"/>
  <c r="M77" i="29"/>
  <c r="N77" i="29"/>
  <c r="C77" i="29"/>
  <c r="D53" i="29"/>
  <c r="E53" i="29"/>
  <c r="F53" i="29"/>
  <c r="G53" i="29"/>
  <c r="H53" i="29"/>
  <c r="I53" i="29"/>
  <c r="J53" i="29"/>
  <c r="K53" i="29"/>
  <c r="L53" i="29"/>
  <c r="M53" i="29"/>
  <c r="N53" i="29"/>
  <c r="C53" i="29"/>
  <c r="F65" i="29"/>
  <c r="D65" i="29"/>
  <c r="E65" i="29"/>
  <c r="G65" i="29"/>
  <c r="H65" i="29"/>
  <c r="I65" i="29"/>
  <c r="J65" i="29"/>
  <c r="K65" i="29"/>
  <c r="L65" i="29"/>
  <c r="M65" i="29"/>
  <c r="N65" i="29"/>
  <c r="C65" i="29"/>
  <c r="D71" i="29" l="1"/>
  <c r="E71" i="29"/>
  <c r="F71" i="29"/>
  <c r="G71" i="29"/>
  <c r="H71" i="29"/>
  <c r="I71" i="29"/>
  <c r="J71" i="29"/>
  <c r="K71" i="29"/>
  <c r="L71" i="29"/>
  <c r="M71" i="29"/>
  <c r="N71" i="29"/>
  <c r="C71" i="29"/>
  <c r="C27" i="29"/>
  <c r="C9" i="29"/>
  <c r="D59" i="29" l="1"/>
  <c r="E59" i="29"/>
  <c r="F59" i="29"/>
  <c r="G59" i="29"/>
  <c r="H59" i="29"/>
  <c r="I59" i="29"/>
  <c r="J59" i="29"/>
  <c r="K59" i="29"/>
  <c r="L59" i="29"/>
  <c r="M59" i="29"/>
  <c r="N59" i="29"/>
  <c r="C59" i="29"/>
  <c r="D47" i="29"/>
  <c r="D78" i="29" s="1"/>
  <c r="E47" i="29"/>
  <c r="E78" i="29" s="1"/>
  <c r="F47" i="29"/>
  <c r="F78" i="29" s="1"/>
  <c r="G47" i="29"/>
  <c r="G78" i="29" s="1"/>
  <c r="H47" i="29"/>
  <c r="H78" i="29" s="1"/>
  <c r="I47" i="29"/>
  <c r="I78" i="29" s="1"/>
  <c r="J47" i="29"/>
  <c r="J78" i="29" s="1"/>
  <c r="K47" i="29"/>
  <c r="K78" i="29" s="1"/>
  <c r="L47" i="29"/>
  <c r="L78" i="29" s="1"/>
  <c r="M47" i="29"/>
  <c r="M78" i="29" s="1"/>
  <c r="N47" i="29"/>
  <c r="N78" i="29" s="1"/>
  <c r="C47" i="29"/>
  <c r="C78" i="29" s="1"/>
  <c r="D27" i="29"/>
  <c r="E27" i="29"/>
  <c r="F27" i="29"/>
  <c r="G27" i="29"/>
  <c r="H27" i="29"/>
  <c r="I27" i="29"/>
  <c r="J27" i="29"/>
  <c r="K27" i="29"/>
  <c r="L27" i="29"/>
  <c r="M27" i="29"/>
  <c r="N27" i="29"/>
  <c r="D21" i="29"/>
  <c r="E21" i="29"/>
  <c r="F21" i="29"/>
  <c r="G21" i="29"/>
  <c r="H21" i="29"/>
  <c r="I21" i="29"/>
  <c r="J21" i="29"/>
  <c r="K21" i="29"/>
  <c r="L21" i="29"/>
  <c r="M21" i="29"/>
  <c r="N21" i="29"/>
  <c r="C21" i="29"/>
  <c r="D9" i="29"/>
  <c r="E9" i="29"/>
  <c r="F9" i="29"/>
  <c r="G9" i="29"/>
  <c r="H9" i="29"/>
  <c r="I9" i="29"/>
  <c r="J9" i="29"/>
  <c r="K9" i="29"/>
  <c r="L9" i="29"/>
  <c r="M9" i="29"/>
  <c r="N9" i="29"/>
  <c r="D33" i="29"/>
  <c r="E33" i="29"/>
  <c r="F33" i="29"/>
  <c r="G33" i="29"/>
  <c r="H33" i="29"/>
  <c r="I33" i="29"/>
  <c r="J33" i="29"/>
  <c r="K33" i="29"/>
  <c r="L33" i="29"/>
  <c r="M33" i="29"/>
  <c r="N33" i="29"/>
  <c r="C33" i="29"/>
  <c r="D40" i="29" l="1"/>
  <c r="D79" i="29" s="1"/>
  <c r="D80" i="29" s="1"/>
  <c r="C40" i="29"/>
  <c r="C79" i="29" s="1"/>
  <c r="C80" i="29" s="1"/>
  <c r="N40" i="29"/>
  <c r="N79" i="29" s="1"/>
  <c r="N80" i="29" s="1"/>
  <c r="J40" i="29"/>
  <c r="J79" i="29" s="1"/>
  <c r="J80" i="29" s="1"/>
  <c r="F40" i="29"/>
  <c r="F79" i="29" s="1"/>
  <c r="F80" i="29" s="1"/>
  <c r="M40" i="29"/>
  <c r="M79" i="29" s="1"/>
  <c r="M80" i="29" s="1"/>
  <c r="I40" i="29"/>
  <c r="I79" i="29" s="1"/>
  <c r="I80" i="29" s="1"/>
  <c r="E40" i="29"/>
  <c r="E79" i="29" s="1"/>
  <c r="E80" i="29" s="1"/>
  <c r="L40" i="29"/>
  <c r="L79" i="29" s="1"/>
  <c r="L80" i="29" s="1"/>
  <c r="H40" i="29"/>
  <c r="H79" i="29" s="1"/>
  <c r="H80" i="29" s="1"/>
  <c r="K40" i="29"/>
  <c r="K79" i="29" s="1"/>
  <c r="K80" i="29" s="1"/>
  <c r="G40" i="29"/>
  <c r="G79" i="29" s="1"/>
  <c r="G80" i="29" s="1"/>
</calcChain>
</file>

<file path=xl/sharedStrings.xml><?xml version="1.0" encoding="utf-8"?>
<sst xmlns="http://schemas.openxmlformats.org/spreadsheetml/2006/main" count="94" uniqueCount="51">
  <si>
    <t>Энер.ценность (ККАЛ)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</si>
  <si>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</si>
  <si>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</si>
  <si>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</si>
  <si>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</si>
  <si>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</si>
  <si>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</si>
  <si>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</si>
  <si>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</si>
  <si>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</si>
  <si>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</si>
  <si>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</si>
  <si>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</si>
  <si>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Итого:</t>
  </si>
  <si>
    <t>ВТОРНИК</t>
  </si>
  <si>
    <t>СРЕДА</t>
  </si>
  <si>
    <t>ЧЕТВЕРГ</t>
  </si>
  <si>
    <t>ПЯТНИЦА</t>
  </si>
  <si>
    <t>В среднем на 1 учащегося в день</t>
  </si>
  <si>
    <t>Выход,г</t>
  </si>
  <si>
    <t>Хлеб ржаной</t>
  </si>
  <si>
    <t>ПОНЕДЕЛЬНИК</t>
  </si>
  <si>
    <t>1-ая неделя</t>
  </si>
  <si>
    <t>2-ая неделя</t>
  </si>
  <si>
    <t xml:space="preserve">Примерное  цикличное десятидневное меню дополнительного питания для учащихся группы продленного дня образовательных учреждений Альметьевского муниципального района Республики Татарстан                                                                  </t>
  </si>
  <si>
    <t>190/10</t>
  </si>
  <si>
    <t>250/10</t>
  </si>
  <si>
    <t>Кисель</t>
  </si>
  <si>
    <t>Напиток из шиповника</t>
  </si>
  <si>
    <t>Щи из свежей капусты с мясными фрикадельками, со сметаной</t>
  </si>
  <si>
    <t>Суп из овощей на курином бульоне с мясом птицы, со сметаной</t>
  </si>
  <si>
    <t>250/10/10</t>
  </si>
  <si>
    <t>Борщ из свежей капусты с мясом птицы, со сметаной</t>
  </si>
  <si>
    <t>Суп-лапша домашняя с мясом птицы</t>
  </si>
  <si>
    <t>Рассольник ленинградский с куриными фрикадельками, со сметаной</t>
  </si>
  <si>
    <t>СУББОТА</t>
  </si>
  <si>
    <t>Солянка по-домашнему</t>
  </si>
  <si>
    <t>185/10/5</t>
  </si>
  <si>
    <t>Суп картофельный с горохом и с мясными фрикадельками</t>
  </si>
  <si>
    <t>Всего за 6 дней 1 недели:</t>
  </si>
  <si>
    <t>Всего за 6 дней 2 недели:</t>
  </si>
  <si>
    <t>Всего за 12 дней:</t>
  </si>
  <si>
    <t>Суп молочный со звездочками</t>
  </si>
  <si>
    <t xml:space="preserve">Суп картофельный с пшенной крупой на бульоне из индейки, с индейкой </t>
  </si>
  <si>
    <t>Компот из изюма и яблок компот из яблок</t>
  </si>
  <si>
    <t>Суп картофельный с горохом, с мясными фрикадельками</t>
  </si>
  <si>
    <t>Рассольник ленинградский с мясом индейки, со сметаной</t>
  </si>
  <si>
    <t>Суп картофельный с клецками и с куриными фрикадельками</t>
  </si>
  <si>
    <t>Чай с сахаром</t>
  </si>
  <si>
    <t>Компот из урюка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</si>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</sst>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0_ ;\-#,##0.00\ "/>
  </numFmts>
  <fonts count="16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37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top"/>
    </xf>
    <xf numFmtId="0" fontId="12" fillId="0" borderId="0" xfId="0" applyFont="1" applyAlignment="1"/>
    <xf numFmtId="0" fontId="10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2" fontId="13" fillId="3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09"/>
  <sheetViews>
    <sheetView tabSelected="1" zoomScale="70" zoomScaleNormal="70" workbookViewId="0">
      <selection activeCell="A70" sqref="A70"/>
    </sheetView>
  </sheetViews>
  <sheetFormatPr defaultRowHeight="20.25" x14ac:dyDescent="0.2"/>
  <cols>
    <col min="1" max="1" width="81.7109375" style="60" customWidth="1"/>
    <col min="2" max="2" width="22.5703125" style="30" customWidth="1"/>
    <col min="3" max="3" width="12.85546875" style="29" customWidth="1"/>
    <col min="4" max="4" width="15.140625" style="29" customWidth="1"/>
    <col min="5" max="5" width="14.140625" style="29" customWidth="1"/>
    <col min="6" max="6" width="24.140625" style="29" customWidth="1"/>
    <col min="7" max="7" width="20" style="28" customWidth="1"/>
    <col min="8" max="8" width="14.85546875" style="28" customWidth="1"/>
    <col min="9" max="9" width="14.7109375" style="7" customWidth="1"/>
    <col min="10" max="10" width="15" style="31" customWidth="1"/>
    <col min="11" max="11" width="17" style="31" customWidth="1"/>
    <col min="12" max="12" width="15.5703125" style="31" customWidth="1"/>
    <col min="13" max="13" width="14.42578125" style="31" customWidth="1"/>
    <col min="14" max="14" width="11.5703125" style="31" customWidth="1"/>
    <col min="15" max="15" width="9.140625" style="7" customWidth="1"/>
    <col min="16" max="248" width="9.140625" style="1" customWidth="1"/>
    <col min="249" max="1020" width="8.7109375" style="1" customWidth="1"/>
    <col min="1021" max="16384" width="9.140625" style="1"/>
  </cols>
  <sheetData>
    <row r="1" spans="1:15" x14ac:dyDescent="0.2">
      <c r="B1" s="8"/>
      <c r="C1" s="4"/>
      <c r="D1" s="4"/>
      <c r="E1" s="4"/>
      <c r="F1" s="4"/>
      <c r="G1" s="3"/>
      <c r="H1" s="3"/>
      <c r="I1" s="5"/>
      <c r="J1" s="6"/>
      <c r="K1" s="6"/>
      <c r="L1" s="6"/>
      <c r="M1" s="6"/>
      <c r="N1" s="6"/>
    </row>
    <row r="2" spans="1:15" ht="66.75" customHeight="1" x14ac:dyDescent="0.2">
      <c r="A2" s="104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6"/>
      <c r="L2" s="6"/>
      <c r="M2" s="6"/>
      <c r="N2" s="6"/>
    </row>
    <row r="3" spans="1:15" ht="44.25" customHeight="1" x14ac:dyDescent="0.2">
      <c r="A3" s="33" t="s">
        <v>1</v>
      </c>
      <c r="B3" s="33" t="s">
        <v>19</v>
      </c>
      <c r="C3" s="34" t="s">
        <v>2</v>
      </c>
      <c r="D3" s="34" t="s">
        <v>3</v>
      </c>
      <c r="E3" s="34" t="s">
        <v>4</v>
      </c>
      <c r="F3" s="33" t="s">
        <v>0</v>
      </c>
      <c r="G3" s="34" t="s">
        <v>5</v>
      </c>
      <c r="H3" s="33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11</v>
      </c>
      <c r="N3" s="35" t="s">
        <v>12</v>
      </c>
    </row>
    <row r="4" spans="1:15" ht="33.75" customHeight="1" x14ac:dyDescent="0.2">
      <c r="A4" s="105" t="s">
        <v>22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</row>
    <row r="5" spans="1:15" ht="29.25" customHeight="1" x14ac:dyDescent="0.2">
      <c r="A5" s="61" t="s">
        <v>21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0"/>
    </row>
    <row r="6" spans="1:15" ht="47.25" customHeight="1" x14ac:dyDescent="0.2">
      <c r="A6" s="36" t="s">
        <v>29</v>
      </c>
      <c r="B6" s="69" t="s">
        <v>31</v>
      </c>
      <c r="C6" s="70">
        <v>4.0197000000000003</v>
      </c>
      <c r="D6" s="70">
        <v>7.6223000000000001</v>
      </c>
      <c r="E6" s="70">
        <v>8.3369999999999997</v>
      </c>
      <c r="F6" s="70">
        <v>125.56</v>
      </c>
      <c r="G6" s="70">
        <v>6.7600000000000007E-2</v>
      </c>
      <c r="H6" s="70">
        <v>15.865</v>
      </c>
      <c r="I6" s="71">
        <v>12</v>
      </c>
      <c r="J6" s="71">
        <v>2.444</v>
      </c>
      <c r="K6" s="71">
        <v>60.201999999999998</v>
      </c>
      <c r="L6" s="71">
        <v>75.865999999999985</v>
      </c>
      <c r="M6" s="71">
        <v>26.244999999999997</v>
      </c>
      <c r="N6" s="71">
        <v>1.0009999999999999</v>
      </c>
    </row>
    <row r="7" spans="1:15" ht="47.25" customHeight="1" x14ac:dyDescent="0.2">
      <c r="A7" s="50" t="s">
        <v>44</v>
      </c>
      <c r="B7" s="69">
        <v>200</v>
      </c>
      <c r="C7" s="69">
        <v>0.38</v>
      </c>
      <c r="D7" s="69">
        <v>0.13</v>
      </c>
      <c r="E7" s="69">
        <v>29.03</v>
      </c>
      <c r="F7" s="69">
        <v>119.94</v>
      </c>
      <c r="G7" s="69">
        <v>2.1999999999999999E-2</v>
      </c>
      <c r="H7" s="69"/>
      <c r="I7" s="83"/>
      <c r="J7" s="83">
        <v>7.5999999999999998E-2</v>
      </c>
      <c r="K7" s="83">
        <v>20.32</v>
      </c>
      <c r="L7" s="83">
        <v>19.36</v>
      </c>
      <c r="M7" s="83">
        <v>8.1199999999999992</v>
      </c>
      <c r="N7" s="83">
        <v>0.44999999999999996</v>
      </c>
    </row>
    <row r="8" spans="1:15" s="22" customFormat="1" ht="47.25" customHeight="1" x14ac:dyDescent="0.4">
      <c r="A8" s="62" t="s">
        <v>20</v>
      </c>
      <c r="B8" s="72">
        <v>30</v>
      </c>
      <c r="C8" s="73">
        <v>1.98</v>
      </c>
      <c r="D8" s="73">
        <v>0.36</v>
      </c>
      <c r="E8" s="73">
        <v>11.88</v>
      </c>
      <c r="F8" s="73">
        <v>59.400000000000006</v>
      </c>
      <c r="G8" s="74">
        <v>3.4000000000000002E-2</v>
      </c>
      <c r="H8" s="75">
        <v>0</v>
      </c>
      <c r="I8" s="76">
        <v>0</v>
      </c>
      <c r="J8" s="77">
        <v>0.27999999999999997</v>
      </c>
      <c r="K8" s="77">
        <v>5.8000000000000007</v>
      </c>
      <c r="L8" s="77">
        <v>30</v>
      </c>
      <c r="M8" s="77">
        <v>9.4</v>
      </c>
      <c r="N8" s="77">
        <v>0.78</v>
      </c>
      <c r="O8" s="23"/>
    </row>
    <row r="9" spans="1:15" ht="34.5" customHeight="1" x14ac:dyDescent="0.2">
      <c r="A9" s="47" t="s">
        <v>13</v>
      </c>
      <c r="B9" s="78">
        <v>500</v>
      </c>
      <c r="C9" s="79">
        <f>C6+C7+C8</f>
        <v>6.3796999999999997</v>
      </c>
      <c r="D9" s="79">
        <f t="shared" ref="D9:N9" si="0">D6+D7+D8</f>
        <v>8.1122999999999994</v>
      </c>
      <c r="E9" s="79">
        <f t="shared" si="0"/>
        <v>49.247000000000007</v>
      </c>
      <c r="F9" s="79">
        <f t="shared" si="0"/>
        <v>304.89999999999998</v>
      </c>
      <c r="G9" s="79">
        <f t="shared" si="0"/>
        <v>0.12360000000000002</v>
      </c>
      <c r="H9" s="79">
        <f t="shared" si="0"/>
        <v>15.865</v>
      </c>
      <c r="I9" s="79">
        <f t="shared" si="0"/>
        <v>12</v>
      </c>
      <c r="J9" s="79">
        <f t="shared" si="0"/>
        <v>2.8</v>
      </c>
      <c r="K9" s="79">
        <f t="shared" si="0"/>
        <v>86.321999999999989</v>
      </c>
      <c r="L9" s="79">
        <f t="shared" si="0"/>
        <v>125.22599999999998</v>
      </c>
      <c r="M9" s="79">
        <f t="shared" si="0"/>
        <v>43.764999999999993</v>
      </c>
      <c r="N9" s="79">
        <f t="shared" si="0"/>
        <v>2.2309999999999999</v>
      </c>
    </row>
    <row r="10" spans="1:15" ht="25.5" customHeight="1" x14ac:dyDescent="0.2">
      <c r="A10" s="112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4"/>
    </row>
    <row r="11" spans="1:15" ht="32.25" customHeight="1" x14ac:dyDescent="0.2">
      <c r="A11" s="61" t="s">
        <v>14</v>
      </c>
      <c r="B11" s="121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3"/>
    </row>
    <row r="12" spans="1:15" ht="47.25" customHeight="1" x14ac:dyDescent="0.2">
      <c r="A12" s="48" t="s">
        <v>38</v>
      </c>
      <c r="B12" s="69" t="s">
        <v>26</v>
      </c>
      <c r="C12" s="82">
        <v>5.8975000000000009</v>
      </c>
      <c r="D12" s="82">
        <v>6.4485000000000001</v>
      </c>
      <c r="E12" s="82">
        <v>18.826499999999999</v>
      </c>
      <c r="F12" s="82">
        <v>170.45000000000002</v>
      </c>
      <c r="G12" s="82">
        <v>0.109</v>
      </c>
      <c r="H12" s="82">
        <v>5.9859999999999998</v>
      </c>
      <c r="I12" s="71">
        <v>26.87</v>
      </c>
      <c r="J12" s="71">
        <v>1.7169999999999999</v>
      </c>
      <c r="K12" s="71">
        <v>38.76</v>
      </c>
      <c r="L12" s="71">
        <v>88.624999999999986</v>
      </c>
      <c r="M12" s="71">
        <v>27.378000000000004</v>
      </c>
      <c r="N12" s="71">
        <v>1.363</v>
      </c>
    </row>
    <row r="13" spans="1:15" ht="47.25" customHeight="1" x14ac:dyDescent="0.2">
      <c r="A13" s="50" t="s">
        <v>27</v>
      </c>
      <c r="B13" s="69">
        <v>200</v>
      </c>
      <c r="C13" s="69">
        <v>0.6</v>
      </c>
      <c r="D13" s="69">
        <v>0.1</v>
      </c>
      <c r="E13" s="69">
        <v>20.2</v>
      </c>
      <c r="F13" s="69">
        <v>83.6</v>
      </c>
      <c r="G13" s="69">
        <v>2E-3</v>
      </c>
      <c r="H13" s="69">
        <v>1.1000000000000001</v>
      </c>
      <c r="I13" s="83"/>
      <c r="J13" s="83"/>
      <c r="K13" s="83">
        <v>15.7</v>
      </c>
      <c r="L13" s="83">
        <v>16.3</v>
      </c>
      <c r="M13" s="83">
        <v>3.36</v>
      </c>
      <c r="N13" s="83">
        <v>0.37</v>
      </c>
    </row>
    <row r="14" spans="1:15" s="22" customFormat="1" ht="47.25" customHeight="1" x14ac:dyDescent="0.4">
      <c r="A14" s="62" t="s">
        <v>20</v>
      </c>
      <c r="B14" s="72">
        <v>30</v>
      </c>
      <c r="C14" s="73">
        <v>1.98</v>
      </c>
      <c r="D14" s="73">
        <v>0.36</v>
      </c>
      <c r="E14" s="73">
        <v>11.88</v>
      </c>
      <c r="F14" s="73">
        <v>59.400000000000006</v>
      </c>
      <c r="G14" s="74">
        <v>3.4000000000000002E-2</v>
      </c>
      <c r="H14" s="75">
        <v>0</v>
      </c>
      <c r="I14" s="76">
        <v>0</v>
      </c>
      <c r="J14" s="77">
        <v>0.27999999999999997</v>
      </c>
      <c r="K14" s="77">
        <v>5.8000000000000007</v>
      </c>
      <c r="L14" s="77">
        <v>30</v>
      </c>
      <c r="M14" s="77">
        <v>9.4</v>
      </c>
      <c r="N14" s="77">
        <v>0.78</v>
      </c>
      <c r="O14" s="23"/>
    </row>
    <row r="15" spans="1:15" s="2" customFormat="1" ht="34.5" customHeight="1" x14ac:dyDescent="0.2">
      <c r="A15" s="53" t="s">
        <v>13</v>
      </c>
      <c r="B15" s="78">
        <v>490</v>
      </c>
      <c r="C15" s="79">
        <f>SUM(C12:C14)</f>
        <v>8.4775000000000009</v>
      </c>
      <c r="D15" s="79">
        <f t="shared" ref="D15:N15" si="1">SUM(D12:D14)</f>
        <v>6.9085000000000001</v>
      </c>
      <c r="E15" s="79">
        <f t="shared" si="1"/>
        <v>50.906500000000001</v>
      </c>
      <c r="F15" s="79">
        <f t="shared" si="1"/>
        <v>313.45000000000005</v>
      </c>
      <c r="G15" s="79">
        <f t="shared" si="1"/>
        <v>0.14500000000000002</v>
      </c>
      <c r="H15" s="79">
        <f t="shared" si="1"/>
        <v>7.0860000000000003</v>
      </c>
      <c r="I15" s="79">
        <f t="shared" si="1"/>
        <v>26.87</v>
      </c>
      <c r="J15" s="79">
        <f t="shared" si="1"/>
        <v>1.9969999999999999</v>
      </c>
      <c r="K15" s="79">
        <f t="shared" si="1"/>
        <v>60.259999999999991</v>
      </c>
      <c r="L15" s="79">
        <f t="shared" si="1"/>
        <v>134.92499999999998</v>
      </c>
      <c r="M15" s="79">
        <f t="shared" si="1"/>
        <v>40.138000000000005</v>
      </c>
      <c r="N15" s="79">
        <f t="shared" si="1"/>
        <v>2.5129999999999999</v>
      </c>
      <c r="O15" s="11"/>
    </row>
    <row r="16" spans="1:15" s="2" customFormat="1" ht="28.5" customHeight="1" x14ac:dyDescent="0.2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1"/>
    </row>
    <row r="17" spans="1:15" s="2" customFormat="1" ht="30" customHeight="1" x14ac:dyDescent="0.2">
      <c r="A17" s="63" t="s">
        <v>15</v>
      </c>
      <c r="B17" s="121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3"/>
      <c r="O17" s="11"/>
    </row>
    <row r="18" spans="1:15" ht="47.25" customHeight="1" x14ac:dyDescent="0.2">
      <c r="A18" s="55" t="s">
        <v>30</v>
      </c>
      <c r="B18" s="69" t="s">
        <v>31</v>
      </c>
      <c r="C18" s="70">
        <v>4.1875</v>
      </c>
      <c r="D18" s="70">
        <v>8.3435000000000006</v>
      </c>
      <c r="E18" s="70">
        <v>9.541500000000001</v>
      </c>
      <c r="F18" s="70">
        <v>137.65</v>
      </c>
      <c r="G18" s="70">
        <v>7.9500000000000001E-2</v>
      </c>
      <c r="H18" s="70">
        <v>10.651</v>
      </c>
      <c r="I18" s="71">
        <v>15.82</v>
      </c>
      <c r="J18" s="71">
        <v>2.4470000000000001</v>
      </c>
      <c r="K18" s="71">
        <v>49.010000000000005</v>
      </c>
      <c r="L18" s="71">
        <v>71.774999999999991</v>
      </c>
      <c r="M18" s="71">
        <v>23.677999999999997</v>
      </c>
      <c r="N18" s="71">
        <v>0.9830000000000001</v>
      </c>
    </row>
    <row r="19" spans="1:15" ht="47.25" customHeight="1" x14ac:dyDescent="0.2">
      <c r="A19" s="50" t="s">
        <v>28</v>
      </c>
      <c r="B19" s="69">
        <v>200</v>
      </c>
      <c r="C19" s="69">
        <v>0.67800000000000005</v>
      </c>
      <c r="D19" s="69">
        <v>0.27799999999999997</v>
      </c>
      <c r="E19" s="69">
        <v>10.76</v>
      </c>
      <c r="F19" s="69">
        <v>48.2</v>
      </c>
      <c r="G19" s="69">
        <v>1.2E-2</v>
      </c>
      <c r="H19" s="69">
        <v>100</v>
      </c>
      <c r="I19" s="83">
        <v>0</v>
      </c>
      <c r="J19" s="83">
        <v>0.76</v>
      </c>
      <c r="K19" s="83">
        <v>21.340000000000003</v>
      </c>
      <c r="L19" s="83">
        <v>3.44</v>
      </c>
      <c r="M19" s="83">
        <v>3.44</v>
      </c>
      <c r="N19" s="83">
        <v>0.63400000000000001</v>
      </c>
    </row>
    <row r="20" spans="1:15" s="22" customFormat="1" ht="47.25" customHeight="1" x14ac:dyDescent="0.4">
      <c r="A20" s="62" t="s">
        <v>20</v>
      </c>
      <c r="B20" s="72">
        <v>30</v>
      </c>
      <c r="C20" s="73">
        <v>1.98</v>
      </c>
      <c r="D20" s="73">
        <v>0.36</v>
      </c>
      <c r="E20" s="73">
        <v>11.88</v>
      </c>
      <c r="F20" s="73">
        <v>59.400000000000006</v>
      </c>
      <c r="G20" s="74">
        <v>3.4000000000000002E-2</v>
      </c>
      <c r="H20" s="75">
        <v>0</v>
      </c>
      <c r="I20" s="76">
        <v>0</v>
      </c>
      <c r="J20" s="77">
        <v>0.27999999999999997</v>
      </c>
      <c r="K20" s="77">
        <v>5.8000000000000007</v>
      </c>
      <c r="L20" s="77">
        <v>30</v>
      </c>
      <c r="M20" s="77">
        <v>9.4</v>
      </c>
      <c r="N20" s="77">
        <v>0.78</v>
      </c>
      <c r="O20" s="23"/>
    </row>
    <row r="21" spans="1:15" ht="32.25" customHeight="1" x14ac:dyDescent="0.2">
      <c r="A21" s="49" t="s">
        <v>13</v>
      </c>
      <c r="B21" s="78">
        <v>500</v>
      </c>
      <c r="C21" s="79">
        <f>SUM(C18:C20)</f>
        <v>6.8454999999999995</v>
      </c>
      <c r="D21" s="79">
        <f t="shared" ref="D21:N21" si="2">SUM(D18:D20)</f>
        <v>8.9815000000000005</v>
      </c>
      <c r="E21" s="79">
        <f t="shared" si="2"/>
        <v>32.1815</v>
      </c>
      <c r="F21" s="79">
        <f t="shared" si="2"/>
        <v>245.25000000000003</v>
      </c>
      <c r="G21" s="79">
        <f t="shared" si="2"/>
        <v>0.1255</v>
      </c>
      <c r="H21" s="79">
        <f t="shared" si="2"/>
        <v>110.651</v>
      </c>
      <c r="I21" s="79">
        <f t="shared" si="2"/>
        <v>15.82</v>
      </c>
      <c r="J21" s="79">
        <f t="shared" si="2"/>
        <v>3.4869999999999997</v>
      </c>
      <c r="K21" s="79">
        <f t="shared" si="2"/>
        <v>76.150000000000006</v>
      </c>
      <c r="L21" s="79">
        <f t="shared" si="2"/>
        <v>105.21499999999999</v>
      </c>
      <c r="M21" s="79">
        <f t="shared" si="2"/>
        <v>36.518000000000001</v>
      </c>
      <c r="N21" s="79">
        <f t="shared" si="2"/>
        <v>2.3970000000000002</v>
      </c>
    </row>
    <row r="22" spans="1:15" ht="30" customHeight="1" x14ac:dyDescent="0.2">
      <c r="A22" s="109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1"/>
    </row>
    <row r="23" spans="1:15" ht="31.5" customHeight="1" x14ac:dyDescent="0.2">
      <c r="A23" s="64" t="s">
        <v>16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3"/>
    </row>
    <row r="24" spans="1:15" s="2" customFormat="1" ht="47.25" customHeight="1" x14ac:dyDescent="0.2">
      <c r="A24" s="48" t="s">
        <v>42</v>
      </c>
      <c r="B24" s="69">
        <v>250</v>
      </c>
      <c r="C24" s="70">
        <v>5.47</v>
      </c>
      <c r="D24" s="70">
        <v>4.7450000000000001</v>
      </c>
      <c r="E24" s="70">
        <v>17.954999999999998</v>
      </c>
      <c r="F24" s="70">
        <v>150</v>
      </c>
      <c r="G24" s="70">
        <v>0.09</v>
      </c>
      <c r="H24" s="70">
        <v>0.82499999999999996</v>
      </c>
      <c r="I24" s="71">
        <v>33</v>
      </c>
      <c r="J24" s="71">
        <v>0.375</v>
      </c>
      <c r="K24" s="71">
        <v>163</v>
      </c>
      <c r="L24" s="71">
        <v>136.875</v>
      </c>
      <c r="M24" s="71">
        <v>26.675000000000001</v>
      </c>
      <c r="N24" s="71">
        <v>0.65</v>
      </c>
      <c r="O24" s="11"/>
    </row>
    <row r="25" spans="1:15" ht="47.25" customHeight="1" x14ac:dyDescent="0.2">
      <c r="A25" s="56" t="s">
        <v>48</v>
      </c>
      <c r="B25" s="69" t="s">
        <v>25</v>
      </c>
      <c r="C25" s="70">
        <v>7.0000000000000007E-2</v>
      </c>
      <c r="D25" s="70">
        <v>0.02</v>
      </c>
      <c r="E25" s="70">
        <v>10.01</v>
      </c>
      <c r="F25" s="70">
        <v>40</v>
      </c>
      <c r="G25" s="70">
        <v>0</v>
      </c>
      <c r="H25" s="70">
        <v>0.03</v>
      </c>
      <c r="I25" s="71">
        <v>0</v>
      </c>
      <c r="J25" s="71">
        <v>0</v>
      </c>
      <c r="K25" s="71">
        <v>10.95</v>
      </c>
      <c r="L25" s="71">
        <v>2.8</v>
      </c>
      <c r="M25" s="71">
        <v>1.4</v>
      </c>
      <c r="N25" s="71">
        <v>0.26500000000000001</v>
      </c>
    </row>
    <row r="26" spans="1:15" s="22" customFormat="1" ht="47.25" customHeight="1" x14ac:dyDescent="0.4">
      <c r="A26" s="56" t="s">
        <v>20</v>
      </c>
      <c r="B26" s="72">
        <v>30</v>
      </c>
      <c r="C26" s="73">
        <v>1.98</v>
      </c>
      <c r="D26" s="73">
        <v>0.36</v>
      </c>
      <c r="E26" s="73">
        <v>11.88</v>
      </c>
      <c r="F26" s="73">
        <v>59.400000000000006</v>
      </c>
      <c r="G26" s="74">
        <v>3.4000000000000002E-2</v>
      </c>
      <c r="H26" s="75">
        <v>0</v>
      </c>
      <c r="I26" s="76">
        <v>0</v>
      </c>
      <c r="J26" s="77">
        <v>0.27999999999999997</v>
      </c>
      <c r="K26" s="77">
        <v>5.8000000000000007</v>
      </c>
      <c r="L26" s="77">
        <v>30</v>
      </c>
      <c r="M26" s="77">
        <v>9.4</v>
      </c>
      <c r="N26" s="77">
        <v>0.78</v>
      </c>
      <c r="O26" s="23"/>
    </row>
    <row r="27" spans="1:15" ht="37.5" customHeight="1" x14ac:dyDescent="0.2">
      <c r="A27" s="51" t="s">
        <v>13</v>
      </c>
      <c r="B27" s="78">
        <v>480</v>
      </c>
      <c r="C27" s="85">
        <f t="shared" ref="C27:N27" si="3">SUM(C24:C26)</f>
        <v>7.52</v>
      </c>
      <c r="D27" s="85">
        <f t="shared" si="3"/>
        <v>5.125</v>
      </c>
      <c r="E27" s="85">
        <f t="shared" si="3"/>
        <v>39.844999999999999</v>
      </c>
      <c r="F27" s="85">
        <f t="shared" si="3"/>
        <v>249.4</v>
      </c>
      <c r="G27" s="85">
        <f t="shared" si="3"/>
        <v>0.124</v>
      </c>
      <c r="H27" s="85">
        <f t="shared" si="3"/>
        <v>0.85499999999999998</v>
      </c>
      <c r="I27" s="85">
        <f t="shared" si="3"/>
        <v>33</v>
      </c>
      <c r="J27" s="85">
        <f t="shared" si="3"/>
        <v>0.65500000000000003</v>
      </c>
      <c r="K27" s="85">
        <f t="shared" si="3"/>
        <v>179.75</v>
      </c>
      <c r="L27" s="85">
        <f t="shared" si="3"/>
        <v>169.67500000000001</v>
      </c>
      <c r="M27" s="85">
        <f t="shared" si="3"/>
        <v>37.475000000000001</v>
      </c>
      <c r="N27" s="85">
        <f t="shared" si="3"/>
        <v>1.6950000000000001</v>
      </c>
    </row>
    <row r="28" spans="1:15" ht="29.25" customHeight="1" x14ac:dyDescent="0.2">
      <c r="A28" s="11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7"/>
    </row>
    <row r="29" spans="1:15" ht="35.25" customHeight="1" x14ac:dyDescent="0.2">
      <c r="A29" s="64" t="s">
        <v>17</v>
      </c>
      <c r="B29" s="124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6"/>
    </row>
    <row r="30" spans="1:15" ht="47.25" customHeight="1" x14ac:dyDescent="0.2">
      <c r="A30" s="48" t="s">
        <v>46</v>
      </c>
      <c r="B30" s="86" t="s">
        <v>31</v>
      </c>
      <c r="C30" s="82">
        <v>4.5834999999999999</v>
      </c>
      <c r="D30" s="82">
        <v>7.3479999999999999</v>
      </c>
      <c r="E30" s="82">
        <v>12.05</v>
      </c>
      <c r="F30" s="82">
        <v>138.27000000000001</v>
      </c>
      <c r="G30" s="82">
        <v>0.10879999999999999</v>
      </c>
      <c r="H30" s="82">
        <v>8.6890000000000001</v>
      </c>
      <c r="I30" s="71">
        <v>4.26</v>
      </c>
      <c r="J30" s="71">
        <v>2.4170000000000003</v>
      </c>
      <c r="K30" s="71">
        <v>35.11</v>
      </c>
      <c r="L30" s="71">
        <v>76.295000000000002</v>
      </c>
      <c r="M30" s="71">
        <v>26.525000000000002</v>
      </c>
      <c r="N30" s="71">
        <v>1.3910000000000002</v>
      </c>
    </row>
    <row r="31" spans="1:15" s="2" customFormat="1" ht="47.25" customHeight="1" x14ac:dyDescent="0.2">
      <c r="A31" s="50" t="s">
        <v>44</v>
      </c>
      <c r="B31" s="69">
        <v>200</v>
      </c>
      <c r="C31" s="69">
        <v>0.38</v>
      </c>
      <c r="D31" s="69">
        <v>0.13</v>
      </c>
      <c r="E31" s="69">
        <v>29.03</v>
      </c>
      <c r="F31" s="69">
        <v>119.94</v>
      </c>
      <c r="G31" s="69">
        <v>2.1999999999999999E-2</v>
      </c>
      <c r="H31" s="69"/>
      <c r="I31" s="83"/>
      <c r="J31" s="83">
        <v>7.5999999999999998E-2</v>
      </c>
      <c r="K31" s="83">
        <v>20.32</v>
      </c>
      <c r="L31" s="83">
        <v>19.36</v>
      </c>
      <c r="M31" s="83">
        <v>8.1199999999999992</v>
      </c>
      <c r="N31" s="83">
        <v>0.44999999999999996</v>
      </c>
      <c r="O31" s="11"/>
    </row>
    <row r="32" spans="1:15" s="22" customFormat="1" ht="47.25" customHeight="1" x14ac:dyDescent="0.4">
      <c r="A32" s="62" t="s">
        <v>20</v>
      </c>
      <c r="B32" s="72">
        <v>30</v>
      </c>
      <c r="C32" s="73">
        <v>1.98</v>
      </c>
      <c r="D32" s="73">
        <v>0.36</v>
      </c>
      <c r="E32" s="73">
        <v>11.88</v>
      </c>
      <c r="F32" s="73">
        <v>59.400000000000006</v>
      </c>
      <c r="G32" s="74">
        <v>3.4000000000000002E-2</v>
      </c>
      <c r="H32" s="75">
        <v>0</v>
      </c>
      <c r="I32" s="76">
        <v>0</v>
      </c>
      <c r="J32" s="77">
        <v>0.27999999999999997</v>
      </c>
      <c r="K32" s="77">
        <v>5.8000000000000007</v>
      </c>
      <c r="L32" s="77">
        <v>30</v>
      </c>
      <c r="M32" s="77">
        <v>9.4</v>
      </c>
      <c r="N32" s="77">
        <v>0.78</v>
      </c>
      <c r="O32" s="23"/>
    </row>
    <row r="33" spans="1:15" ht="35.25" customHeight="1" x14ac:dyDescent="0.2">
      <c r="A33" s="51" t="s">
        <v>13</v>
      </c>
      <c r="B33" s="78">
        <v>500</v>
      </c>
      <c r="C33" s="85">
        <f t="shared" ref="C33:N33" si="4">SUM(C30:C32)</f>
        <v>6.9435000000000002</v>
      </c>
      <c r="D33" s="85">
        <f t="shared" si="4"/>
        <v>7.8380000000000001</v>
      </c>
      <c r="E33" s="85">
        <f t="shared" si="4"/>
        <v>52.96</v>
      </c>
      <c r="F33" s="85">
        <f t="shared" si="4"/>
        <v>317.61</v>
      </c>
      <c r="G33" s="85">
        <f t="shared" si="4"/>
        <v>0.1648</v>
      </c>
      <c r="H33" s="85">
        <f t="shared" si="4"/>
        <v>8.6890000000000001</v>
      </c>
      <c r="I33" s="85">
        <f t="shared" si="4"/>
        <v>4.26</v>
      </c>
      <c r="J33" s="85">
        <f t="shared" si="4"/>
        <v>2.7730000000000001</v>
      </c>
      <c r="K33" s="85">
        <f t="shared" si="4"/>
        <v>61.230000000000004</v>
      </c>
      <c r="L33" s="85">
        <f t="shared" si="4"/>
        <v>125.655</v>
      </c>
      <c r="M33" s="85">
        <f t="shared" si="4"/>
        <v>44.045000000000002</v>
      </c>
      <c r="N33" s="85">
        <f t="shared" si="4"/>
        <v>2.6210000000000004</v>
      </c>
    </row>
    <row r="34" spans="1:15" ht="31.5" customHeight="1" x14ac:dyDescent="0.2">
      <c r="A34" s="51"/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90"/>
    </row>
    <row r="35" spans="1:15" ht="34.5" customHeight="1" x14ac:dyDescent="0.2">
      <c r="A35" s="64" t="s">
        <v>35</v>
      </c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6"/>
    </row>
    <row r="36" spans="1:15" ht="42.75" customHeight="1" x14ac:dyDescent="0.2">
      <c r="A36" s="48" t="s">
        <v>47</v>
      </c>
      <c r="B36" s="86" t="s">
        <v>26</v>
      </c>
      <c r="C36" s="82">
        <v>4.9215</v>
      </c>
      <c r="D36" s="82">
        <v>5.9145000000000003</v>
      </c>
      <c r="E36" s="82">
        <v>19.5885</v>
      </c>
      <c r="F36" s="82">
        <v>164.85</v>
      </c>
      <c r="G36" s="82">
        <v>0.109</v>
      </c>
      <c r="H36" s="82">
        <v>5.8520000000000003</v>
      </c>
      <c r="I36" s="71">
        <v>25.03</v>
      </c>
      <c r="J36" s="71">
        <v>1.647</v>
      </c>
      <c r="K36" s="71">
        <v>38.001999999999995</v>
      </c>
      <c r="L36" s="71">
        <v>82.634999999999991</v>
      </c>
      <c r="M36" s="71">
        <v>26.792000000000002</v>
      </c>
      <c r="N36" s="71">
        <v>1.2869999999999999</v>
      </c>
    </row>
    <row r="37" spans="1:15" s="2" customFormat="1" ht="39" customHeight="1" x14ac:dyDescent="0.2">
      <c r="A37" s="50" t="s">
        <v>27</v>
      </c>
      <c r="B37" s="69">
        <v>200</v>
      </c>
      <c r="C37" s="69">
        <v>0.6</v>
      </c>
      <c r="D37" s="69">
        <v>0.1</v>
      </c>
      <c r="E37" s="69">
        <v>20.2</v>
      </c>
      <c r="F37" s="69">
        <v>83.6</v>
      </c>
      <c r="G37" s="69">
        <v>2E-3</v>
      </c>
      <c r="H37" s="69">
        <v>1.1000000000000001</v>
      </c>
      <c r="I37" s="83"/>
      <c r="J37" s="83"/>
      <c r="K37" s="83">
        <v>15.7</v>
      </c>
      <c r="L37" s="83">
        <v>16.3</v>
      </c>
      <c r="M37" s="83">
        <v>3.36</v>
      </c>
      <c r="N37" s="83">
        <v>0.37</v>
      </c>
      <c r="O37" s="11"/>
    </row>
    <row r="38" spans="1:15" s="22" customFormat="1" ht="39" customHeight="1" x14ac:dyDescent="0.4">
      <c r="A38" s="62" t="s">
        <v>20</v>
      </c>
      <c r="B38" s="84">
        <v>30</v>
      </c>
      <c r="C38" s="91">
        <v>1.98</v>
      </c>
      <c r="D38" s="91">
        <v>0.36</v>
      </c>
      <c r="E38" s="91">
        <v>11.88</v>
      </c>
      <c r="F38" s="91">
        <v>59.400000000000006</v>
      </c>
      <c r="G38" s="92">
        <v>3.4000000000000002E-2</v>
      </c>
      <c r="H38" s="93">
        <v>0</v>
      </c>
      <c r="I38" s="94">
        <v>0</v>
      </c>
      <c r="J38" s="95">
        <v>0.27999999999999997</v>
      </c>
      <c r="K38" s="95">
        <v>5.8000000000000007</v>
      </c>
      <c r="L38" s="95">
        <v>30</v>
      </c>
      <c r="M38" s="95">
        <v>9.4</v>
      </c>
      <c r="N38" s="95">
        <v>0.78</v>
      </c>
      <c r="O38" s="23"/>
    </row>
    <row r="39" spans="1:15" ht="31.5" customHeight="1" x14ac:dyDescent="0.2">
      <c r="A39" s="53" t="s">
        <v>13</v>
      </c>
      <c r="B39" s="80">
        <v>490</v>
      </c>
      <c r="C39" s="87">
        <f>SUM(C36:C38)</f>
        <v>7.5015000000000001</v>
      </c>
      <c r="D39" s="87">
        <f t="shared" ref="D39:N39" si="5">SUM(D36:D38)</f>
        <v>6.3745000000000003</v>
      </c>
      <c r="E39" s="87">
        <f t="shared" si="5"/>
        <v>51.668500000000002</v>
      </c>
      <c r="F39" s="87">
        <f t="shared" si="5"/>
        <v>307.85000000000002</v>
      </c>
      <c r="G39" s="87">
        <f t="shared" si="5"/>
        <v>0.14500000000000002</v>
      </c>
      <c r="H39" s="87">
        <f t="shared" si="5"/>
        <v>6.952</v>
      </c>
      <c r="I39" s="87">
        <f t="shared" si="5"/>
        <v>25.03</v>
      </c>
      <c r="J39" s="87">
        <f t="shared" si="5"/>
        <v>1.927</v>
      </c>
      <c r="K39" s="87">
        <f t="shared" si="5"/>
        <v>59.501999999999995</v>
      </c>
      <c r="L39" s="87">
        <f t="shared" si="5"/>
        <v>128.935</v>
      </c>
      <c r="M39" s="87">
        <f t="shared" si="5"/>
        <v>39.552</v>
      </c>
      <c r="N39" s="87">
        <f t="shared" si="5"/>
        <v>2.4370000000000003</v>
      </c>
    </row>
    <row r="40" spans="1:15" ht="33" customHeight="1" x14ac:dyDescent="0.2">
      <c r="A40" s="51" t="s">
        <v>39</v>
      </c>
      <c r="B40" s="78">
        <f t="shared" ref="B40:N40" si="6">B9+B15+B21+B27+B33+B39</f>
        <v>2960</v>
      </c>
      <c r="C40" s="79">
        <f t="shared" si="6"/>
        <v>43.667700000000004</v>
      </c>
      <c r="D40" s="79">
        <f t="shared" si="6"/>
        <v>43.339799999999997</v>
      </c>
      <c r="E40" s="79">
        <f t="shared" si="6"/>
        <v>276.80850000000004</v>
      </c>
      <c r="F40" s="79">
        <f t="shared" si="6"/>
        <v>1738.46</v>
      </c>
      <c r="G40" s="79">
        <f t="shared" si="6"/>
        <v>0.82790000000000008</v>
      </c>
      <c r="H40" s="79">
        <f t="shared" si="6"/>
        <v>150.09799999999998</v>
      </c>
      <c r="I40" s="79">
        <f t="shared" si="6"/>
        <v>116.98</v>
      </c>
      <c r="J40" s="79">
        <f t="shared" si="6"/>
        <v>13.638999999999998</v>
      </c>
      <c r="K40" s="79">
        <f t="shared" si="6"/>
        <v>523.21399999999994</v>
      </c>
      <c r="L40" s="79">
        <f t="shared" si="6"/>
        <v>789.63099999999986</v>
      </c>
      <c r="M40" s="79">
        <f t="shared" si="6"/>
        <v>241.49299999999997</v>
      </c>
      <c r="N40" s="79">
        <f t="shared" si="6"/>
        <v>13.894000000000002</v>
      </c>
    </row>
    <row r="41" spans="1:15" ht="46.5" customHeight="1" x14ac:dyDescent="0.2">
      <c r="A41" s="105" t="s">
        <v>23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7"/>
    </row>
    <row r="42" spans="1:15" ht="30" customHeight="1" x14ac:dyDescent="0.2">
      <c r="A42" s="61" t="s">
        <v>21</v>
      </c>
      <c r="B42" s="127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9"/>
    </row>
    <row r="43" spans="1:15" ht="48.75" customHeight="1" x14ac:dyDescent="0.2">
      <c r="A43" s="48" t="s">
        <v>32</v>
      </c>
      <c r="B43" s="86" t="s">
        <v>31</v>
      </c>
      <c r="C43" s="82">
        <v>4.4024999999999999</v>
      </c>
      <c r="D43" s="82">
        <v>8.2759999999999998</v>
      </c>
      <c r="E43" s="82">
        <v>11.326499999999999</v>
      </c>
      <c r="F43" s="82">
        <v>146.14999999999998</v>
      </c>
      <c r="G43" s="82">
        <v>5.7000000000000009E-2</v>
      </c>
      <c r="H43" s="82">
        <v>10.951000000000001</v>
      </c>
      <c r="I43" s="71">
        <v>15.82</v>
      </c>
      <c r="J43" s="71">
        <v>2.5219999999999998</v>
      </c>
      <c r="K43" s="71">
        <v>63.885000000000005</v>
      </c>
      <c r="L43" s="71">
        <v>77.099999999999994</v>
      </c>
      <c r="M43" s="71">
        <v>29.052999999999997</v>
      </c>
      <c r="N43" s="71">
        <v>1.4330000000000001</v>
      </c>
    </row>
    <row r="44" spans="1:15" ht="55.5" hidden="1" customHeight="1" x14ac:dyDescent="0.2">
      <c r="A44" s="40"/>
      <c r="B44" s="81"/>
      <c r="C44" s="81"/>
      <c r="D44" s="81"/>
      <c r="E44" s="81"/>
      <c r="F44" s="96"/>
      <c r="G44" s="81"/>
      <c r="H44" s="81"/>
      <c r="I44" s="81"/>
      <c r="J44" s="81"/>
      <c r="K44" s="81"/>
      <c r="L44" s="81"/>
      <c r="M44" s="81"/>
      <c r="N44" s="81"/>
    </row>
    <row r="45" spans="1:15" ht="30" customHeight="1" x14ac:dyDescent="0.2">
      <c r="A45" s="50" t="s">
        <v>49</v>
      </c>
      <c r="B45" s="69">
        <v>200</v>
      </c>
      <c r="C45" s="69">
        <v>0.66200000000000003</v>
      </c>
      <c r="D45" s="69">
        <v>9.0000000000000011E-2</v>
      </c>
      <c r="E45" s="69">
        <v>22.03</v>
      </c>
      <c r="F45" s="69">
        <v>92.9</v>
      </c>
      <c r="G45" s="69">
        <v>1.6E-2</v>
      </c>
      <c r="H45" s="69">
        <v>0.72599999999999998</v>
      </c>
      <c r="I45" s="83">
        <v>0</v>
      </c>
      <c r="J45" s="83">
        <v>0.50800000000000001</v>
      </c>
      <c r="K45" s="83">
        <v>32.480000000000004</v>
      </c>
      <c r="L45" s="83">
        <v>23.44</v>
      </c>
      <c r="M45" s="83">
        <v>17.46</v>
      </c>
      <c r="N45" s="83">
        <v>0.69800000000000006</v>
      </c>
    </row>
    <row r="46" spans="1:15" s="22" customFormat="1" ht="28.5" customHeight="1" x14ac:dyDescent="0.4">
      <c r="A46" s="62" t="s">
        <v>20</v>
      </c>
      <c r="B46" s="72">
        <v>30</v>
      </c>
      <c r="C46" s="73">
        <v>1.98</v>
      </c>
      <c r="D46" s="73">
        <v>0.36</v>
      </c>
      <c r="E46" s="73">
        <v>11.88</v>
      </c>
      <c r="F46" s="73">
        <v>59.400000000000006</v>
      </c>
      <c r="G46" s="74">
        <v>3.4000000000000002E-2</v>
      </c>
      <c r="H46" s="75">
        <v>0</v>
      </c>
      <c r="I46" s="76">
        <v>0</v>
      </c>
      <c r="J46" s="77">
        <v>0.27999999999999997</v>
      </c>
      <c r="K46" s="77">
        <v>5.8000000000000007</v>
      </c>
      <c r="L46" s="77">
        <v>30</v>
      </c>
      <c r="M46" s="77">
        <v>9.4</v>
      </c>
      <c r="N46" s="77">
        <v>0.78</v>
      </c>
      <c r="O46" s="23"/>
    </row>
    <row r="47" spans="1:15" ht="33" customHeight="1" x14ac:dyDescent="0.2">
      <c r="A47" s="51" t="s">
        <v>13</v>
      </c>
      <c r="B47" s="78">
        <v>500</v>
      </c>
      <c r="C47" s="85">
        <f>SUM(C43:C46)</f>
        <v>7.0444999999999993</v>
      </c>
      <c r="D47" s="85">
        <f t="shared" ref="D47:N47" si="7">SUM(D43:D46)</f>
        <v>8.7259999999999991</v>
      </c>
      <c r="E47" s="85">
        <f t="shared" si="7"/>
        <v>45.236499999999999</v>
      </c>
      <c r="F47" s="85">
        <f t="shared" si="7"/>
        <v>298.45</v>
      </c>
      <c r="G47" s="85">
        <f t="shared" si="7"/>
        <v>0.10700000000000001</v>
      </c>
      <c r="H47" s="85">
        <f t="shared" si="7"/>
        <v>11.677</v>
      </c>
      <c r="I47" s="85">
        <f t="shared" si="7"/>
        <v>15.82</v>
      </c>
      <c r="J47" s="85">
        <f t="shared" si="7"/>
        <v>3.3099999999999996</v>
      </c>
      <c r="K47" s="85">
        <f t="shared" si="7"/>
        <v>102.16500000000001</v>
      </c>
      <c r="L47" s="85">
        <f t="shared" si="7"/>
        <v>130.54</v>
      </c>
      <c r="M47" s="85">
        <f t="shared" si="7"/>
        <v>55.912999999999997</v>
      </c>
      <c r="N47" s="85">
        <f t="shared" si="7"/>
        <v>2.9110000000000005</v>
      </c>
    </row>
    <row r="48" spans="1:15" ht="21.95" customHeight="1" x14ac:dyDescent="0.2">
      <c r="A48" s="115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7"/>
    </row>
    <row r="49" spans="1:15" ht="33.75" customHeight="1" x14ac:dyDescent="0.2">
      <c r="A49" s="61" t="s">
        <v>14</v>
      </c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6"/>
    </row>
    <row r="50" spans="1:15" ht="30.75" customHeight="1" x14ac:dyDescent="0.2">
      <c r="A50" s="48" t="s">
        <v>45</v>
      </c>
      <c r="B50" s="69" t="s">
        <v>26</v>
      </c>
      <c r="C50" s="82">
        <v>5.8975000000000009</v>
      </c>
      <c r="D50" s="82">
        <v>6.4485000000000001</v>
      </c>
      <c r="E50" s="82">
        <v>18.826499999999999</v>
      </c>
      <c r="F50" s="82">
        <v>170.45000000000002</v>
      </c>
      <c r="G50" s="82">
        <v>0.109</v>
      </c>
      <c r="H50" s="82">
        <v>5.9859999999999998</v>
      </c>
      <c r="I50" s="71">
        <v>26.87</v>
      </c>
      <c r="J50" s="71">
        <v>1.7169999999999999</v>
      </c>
      <c r="K50" s="71">
        <v>38.76</v>
      </c>
      <c r="L50" s="71">
        <v>88.624999999999986</v>
      </c>
      <c r="M50" s="71">
        <v>27.378000000000004</v>
      </c>
      <c r="N50" s="71">
        <v>1.363</v>
      </c>
    </row>
    <row r="51" spans="1:15" ht="28.5" customHeight="1" x14ac:dyDescent="0.2">
      <c r="A51" s="50" t="s">
        <v>50</v>
      </c>
      <c r="B51" s="69" t="s">
        <v>37</v>
      </c>
      <c r="C51" s="69">
        <v>0.115</v>
      </c>
      <c r="D51" s="69">
        <v>2.5000000000000001E-2</v>
      </c>
      <c r="E51" s="69">
        <v>10.16</v>
      </c>
      <c r="F51" s="69">
        <v>41.7</v>
      </c>
      <c r="G51" s="69">
        <v>1.9999999999999992E-3</v>
      </c>
      <c r="H51" s="69">
        <v>2.0299999999999989</v>
      </c>
      <c r="I51" s="83">
        <v>0</v>
      </c>
      <c r="J51" s="83">
        <v>0.01</v>
      </c>
      <c r="K51" s="83">
        <v>12.95</v>
      </c>
      <c r="L51" s="83">
        <v>3.9</v>
      </c>
      <c r="M51" s="83">
        <v>2</v>
      </c>
      <c r="N51" s="83">
        <v>0.29500000000000004</v>
      </c>
    </row>
    <row r="52" spans="1:15" s="22" customFormat="1" ht="28.5" customHeight="1" x14ac:dyDescent="0.4">
      <c r="A52" s="62" t="s">
        <v>20</v>
      </c>
      <c r="B52" s="72">
        <v>30</v>
      </c>
      <c r="C52" s="73">
        <v>1.98</v>
      </c>
      <c r="D52" s="73">
        <v>0.36</v>
      </c>
      <c r="E52" s="73">
        <v>11.88</v>
      </c>
      <c r="F52" s="73">
        <v>59.400000000000006</v>
      </c>
      <c r="G52" s="74">
        <v>3.4000000000000002E-2</v>
      </c>
      <c r="H52" s="75">
        <v>0</v>
      </c>
      <c r="I52" s="76">
        <v>0</v>
      </c>
      <c r="J52" s="77">
        <v>0.27999999999999997</v>
      </c>
      <c r="K52" s="77">
        <v>5.8000000000000007</v>
      </c>
      <c r="L52" s="77">
        <v>30</v>
      </c>
      <c r="M52" s="77">
        <v>9.4</v>
      </c>
      <c r="N52" s="77">
        <v>0.78</v>
      </c>
      <c r="O52" s="23"/>
    </row>
    <row r="53" spans="1:15" ht="26.25" customHeight="1" x14ac:dyDescent="0.2">
      <c r="A53" s="51" t="s">
        <v>13</v>
      </c>
      <c r="B53" s="78">
        <v>490</v>
      </c>
      <c r="C53" s="85">
        <f>SUM(C50:C52)</f>
        <v>7.9925000000000015</v>
      </c>
      <c r="D53" s="85">
        <f t="shared" ref="D53:N53" si="8">SUM(D50:D52)</f>
        <v>6.8335000000000008</v>
      </c>
      <c r="E53" s="85">
        <f t="shared" si="8"/>
        <v>40.866500000000002</v>
      </c>
      <c r="F53" s="85">
        <f t="shared" si="8"/>
        <v>271.55000000000007</v>
      </c>
      <c r="G53" s="85">
        <f t="shared" si="8"/>
        <v>0.14500000000000002</v>
      </c>
      <c r="H53" s="85">
        <f t="shared" si="8"/>
        <v>8.0159999999999982</v>
      </c>
      <c r="I53" s="85">
        <f t="shared" si="8"/>
        <v>26.87</v>
      </c>
      <c r="J53" s="85">
        <f t="shared" si="8"/>
        <v>2.0069999999999997</v>
      </c>
      <c r="K53" s="85">
        <f t="shared" si="8"/>
        <v>57.509999999999991</v>
      </c>
      <c r="L53" s="85">
        <f t="shared" si="8"/>
        <v>122.52499999999999</v>
      </c>
      <c r="M53" s="85">
        <f t="shared" si="8"/>
        <v>38.778000000000006</v>
      </c>
      <c r="N53" s="85">
        <f t="shared" si="8"/>
        <v>2.4379999999999997</v>
      </c>
    </row>
    <row r="54" spans="1:15" ht="26.25" customHeight="1" x14ac:dyDescent="0.2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</row>
    <row r="55" spans="1:15" ht="27.75" customHeight="1" x14ac:dyDescent="0.2">
      <c r="A55" s="63" t="s">
        <v>15</v>
      </c>
      <c r="B55" s="133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5"/>
    </row>
    <row r="56" spans="1:15" ht="44.25" customHeight="1" x14ac:dyDescent="0.2">
      <c r="A56" s="48" t="s">
        <v>34</v>
      </c>
      <c r="B56" s="69" t="s">
        <v>31</v>
      </c>
      <c r="C56" s="70">
        <v>3.6415000000000002</v>
      </c>
      <c r="D56" s="70">
        <v>7.9119999999999999</v>
      </c>
      <c r="E56" s="70">
        <v>13.136000000000001</v>
      </c>
      <c r="F56" s="70">
        <v>144.05000000000001</v>
      </c>
      <c r="G56" s="70">
        <v>9.9500000000000005E-2</v>
      </c>
      <c r="H56" s="70">
        <v>8.5169999999999995</v>
      </c>
      <c r="I56" s="71">
        <v>13.98</v>
      </c>
      <c r="J56" s="71">
        <v>2.4020000000000001</v>
      </c>
      <c r="K56" s="71">
        <v>42.552</v>
      </c>
      <c r="L56" s="71">
        <v>73.234999999999999</v>
      </c>
      <c r="M56" s="71">
        <v>26.516999999999999</v>
      </c>
      <c r="N56" s="71">
        <v>1.0569999999999999</v>
      </c>
    </row>
    <row r="57" spans="1:15" ht="35.25" customHeight="1" x14ac:dyDescent="0.2">
      <c r="A57" s="50" t="s">
        <v>27</v>
      </c>
      <c r="B57" s="69">
        <v>200</v>
      </c>
      <c r="C57" s="69">
        <v>0.6</v>
      </c>
      <c r="D57" s="69">
        <v>0.1</v>
      </c>
      <c r="E57" s="69">
        <v>20.2</v>
      </c>
      <c r="F57" s="69">
        <v>83.6</v>
      </c>
      <c r="G57" s="69">
        <v>2E-3</v>
      </c>
      <c r="H57" s="69">
        <v>1.1000000000000001</v>
      </c>
      <c r="I57" s="83"/>
      <c r="J57" s="83"/>
      <c r="K57" s="83">
        <v>15.7</v>
      </c>
      <c r="L57" s="83">
        <v>16.3</v>
      </c>
      <c r="M57" s="83">
        <v>3.36</v>
      </c>
      <c r="N57" s="83">
        <v>0.37</v>
      </c>
    </row>
    <row r="58" spans="1:15" s="22" customFormat="1" ht="31.5" customHeight="1" x14ac:dyDescent="0.4">
      <c r="A58" s="62" t="s">
        <v>20</v>
      </c>
      <c r="B58" s="72">
        <v>30</v>
      </c>
      <c r="C58" s="73">
        <v>1.98</v>
      </c>
      <c r="D58" s="73">
        <v>0.36</v>
      </c>
      <c r="E58" s="73">
        <v>11.88</v>
      </c>
      <c r="F58" s="73">
        <v>59.400000000000006</v>
      </c>
      <c r="G58" s="74">
        <v>3.4000000000000002E-2</v>
      </c>
      <c r="H58" s="75">
        <v>0</v>
      </c>
      <c r="I58" s="76">
        <v>0</v>
      </c>
      <c r="J58" s="77">
        <v>0.27999999999999997</v>
      </c>
      <c r="K58" s="77">
        <v>5.8000000000000007</v>
      </c>
      <c r="L58" s="77">
        <v>30</v>
      </c>
      <c r="M58" s="77">
        <v>9.4</v>
      </c>
      <c r="N58" s="77">
        <v>0.78</v>
      </c>
      <c r="O58" s="23"/>
    </row>
    <row r="59" spans="1:15" ht="32.25" customHeight="1" x14ac:dyDescent="0.2">
      <c r="A59" s="51" t="s">
        <v>13</v>
      </c>
      <c r="B59" s="78">
        <v>500</v>
      </c>
      <c r="C59" s="79">
        <f>C56+C57+C58</f>
        <v>6.2215000000000007</v>
      </c>
      <c r="D59" s="79">
        <f t="shared" ref="D59:N59" si="9">D56+D57+D58</f>
        <v>8.3719999999999999</v>
      </c>
      <c r="E59" s="79">
        <f t="shared" si="9"/>
        <v>45.216000000000001</v>
      </c>
      <c r="F59" s="79">
        <f t="shared" si="9"/>
        <v>287.05</v>
      </c>
      <c r="G59" s="79">
        <f t="shared" si="9"/>
        <v>0.13550000000000001</v>
      </c>
      <c r="H59" s="79">
        <f t="shared" si="9"/>
        <v>9.6169999999999991</v>
      </c>
      <c r="I59" s="79">
        <f t="shared" si="9"/>
        <v>13.98</v>
      </c>
      <c r="J59" s="79">
        <f t="shared" si="9"/>
        <v>2.6819999999999999</v>
      </c>
      <c r="K59" s="79">
        <f t="shared" si="9"/>
        <v>64.051999999999992</v>
      </c>
      <c r="L59" s="79">
        <f t="shared" si="9"/>
        <v>119.535</v>
      </c>
      <c r="M59" s="79">
        <f t="shared" si="9"/>
        <v>39.277000000000001</v>
      </c>
      <c r="N59" s="79">
        <f t="shared" si="9"/>
        <v>2.2069999999999999</v>
      </c>
      <c r="O59" s="19"/>
    </row>
    <row r="60" spans="1:15" ht="34.5" customHeight="1" x14ac:dyDescent="0.2">
      <c r="A60" s="127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9"/>
      <c r="O60" s="19"/>
    </row>
    <row r="61" spans="1:15" ht="31.5" customHeight="1" x14ac:dyDescent="0.2">
      <c r="A61" s="64" t="s">
        <v>16</v>
      </c>
      <c r="B61" s="130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2"/>
    </row>
    <row r="62" spans="1:15" ht="42" customHeight="1" x14ac:dyDescent="0.2">
      <c r="A62" s="36" t="s">
        <v>43</v>
      </c>
      <c r="B62" s="37" t="s">
        <v>26</v>
      </c>
      <c r="C62" s="38">
        <v>4.5125000000000002</v>
      </c>
      <c r="D62" s="38">
        <v>4.8204999999999991</v>
      </c>
      <c r="E62" s="38">
        <v>12.146500000000001</v>
      </c>
      <c r="F62" s="38">
        <v>115.15</v>
      </c>
      <c r="G62" s="38">
        <v>0.106</v>
      </c>
      <c r="H62" s="38">
        <v>8.56</v>
      </c>
      <c r="I62" s="39">
        <v>3.2599999999999993</v>
      </c>
      <c r="J62" s="39">
        <v>1.2890000000000001</v>
      </c>
      <c r="K62" s="39">
        <v>31.78</v>
      </c>
      <c r="L62" s="39">
        <v>74.935000000000002</v>
      </c>
      <c r="M62" s="39">
        <v>25.035</v>
      </c>
      <c r="N62" s="39">
        <v>1.339</v>
      </c>
    </row>
    <row r="63" spans="1:15" ht="34.5" customHeight="1" x14ac:dyDescent="0.2">
      <c r="A63" s="50" t="s">
        <v>49</v>
      </c>
      <c r="B63" s="69">
        <v>200</v>
      </c>
      <c r="C63" s="69">
        <v>0.66200000000000003</v>
      </c>
      <c r="D63" s="69">
        <v>9.0000000000000011E-2</v>
      </c>
      <c r="E63" s="69">
        <v>22.03</v>
      </c>
      <c r="F63" s="69">
        <v>92.9</v>
      </c>
      <c r="G63" s="69">
        <v>1.6E-2</v>
      </c>
      <c r="H63" s="69">
        <v>0.72599999999999998</v>
      </c>
      <c r="I63" s="83">
        <v>0</v>
      </c>
      <c r="J63" s="83">
        <v>0.50800000000000001</v>
      </c>
      <c r="K63" s="83">
        <v>32.480000000000004</v>
      </c>
      <c r="L63" s="83">
        <v>23.44</v>
      </c>
      <c r="M63" s="83">
        <v>17.46</v>
      </c>
      <c r="N63" s="83">
        <v>0.69800000000000006</v>
      </c>
    </row>
    <row r="64" spans="1:15" s="22" customFormat="1" ht="28.5" customHeight="1" x14ac:dyDescent="0.4">
      <c r="A64" s="62" t="s">
        <v>20</v>
      </c>
      <c r="B64" s="41">
        <v>30</v>
      </c>
      <c r="C64" s="42">
        <v>1.98</v>
      </c>
      <c r="D64" s="42">
        <v>0.36</v>
      </c>
      <c r="E64" s="42">
        <v>11.88</v>
      </c>
      <c r="F64" s="42">
        <v>59.400000000000006</v>
      </c>
      <c r="G64" s="43">
        <v>3.4000000000000002E-2</v>
      </c>
      <c r="H64" s="44">
        <v>0</v>
      </c>
      <c r="I64" s="45">
        <v>0</v>
      </c>
      <c r="J64" s="46">
        <v>0.27999999999999997</v>
      </c>
      <c r="K64" s="46">
        <v>5.8000000000000007</v>
      </c>
      <c r="L64" s="46">
        <v>30</v>
      </c>
      <c r="M64" s="46">
        <v>9.4</v>
      </c>
      <c r="N64" s="46">
        <v>0.78</v>
      </c>
      <c r="O64" s="23"/>
    </row>
    <row r="65" spans="1:16" ht="31.5" customHeight="1" x14ac:dyDescent="0.2">
      <c r="A65" s="51" t="s">
        <v>13</v>
      </c>
      <c r="B65" s="47">
        <v>490</v>
      </c>
      <c r="C65" s="52">
        <f>SUM(C62:C64)</f>
        <v>7.1545000000000005</v>
      </c>
      <c r="D65" s="52">
        <f t="shared" ref="D65:N65" si="10">SUM(D62:D64)</f>
        <v>5.2704999999999993</v>
      </c>
      <c r="E65" s="52">
        <f t="shared" si="10"/>
        <v>46.056500000000007</v>
      </c>
      <c r="F65" s="52">
        <f>SUM(F62:F64)</f>
        <v>267.45000000000005</v>
      </c>
      <c r="G65" s="52">
        <f t="shared" si="10"/>
        <v>0.156</v>
      </c>
      <c r="H65" s="52">
        <f t="shared" si="10"/>
        <v>9.2860000000000014</v>
      </c>
      <c r="I65" s="52">
        <f t="shared" si="10"/>
        <v>3.2599999999999993</v>
      </c>
      <c r="J65" s="52">
        <f t="shared" si="10"/>
        <v>2.077</v>
      </c>
      <c r="K65" s="52">
        <f t="shared" si="10"/>
        <v>70.06</v>
      </c>
      <c r="L65" s="52">
        <f t="shared" si="10"/>
        <v>128.375</v>
      </c>
      <c r="M65" s="52">
        <f t="shared" si="10"/>
        <v>51.895000000000003</v>
      </c>
      <c r="N65" s="52">
        <f t="shared" si="10"/>
        <v>2.8170000000000002</v>
      </c>
    </row>
    <row r="66" spans="1:16" ht="31.5" customHeight="1" x14ac:dyDescent="0.2">
      <c r="A66" s="53"/>
      <c r="B66" s="78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</row>
    <row r="67" spans="1:16" ht="26.25" customHeight="1" x14ac:dyDescent="0.2">
      <c r="A67" s="64" t="s">
        <v>17</v>
      </c>
      <c r="B67" s="97"/>
      <c r="C67" s="98"/>
      <c r="D67" s="98"/>
      <c r="E67" s="98"/>
      <c r="F67" s="98"/>
      <c r="G67" s="98"/>
      <c r="H67" s="98"/>
      <c r="I67" s="99"/>
      <c r="J67" s="83"/>
      <c r="K67" s="83"/>
      <c r="L67" s="83"/>
      <c r="M67" s="83"/>
      <c r="N67" s="83"/>
    </row>
    <row r="68" spans="1:16" ht="27.75" customHeight="1" x14ac:dyDescent="0.2">
      <c r="A68" s="48" t="s">
        <v>33</v>
      </c>
      <c r="B68" s="69" t="s">
        <v>26</v>
      </c>
      <c r="C68" s="82">
        <v>4.9050000000000002</v>
      </c>
      <c r="D68" s="82">
        <v>7.3985000000000003</v>
      </c>
      <c r="E68" s="82">
        <v>11.654000000000002</v>
      </c>
      <c r="F68" s="82">
        <v>141.95000000000002</v>
      </c>
      <c r="G68" s="82">
        <v>5.4000000000000006E-2</v>
      </c>
      <c r="H68" s="82">
        <v>0.7360000000000001</v>
      </c>
      <c r="I68" s="71">
        <v>18.320000000000004</v>
      </c>
      <c r="J68" s="71">
        <v>2.6670000000000011</v>
      </c>
      <c r="K68" s="71">
        <v>33.910000000000011</v>
      </c>
      <c r="L68" s="71">
        <v>54.900000000000013</v>
      </c>
      <c r="M68" s="71">
        <v>12.703000000000005</v>
      </c>
      <c r="N68" s="71">
        <v>0.8380000000000003</v>
      </c>
    </row>
    <row r="69" spans="1:16" ht="30" customHeight="1" x14ac:dyDescent="0.2">
      <c r="A69" s="56" t="s">
        <v>48</v>
      </c>
      <c r="B69" s="69" t="s">
        <v>25</v>
      </c>
      <c r="C69" s="70">
        <v>7.0000000000000007E-2</v>
      </c>
      <c r="D69" s="70">
        <v>0.02</v>
      </c>
      <c r="E69" s="70">
        <v>10.01</v>
      </c>
      <c r="F69" s="70">
        <v>40</v>
      </c>
      <c r="G69" s="70">
        <v>0</v>
      </c>
      <c r="H69" s="70">
        <v>0.03</v>
      </c>
      <c r="I69" s="71">
        <v>0</v>
      </c>
      <c r="J69" s="71">
        <v>0</v>
      </c>
      <c r="K69" s="71">
        <v>10.95</v>
      </c>
      <c r="L69" s="71">
        <v>2.8</v>
      </c>
      <c r="M69" s="71">
        <v>1.4</v>
      </c>
      <c r="N69" s="71">
        <v>0.26500000000000001</v>
      </c>
    </row>
    <row r="70" spans="1:16" s="22" customFormat="1" ht="27" customHeight="1" x14ac:dyDescent="0.4">
      <c r="A70" s="62" t="s">
        <v>20</v>
      </c>
      <c r="B70" s="72">
        <v>30</v>
      </c>
      <c r="C70" s="73">
        <v>1.98</v>
      </c>
      <c r="D70" s="73">
        <v>0.36</v>
      </c>
      <c r="E70" s="73">
        <v>11.88</v>
      </c>
      <c r="F70" s="73">
        <v>59.400000000000006</v>
      </c>
      <c r="G70" s="74">
        <v>3.4000000000000002E-2</v>
      </c>
      <c r="H70" s="75">
        <v>0</v>
      </c>
      <c r="I70" s="76">
        <v>0</v>
      </c>
      <c r="J70" s="77">
        <v>0.27999999999999997</v>
      </c>
      <c r="K70" s="77">
        <v>5.8000000000000007</v>
      </c>
      <c r="L70" s="77">
        <v>30</v>
      </c>
      <c r="M70" s="77">
        <v>9.4</v>
      </c>
      <c r="N70" s="77">
        <v>0.78</v>
      </c>
      <c r="O70" s="23"/>
    </row>
    <row r="71" spans="1:16" s="22" customFormat="1" ht="27" customHeight="1" x14ac:dyDescent="0.3">
      <c r="A71" s="57" t="s">
        <v>13</v>
      </c>
      <c r="B71" s="100">
        <v>490</v>
      </c>
      <c r="C71" s="101">
        <f>SUM(C68:C70)</f>
        <v>6.9550000000000001</v>
      </c>
      <c r="D71" s="101">
        <f t="shared" ref="D71:N71" si="11">SUM(D68:D70)</f>
        <v>7.7785000000000002</v>
      </c>
      <c r="E71" s="101">
        <f t="shared" si="11"/>
        <v>33.544000000000004</v>
      </c>
      <c r="F71" s="101">
        <f t="shared" si="11"/>
        <v>241.35000000000002</v>
      </c>
      <c r="G71" s="101">
        <f t="shared" si="11"/>
        <v>8.8000000000000009E-2</v>
      </c>
      <c r="H71" s="101">
        <f t="shared" si="11"/>
        <v>0.76600000000000013</v>
      </c>
      <c r="I71" s="101">
        <f t="shared" si="11"/>
        <v>18.320000000000004</v>
      </c>
      <c r="J71" s="101">
        <f t="shared" si="11"/>
        <v>2.947000000000001</v>
      </c>
      <c r="K71" s="101">
        <f t="shared" si="11"/>
        <v>50.660000000000011</v>
      </c>
      <c r="L71" s="101">
        <f t="shared" si="11"/>
        <v>87.700000000000017</v>
      </c>
      <c r="M71" s="101">
        <f t="shared" si="11"/>
        <v>23.503000000000007</v>
      </c>
      <c r="N71" s="101">
        <f t="shared" si="11"/>
        <v>1.8830000000000002</v>
      </c>
      <c r="O71" s="58"/>
    </row>
    <row r="72" spans="1:16" s="22" customFormat="1" ht="27" customHeight="1" x14ac:dyDescent="0.3">
      <c r="A72" s="118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20"/>
      <c r="O72" s="58"/>
    </row>
    <row r="73" spans="1:16" ht="26.25" customHeight="1" x14ac:dyDescent="0.2">
      <c r="A73" s="64" t="s">
        <v>35</v>
      </c>
      <c r="B73" s="130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2"/>
    </row>
    <row r="74" spans="1:16" ht="27.75" customHeight="1" x14ac:dyDescent="0.2">
      <c r="A74" s="36" t="s">
        <v>36</v>
      </c>
      <c r="B74" s="69">
        <v>250</v>
      </c>
      <c r="C74" s="93">
        <v>8.0299999999999994</v>
      </c>
      <c r="D74" s="93">
        <v>9.15</v>
      </c>
      <c r="E74" s="93">
        <v>7.19</v>
      </c>
      <c r="F74" s="93">
        <v>168.63</v>
      </c>
      <c r="G74" s="93">
        <v>0.01</v>
      </c>
      <c r="H74" s="93">
        <v>0.75</v>
      </c>
      <c r="I74" s="102">
        <v>0</v>
      </c>
      <c r="J74" s="102">
        <v>1.1499999999999999</v>
      </c>
      <c r="K74" s="102">
        <v>22.574999999999999</v>
      </c>
      <c r="L74" s="102">
        <v>12.474999999999998</v>
      </c>
      <c r="M74" s="102">
        <v>5.5250000000000004</v>
      </c>
      <c r="N74" s="102">
        <v>0.2</v>
      </c>
    </row>
    <row r="75" spans="1:16" ht="30" customHeight="1" x14ac:dyDescent="0.2">
      <c r="A75" s="50" t="s">
        <v>49</v>
      </c>
      <c r="B75" s="69">
        <v>200</v>
      </c>
      <c r="C75" s="69">
        <v>0.66200000000000003</v>
      </c>
      <c r="D75" s="69">
        <v>9.0000000000000011E-2</v>
      </c>
      <c r="E75" s="69">
        <v>22.03</v>
      </c>
      <c r="F75" s="69">
        <v>92.9</v>
      </c>
      <c r="G75" s="69">
        <v>1.6E-2</v>
      </c>
      <c r="H75" s="69">
        <v>0.72599999999999998</v>
      </c>
      <c r="I75" s="83">
        <v>0</v>
      </c>
      <c r="J75" s="83">
        <v>0.50800000000000001</v>
      </c>
      <c r="K75" s="83">
        <v>32.480000000000004</v>
      </c>
      <c r="L75" s="83">
        <v>23.44</v>
      </c>
      <c r="M75" s="83">
        <v>17.46</v>
      </c>
      <c r="N75" s="83">
        <v>0.69800000000000006</v>
      </c>
    </row>
    <row r="76" spans="1:16" s="22" customFormat="1" ht="27" customHeight="1" x14ac:dyDescent="0.4">
      <c r="A76" s="62" t="s">
        <v>20</v>
      </c>
      <c r="B76" s="72">
        <v>30</v>
      </c>
      <c r="C76" s="73">
        <v>1.98</v>
      </c>
      <c r="D76" s="73">
        <v>0.36</v>
      </c>
      <c r="E76" s="73">
        <v>11.88</v>
      </c>
      <c r="F76" s="73">
        <v>59.400000000000006</v>
      </c>
      <c r="G76" s="74">
        <v>3.4000000000000002E-2</v>
      </c>
      <c r="H76" s="75">
        <v>0</v>
      </c>
      <c r="I76" s="76">
        <v>0</v>
      </c>
      <c r="J76" s="77">
        <v>0.27999999999999997</v>
      </c>
      <c r="K76" s="77">
        <v>5.8000000000000007</v>
      </c>
      <c r="L76" s="77">
        <v>30</v>
      </c>
      <c r="M76" s="77">
        <v>9.4</v>
      </c>
      <c r="N76" s="77">
        <v>0.78</v>
      </c>
      <c r="O76" s="23"/>
    </row>
    <row r="77" spans="1:16" ht="31.5" customHeight="1" x14ac:dyDescent="0.2">
      <c r="A77" s="53" t="s">
        <v>13</v>
      </c>
      <c r="B77" s="78">
        <v>480</v>
      </c>
      <c r="C77" s="85">
        <f>C74+C75+C76</f>
        <v>10.672000000000001</v>
      </c>
      <c r="D77" s="85">
        <f t="shared" ref="D77:N77" si="12">D74+D75+D76</f>
        <v>9.6</v>
      </c>
      <c r="E77" s="85">
        <f t="shared" si="12"/>
        <v>41.1</v>
      </c>
      <c r="F77" s="85">
        <f t="shared" si="12"/>
        <v>320.92999999999995</v>
      </c>
      <c r="G77" s="85">
        <f t="shared" si="12"/>
        <v>6.0000000000000005E-2</v>
      </c>
      <c r="H77" s="85">
        <f t="shared" si="12"/>
        <v>1.476</v>
      </c>
      <c r="I77" s="85">
        <f t="shared" si="12"/>
        <v>0</v>
      </c>
      <c r="J77" s="85">
        <f t="shared" si="12"/>
        <v>1.9379999999999999</v>
      </c>
      <c r="K77" s="85">
        <f t="shared" si="12"/>
        <v>60.855000000000004</v>
      </c>
      <c r="L77" s="85">
        <f t="shared" si="12"/>
        <v>65.914999999999992</v>
      </c>
      <c r="M77" s="85">
        <f t="shared" si="12"/>
        <v>32.384999999999998</v>
      </c>
      <c r="N77" s="85">
        <f t="shared" si="12"/>
        <v>1.6780000000000002</v>
      </c>
    </row>
    <row r="78" spans="1:16" ht="21.95" customHeight="1" x14ac:dyDescent="0.2">
      <c r="A78" s="51" t="s">
        <v>40</v>
      </c>
      <c r="B78" s="78">
        <f>B47+B53+B59+B65+B71+B77</f>
        <v>2950</v>
      </c>
      <c r="C78" s="79">
        <f t="shared" ref="C78:N78" si="13">C47+C53+C59+C65+C71+C77</f>
        <v>46.040000000000006</v>
      </c>
      <c r="D78" s="79">
        <f t="shared" si="13"/>
        <v>46.580500000000001</v>
      </c>
      <c r="E78" s="79">
        <f t="shared" si="13"/>
        <v>252.01950000000002</v>
      </c>
      <c r="F78" s="79">
        <f t="shared" si="13"/>
        <v>1686.7799999999997</v>
      </c>
      <c r="G78" s="79">
        <f t="shared" si="13"/>
        <v>0.6915</v>
      </c>
      <c r="H78" s="79">
        <f t="shared" si="13"/>
        <v>40.837999999999994</v>
      </c>
      <c r="I78" s="79">
        <f t="shared" si="13"/>
        <v>78.25</v>
      </c>
      <c r="J78" s="79">
        <f t="shared" si="13"/>
        <v>14.961</v>
      </c>
      <c r="K78" s="79">
        <f t="shared" si="13"/>
        <v>405.30200000000008</v>
      </c>
      <c r="L78" s="79">
        <f t="shared" si="13"/>
        <v>654.59</v>
      </c>
      <c r="M78" s="79">
        <f t="shared" si="13"/>
        <v>241.75100000000003</v>
      </c>
      <c r="N78" s="79">
        <f t="shared" si="13"/>
        <v>13.934000000000003</v>
      </c>
      <c r="O78" s="19"/>
      <c r="P78" s="32"/>
    </row>
    <row r="79" spans="1:16" ht="21.95" customHeight="1" x14ac:dyDescent="0.2">
      <c r="A79" s="53" t="s">
        <v>41</v>
      </c>
      <c r="B79" s="78">
        <f>B40+B78</f>
        <v>5910</v>
      </c>
      <c r="C79" s="79">
        <f t="shared" ref="C79:N79" si="14">C40+C78</f>
        <v>89.707700000000017</v>
      </c>
      <c r="D79" s="79">
        <f t="shared" si="14"/>
        <v>89.920299999999997</v>
      </c>
      <c r="E79" s="79">
        <f t="shared" si="14"/>
        <v>528.82800000000009</v>
      </c>
      <c r="F79" s="79">
        <f t="shared" si="14"/>
        <v>3425.24</v>
      </c>
      <c r="G79" s="79">
        <f t="shared" si="14"/>
        <v>1.5194000000000001</v>
      </c>
      <c r="H79" s="79">
        <f t="shared" si="14"/>
        <v>190.93599999999998</v>
      </c>
      <c r="I79" s="79">
        <f t="shared" si="14"/>
        <v>195.23000000000002</v>
      </c>
      <c r="J79" s="79">
        <f t="shared" si="14"/>
        <v>28.599999999999998</v>
      </c>
      <c r="K79" s="79">
        <f t="shared" si="14"/>
        <v>928.51600000000008</v>
      </c>
      <c r="L79" s="79">
        <f t="shared" si="14"/>
        <v>1444.221</v>
      </c>
      <c r="M79" s="79">
        <f t="shared" si="14"/>
        <v>483.24400000000003</v>
      </c>
      <c r="N79" s="79">
        <f t="shared" si="14"/>
        <v>27.828000000000003</v>
      </c>
      <c r="O79" s="59"/>
      <c r="P79" s="32"/>
    </row>
    <row r="80" spans="1:16" ht="29.25" customHeight="1" x14ac:dyDescent="0.2">
      <c r="A80" s="54" t="s">
        <v>18</v>
      </c>
      <c r="B80" s="103">
        <f>B79/12</f>
        <v>492.5</v>
      </c>
      <c r="C80" s="79">
        <f t="shared" ref="C80:N80" si="15">C79/12</f>
        <v>7.4756416666666681</v>
      </c>
      <c r="D80" s="79">
        <f t="shared" si="15"/>
        <v>7.4933583333333331</v>
      </c>
      <c r="E80" s="79">
        <f t="shared" si="15"/>
        <v>44.06900000000001</v>
      </c>
      <c r="F80" s="79">
        <f t="shared" si="15"/>
        <v>285.43666666666667</v>
      </c>
      <c r="G80" s="79">
        <f t="shared" si="15"/>
        <v>0.12661666666666668</v>
      </c>
      <c r="H80" s="79">
        <f t="shared" si="15"/>
        <v>15.911333333333332</v>
      </c>
      <c r="I80" s="79">
        <f t="shared" si="15"/>
        <v>16.269166666666667</v>
      </c>
      <c r="J80" s="79">
        <f t="shared" si="15"/>
        <v>2.3833333333333333</v>
      </c>
      <c r="K80" s="79">
        <f t="shared" si="15"/>
        <v>77.376333333333335</v>
      </c>
      <c r="L80" s="79">
        <f t="shared" si="15"/>
        <v>120.35175</v>
      </c>
      <c r="M80" s="79">
        <f t="shared" si="15"/>
        <v>40.270333333333333</v>
      </c>
      <c r="N80" s="79">
        <f t="shared" si="15"/>
        <v>2.3190000000000004</v>
      </c>
      <c r="O80" s="14"/>
      <c r="P80" s="32"/>
    </row>
    <row r="81" spans="1:16" ht="21.95" customHeight="1" x14ac:dyDescent="0.2">
      <c r="A81" s="65"/>
      <c r="B81" s="20"/>
      <c r="C81" s="21"/>
      <c r="D81" s="21"/>
      <c r="E81" s="21"/>
      <c r="F81" s="21"/>
      <c r="G81" s="15"/>
      <c r="H81" s="15"/>
      <c r="I81" s="17"/>
      <c r="J81" s="18"/>
      <c r="K81" s="18"/>
      <c r="L81" s="18"/>
      <c r="M81" s="18"/>
      <c r="N81" s="18"/>
      <c r="O81" s="14"/>
      <c r="P81" s="32"/>
    </row>
    <row r="82" spans="1:16" ht="21.95" customHeight="1" x14ac:dyDescent="0.2">
      <c r="A82" s="66"/>
      <c r="B82" s="16"/>
      <c r="C82" s="15"/>
      <c r="D82" s="15"/>
      <c r="E82" s="15"/>
      <c r="F82" s="15"/>
      <c r="G82" s="15"/>
      <c r="H82" s="15"/>
      <c r="I82" s="17"/>
      <c r="J82" s="18"/>
      <c r="K82" s="18"/>
      <c r="L82" s="18"/>
      <c r="M82" s="18"/>
      <c r="N82" s="18"/>
    </row>
    <row r="83" spans="1:16" ht="21.95" customHeight="1" x14ac:dyDescent="0.2">
      <c r="A83" s="67"/>
      <c r="B83" s="10"/>
      <c r="C83" s="10"/>
      <c r="D83" s="10"/>
      <c r="E83" s="10"/>
      <c r="F83" s="10"/>
      <c r="G83" s="10"/>
      <c r="H83" s="9"/>
      <c r="I83" s="12"/>
      <c r="J83" s="13"/>
      <c r="K83" s="13"/>
      <c r="L83" s="13"/>
      <c r="M83" s="13"/>
      <c r="N83" s="13"/>
    </row>
    <row r="84" spans="1:16" x14ac:dyDescent="0.2">
      <c r="A84" s="68"/>
      <c r="B84" s="26"/>
      <c r="C84" s="25"/>
      <c r="D84" s="25"/>
      <c r="E84" s="25"/>
      <c r="F84" s="25"/>
      <c r="G84" s="24"/>
      <c r="H84" s="24"/>
      <c r="I84" s="14"/>
      <c r="J84" s="27"/>
      <c r="K84" s="27"/>
      <c r="L84" s="27"/>
      <c r="M84" s="27"/>
      <c r="N84" s="27"/>
    </row>
    <row r="85" spans="1:16" x14ac:dyDescent="0.2">
      <c r="A85" s="68"/>
      <c r="B85" s="26"/>
      <c r="C85" s="25"/>
      <c r="D85" s="25"/>
      <c r="E85" s="25"/>
      <c r="F85" s="25"/>
      <c r="G85" s="24"/>
      <c r="H85" s="24"/>
      <c r="I85" s="14"/>
      <c r="J85" s="27"/>
      <c r="K85" s="27"/>
      <c r="L85" s="27"/>
      <c r="M85" s="27"/>
      <c r="N85" s="27"/>
    </row>
    <row r="86" spans="1:16" x14ac:dyDescent="0.2">
      <c r="A86" s="68"/>
      <c r="B86" s="26"/>
      <c r="C86" s="25"/>
      <c r="D86" s="25"/>
      <c r="E86" s="25"/>
      <c r="F86" s="25"/>
      <c r="G86" s="24"/>
      <c r="H86" s="24"/>
      <c r="I86" s="14"/>
      <c r="J86" s="27"/>
      <c r="K86" s="27"/>
      <c r="L86" s="27"/>
      <c r="M86" s="27"/>
      <c r="N86" s="27"/>
    </row>
    <row r="87" spans="1:16" x14ac:dyDescent="0.2">
      <c r="A87" s="68"/>
      <c r="B87" s="26"/>
      <c r="C87" s="25"/>
      <c r="D87" s="25"/>
      <c r="E87" s="25"/>
      <c r="F87" s="25"/>
      <c r="G87" s="24"/>
      <c r="H87" s="24"/>
      <c r="I87" s="14"/>
      <c r="J87" s="27"/>
      <c r="K87" s="27"/>
      <c r="L87" s="27"/>
      <c r="M87" s="27"/>
      <c r="N87" s="27"/>
    </row>
    <row r="88" spans="1:16" x14ac:dyDescent="0.2">
      <c r="A88" s="68"/>
      <c r="B88" s="26"/>
      <c r="C88" s="25"/>
      <c r="D88" s="25"/>
      <c r="E88" s="25"/>
      <c r="F88" s="25"/>
      <c r="G88" s="24"/>
      <c r="H88" s="24"/>
      <c r="I88" s="14"/>
      <c r="J88" s="27"/>
      <c r="K88" s="27"/>
      <c r="L88" s="27"/>
      <c r="M88" s="27"/>
      <c r="N88" s="27"/>
    </row>
    <row r="89" spans="1:16" x14ac:dyDescent="0.2">
      <c r="A89" s="68"/>
      <c r="B89" s="26"/>
      <c r="C89" s="25"/>
      <c r="D89" s="25"/>
      <c r="E89" s="25"/>
      <c r="F89" s="25"/>
      <c r="G89" s="24"/>
      <c r="H89" s="24"/>
      <c r="I89" s="14"/>
      <c r="J89" s="27"/>
      <c r="K89" s="27"/>
      <c r="L89" s="27"/>
      <c r="M89" s="27"/>
      <c r="N89" s="27"/>
    </row>
    <row r="90" spans="1:16" x14ac:dyDescent="0.2">
      <c r="A90" s="68"/>
      <c r="B90" s="26"/>
      <c r="C90" s="25"/>
      <c r="D90" s="25"/>
      <c r="E90" s="25"/>
      <c r="F90" s="25"/>
      <c r="G90" s="24"/>
      <c r="H90" s="24"/>
      <c r="I90" s="14"/>
      <c r="J90" s="27"/>
      <c r="K90" s="27"/>
      <c r="L90" s="27"/>
      <c r="M90" s="27"/>
      <c r="N90" s="27"/>
    </row>
    <row r="91" spans="1:16" x14ac:dyDescent="0.2">
      <c r="A91" s="68"/>
      <c r="B91" s="26"/>
      <c r="C91" s="25"/>
      <c r="D91" s="25"/>
      <c r="E91" s="25"/>
      <c r="F91" s="25"/>
      <c r="G91" s="24"/>
      <c r="H91" s="24"/>
      <c r="I91" s="14"/>
      <c r="J91" s="27"/>
      <c r="K91" s="27"/>
      <c r="L91" s="27"/>
      <c r="M91" s="27"/>
      <c r="N91" s="27"/>
    </row>
    <row r="92" spans="1:16" x14ac:dyDescent="0.2">
      <c r="A92" s="68"/>
      <c r="B92" s="26"/>
      <c r="C92" s="25"/>
      <c r="D92" s="25"/>
      <c r="E92" s="25"/>
      <c r="F92" s="25"/>
      <c r="G92" s="24"/>
      <c r="H92" s="24"/>
      <c r="I92" s="14"/>
      <c r="J92" s="27"/>
      <c r="K92" s="27"/>
      <c r="L92" s="27"/>
      <c r="M92" s="27"/>
      <c r="N92" s="27"/>
    </row>
    <row r="93" spans="1:16" x14ac:dyDescent="0.2">
      <c r="A93" s="68"/>
      <c r="B93" s="26"/>
      <c r="C93" s="25"/>
      <c r="D93" s="25"/>
      <c r="E93" s="25"/>
      <c r="F93" s="25"/>
      <c r="G93" s="24"/>
      <c r="H93" s="24"/>
      <c r="I93" s="14"/>
      <c r="J93" s="27"/>
      <c r="K93" s="27"/>
      <c r="L93" s="27"/>
      <c r="M93" s="27"/>
      <c r="N93" s="27"/>
    </row>
    <row r="94" spans="1:16" x14ac:dyDescent="0.2">
      <c r="A94" s="68"/>
      <c r="B94" s="26"/>
      <c r="C94" s="25"/>
      <c r="D94" s="25"/>
      <c r="E94" s="25"/>
      <c r="F94" s="25"/>
      <c r="G94" s="24"/>
      <c r="H94" s="24"/>
      <c r="I94" s="14"/>
      <c r="J94" s="27"/>
      <c r="K94" s="27"/>
      <c r="L94" s="27"/>
      <c r="M94" s="27"/>
      <c r="N94" s="27"/>
    </row>
    <row r="95" spans="1:16" x14ac:dyDescent="0.2">
      <c r="A95" s="68"/>
      <c r="B95" s="26"/>
      <c r="C95" s="25"/>
      <c r="D95" s="25"/>
      <c r="E95" s="25"/>
      <c r="F95" s="25"/>
      <c r="G95" s="24"/>
      <c r="H95" s="24"/>
      <c r="I95" s="14"/>
      <c r="J95" s="27"/>
      <c r="K95" s="27"/>
      <c r="L95" s="27"/>
      <c r="M95" s="27"/>
      <c r="N95" s="27"/>
    </row>
    <row r="96" spans="1:16" x14ac:dyDescent="0.2">
      <c r="A96" s="68"/>
      <c r="B96" s="26"/>
      <c r="C96" s="25"/>
      <c r="D96" s="25"/>
      <c r="E96" s="25"/>
      <c r="F96" s="25"/>
      <c r="G96" s="24"/>
      <c r="H96" s="24"/>
      <c r="I96" s="14"/>
      <c r="J96" s="27"/>
      <c r="K96" s="27"/>
      <c r="L96" s="27"/>
      <c r="M96" s="27"/>
      <c r="N96" s="27"/>
    </row>
    <row r="106" spans="1:14" ht="18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8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8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8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</sheetData>
  <mergeCells count="22">
    <mergeCell ref="A60:N60"/>
    <mergeCell ref="B61:N61"/>
    <mergeCell ref="A72:N72"/>
    <mergeCell ref="B73:N73"/>
    <mergeCell ref="B42:N42"/>
    <mergeCell ref="A48:N48"/>
    <mergeCell ref="B49:N49"/>
    <mergeCell ref="B55:N55"/>
    <mergeCell ref="A54:N54"/>
    <mergeCell ref="A2:J2"/>
    <mergeCell ref="A4:N4"/>
    <mergeCell ref="A41:N41"/>
    <mergeCell ref="A16:N16"/>
    <mergeCell ref="A22:N22"/>
    <mergeCell ref="A10:N10"/>
    <mergeCell ref="A28:N28"/>
    <mergeCell ref="B5:N5"/>
    <mergeCell ref="B11:N11"/>
    <mergeCell ref="B17:N17"/>
    <mergeCell ref="B23:N23"/>
    <mergeCell ref="B29:N29"/>
    <mergeCell ref="B35:N35"/>
  </mergeCells>
  <pageMargins left="0.11811023622047245" right="0.11811023622047245" top="0.15748031496062992" bottom="0.15748031496062992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34,95 руб.!!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Гилязетдинова Илмира Вагизовна</cp:lastModifiedBy>
  <cp:lastPrinted>2025-08-27T16:21:19Z</cp:lastPrinted>
  <dcterms:created xsi:type="dcterms:W3CDTF">2019-05-27T07:01:07Z</dcterms:created>
  <dcterms:modified xsi:type="dcterms:W3CDTF">2025-09-01T13:00:12Z</dcterms:modified>
</cp:coreProperties>
</file>