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160" windowHeight="1203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3" i="1"/>
  <c r="H127"/>
  <c r="G127"/>
  <c r="J184"/>
  <c r="H184"/>
  <c r="G184"/>
  <c r="F184"/>
  <c r="I184"/>
  <c r="J89" l="1"/>
  <c r="J32" l="1"/>
  <c r="I32"/>
  <c r="H32"/>
  <c r="J13"/>
  <c r="I13"/>
  <c r="H13"/>
  <c r="G13"/>
  <c r="F13"/>
  <c r="G70"/>
  <c r="G51"/>
  <c r="H51"/>
  <c r="F203"/>
  <c r="F127"/>
  <c r="G203" l="1"/>
  <c r="J127" l="1"/>
  <c r="I127"/>
  <c r="J108"/>
  <c r="I108"/>
  <c r="H108"/>
  <c r="G108"/>
  <c r="F108"/>
  <c r="G32"/>
  <c r="J222" l="1"/>
  <c r="H222"/>
  <c r="G194"/>
  <c r="G195" s="1"/>
  <c r="I70"/>
  <c r="I222"/>
  <c r="G222"/>
  <c r="F222"/>
  <c r="I203"/>
  <c r="H203"/>
  <c r="J165"/>
  <c r="I165"/>
  <c r="H165"/>
  <c r="G165"/>
  <c r="F165"/>
  <c r="J146"/>
  <c r="I146"/>
  <c r="H146"/>
  <c r="G146"/>
  <c r="F146"/>
  <c r="I89"/>
  <c r="H89"/>
  <c r="G89"/>
  <c r="F89"/>
  <c r="J70"/>
  <c r="H70"/>
  <c r="F70"/>
  <c r="J51"/>
  <c r="I51"/>
  <c r="F51"/>
  <c r="F32"/>
  <c r="L232" l="1"/>
  <c r="L233" s="1"/>
  <c r="L234" s="1"/>
  <c r="L213"/>
  <c r="L214" s="1"/>
  <c r="L194"/>
  <c r="L195" s="1"/>
  <c r="L175"/>
  <c r="L176" s="1"/>
  <c r="L156"/>
  <c r="L157" s="1"/>
  <c r="L137"/>
  <c r="L138" s="1"/>
  <c r="L118"/>
  <c r="L119" s="1"/>
  <c r="L99"/>
  <c r="L100" s="1"/>
  <c r="L80"/>
  <c r="L81" s="1"/>
  <c r="L61"/>
  <c r="L62" s="1"/>
  <c r="L42"/>
  <c r="L43" s="1"/>
  <c r="L23"/>
  <c r="L24" s="1"/>
  <c r="J232"/>
  <c r="J233" s="1"/>
  <c r="J213"/>
  <c r="J214"/>
  <c r="J194"/>
  <c r="J195" s="1"/>
  <c r="J175"/>
  <c r="J176" s="1"/>
  <c r="J156"/>
  <c r="J137"/>
  <c r="J138" s="1"/>
  <c r="J118"/>
  <c r="J119" s="1"/>
  <c r="J99"/>
  <c r="J100" s="1"/>
  <c r="J80"/>
  <c r="J61"/>
  <c r="J62" s="1"/>
  <c r="J42"/>
  <c r="J43" s="1"/>
  <c r="J23"/>
  <c r="J24" s="1"/>
  <c r="I232"/>
  <c r="I233" s="1"/>
  <c r="I213"/>
  <c r="I194"/>
  <c r="I195" s="1"/>
  <c r="I175"/>
  <c r="I176" s="1"/>
  <c r="I156"/>
  <c r="I157" s="1"/>
  <c r="I137"/>
  <c r="I138" s="1"/>
  <c r="I118"/>
  <c r="I119"/>
  <c r="I99"/>
  <c r="I100" s="1"/>
  <c r="I80"/>
  <c r="I81" s="1"/>
  <c r="I61"/>
  <c r="I62"/>
  <c r="I42"/>
  <c r="I23"/>
  <c r="I24" s="1"/>
  <c r="H232"/>
  <c r="H233" s="1"/>
  <c r="H213"/>
  <c r="H194"/>
  <c r="H195" s="1"/>
  <c r="H175"/>
  <c r="H156"/>
  <c r="H137"/>
  <c r="H118"/>
  <c r="H119" s="1"/>
  <c r="H99"/>
  <c r="H80"/>
  <c r="H61"/>
  <c r="H42"/>
  <c r="H43" s="1"/>
  <c r="H23"/>
  <c r="G232"/>
  <c r="G233"/>
  <c r="G213"/>
  <c r="G175"/>
  <c r="G156"/>
  <c r="G137"/>
  <c r="G118"/>
  <c r="G119" s="1"/>
  <c r="G99"/>
  <c r="G80"/>
  <c r="G61"/>
  <c r="G62" s="1"/>
  <c r="G42"/>
  <c r="G43" s="1"/>
  <c r="G23"/>
  <c r="I214" l="1"/>
  <c r="J81"/>
  <c r="J157"/>
  <c r="G214"/>
  <c r="H157"/>
  <c r="I43"/>
  <c r="G100"/>
  <c r="G24"/>
  <c r="H62"/>
  <c r="G138"/>
  <c r="H81"/>
  <c r="G81"/>
  <c r="G176"/>
  <c r="H214"/>
  <c r="G157"/>
  <c r="H24"/>
  <c r="H100"/>
  <c r="H176"/>
  <c r="H138"/>
  <c r="I234" l="1"/>
  <c r="J234"/>
  <c r="H234"/>
  <c r="G234"/>
  <c r="B119"/>
  <c r="A119"/>
  <c r="F118"/>
  <c r="A109"/>
  <c r="B233"/>
  <c r="A233"/>
  <c r="F232"/>
  <c r="A223"/>
  <c r="F119" l="1"/>
  <c r="F233"/>
  <c r="B214"/>
  <c r="A214"/>
  <c r="F213"/>
  <c r="F214" s="1"/>
  <c r="B204"/>
  <c r="A204"/>
  <c r="B195"/>
  <c r="A195"/>
  <c r="F194"/>
  <c r="F195" s="1"/>
  <c r="B185"/>
  <c r="A185"/>
  <c r="B176"/>
  <c r="A176"/>
  <c r="F175"/>
  <c r="B166"/>
  <c r="A166"/>
  <c r="B157"/>
  <c r="A157"/>
  <c r="F156"/>
  <c r="B147"/>
  <c r="A147"/>
  <c r="B138"/>
  <c r="A138"/>
  <c r="F137"/>
  <c r="B128"/>
  <c r="A128"/>
  <c r="B100"/>
  <c r="A100"/>
  <c r="F99"/>
  <c r="B90"/>
  <c r="A90"/>
  <c r="B81"/>
  <c r="A81"/>
  <c r="F80"/>
  <c r="B71"/>
  <c r="A71"/>
  <c r="B62"/>
  <c r="A62"/>
  <c r="F61"/>
  <c r="B52"/>
  <c r="A52"/>
  <c r="B43"/>
  <c r="A43"/>
  <c r="F42"/>
  <c r="B33"/>
  <c r="A33"/>
  <c r="B24"/>
  <c r="A24"/>
  <c r="F23"/>
  <c r="B14"/>
  <c r="A14"/>
  <c r="F43" l="1"/>
  <c r="F138"/>
  <c r="F62"/>
  <c r="F24"/>
  <c r="F100"/>
  <c r="F81"/>
  <c r="F176"/>
  <c r="F157"/>
  <c r="F234" l="1"/>
</calcChain>
</file>

<file path=xl/sharedStrings.xml><?xml version="1.0" encoding="utf-8"?>
<sst xmlns="http://schemas.openxmlformats.org/spreadsheetml/2006/main" count="355" uniqueCount="108">
  <si>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</si>
  <si>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</si>
  <si>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</si>
  <si>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</si>
  <si>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</si>
  <si>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</si>
  <si>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</si>
  <si>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</si>
  <si>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</si>
  <si>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</si>
  <si>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</si>
  <si>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</si>
  <si>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</si>
  <si>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</si>
  <si>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</si>
  <si>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</si>
  <si>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</si>
  <si>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</si>
  <si>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</si>
  <si>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</si>
  <si>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</si>
  <si>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</si>
  <si>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</si>
  <si>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</si>
  <si>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</si>
  <si>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</si>
  <si>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</si>
  <si>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</si>
  <si>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</si>
  <si>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</si>
  <si>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</si>
  <si>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</si>
  <si>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</si>
  <si>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</si>
  <si>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</si>
  <si>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</si>
  <si>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</si>
  <si>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</si>
  <si>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</si>
  <si>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</si>
  <si>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</si>
  <si>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Пельмени "Для умников и умниц" отварные с маслом</t>
  </si>
  <si>
    <t>ТТК от 2021г</t>
  </si>
  <si>
    <t>№243/2015 Дели</t>
  </si>
  <si>
    <t>Плоды и ягоды свежие (яблоки)</t>
  </si>
  <si>
    <t>ТТК 2015г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</si>
  <si>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</si>
  <si>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</si>
  <si>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</si>
  <si>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</si>
  <si>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Тефтели куриные "Лакомка" в соусе для запекания</t>
  </si>
  <si>
    <t>Среднее значение за период:</t>
  </si>
  <si>
    <t>ТТК 2020 г</t>
  </si>
  <si>
    <t>Каша гречневая рассыпчатая</t>
  </si>
  <si>
    <t>№302/2015г,Дели</t>
  </si>
  <si>
    <t xml:space="preserve">№338 Дели 2015г </t>
  </si>
  <si>
    <t>Овощи натуральные свежие (помидоры)</t>
  </si>
  <si>
    <t>№71/2015 г Дели</t>
  </si>
  <si>
    <t>ТТК от  2025г</t>
  </si>
  <si>
    <t>Оладьи 1 шт/</t>
  </si>
  <si>
    <t>конд. изд.</t>
  </si>
  <si>
    <t>Акт 2019 год</t>
  </si>
  <si>
    <t>Чай без сахара</t>
  </si>
  <si>
    <t>Овощи натуральные свежие (огурцы)</t>
  </si>
  <si>
    <t>№71/2015 Дели</t>
  </si>
  <si>
    <t>Печенье сдобное Американер с кунжутом</t>
  </si>
  <si>
    <t>ТТК 2018</t>
  </si>
  <si>
    <t>Сентябрь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</si>
  <si>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</si>
  <si>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</si>
  <si>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</si>
  <si>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</si>
  <si>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</si>
  <si>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</si>
  <si>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</si>
  <si>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</si>
  <si>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Блинчики со сгущенным молоком 1 шт/</t>
  </si>
  <si>
    <t>ТТК(Акт19.09.2018г)</t>
  </si>
  <si>
    <t>Фрикассе из куриных грудок</t>
  </si>
  <si>
    <t>ТТК июль 2021г</t>
  </si>
  <si>
    <t>Напиток из вишни</t>
  </si>
  <si>
    <t>ТТК №2694 от 14.09.2023г</t>
  </si>
  <si>
    <t>Салат из свеклы отварной (с маслом)</t>
  </si>
  <si>
    <t>№52/2015г,Дели</t>
  </si>
  <si>
    <t>Фруктовое пюре</t>
  </si>
  <si>
    <t>Пельмени "Для умников и умниц" отварные с соус. Для запекания с овощами натуральными свежими (огурцы)</t>
  </si>
  <si>
    <t>Батончики "Финики-кокос-кунжут"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</si>
  <si>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</si>
  <si>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</si>
  <si>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</si>
  <si>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</si>
  <si>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</si>
  <si>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 xml:space="preserve">ТТК от 2021г </t>
  </si>
  <si>
    <t>Напиток из шиповника</t>
  </si>
  <si>
    <t>ТТК от 2024г</t>
  </si>
  <si>
    <t>Картофель запечённый (из сырого)</t>
  </si>
  <si>
    <t>Печенье сдобное вкусное</t>
  </si>
  <si>
    <t>Рис отварной</t>
  </si>
  <si>
    <t>№304/2015г,Дели</t>
  </si>
  <si>
    <t>ТТК №2693 от 14.09.2023г</t>
  </si>
  <si>
    <t>Оладьи со сгущеным молоком 1 шт/</t>
  </si>
  <si>
    <t>Запеканка картофельная с куриными грудками</t>
  </si>
  <si>
    <t>Тефтели куриные "Лакомка" в соусе для запекания и с овощными палочками из огурцов</t>
  </si>
  <si>
    <t>ТТК от 2020г</t>
  </si>
  <si>
    <t>Гуляш из куриных грудок с овощами натуральными свежими (огурцами)</t>
  </si>
  <si>
    <t xml:space="preserve">169 Советского района г.Казани </t>
  </si>
  <si>
    <t>и.о.директора школы № 169</t>
  </si>
  <si>
    <t>Гиниатуллина Л.Р.</t>
  </si>
</sst>
</file>

<file path=xl/styles.xml><?xml version="1.0" encoding="utf-8"?>
<styleSheet xmlns="http://schemas.openxmlformats.org/spreadsheetml/2006/main">
  <numFmts count="1">
    <numFmt numFmtId="164" formatCode="0.000"/>
  </numFmts>
  <fonts count="17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16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16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164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8.140625" style="2" customWidth="1"/>
    <col min="12" max="16384" width="9.140625" style="2"/>
  </cols>
  <sheetData>
    <row r="1" spans="1:12" ht="15">
      <c r="A1" s="3" t="s">
        <v>5</v>
      </c>
      <c r="B1" s="4"/>
      <c r="C1" s="135" t="s">
        <v>105</v>
      </c>
      <c r="D1" s="136"/>
      <c r="E1" s="136"/>
      <c r="F1" s="5" t="s">
        <v>14</v>
      </c>
      <c r="G1" s="4" t="s">
        <v>15</v>
      </c>
      <c r="H1" s="137" t="s">
        <v>106</v>
      </c>
      <c r="I1" s="137"/>
      <c r="J1" s="137"/>
      <c r="K1" s="137"/>
    </row>
    <row r="2" spans="1:12" ht="18.75">
      <c r="A2" s="6" t="s">
        <v>46</v>
      </c>
      <c r="B2" s="4"/>
      <c r="C2" s="4"/>
      <c r="D2" s="3"/>
      <c r="E2" s="4"/>
      <c r="F2" s="4"/>
      <c r="G2" s="4" t="s">
        <v>16</v>
      </c>
      <c r="H2" s="137" t="s">
        <v>107</v>
      </c>
      <c r="I2" s="137"/>
      <c r="J2" s="137"/>
      <c r="K2" s="137"/>
    </row>
    <row r="3" spans="1:12" ht="17.25" customHeight="1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/>
      <c r="I3" s="50" t="s">
        <v>67</v>
      </c>
      <c r="J3" s="51">
        <v>2025</v>
      </c>
      <c r="K3" s="3"/>
    </row>
    <row r="4" spans="1:12" ht="13.5" thickBot="1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">
      <c r="A6" s="9">
        <v>1</v>
      </c>
      <c r="B6" s="10">
        <v>1</v>
      </c>
      <c r="C6" s="11" t="s">
        <v>18</v>
      </c>
      <c r="D6" s="48" t="s">
        <v>19</v>
      </c>
      <c r="E6" s="69" t="s">
        <v>50</v>
      </c>
      <c r="F6" s="89">
        <v>90</v>
      </c>
      <c r="G6" s="90">
        <v>9.7680000000000007</v>
      </c>
      <c r="H6" s="90">
        <v>12.911</v>
      </c>
      <c r="I6" s="90">
        <v>5.2169999999999996</v>
      </c>
      <c r="J6" s="89">
        <v>174</v>
      </c>
      <c r="K6" s="70" t="s">
        <v>52</v>
      </c>
      <c r="L6" s="71"/>
    </row>
    <row r="7" spans="1:12" ht="15">
      <c r="A7" s="15"/>
      <c r="B7" s="16"/>
      <c r="C7" s="17"/>
      <c r="D7" s="20" t="s">
        <v>19</v>
      </c>
      <c r="E7" s="43" t="s">
        <v>53</v>
      </c>
      <c r="F7" s="64">
        <v>150</v>
      </c>
      <c r="G7" s="67">
        <v>6.6219999999999999</v>
      </c>
      <c r="H7" s="67">
        <v>5.399</v>
      </c>
      <c r="I7" s="67">
        <v>41.875</v>
      </c>
      <c r="J7" s="64">
        <v>242</v>
      </c>
      <c r="K7" s="63" t="s">
        <v>54</v>
      </c>
      <c r="L7" s="62"/>
    </row>
    <row r="8" spans="1:12" ht="15">
      <c r="A8" s="15"/>
      <c r="B8" s="16"/>
      <c r="C8" s="17"/>
      <c r="D8" s="20" t="s">
        <v>20</v>
      </c>
      <c r="E8" s="43" t="s">
        <v>38</v>
      </c>
      <c r="F8" s="64">
        <v>208</v>
      </c>
      <c r="G8" s="67">
        <v>2.1000000000000001E-2</v>
      </c>
      <c r="H8" s="67">
        <v>5.0000000000000001E-3</v>
      </c>
      <c r="I8" s="67">
        <v>7.9889999999999999</v>
      </c>
      <c r="J8" s="64">
        <v>32</v>
      </c>
      <c r="K8" s="63" t="s">
        <v>42</v>
      </c>
      <c r="L8" s="62"/>
    </row>
    <row r="9" spans="1:12" ht="15">
      <c r="A9" s="15"/>
      <c r="B9" s="16"/>
      <c r="C9" s="17"/>
      <c r="D9" s="20" t="s">
        <v>21</v>
      </c>
      <c r="E9" s="65" t="s">
        <v>39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5">
      <c r="A10" s="15"/>
      <c r="B10" s="16"/>
      <c r="C10" s="17"/>
      <c r="D10" s="20" t="s">
        <v>22</v>
      </c>
      <c r="E10" s="43" t="s">
        <v>44</v>
      </c>
      <c r="F10" s="64">
        <v>100</v>
      </c>
      <c r="G10" s="67">
        <v>0.4</v>
      </c>
      <c r="H10" s="67">
        <v>0.4</v>
      </c>
      <c r="I10" s="67">
        <v>9.8000000000000007</v>
      </c>
      <c r="J10" s="64">
        <v>47</v>
      </c>
      <c r="K10" s="63" t="s">
        <v>55</v>
      </c>
      <c r="L10" s="62"/>
    </row>
    <row r="11" spans="1:12" ht="15">
      <c r="A11" s="15"/>
      <c r="B11" s="16"/>
      <c r="C11" s="17"/>
      <c r="D11" s="20" t="s">
        <v>24</v>
      </c>
      <c r="E11" s="43" t="s">
        <v>56</v>
      </c>
      <c r="F11" s="64">
        <v>60</v>
      </c>
      <c r="G11" s="67">
        <v>0.66</v>
      </c>
      <c r="H11" s="67">
        <v>0.12</v>
      </c>
      <c r="I11" s="67">
        <v>2.2799999999999998</v>
      </c>
      <c r="J11" s="64">
        <v>14</v>
      </c>
      <c r="K11" s="63" t="s">
        <v>57</v>
      </c>
      <c r="L11" s="62"/>
    </row>
    <row r="12" spans="1:12" ht="15">
      <c r="A12" s="15"/>
      <c r="B12" s="16"/>
      <c r="C12" s="17"/>
      <c r="D12" s="91" t="s">
        <v>60</v>
      </c>
      <c r="E12" s="43" t="s">
        <v>59</v>
      </c>
      <c r="F12" s="64">
        <v>30</v>
      </c>
      <c r="G12" s="67">
        <v>0.18</v>
      </c>
      <c r="H12" s="67">
        <v>1.119</v>
      </c>
      <c r="I12" s="67">
        <v>1.2</v>
      </c>
      <c r="J12" s="64">
        <v>16</v>
      </c>
      <c r="K12" s="63" t="s">
        <v>58</v>
      </c>
      <c r="L12" s="62"/>
    </row>
    <row r="13" spans="1:12" ht="15">
      <c r="A13" s="23"/>
      <c r="B13" s="24"/>
      <c r="C13" s="25"/>
      <c r="D13" s="26" t="s">
        <v>31</v>
      </c>
      <c r="E13" s="72"/>
      <c r="F13" s="73">
        <f>SUM(F6:F12)</f>
        <v>678</v>
      </c>
      <c r="G13" s="74">
        <f>SUM(G5:G12)</f>
        <v>20.170999999999999</v>
      </c>
      <c r="H13" s="74">
        <f>SUM(H5:H12)</f>
        <v>20.313999999999997</v>
      </c>
      <c r="I13" s="74">
        <f>SUM(I5:I12)</f>
        <v>87.200999999999993</v>
      </c>
      <c r="J13" s="73">
        <f>SUM(J5:J12)</f>
        <v>616</v>
      </c>
      <c r="K13" s="75"/>
      <c r="L13" s="73">
        <v>89.77</v>
      </c>
    </row>
    <row r="14" spans="1:12" ht="1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>
      <c r="A24" s="33">
        <f>A6</f>
        <v>1</v>
      </c>
      <c r="B24" s="34">
        <f>B6</f>
        <v>1</v>
      </c>
      <c r="C24" s="133" t="s">
        <v>4</v>
      </c>
      <c r="D24" s="134"/>
      <c r="E24" s="35"/>
      <c r="F24" s="36">
        <f>F13+F23</f>
        <v>678</v>
      </c>
      <c r="G24" s="36">
        <f t="shared" ref="G24:J24" si="2">G13+G23</f>
        <v>20.170999999999999</v>
      </c>
      <c r="H24" s="36">
        <f t="shared" si="2"/>
        <v>20.313999999999997</v>
      </c>
      <c r="I24" s="36">
        <f t="shared" si="2"/>
        <v>87.200999999999993</v>
      </c>
      <c r="J24" s="36">
        <f t="shared" si="2"/>
        <v>616</v>
      </c>
      <c r="K24" s="36"/>
      <c r="L24" s="36">
        <f t="shared" ref="L24" si="3">L13+L23</f>
        <v>89.77</v>
      </c>
    </row>
    <row r="25" spans="1:12" ht="15">
      <c r="A25" s="37">
        <v>1</v>
      </c>
      <c r="B25" s="16">
        <v>2</v>
      </c>
      <c r="C25" s="11" t="s">
        <v>18</v>
      </c>
      <c r="D25" s="48" t="s">
        <v>19</v>
      </c>
      <c r="E25" s="92" t="s">
        <v>101</v>
      </c>
      <c r="F25" s="93">
        <v>180</v>
      </c>
      <c r="G25" s="94">
        <v>14.474</v>
      </c>
      <c r="H25" s="94">
        <v>11.326000000000001</v>
      </c>
      <c r="I25" s="94">
        <v>27.253</v>
      </c>
      <c r="J25" s="93">
        <v>269</v>
      </c>
      <c r="K25" s="60" t="s">
        <v>61</v>
      </c>
      <c r="L25" s="71"/>
    </row>
    <row r="26" spans="1:12" ht="15">
      <c r="A26" s="37"/>
      <c r="B26" s="16"/>
      <c r="C26" s="17"/>
      <c r="D26" s="41"/>
      <c r="E26" s="95"/>
      <c r="F26" s="96"/>
      <c r="G26" s="97"/>
      <c r="H26" s="97"/>
      <c r="I26" s="97"/>
      <c r="J26" s="96"/>
      <c r="K26" s="63"/>
      <c r="L26" s="62"/>
    </row>
    <row r="27" spans="1:12" ht="15">
      <c r="A27" s="37"/>
      <c r="B27" s="16"/>
      <c r="C27" s="17"/>
      <c r="D27" s="20" t="s">
        <v>20</v>
      </c>
      <c r="E27" s="43" t="s">
        <v>62</v>
      </c>
      <c r="F27" s="64">
        <v>200</v>
      </c>
      <c r="G27" s="67">
        <v>2.1000000000000001E-2</v>
      </c>
      <c r="H27" s="67">
        <v>5.0000000000000001E-3</v>
      </c>
      <c r="I27" s="67">
        <v>5.0000000000000001E-3</v>
      </c>
      <c r="J27" s="64">
        <v>0</v>
      </c>
      <c r="K27" s="63" t="s">
        <v>42</v>
      </c>
      <c r="L27" s="62"/>
    </row>
    <row r="28" spans="1:12" ht="1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>
      <c r="A29" s="37"/>
      <c r="B29" s="16"/>
      <c r="C29" s="17"/>
      <c r="D29" s="41"/>
      <c r="E29" s="98"/>
      <c r="F29" s="98"/>
      <c r="G29" s="98"/>
      <c r="H29" s="98"/>
      <c r="I29" s="98"/>
      <c r="J29" s="98"/>
      <c r="K29" s="98"/>
      <c r="L29" s="62"/>
    </row>
    <row r="30" spans="1:12" ht="15">
      <c r="A30" s="37"/>
      <c r="B30" s="16"/>
      <c r="C30" s="17"/>
      <c r="D30" s="20" t="s">
        <v>24</v>
      </c>
      <c r="E30" s="43" t="s">
        <v>63</v>
      </c>
      <c r="F30" s="64">
        <v>60</v>
      </c>
      <c r="G30" s="67">
        <v>0.42</v>
      </c>
      <c r="H30" s="67">
        <v>0.06</v>
      </c>
      <c r="I30" s="67">
        <v>1.1399999999999999</v>
      </c>
      <c r="J30" s="64">
        <v>7</v>
      </c>
      <c r="K30" s="63" t="s">
        <v>64</v>
      </c>
      <c r="L30" s="62"/>
    </row>
    <row r="31" spans="1:12" ht="15">
      <c r="A31" s="37"/>
      <c r="B31" s="16"/>
      <c r="C31" s="17"/>
      <c r="D31" s="91" t="s">
        <v>60</v>
      </c>
      <c r="E31" s="43" t="s">
        <v>65</v>
      </c>
      <c r="F31" s="64">
        <v>30</v>
      </c>
      <c r="G31" s="64">
        <v>2.4929999999999999</v>
      </c>
      <c r="H31" s="64">
        <v>8.6280000000000001</v>
      </c>
      <c r="I31" s="64">
        <v>18.541</v>
      </c>
      <c r="J31" s="64">
        <v>162</v>
      </c>
      <c r="K31" s="63" t="s">
        <v>66</v>
      </c>
      <c r="L31" s="62"/>
    </row>
    <row r="32" spans="1:12" ht="15">
      <c r="A32" s="38"/>
      <c r="B32" s="24"/>
      <c r="C32" s="25"/>
      <c r="D32" s="26" t="s">
        <v>31</v>
      </c>
      <c r="E32" s="72"/>
      <c r="F32" s="73">
        <f>SUM(F25:F31)</f>
        <v>510</v>
      </c>
      <c r="G32" s="74">
        <f>SUM(G25:G31)</f>
        <v>19.928000000000001</v>
      </c>
      <c r="H32" s="74">
        <f>SUM(H25:H31)</f>
        <v>20.379000000000001</v>
      </c>
      <c r="I32" s="74">
        <f>SUM(I25:I31)</f>
        <v>65.778999999999996</v>
      </c>
      <c r="J32" s="73">
        <f>SUM(J25:J31)</f>
        <v>529</v>
      </c>
      <c r="K32" s="75"/>
      <c r="L32" s="73">
        <v>89.77</v>
      </c>
    </row>
    <row r="33" spans="1:12" ht="15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>
      <c r="A43" s="39">
        <f>A25</f>
        <v>1</v>
      </c>
      <c r="B43" s="39">
        <f>B25</f>
        <v>2</v>
      </c>
      <c r="C43" s="133" t="s">
        <v>4</v>
      </c>
      <c r="D43" s="134"/>
      <c r="E43" s="35"/>
      <c r="F43" s="36">
        <f>F32+F42</f>
        <v>510</v>
      </c>
      <c r="G43" s="36">
        <f t="shared" ref="G43:J43" si="6">G32+G42</f>
        <v>19.928000000000001</v>
      </c>
      <c r="H43" s="36">
        <f t="shared" si="6"/>
        <v>20.379000000000001</v>
      </c>
      <c r="I43" s="36">
        <f t="shared" si="6"/>
        <v>65.778999999999996</v>
      </c>
      <c r="J43" s="36">
        <f t="shared" si="6"/>
        <v>529</v>
      </c>
      <c r="K43" s="36"/>
      <c r="L43" s="36">
        <f t="shared" ref="L43" si="7">L32+L42</f>
        <v>89.77</v>
      </c>
    </row>
    <row r="44" spans="1:12" ht="15">
      <c r="A44" s="9">
        <v>1</v>
      </c>
      <c r="B44" s="10">
        <v>3</v>
      </c>
      <c r="C44" s="11" t="s">
        <v>18</v>
      </c>
      <c r="D44" s="48" t="s">
        <v>19</v>
      </c>
      <c r="E44" s="92" t="s">
        <v>49</v>
      </c>
      <c r="F44" s="93">
        <v>90</v>
      </c>
      <c r="G44" s="94">
        <v>6.9160000000000004</v>
      </c>
      <c r="H44" s="94">
        <v>7.5430000000000001</v>
      </c>
      <c r="I44" s="94">
        <v>1.758</v>
      </c>
      <c r="J44" s="93">
        <v>103</v>
      </c>
      <c r="K44" s="81" t="s">
        <v>43</v>
      </c>
      <c r="L44" s="71"/>
    </row>
    <row r="45" spans="1:12" ht="15">
      <c r="A45" s="15"/>
      <c r="B45" s="16"/>
      <c r="C45" s="17"/>
      <c r="D45" s="20" t="s">
        <v>19</v>
      </c>
      <c r="E45" s="43" t="s">
        <v>48</v>
      </c>
      <c r="F45" s="64">
        <v>150</v>
      </c>
      <c r="G45" s="67">
        <v>5.6020000000000003</v>
      </c>
      <c r="H45" s="67">
        <v>3.8679999999999999</v>
      </c>
      <c r="I45" s="67">
        <v>29.306000000000001</v>
      </c>
      <c r="J45" s="64">
        <v>174</v>
      </c>
      <c r="K45" s="63" t="s">
        <v>47</v>
      </c>
      <c r="L45" s="77"/>
    </row>
    <row r="46" spans="1:12" ht="24">
      <c r="A46" s="15"/>
      <c r="B46" s="16"/>
      <c r="C46" s="17"/>
      <c r="D46" s="101" t="s">
        <v>20</v>
      </c>
      <c r="E46" s="102" t="s">
        <v>68</v>
      </c>
      <c r="F46" s="64">
        <v>200</v>
      </c>
      <c r="G46" s="64">
        <v>0.8</v>
      </c>
      <c r="H46" s="64">
        <v>6.4000000000000001E-2</v>
      </c>
      <c r="I46" s="67">
        <v>9.4600000000000009</v>
      </c>
      <c r="J46" s="64">
        <v>42</v>
      </c>
      <c r="K46" s="99" t="s">
        <v>69</v>
      </c>
      <c r="L46" s="77"/>
    </row>
    <row r="47" spans="1:12" ht="1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8"/>
      <c r="L47" s="77"/>
    </row>
    <row r="48" spans="1:12" ht="15">
      <c r="A48" s="15"/>
      <c r="B48" s="16"/>
      <c r="C48" s="17"/>
      <c r="D48" s="20" t="s">
        <v>22</v>
      </c>
      <c r="E48" s="43" t="s">
        <v>44</v>
      </c>
      <c r="F48" s="64">
        <v>100</v>
      </c>
      <c r="G48" s="67">
        <v>0.4</v>
      </c>
      <c r="H48" s="67">
        <v>0.4</v>
      </c>
      <c r="I48" s="67">
        <v>9.8000000000000007</v>
      </c>
      <c r="J48" s="64">
        <v>47</v>
      </c>
      <c r="K48" s="63" t="s">
        <v>55</v>
      </c>
      <c r="L48" s="62"/>
    </row>
    <row r="49" spans="1:12" ht="15">
      <c r="A49" s="15"/>
      <c r="B49" s="16"/>
      <c r="C49" s="17"/>
      <c r="D49" s="20" t="s">
        <v>24</v>
      </c>
      <c r="E49" s="43" t="s">
        <v>71</v>
      </c>
      <c r="F49" s="64">
        <v>60</v>
      </c>
      <c r="G49" s="67">
        <v>0.70199999999999996</v>
      </c>
      <c r="H49" s="67">
        <v>3.0510000000000002</v>
      </c>
      <c r="I49" s="67">
        <v>6.72</v>
      </c>
      <c r="J49" s="64">
        <v>58</v>
      </c>
      <c r="K49" s="63" t="s">
        <v>72</v>
      </c>
      <c r="L49" s="62"/>
    </row>
    <row r="50" spans="1:12" ht="15">
      <c r="A50" s="15"/>
      <c r="B50" s="16"/>
      <c r="C50" s="17"/>
      <c r="D50" s="91" t="s">
        <v>60</v>
      </c>
      <c r="E50" s="43" t="s">
        <v>70</v>
      </c>
      <c r="F50" s="64">
        <v>30</v>
      </c>
      <c r="G50" s="64">
        <v>2.1680000000000001</v>
      </c>
      <c r="H50" s="64">
        <v>4.3410000000000002</v>
      </c>
      <c r="I50" s="64">
        <v>11.864000000000001</v>
      </c>
      <c r="J50" s="64">
        <v>101</v>
      </c>
      <c r="K50" s="22" t="s">
        <v>73</v>
      </c>
      <c r="L50" s="62"/>
    </row>
    <row r="51" spans="1:12" ht="15">
      <c r="A51" s="23"/>
      <c r="B51" s="24"/>
      <c r="C51" s="25"/>
      <c r="D51" s="26" t="s">
        <v>31</v>
      </c>
      <c r="E51" s="72"/>
      <c r="F51" s="73">
        <f>SUM(F44:F50)</f>
        <v>670</v>
      </c>
      <c r="G51" s="74">
        <f>SUM(G44:G50)</f>
        <v>19.107999999999997</v>
      </c>
      <c r="H51" s="74">
        <f>SUM(H44:H50)</f>
        <v>19.626999999999999</v>
      </c>
      <c r="I51" s="74">
        <f t="shared" ref="I51:J51" si="8">SUM(I44:I50)</f>
        <v>87.748000000000005</v>
      </c>
      <c r="J51" s="73">
        <f t="shared" si="8"/>
        <v>616</v>
      </c>
      <c r="K51" s="75"/>
      <c r="L51" s="73">
        <v>89.77</v>
      </c>
    </row>
    <row r="52" spans="1:12" ht="1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>
      <c r="A62" s="33">
        <f>A44</f>
        <v>1</v>
      </c>
      <c r="B62" s="34">
        <f>B44</f>
        <v>3</v>
      </c>
      <c r="C62" s="133" t="s">
        <v>4</v>
      </c>
      <c r="D62" s="134"/>
      <c r="E62" s="35"/>
      <c r="F62" s="36">
        <f>F51+F61</f>
        <v>670</v>
      </c>
      <c r="G62" s="36">
        <f t="shared" ref="G62:J62" si="11">G51+G61</f>
        <v>19.107999999999997</v>
      </c>
      <c r="H62" s="36">
        <f t="shared" si="11"/>
        <v>19.626999999999999</v>
      </c>
      <c r="I62" s="36">
        <f t="shared" si="11"/>
        <v>87.748000000000005</v>
      </c>
      <c r="J62" s="36">
        <f t="shared" si="11"/>
        <v>616</v>
      </c>
      <c r="K62" s="36"/>
      <c r="L62" s="36">
        <f t="shared" ref="L62" si="12">L51+L61</f>
        <v>89.77</v>
      </c>
    </row>
    <row r="63" spans="1:12" ht="15">
      <c r="A63" s="9">
        <v>1</v>
      </c>
      <c r="B63" s="10">
        <v>4</v>
      </c>
      <c r="C63" s="11" t="s">
        <v>18</v>
      </c>
      <c r="D63" s="48" t="s">
        <v>19</v>
      </c>
      <c r="E63" s="106" t="s">
        <v>40</v>
      </c>
      <c r="F63" s="107">
        <v>190</v>
      </c>
      <c r="G63" s="108">
        <v>13.404</v>
      </c>
      <c r="H63" s="108">
        <v>14.443</v>
      </c>
      <c r="I63" s="108">
        <v>35.064999999999998</v>
      </c>
      <c r="J63" s="107">
        <v>324</v>
      </c>
      <c r="K63" s="60" t="s">
        <v>37</v>
      </c>
      <c r="L63" s="71"/>
    </row>
    <row r="64" spans="1:12" ht="15">
      <c r="A64" s="15"/>
      <c r="B64" s="16"/>
      <c r="C64" s="17"/>
      <c r="D64" s="41"/>
      <c r="E64" s="95"/>
      <c r="F64" s="96"/>
      <c r="G64" s="97"/>
      <c r="H64" s="97"/>
      <c r="I64" s="97"/>
      <c r="J64" s="96"/>
      <c r="K64" s="109"/>
      <c r="L64" s="62"/>
    </row>
    <row r="65" spans="1:12" ht="15">
      <c r="A65" s="15"/>
      <c r="B65" s="16"/>
      <c r="C65" s="17"/>
      <c r="D65" s="20" t="s">
        <v>20</v>
      </c>
      <c r="E65" s="43" t="s">
        <v>38</v>
      </c>
      <c r="F65" s="64">
        <v>208</v>
      </c>
      <c r="G65" s="67">
        <v>2.1000000000000001E-2</v>
      </c>
      <c r="H65" s="67">
        <v>5.0000000000000001E-3</v>
      </c>
      <c r="I65" s="67">
        <v>7.9889999999999999</v>
      </c>
      <c r="J65" s="64">
        <v>32</v>
      </c>
      <c r="K65" s="63" t="s">
        <v>42</v>
      </c>
      <c r="L65" s="62"/>
    </row>
    <row r="66" spans="1:12" ht="15">
      <c r="A66" s="15"/>
      <c r="B66" s="16"/>
      <c r="C66" s="17"/>
      <c r="D66" s="20" t="s">
        <v>21</v>
      </c>
      <c r="E66" s="65" t="s">
        <v>39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5">
      <c r="A67" s="15"/>
      <c r="B67" s="16"/>
      <c r="C67" s="17"/>
      <c r="D67" s="41"/>
      <c r="E67" s="98"/>
      <c r="F67" s="98"/>
      <c r="G67" s="98"/>
      <c r="H67" s="98"/>
      <c r="I67" s="98"/>
      <c r="J67" s="98"/>
      <c r="K67" s="98"/>
      <c r="L67" s="62"/>
    </row>
    <row r="68" spans="1:12" ht="15">
      <c r="A68" s="15"/>
      <c r="B68" s="16"/>
      <c r="C68" s="17"/>
      <c r="D68" s="20" t="s">
        <v>24</v>
      </c>
      <c r="E68" s="103" t="s">
        <v>74</v>
      </c>
      <c r="F68" s="104">
        <v>60</v>
      </c>
      <c r="G68" s="105">
        <v>0.93100000000000005</v>
      </c>
      <c r="H68" s="105">
        <v>3.0510000000000002</v>
      </c>
      <c r="I68" s="105">
        <v>5.6449999999999996</v>
      </c>
      <c r="J68" s="104">
        <v>54</v>
      </c>
      <c r="K68" s="79" t="s">
        <v>75</v>
      </c>
      <c r="L68" s="19"/>
    </row>
    <row r="69" spans="1:12" ht="15">
      <c r="A69" s="15"/>
      <c r="B69" s="16"/>
      <c r="C69" s="17"/>
      <c r="D69" s="91" t="s">
        <v>60</v>
      </c>
      <c r="E69" s="43" t="s">
        <v>76</v>
      </c>
      <c r="F69" s="64">
        <v>55</v>
      </c>
      <c r="G69" s="64">
        <v>3.1949999999999998</v>
      </c>
      <c r="H69" s="64">
        <v>2.524</v>
      </c>
      <c r="I69" s="67">
        <v>19.5</v>
      </c>
      <c r="J69" s="64">
        <v>114</v>
      </c>
      <c r="K69" s="22" t="s">
        <v>77</v>
      </c>
      <c r="L69" s="19"/>
    </row>
    <row r="70" spans="1:12" ht="15">
      <c r="A70" s="23"/>
      <c r="B70" s="24"/>
      <c r="C70" s="25"/>
      <c r="D70" s="26" t="s">
        <v>31</v>
      </c>
      <c r="E70" s="72"/>
      <c r="F70" s="73">
        <f>SUM(F63:F69)</f>
        <v>553</v>
      </c>
      <c r="G70" s="74">
        <f>SUM(G63:G69)</f>
        <v>20.071000000000002</v>
      </c>
      <c r="H70" s="73">
        <f t="shared" ref="H70" si="13">SUM(H63:H69)</f>
        <v>20.383000000000003</v>
      </c>
      <c r="I70" s="73">
        <f>SUM(I63:I69)</f>
        <v>87.038999999999987</v>
      </c>
      <c r="J70" s="73">
        <f t="shared" ref="J70" si="14">SUM(J63:J69)</f>
        <v>615</v>
      </c>
      <c r="K70" s="75"/>
      <c r="L70" s="73">
        <v>89.77</v>
      </c>
    </row>
    <row r="71" spans="1:12" ht="1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">
      <c r="A74" s="15"/>
      <c r="B74" s="16"/>
      <c r="C74" s="17"/>
      <c r="D74" s="41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5">SUM(G71:G79)</f>
        <v>0</v>
      </c>
      <c r="H80" s="28">
        <f t="shared" si="15"/>
        <v>0</v>
      </c>
      <c r="I80" s="28">
        <f t="shared" si="15"/>
        <v>0</v>
      </c>
      <c r="J80" s="28">
        <f t="shared" si="15"/>
        <v>0</v>
      </c>
      <c r="K80" s="29"/>
      <c r="L80" s="28">
        <f t="shared" ref="L80" si="16">SUM(L71:L79)</f>
        <v>0</v>
      </c>
    </row>
    <row r="81" spans="1:12" ht="15.75" customHeight="1" thickBot="1">
      <c r="A81" s="33">
        <f>A63</f>
        <v>1</v>
      </c>
      <c r="B81" s="34">
        <f>B63</f>
        <v>4</v>
      </c>
      <c r="C81" s="133" t="s">
        <v>4</v>
      </c>
      <c r="D81" s="134"/>
      <c r="E81" s="35"/>
      <c r="F81" s="36">
        <f>F70+F80</f>
        <v>553</v>
      </c>
      <c r="G81" s="36">
        <f t="shared" ref="G81:J81" si="17">G70+G80</f>
        <v>20.071000000000002</v>
      </c>
      <c r="H81" s="36">
        <f t="shared" si="17"/>
        <v>20.383000000000003</v>
      </c>
      <c r="I81" s="36">
        <f t="shared" si="17"/>
        <v>87.038999999999987</v>
      </c>
      <c r="J81" s="36">
        <f t="shared" si="17"/>
        <v>615</v>
      </c>
      <c r="K81" s="36"/>
      <c r="L81" s="36">
        <f t="shared" ref="L81" si="18">L70+L80</f>
        <v>89.77</v>
      </c>
    </row>
    <row r="82" spans="1:12" ht="15">
      <c r="A82" s="9">
        <v>1</v>
      </c>
      <c r="B82" s="10">
        <v>5</v>
      </c>
      <c r="C82" s="11" t="s">
        <v>18</v>
      </c>
      <c r="D82" s="48" t="s">
        <v>19</v>
      </c>
      <c r="E82" s="92" t="s">
        <v>78</v>
      </c>
      <c r="F82" s="93">
        <v>90</v>
      </c>
      <c r="G82" s="94">
        <v>8.0259999999999998</v>
      </c>
      <c r="H82" s="94">
        <v>8.4760000000000009</v>
      </c>
      <c r="I82" s="94">
        <v>1.236</v>
      </c>
      <c r="J82" s="93">
        <v>113</v>
      </c>
      <c r="K82" s="82" t="s">
        <v>79</v>
      </c>
      <c r="L82" s="71"/>
    </row>
    <row r="83" spans="1:12" ht="15">
      <c r="A83" s="15"/>
      <c r="B83" s="16"/>
      <c r="C83" s="17"/>
      <c r="D83" s="20" t="s">
        <v>19</v>
      </c>
      <c r="E83" s="43" t="s">
        <v>48</v>
      </c>
      <c r="F83" s="64">
        <v>150</v>
      </c>
      <c r="G83" s="67">
        <v>5.6020000000000003</v>
      </c>
      <c r="H83" s="67">
        <v>3.8679999999999999</v>
      </c>
      <c r="I83" s="67">
        <v>29.306000000000001</v>
      </c>
      <c r="J83" s="64">
        <v>174</v>
      </c>
      <c r="K83" s="63" t="s">
        <v>47</v>
      </c>
      <c r="L83" s="62"/>
    </row>
    <row r="84" spans="1:12" ht="15.75" customHeight="1">
      <c r="A84" s="15"/>
      <c r="B84" s="16"/>
      <c r="C84" s="17"/>
      <c r="D84" s="20" t="s">
        <v>20</v>
      </c>
      <c r="E84" s="43" t="s">
        <v>80</v>
      </c>
      <c r="F84" s="64">
        <v>200</v>
      </c>
      <c r="G84" s="67">
        <v>0.12</v>
      </c>
      <c r="H84" s="67">
        <v>0.03</v>
      </c>
      <c r="I84" s="67">
        <v>11.57</v>
      </c>
      <c r="J84" s="64">
        <v>48</v>
      </c>
      <c r="K84" s="100" t="s">
        <v>81</v>
      </c>
      <c r="L84" s="62"/>
    </row>
    <row r="85" spans="1:12" ht="1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62"/>
    </row>
    <row r="86" spans="1:12" ht="15">
      <c r="A86" s="15"/>
      <c r="B86" s="16"/>
      <c r="C86" s="17"/>
      <c r="D86" s="20" t="s">
        <v>22</v>
      </c>
      <c r="E86" s="43" t="s">
        <v>84</v>
      </c>
      <c r="F86" s="64">
        <v>125</v>
      </c>
      <c r="G86" s="67">
        <v>0</v>
      </c>
      <c r="H86" s="67">
        <v>0</v>
      </c>
      <c r="I86" s="67">
        <v>15</v>
      </c>
      <c r="J86" s="64">
        <v>60</v>
      </c>
      <c r="K86" s="63"/>
      <c r="L86" s="62"/>
    </row>
    <row r="87" spans="1:12" ht="15">
      <c r="A87" s="15"/>
      <c r="B87" s="16"/>
      <c r="C87" s="17"/>
      <c r="D87" s="20" t="s">
        <v>24</v>
      </c>
      <c r="E87" s="43" t="s">
        <v>82</v>
      </c>
      <c r="F87" s="64">
        <v>60</v>
      </c>
      <c r="G87" s="64">
        <v>0.85499999999999998</v>
      </c>
      <c r="H87" s="64">
        <v>3.653</v>
      </c>
      <c r="I87" s="64">
        <v>5.016</v>
      </c>
      <c r="J87" s="64">
        <v>56</v>
      </c>
      <c r="K87" s="63" t="s">
        <v>83</v>
      </c>
      <c r="L87" s="62"/>
    </row>
    <row r="88" spans="1:12" ht="15">
      <c r="A88" s="15"/>
      <c r="B88" s="16"/>
      <c r="C88" s="17"/>
      <c r="D88" s="114"/>
      <c r="E88" s="61"/>
      <c r="F88" s="62"/>
      <c r="G88" s="62"/>
      <c r="H88" s="62"/>
      <c r="I88" s="62"/>
      <c r="J88" s="62"/>
      <c r="K88" s="63"/>
      <c r="L88" s="62"/>
    </row>
    <row r="89" spans="1:12" ht="15">
      <c r="A89" s="23"/>
      <c r="B89" s="24"/>
      <c r="C89" s="25"/>
      <c r="D89" s="26" t="s">
        <v>31</v>
      </c>
      <c r="E89" s="72"/>
      <c r="F89" s="73">
        <f>SUM(F82:F88)</f>
        <v>665</v>
      </c>
      <c r="G89" s="73">
        <f t="shared" ref="G89:I89" si="19">SUM(G82:G88)</f>
        <v>17.123000000000001</v>
      </c>
      <c r="H89" s="73">
        <f t="shared" si="19"/>
        <v>16.387</v>
      </c>
      <c r="I89" s="73">
        <f t="shared" si="19"/>
        <v>80.968000000000004</v>
      </c>
      <c r="J89" s="73">
        <f>SUM(J82:J88)</f>
        <v>542</v>
      </c>
      <c r="K89" s="75"/>
      <c r="L89" s="73">
        <v>89.77</v>
      </c>
    </row>
    <row r="90" spans="1:12" ht="1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20">SUM(G90:G98)</f>
        <v>0</v>
      </c>
      <c r="H99" s="28">
        <f t="shared" si="20"/>
        <v>0</v>
      </c>
      <c r="I99" s="28">
        <f t="shared" si="20"/>
        <v>0</v>
      </c>
      <c r="J99" s="28">
        <f t="shared" si="20"/>
        <v>0</v>
      </c>
      <c r="K99" s="29"/>
      <c r="L99" s="28">
        <f t="shared" ref="L99" si="21">SUM(L90:L98)</f>
        <v>0</v>
      </c>
    </row>
    <row r="100" spans="1:12" ht="15.75" customHeight="1" thickBot="1">
      <c r="A100" s="33">
        <f>A82</f>
        <v>1</v>
      </c>
      <c r="B100" s="34">
        <f>B82</f>
        <v>5</v>
      </c>
      <c r="C100" s="133" t="s">
        <v>4</v>
      </c>
      <c r="D100" s="134"/>
      <c r="E100" s="35"/>
      <c r="F100" s="36">
        <f t="shared" ref="F100" si="22">F89+F99</f>
        <v>665</v>
      </c>
      <c r="G100" s="36">
        <f t="shared" ref="G100:J100" si="23">G89+G99</f>
        <v>17.123000000000001</v>
      </c>
      <c r="H100" s="36">
        <f t="shared" si="23"/>
        <v>16.387</v>
      </c>
      <c r="I100" s="36">
        <f t="shared" si="23"/>
        <v>80.968000000000004</v>
      </c>
      <c r="J100" s="36">
        <f t="shared" si="23"/>
        <v>542</v>
      </c>
      <c r="K100" s="36"/>
      <c r="L100" s="36">
        <f t="shared" ref="L100" si="24">L89+L99</f>
        <v>89.77</v>
      </c>
    </row>
    <row r="101" spans="1:12" ht="30">
      <c r="A101" s="9">
        <v>1</v>
      </c>
      <c r="B101" s="10">
        <v>6</v>
      </c>
      <c r="C101" s="11" t="s">
        <v>18</v>
      </c>
      <c r="D101" s="110" t="s">
        <v>19</v>
      </c>
      <c r="E101" s="111" t="s">
        <v>85</v>
      </c>
      <c r="F101" s="112">
        <v>210</v>
      </c>
      <c r="G101" s="113">
        <v>15.754</v>
      </c>
      <c r="H101" s="113">
        <v>14.116</v>
      </c>
      <c r="I101" s="113">
        <v>39.887</v>
      </c>
      <c r="J101" s="112">
        <v>349</v>
      </c>
      <c r="K101" s="60" t="s">
        <v>45</v>
      </c>
      <c r="L101" s="71"/>
    </row>
    <row r="102" spans="1:12" ht="15">
      <c r="A102" s="15"/>
      <c r="B102" s="16"/>
      <c r="C102" s="17"/>
      <c r="D102" s="41"/>
      <c r="E102" s="95"/>
      <c r="F102" s="96"/>
      <c r="G102" s="97"/>
      <c r="H102" s="97"/>
      <c r="I102" s="97"/>
      <c r="J102" s="96"/>
      <c r="K102" s="63"/>
      <c r="L102" s="62"/>
    </row>
    <row r="103" spans="1:12" ht="15">
      <c r="A103" s="15"/>
      <c r="B103" s="16"/>
      <c r="C103" s="17"/>
      <c r="D103" s="20" t="s">
        <v>20</v>
      </c>
      <c r="E103" s="43" t="s">
        <v>62</v>
      </c>
      <c r="F103" s="64">
        <v>200</v>
      </c>
      <c r="G103" s="67">
        <v>2.1000000000000001E-2</v>
      </c>
      <c r="H103" s="67">
        <v>5.0000000000000001E-3</v>
      </c>
      <c r="I103" s="67">
        <v>5.0000000000000001E-3</v>
      </c>
      <c r="J103" s="64">
        <v>0</v>
      </c>
      <c r="K103" s="63" t="s">
        <v>42</v>
      </c>
      <c r="L103" s="62"/>
    </row>
    <row r="104" spans="1:12" ht="15">
      <c r="A104" s="15"/>
      <c r="B104" s="16"/>
      <c r="C104" s="17"/>
      <c r="D104" s="20" t="s">
        <v>21</v>
      </c>
      <c r="E104" s="65" t="s">
        <v>39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5">
      <c r="A105" s="15"/>
      <c r="B105" s="16"/>
      <c r="C105" s="17"/>
      <c r="D105" s="20" t="s">
        <v>22</v>
      </c>
      <c r="E105" s="43" t="s">
        <v>44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55</v>
      </c>
      <c r="L105" s="62"/>
    </row>
    <row r="106" spans="1:12" ht="15">
      <c r="A106" s="15"/>
      <c r="B106" s="16"/>
      <c r="C106" s="17"/>
      <c r="D106" s="41"/>
      <c r="E106" s="95"/>
      <c r="F106" s="96"/>
      <c r="G106" s="97"/>
      <c r="H106" s="97"/>
      <c r="I106" s="97"/>
      <c r="J106" s="96"/>
      <c r="K106" s="68"/>
      <c r="L106" s="62"/>
    </row>
    <row r="107" spans="1:12" ht="15">
      <c r="A107" s="15"/>
      <c r="B107" s="16"/>
      <c r="C107" s="17"/>
      <c r="D107" s="91" t="s">
        <v>60</v>
      </c>
      <c r="E107" s="43" t="s">
        <v>86</v>
      </c>
      <c r="F107" s="64">
        <v>16.5</v>
      </c>
      <c r="G107" s="67">
        <v>1</v>
      </c>
      <c r="H107" s="67">
        <v>3.4</v>
      </c>
      <c r="I107" s="67">
        <v>8.5</v>
      </c>
      <c r="J107" s="64">
        <v>70</v>
      </c>
      <c r="K107" s="63"/>
      <c r="L107" s="62"/>
    </row>
    <row r="108" spans="1:12" ht="15">
      <c r="A108" s="23"/>
      <c r="B108" s="24"/>
      <c r="C108" s="25"/>
      <c r="D108" s="26" t="s">
        <v>31</v>
      </c>
      <c r="E108" s="72"/>
      <c r="F108" s="73">
        <f>SUM(F101:F107)</f>
        <v>566.5</v>
      </c>
      <c r="G108" s="74">
        <f>SUM(G101:G107)</f>
        <v>19.695</v>
      </c>
      <c r="H108" s="74">
        <f>SUM(H101:H107)</f>
        <v>18.280999999999999</v>
      </c>
      <c r="I108" s="74">
        <f t="shared" ref="I108:J108" si="25">SUM(I101:I107)</f>
        <v>77.031999999999996</v>
      </c>
      <c r="J108" s="73">
        <f t="shared" si="25"/>
        <v>557</v>
      </c>
      <c r="K108" s="75"/>
      <c r="L108" s="73">
        <v>89.77</v>
      </c>
    </row>
    <row r="109" spans="1:12" ht="1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6">SUM(G109:G117)</f>
        <v>0</v>
      </c>
      <c r="H118" s="28">
        <f t="shared" si="26"/>
        <v>0</v>
      </c>
      <c r="I118" s="28">
        <f t="shared" si="26"/>
        <v>0</v>
      </c>
      <c r="J118" s="28">
        <f t="shared" si="26"/>
        <v>0</v>
      </c>
      <c r="K118" s="29"/>
      <c r="L118" s="28">
        <f t="shared" ref="L118" si="27">SUM(L109:L117)</f>
        <v>0</v>
      </c>
    </row>
    <row r="119" spans="1:12" ht="15.75" customHeight="1" thickBot="1">
      <c r="A119" s="33">
        <f>A101</f>
        <v>1</v>
      </c>
      <c r="B119" s="34">
        <f>B101</f>
        <v>6</v>
      </c>
      <c r="C119" s="133" t="s">
        <v>4</v>
      </c>
      <c r="D119" s="134"/>
      <c r="E119" s="35"/>
      <c r="F119" s="36">
        <f t="shared" ref="F119" si="28">F108+F118</f>
        <v>566.5</v>
      </c>
      <c r="G119" s="40">
        <f t="shared" ref="G119:J119" si="29">G108+G118</f>
        <v>19.695</v>
      </c>
      <c r="H119" s="40">
        <f t="shared" si="29"/>
        <v>18.280999999999999</v>
      </c>
      <c r="I119" s="40">
        <f t="shared" si="29"/>
        <v>77.031999999999996</v>
      </c>
      <c r="J119" s="36">
        <f t="shared" si="29"/>
        <v>557</v>
      </c>
      <c r="K119" s="36"/>
      <c r="L119" s="36">
        <f t="shared" ref="L119" si="30">L108+L118</f>
        <v>89.77</v>
      </c>
    </row>
    <row r="120" spans="1:12" ht="30">
      <c r="A120" s="9">
        <v>2</v>
      </c>
      <c r="B120" s="10">
        <v>1</v>
      </c>
      <c r="C120" s="11" t="s">
        <v>18</v>
      </c>
      <c r="D120" s="48" t="s">
        <v>19</v>
      </c>
      <c r="E120" s="106" t="s">
        <v>102</v>
      </c>
      <c r="F120" s="107">
        <v>120</v>
      </c>
      <c r="G120" s="108">
        <v>9.9779999999999998</v>
      </c>
      <c r="H120" s="108">
        <v>12.941000000000001</v>
      </c>
      <c r="I120" s="108">
        <v>5.7869999999999999</v>
      </c>
      <c r="J120" s="107">
        <v>177</v>
      </c>
      <c r="K120" s="60" t="s">
        <v>103</v>
      </c>
      <c r="L120" s="71"/>
    </row>
    <row r="121" spans="1:12" ht="15">
      <c r="A121" s="15"/>
      <c r="B121" s="16"/>
      <c r="C121" s="17"/>
      <c r="D121" s="20" t="s">
        <v>19</v>
      </c>
      <c r="E121" s="43" t="s">
        <v>87</v>
      </c>
      <c r="F121" s="64">
        <v>150</v>
      </c>
      <c r="G121" s="67">
        <v>3.5</v>
      </c>
      <c r="H121" s="67">
        <v>4.6429999999999998</v>
      </c>
      <c r="I121" s="67">
        <v>22.027999999999999</v>
      </c>
      <c r="J121" s="64">
        <v>144</v>
      </c>
      <c r="K121" s="63" t="s">
        <v>88</v>
      </c>
      <c r="L121" s="62"/>
    </row>
    <row r="122" spans="1:12" ht="15">
      <c r="A122" s="15"/>
      <c r="B122" s="16"/>
      <c r="C122" s="17"/>
      <c r="D122" s="20" t="s">
        <v>20</v>
      </c>
      <c r="E122" s="43" t="s">
        <v>89</v>
      </c>
      <c r="F122" s="64">
        <v>200</v>
      </c>
      <c r="G122" s="67">
        <v>0.13500000000000001</v>
      </c>
      <c r="H122" s="67">
        <v>2.3E-2</v>
      </c>
      <c r="I122" s="67">
        <v>11.15</v>
      </c>
      <c r="J122" s="64">
        <v>46</v>
      </c>
      <c r="K122" s="63" t="s">
        <v>42</v>
      </c>
      <c r="L122" s="62"/>
    </row>
    <row r="123" spans="1:12" ht="1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5">
      <c r="A124" s="15"/>
      <c r="B124" s="16"/>
      <c r="C124" s="17"/>
      <c r="D124" s="20" t="s">
        <v>22</v>
      </c>
      <c r="E124" s="43" t="s">
        <v>44</v>
      </c>
      <c r="F124" s="64">
        <v>100</v>
      </c>
      <c r="G124" s="67">
        <v>0.4</v>
      </c>
      <c r="H124" s="67">
        <v>0.4</v>
      </c>
      <c r="I124" s="67">
        <v>9.8000000000000007</v>
      </c>
      <c r="J124" s="64">
        <v>47</v>
      </c>
      <c r="K124" s="63" t="s">
        <v>55</v>
      </c>
      <c r="L124" s="62"/>
    </row>
    <row r="125" spans="1:12" ht="15">
      <c r="A125" s="15"/>
      <c r="B125" s="16"/>
      <c r="C125" s="17"/>
      <c r="D125" s="41"/>
      <c r="E125" s="61"/>
      <c r="F125" s="62"/>
      <c r="G125" s="62"/>
      <c r="H125" s="62"/>
      <c r="I125" s="62"/>
      <c r="J125" s="62"/>
      <c r="K125" s="63"/>
      <c r="L125" s="62"/>
    </row>
    <row r="126" spans="1:12" ht="15">
      <c r="A126" s="15"/>
      <c r="B126" s="16"/>
      <c r="C126" s="17"/>
      <c r="D126" s="114"/>
      <c r="E126" s="61"/>
      <c r="F126" s="62"/>
      <c r="G126" s="62"/>
      <c r="H126" s="62"/>
      <c r="I126" s="62"/>
      <c r="J126" s="62"/>
      <c r="K126" s="63"/>
      <c r="L126" s="62"/>
    </row>
    <row r="127" spans="1:12" ht="15">
      <c r="A127" s="23"/>
      <c r="B127" s="24"/>
      <c r="C127" s="25"/>
      <c r="D127" s="26" t="s">
        <v>31</v>
      </c>
      <c r="E127" s="72"/>
      <c r="F127" s="73">
        <f>SUM(F120:F126)</f>
        <v>610</v>
      </c>
      <c r="G127" s="74">
        <f>SUM(G120:G126)</f>
        <v>16.532999999999998</v>
      </c>
      <c r="H127" s="74">
        <f>SUM(H120:H126)</f>
        <v>18.366999999999997</v>
      </c>
      <c r="I127" s="74">
        <f>SUM(I120:I126)</f>
        <v>67.60499999999999</v>
      </c>
      <c r="J127" s="73">
        <f>SUM(J120:J126)</f>
        <v>505</v>
      </c>
      <c r="K127" s="75"/>
      <c r="L127" s="73">
        <v>89.77</v>
      </c>
    </row>
    <row r="128" spans="1:12" ht="1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31">SUM(G128:G136)</f>
        <v>0</v>
      </c>
      <c r="H137" s="28">
        <f t="shared" si="31"/>
        <v>0</v>
      </c>
      <c r="I137" s="28">
        <f t="shared" si="31"/>
        <v>0</v>
      </c>
      <c r="J137" s="28">
        <f t="shared" si="31"/>
        <v>0</v>
      </c>
      <c r="K137" s="29"/>
      <c r="L137" s="28">
        <f t="shared" ref="L137" si="32">SUM(L128:L136)</f>
        <v>0</v>
      </c>
    </row>
    <row r="138" spans="1:12" ht="15" thickBot="1">
      <c r="A138" s="33">
        <f>A120</f>
        <v>2</v>
      </c>
      <c r="B138" s="34">
        <f>B120</f>
        <v>1</v>
      </c>
      <c r="C138" s="133" t="s">
        <v>4</v>
      </c>
      <c r="D138" s="134"/>
      <c r="E138" s="35"/>
      <c r="F138" s="36">
        <f>F127+F137</f>
        <v>610</v>
      </c>
      <c r="G138" s="36">
        <f t="shared" ref="G138:J138" si="33">G127+G137</f>
        <v>16.532999999999998</v>
      </c>
      <c r="H138" s="36">
        <f t="shared" si="33"/>
        <v>18.366999999999997</v>
      </c>
      <c r="I138" s="36">
        <f t="shared" si="33"/>
        <v>67.60499999999999</v>
      </c>
      <c r="J138" s="36">
        <f t="shared" si="33"/>
        <v>505</v>
      </c>
      <c r="K138" s="36"/>
      <c r="L138" s="36">
        <f t="shared" ref="L138" si="34">L127+L137</f>
        <v>89.77</v>
      </c>
    </row>
    <row r="139" spans="1:12" ht="15">
      <c r="A139" s="37">
        <v>2</v>
      </c>
      <c r="B139" s="16">
        <v>2</v>
      </c>
      <c r="C139" s="11" t="s">
        <v>18</v>
      </c>
      <c r="D139" s="48" t="s">
        <v>19</v>
      </c>
      <c r="E139" s="106" t="s">
        <v>90</v>
      </c>
      <c r="F139" s="107">
        <v>190</v>
      </c>
      <c r="G139" s="108">
        <v>14.363</v>
      </c>
      <c r="H139" s="108">
        <v>15.717000000000001</v>
      </c>
      <c r="I139" s="108">
        <v>29.286000000000001</v>
      </c>
      <c r="J139" s="107">
        <v>316</v>
      </c>
      <c r="K139" s="60" t="s">
        <v>91</v>
      </c>
      <c r="L139" s="71"/>
    </row>
    <row r="140" spans="1:12" ht="15">
      <c r="A140" s="37"/>
      <c r="B140" s="16"/>
      <c r="C140" s="17"/>
      <c r="D140" s="41"/>
      <c r="E140" s="95"/>
      <c r="F140" s="96"/>
      <c r="G140" s="97"/>
      <c r="H140" s="97"/>
      <c r="I140" s="97"/>
      <c r="J140" s="96"/>
      <c r="K140" s="68"/>
      <c r="L140" s="62"/>
    </row>
    <row r="141" spans="1:12" ht="1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2.1000000000000001E-2</v>
      </c>
      <c r="H141" s="67">
        <v>5.0000000000000001E-3</v>
      </c>
      <c r="I141" s="67">
        <v>7.9889999999999999</v>
      </c>
      <c r="J141" s="64">
        <v>32</v>
      </c>
      <c r="K141" s="63" t="s">
        <v>92</v>
      </c>
      <c r="L141" s="62"/>
    </row>
    <row r="142" spans="1:12" ht="1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>
      <c r="A143" s="37"/>
      <c r="B143" s="16"/>
      <c r="C143" s="17"/>
      <c r="D143" s="20" t="s">
        <v>22</v>
      </c>
      <c r="E143" s="43" t="s">
        <v>44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55</v>
      </c>
      <c r="L143" s="62"/>
    </row>
    <row r="144" spans="1:12" ht="15">
      <c r="A144" s="37"/>
      <c r="B144" s="16"/>
      <c r="C144" s="17"/>
      <c r="D144" s="20" t="s">
        <v>24</v>
      </c>
      <c r="E144" s="43" t="s">
        <v>56</v>
      </c>
      <c r="F144" s="64">
        <v>60</v>
      </c>
      <c r="G144" s="67">
        <v>0.66</v>
      </c>
      <c r="H144" s="67">
        <v>0.12</v>
      </c>
      <c r="I144" s="67">
        <v>2.2799999999999998</v>
      </c>
      <c r="J144" s="64">
        <v>14</v>
      </c>
      <c r="K144" s="63" t="s">
        <v>57</v>
      </c>
      <c r="L144" s="62"/>
    </row>
    <row r="145" spans="1:12" ht="15">
      <c r="A145" s="37"/>
      <c r="B145" s="16"/>
      <c r="C145" s="17"/>
      <c r="D145" s="114"/>
      <c r="E145" s="61"/>
      <c r="F145" s="62"/>
      <c r="G145" s="76"/>
      <c r="H145" s="76"/>
      <c r="I145" s="76"/>
      <c r="J145" s="62"/>
      <c r="K145" s="63"/>
      <c r="L145" s="62"/>
    </row>
    <row r="146" spans="1:12" ht="15">
      <c r="A146" s="38"/>
      <c r="B146" s="24"/>
      <c r="C146" s="25"/>
      <c r="D146" s="26" t="s">
        <v>31</v>
      </c>
      <c r="E146" s="72"/>
      <c r="F146" s="73">
        <f>SUM(F139:F145)</f>
        <v>598</v>
      </c>
      <c r="G146" s="74">
        <f t="shared" ref="G146:J146" si="35">SUM(G139:G145)</f>
        <v>17.963999999999999</v>
      </c>
      <c r="H146" s="74">
        <f t="shared" si="35"/>
        <v>16.602</v>
      </c>
      <c r="I146" s="74">
        <f t="shared" si="35"/>
        <v>68.194999999999993</v>
      </c>
      <c r="J146" s="73">
        <f t="shared" si="35"/>
        <v>500</v>
      </c>
      <c r="K146" s="75"/>
      <c r="L146" s="73">
        <v>89.77</v>
      </c>
    </row>
    <row r="147" spans="1:12" ht="1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6">SUM(G147:G155)</f>
        <v>0</v>
      </c>
      <c r="H156" s="28">
        <f t="shared" si="36"/>
        <v>0</v>
      </c>
      <c r="I156" s="28">
        <f t="shared" si="36"/>
        <v>0</v>
      </c>
      <c r="J156" s="28">
        <f t="shared" si="36"/>
        <v>0</v>
      </c>
      <c r="K156" s="29"/>
      <c r="L156" s="28">
        <f t="shared" ref="L156" si="37">SUM(L147:L155)</f>
        <v>0</v>
      </c>
    </row>
    <row r="157" spans="1:12" ht="15" thickBot="1">
      <c r="A157" s="39">
        <f>A139</f>
        <v>2</v>
      </c>
      <c r="B157" s="39">
        <f>B139</f>
        <v>2</v>
      </c>
      <c r="C157" s="133" t="s">
        <v>4</v>
      </c>
      <c r="D157" s="134"/>
      <c r="E157" s="35"/>
      <c r="F157" s="36">
        <f>F146+F156</f>
        <v>598</v>
      </c>
      <c r="G157" s="36">
        <f t="shared" ref="G157:J157" si="38">G146+G156</f>
        <v>17.963999999999999</v>
      </c>
      <c r="H157" s="36">
        <f t="shared" si="38"/>
        <v>16.602</v>
      </c>
      <c r="I157" s="36">
        <f t="shared" si="38"/>
        <v>68.194999999999993</v>
      </c>
      <c r="J157" s="36">
        <f t="shared" si="38"/>
        <v>500</v>
      </c>
      <c r="K157" s="36"/>
      <c r="L157" s="36">
        <f t="shared" ref="L157" si="39">L146+L156</f>
        <v>89.77</v>
      </c>
    </row>
    <row r="158" spans="1:12" ht="15">
      <c r="A158" s="9">
        <v>2</v>
      </c>
      <c r="B158" s="10">
        <v>3</v>
      </c>
      <c r="C158" s="11" t="s">
        <v>18</v>
      </c>
      <c r="D158" s="48" t="s">
        <v>19</v>
      </c>
      <c r="E158" s="115" t="s">
        <v>41</v>
      </c>
      <c r="F158" s="116">
        <v>185</v>
      </c>
      <c r="G158" s="117">
        <v>15.935</v>
      </c>
      <c r="H158" s="117">
        <v>13.359</v>
      </c>
      <c r="I158" s="117">
        <v>38.197000000000003</v>
      </c>
      <c r="J158" s="116">
        <v>337</v>
      </c>
      <c r="K158" s="78" t="s">
        <v>45</v>
      </c>
      <c r="L158" s="13"/>
    </row>
    <row r="159" spans="1:12" ht="15">
      <c r="A159" s="15"/>
      <c r="B159" s="16"/>
      <c r="C159" s="17"/>
      <c r="D159" s="41"/>
      <c r="E159" s="95"/>
      <c r="F159" s="96"/>
      <c r="G159" s="97"/>
      <c r="H159" s="97"/>
      <c r="I159" s="97"/>
      <c r="J159" s="96"/>
      <c r="K159" s="68"/>
      <c r="L159" s="19"/>
    </row>
    <row r="160" spans="1:12" ht="15">
      <c r="A160" s="15"/>
      <c r="B160" s="16"/>
      <c r="C160" s="17"/>
      <c r="D160" s="20" t="s">
        <v>20</v>
      </c>
      <c r="E160" s="43" t="s">
        <v>93</v>
      </c>
      <c r="F160" s="64">
        <v>200</v>
      </c>
      <c r="G160" s="64">
        <v>1.2E-2</v>
      </c>
      <c r="H160" s="64">
        <v>1E-3</v>
      </c>
      <c r="I160" s="67">
        <v>10.178000000000001</v>
      </c>
      <c r="J160" s="64">
        <v>41</v>
      </c>
      <c r="K160" s="63" t="s">
        <v>42</v>
      </c>
      <c r="L160" s="19"/>
    </row>
    <row r="161" spans="1:12" ht="15.75" customHeight="1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3"/>
      <c r="L161" s="19"/>
    </row>
    <row r="162" spans="1:12" ht="15">
      <c r="A162" s="15"/>
      <c r="B162" s="16"/>
      <c r="C162" s="17"/>
      <c r="D162" s="41"/>
      <c r="E162" s="95"/>
      <c r="F162" s="96"/>
      <c r="G162" s="97"/>
      <c r="H162" s="97"/>
      <c r="I162" s="97"/>
      <c r="J162" s="96"/>
      <c r="K162" s="68"/>
      <c r="L162" s="19"/>
    </row>
    <row r="163" spans="1:12" ht="15">
      <c r="A163" s="15"/>
      <c r="B163" s="16"/>
      <c r="C163" s="17"/>
      <c r="D163" s="20" t="s">
        <v>24</v>
      </c>
      <c r="E163" s="43" t="s">
        <v>71</v>
      </c>
      <c r="F163" s="64">
        <v>60</v>
      </c>
      <c r="G163" s="67">
        <v>0.70199999999999996</v>
      </c>
      <c r="H163" s="67">
        <v>3.0510000000000002</v>
      </c>
      <c r="I163" s="67">
        <v>6.72</v>
      </c>
      <c r="J163" s="64">
        <v>58</v>
      </c>
      <c r="K163" s="22" t="s">
        <v>72</v>
      </c>
      <c r="L163" s="19"/>
    </row>
    <row r="164" spans="1:12" ht="15">
      <c r="A164" s="15"/>
      <c r="B164" s="16"/>
      <c r="C164" s="17"/>
      <c r="D164" s="91" t="s">
        <v>60</v>
      </c>
      <c r="E164" s="43" t="s">
        <v>86</v>
      </c>
      <c r="F164" s="64">
        <v>16.5</v>
      </c>
      <c r="G164" s="67">
        <v>1</v>
      </c>
      <c r="H164" s="67">
        <v>3.4</v>
      </c>
      <c r="I164" s="67">
        <v>8.5</v>
      </c>
      <c r="J164" s="64">
        <v>70</v>
      </c>
      <c r="K164" s="63"/>
      <c r="L164" s="19"/>
    </row>
    <row r="165" spans="1:12" ht="15">
      <c r="A165" s="23"/>
      <c r="B165" s="24"/>
      <c r="C165" s="25"/>
      <c r="D165" s="26" t="s">
        <v>31</v>
      </c>
      <c r="E165" s="27"/>
      <c r="F165" s="73">
        <f>SUM(F158:F164)</f>
        <v>501.5</v>
      </c>
      <c r="G165" s="74">
        <f t="shared" ref="G165:J165" si="40">SUM(G158:G164)</f>
        <v>20.169000000000004</v>
      </c>
      <c r="H165" s="74">
        <f>SUM(H158:H164)</f>
        <v>20.170999999999999</v>
      </c>
      <c r="I165" s="74">
        <f t="shared" si="40"/>
        <v>82.435000000000002</v>
      </c>
      <c r="J165" s="73">
        <f t="shared" si="40"/>
        <v>597</v>
      </c>
      <c r="K165" s="29"/>
      <c r="L165" s="73">
        <v>89.77</v>
      </c>
    </row>
    <row r="166" spans="1:12" ht="1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41">SUM(G166:G174)</f>
        <v>0</v>
      </c>
      <c r="H175" s="28">
        <f t="shared" si="41"/>
        <v>0</v>
      </c>
      <c r="I175" s="28">
        <f t="shared" si="41"/>
        <v>0</v>
      </c>
      <c r="J175" s="28">
        <f t="shared" si="41"/>
        <v>0</v>
      </c>
      <c r="K175" s="29"/>
      <c r="L175" s="28">
        <f t="shared" ref="L175" si="42">SUM(L166:L174)</f>
        <v>0</v>
      </c>
    </row>
    <row r="176" spans="1:12" ht="15" thickBot="1">
      <c r="A176" s="33">
        <f>A158</f>
        <v>2</v>
      </c>
      <c r="B176" s="34">
        <f>B158</f>
        <v>3</v>
      </c>
      <c r="C176" s="133" t="s">
        <v>4</v>
      </c>
      <c r="D176" s="134"/>
      <c r="E176" s="35"/>
      <c r="F176" s="36">
        <f>F165+F175</f>
        <v>501.5</v>
      </c>
      <c r="G176" s="36">
        <f t="shared" ref="G176:J176" si="43">G165+G175</f>
        <v>20.169000000000004</v>
      </c>
      <c r="H176" s="36">
        <f t="shared" si="43"/>
        <v>20.170999999999999</v>
      </c>
      <c r="I176" s="36">
        <f t="shared" si="43"/>
        <v>82.435000000000002</v>
      </c>
      <c r="J176" s="36">
        <f t="shared" si="43"/>
        <v>597</v>
      </c>
      <c r="K176" s="36"/>
      <c r="L176" s="36">
        <f t="shared" ref="L176" si="44">L165+L175</f>
        <v>89.77</v>
      </c>
    </row>
    <row r="177" spans="1:12" ht="15">
      <c r="A177" s="9">
        <v>2</v>
      </c>
      <c r="B177" s="10">
        <v>4</v>
      </c>
      <c r="C177" s="11" t="s">
        <v>18</v>
      </c>
      <c r="D177" s="48" t="s">
        <v>19</v>
      </c>
      <c r="E177" s="92" t="s">
        <v>78</v>
      </c>
      <c r="F177" s="93">
        <v>90</v>
      </c>
      <c r="G177" s="94">
        <v>8.0259999999999998</v>
      </c>
      <c r="H177" s="94">
        <v>8.4760000000000009</v>
      </c>
      <c r="I177" s="94">
        <v>1.236</v>
      </c>
      <c r="J177" s="93">
        <v>113</v>
      </c>
      <c r="K177" s="82" t="s">
        <v>79</v>
      </c>
      <c r="L177" s="71"/>
    </row>
    <row r="178" spans="1:12" ht="15">
      <c r="A178" s="15"/>
      <c r="B178" s="16"/>
      <c r="C178" s="17"/>
      <c r="D178" s="20" t="s">
        <v>19</v>
      </c>
      <c r="E178" s="43" t="s">
        <v>48</v>
      </c>
      <c r="F178" s="64">
        <v>150</v>
      </c>
      <c r="G178" s="67">
        <v>5.6020000000000003</v>
      </c>
      <c r="H178" s="67">
        <v>3.8679999999999999</v>
      </c>
      <c r="I178" s="67">
        <v>29.306000000000001</v>
      </c>
      <c r="J178" s="64">
        <v>174</v>
      </c>
      <c r="K178" s="63" t="s">
        <v>47</v>
      </c>
      <c r="L178" s="62"/>
    </row>
    <row r="179" spans="1:12" ht="15">
      <c r="A179" s="15"/>
      <c r="B179" s="16"/>
      <c r="C179" s="17"/>
      <c r="D179" s="20" t="s">
        <v>20</v>
      </c>
      <c r="E179" s="43" t="s">
        <v>89</v>
      </c>
      <c r="F179" s="64">
        <v>200</v>
      </c>
      <c r="G179" s="67">
        <v>0.13500000000000001</v>
      </c>
      <c r="H179" s="67">
        <v>2.3E-2</v>
      </c>
      <c r="I179" s="67">
        <v>11.15</v>
      </c>
      <c r="J179" s="64">
        <v>46</v>
      </c>
      <c r="K179" s="63" t="s">
        <v>42</v>
      </c>
      <c r="L179" s="62"/>
    </row>
    <row r="180" spans="1:12" ht="15">
      <c r="A180" s="15"/>
      <c r="B180" s="16"/>
      <c r="C180" s="17"/>
      <c r="D180" s="20" t="s">
        <v>21</v>
      </c>
      <c r="E180" s="65" t="s">
        <v>39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5">
      <c r="A181" s="15"/>
      <c r="B181" s="16"/>
      <c r="C181" s="17"/>
      <c r="D181" s="41"/>
      <c r="E181" s="95"/>
      <c r="F181" s="96"/>
      <c r="G181" s="96"/>
      <c r="H181" s="96"/>
      <c r="I181" s="96"/>
      <c r="J181" s="96"/>
      <c r="K181" s="68"/>
      <c r="L181" s="62"/>
    </row>
    <row r="182" spans="1:12" ht="15">
      <c r="A182" s="15"/>
      <c r="B182" s="16"/>
      <c r="C182" s="17"/>
      <c r="D182" s="20" t="s">
        <v>24</v>
      </c>
      <c r="E182" s="43" t="s">
        <v>82</v>
      </c>
      <c r="F182" s="64">
        <v>60</v>
      </c>
      <c r="G182" s="64">
        <v>0.85499999999999998</v>
      </c>
      <c r="H182" s="64">
        <v>3.653</v>
      </c>
      <c r="I182" s="64">
        <v>5.016</v>
      </c>
      <c r="J182" s="64">
        <v>56</v>
      </c>
      <c r="K182" s="63" t="s">
        <v>83</v>
      </c>
      <c r="L182" s="62"/>
    </row>
    <row r="183" spans="1:12" ht="15">
      <c r="A183" s="15"/>
      <c r="B183" s="16"/>
      <c r="C183" s="17"/>
      <c r="D183" s="91" t="s">
        <v>60</v>
      </c>
      <c r="E183" s="43" t="s">
        <v>70</v>
      </c>
      <c r="F183" s="64">
        <v>30</v>
      </c>
      <c r="G183" s="64">
        <v>2.1680000000000001</v>
      </c>
      <c r="H183" s="64">
        <v>4.3410000000000002</v>
      </c>
      <c r="I183" s="64">
        <v>11.864000000000001</v>
      </c>
      <c r="J183" s="64">
        <v>101</v>
      </c>
      <c r="K183" s="63"/>
      <c r="L183" s="19"/>
    </row>
    <row r="184" spans="1:12" ht="15.75" thickBot="1">
      <c r="A184" s="23"/>
      <c r="B184" s="24"/>
      <c r="C184" s="25"/>
      <c r="D184" s="80" t="s">
        <v>31</v>
      </c>
      <c r="E184" s="72"/>
      <c r="F184" s="73">
        <f>SUM(F177:F183)</f>
        <v>570</v>
      </c>
      <c r="G184" s="74">
        <f>SUM(G177:G183)</f>
        <v>19.306000000000001</v>
      </c>
      <c r="H184" s="74">
        <f>SUM(H177:H183)</f>
        <v>20.721</v>
      </c>
      <c r="I184" s="74">
        <f>SUM(I177:I183)</f>
        <v>77.412000000000006</v>
      </c>
      <c r="J184" s="73">
        <f>SUM(J177:J183)</f>
        <v>581</v>
      </c>
      <c r="K184" s="75"/>
      <c r="L184" s="73">
        <v>89.77</v>
      </c>
    </row>
    <row r="185" spans="1:12" ht="15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2"/>
      <c r="F185" s="13"/>
      <c r="G185" s="13"/>
      <c r="H185" s="13"/>
      <c r="I185" s="13"/>
      <c r="J185" s="13"/>
      <c r="K185" s="14"/>
      <c r="L185" s="19"/>
    </row>
    <row r="186" spans="1:12" ht="1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75">
      <c r="A188" s="15"/>
      <c r="B188" s="16"/>
      <c r="C188" s="17"/>
      <c r="D188" s="41" t="s">
        <v>27</v>
      </c>
      <c r="E188" s="44"/>
      <c r="F188" s="19"/>
      <c r="G188" s="19"/>
      <c r="H188" s="19"/>
      <c r="I188" s="19"/>
      <c r="J188" s="19"/>
      <c r="K188" s="22"/>
      <c r="L188" s="19"/>
    </row>
    <row r="189" spans="1:12" ht="1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5">SUM(H185:H193)</f>
        <v>0</v>
      </c>
      <c r="I194" s="28">
        <f t="shared" si="45"/>
        <v>0</v>
      </c>
      <c r="J194" s="28">
        <f t="shared" si="45"/>
        <v>0</v>
      </c>
      <c r="K194" s="29"/>
      <c r="L194" s="28">
        <f t="shared" ref="L194" si="46">SUM(L185:L193)</f>
        <v>0</v>
      </c>
    </row>
    <row r="195" spans="1:12" ht="15" thickBot="1">
      <c r="A195" s="33">
        <f>A177</f>
        <v>2</v>
      </c>
      <c r="B195" s="34">
        <f>B177</f>
        <v>4</v>
      </c>
      <c r="C195" s="133" t="s">
        <v>4</v>
      </c>
      <c r="D195" s="134"/>
      <c r="E195" s="35"/>
      <c r="F195" s="36">
        <f>F184+F194</f>
        <v>570</v>
      </c>
      <c r="G195" s="36">
        <f t="shared" ref="G195:J195" si="47">G184+G194</f>
        <v>19.306000000000001</v>
      </c>
      <c r="H195" s="36">
        <f t="shared" si="47"/>
        <v>20.721</v>
      </c>
      <c r="I195" s="36">
        <f t="shared" si="47"/>
        <v>77.412000000000006</v>
      </c>
      <c r="J195" s="36">
        <f t="shared" si="47"/>
        <v>581</v>
      </c>
      <c r="K195" s="36"/>
      <c r="L195" s="36">
        <f t="shared" ref="L195" si="48">L184+L194</f>
        <v>89.77</v>
      </c>
    </row>
    <row r="196" spans="1:12" ht="31.5">
      <c r="A196" s="122">
        <v>2</v>
      </c>
      <c r="B196" s="123">
        <v>5</v>
      </c>
      <c r="C196" s="124" t="s">
        <v>18</v>
      </c>
      <c r="D196" s="110" t="s">
        <v>19</v>
      </c>
      <c r="E196" s="119" t="s">
        <v>104</v>
      </c>
      <c r="F196" s="125">
        <v>120</v>
      </c>
      <c r="G196" s="126">
        <v>11.375</v>
      </c>
      <c r="H196" s="126">
        <v>3.8290000000000002</v>
      </c>
      <c r="I196" s="126">
        <v>5.5279999999999996</v>
      </c>
      <c r="J196" s="125">
        <v>102</v>
      </c>
      <c r="K196" s="47" t="s">
        <v>94</v>
      </c>
      <c r="L196" s="45"/>
    </row>
    <row r="197" spans="1:12" ht="15.75">
      <c r="A197" s="15"/>
      <c r="B197" s="16"/>
      <c r="C197" s="17"/>
      <c r="D197" s="20" t="s">
        <v>19</v>
      </c>
      <c r="E197" s="43" t="s">
        <v>95</v>
      </c>
      <c r="F197" s="64">
        <v>150</v>
      </c>
      <c r="G197" s="64">
        <v>3.5070000000000001</v>
      </c>
      <c r="H197" s="64">
        <v>8.2240000000000002</v>
      </c>
      <c r="I197" s="64">
        <v>28.402000000000001</v>
      </c>
      <c r="J197" s="64">
        <v>202</v>
      </c>
      <c r="K197" s="63" t="s">
        <v>72</v>
      </c>
      <c r="L197" s="46"/>
    </row>
    <row r="198" spans="1:12" ht="15.75">
      <c r="A198" s="15"/>
      <c r="B198" s="16"/>
      <c r="C198" s="17"/>
      <c r="D198" s="20" t="s">
        <v>20</v>
      </c>
      <c r="E198" s="43" t="s">
        <v>62</v>
      </c>
      <c r="F198" s="64">
        <v>200</v>
      </c>
      <c r="G198" s="67">
        <v>2.1000000000000001E-2</v>
      </c>
      <c r="H198" s="67">
        <v>5.0000000000000001E-3</v>
      </c>
      <c r="I198" s="67">
        <v>5.0000000000000001E-3</v>
      </c>
      <c r="J198" s="64">
        <v>0</v>
      </c>
      <c r="K198" s="63" t="s">
        <v>42</v>
      </c>
      <c r="L198" s="46"/>
    </row>
    <row r="199" spans="1:12" ht="15.75">
      <c r="A199" s="15"/>
      <c r="B199" s="16"/>
      <c r="C199" s="17"/>
      <c r="D199" s="20" t="s">
        <v>21</v>
      </c>
      <c r="E199" s="65" t="s">
        <v>39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46"/>
    </row>
    <row r="200" spans="1:12" ht="15.75">
      <c r="A200" s="15"/>
      <c r="B200" s="16"/>
      <c r="C200" s="17"/>
      <c r="D200" s="41"/>
      <c r="E200" s="118"/>
      <c r="F200" s="120"/>
      <c r="G200" s="121"/>
      <c r="H200" s="121"/>
      <c r="I200" s="121"/>
      <c r="J200" s="120"/>
      <c r="K200" s="127"/>
      <c r="L200" s="46"/>
    </row>
    <row r="201" spans="1:12" ht="15.75">
      <c r="A201" s="15"/>
      <c r="B201" s="16"/>
      <c r="C201" s="17"/>
      <c r="D201" s="41"/>
      <c r="E201" s="128"/>
      <c r="F201" s="129"/>
      <c r="G201" s="129"/>
      <c r="H201" s="129"/>
      <c r="I201" s="129"/>
      <c r="J201" s="129"/>
      <c r="K201" s="130"/>
      <c r="L201" s="46"/>
    </row>
    <row r="202" spans="1:12" ht="15">
      <c r="A202" s="15"/>
      <c r="B202" s="16"/>
      <c r="C202" s="17"/>
      <c r="D202" s="91" t="s">
        <v>60</v>
      </c>
      <c r="E202" s="43" t="s">
        <v>96</v>
      </c>
      <c r="F202" s="64">
        <v>30</v>
      </c>
      <c r="G202" s="64">
        <v>2.2160000000000002</v>
      </c>
      <c r="H202" s="64">
        <v>8.2330000000000005</v>
      </c>
      <c r="I202" s="64">
        <v>18.847999999999999</v>
      </c>
      <c r="J202" s="64">
        <v>158</v>
      </c>
      <c r="K202" s="63"/>
      <c r="L202" s="19"/>
    </row>
    <row r="203" spans="1:12" ht="15.75" customHeight="1">
      <c r="A203" s="23"/>
      <c r="B203" s="24"/>
      <c r="C203" s="25"/>
      <c r="D203" s="26" t="s">
        <v>31</v>
      </c>
      <c r="E203" s="27"/>
      <c r="F203" s="73">
        <f>SUM(F196:F202)</f>
        <v>540</v>
      </c>
      <c r="G203" s="73">
        <f>SUM(G196:G202)</f>
        <v>19.639000000000003</v>
      </c>
      <c r="H203" s="74">
        <f t="shared" ref="H203:I203" si="49">SUM(H196:H202)</f>
        <v>20.651000000000003</v>
      </c>
      <c r="I203" s="74">
        <f t="shared" si="49"/>
        <v>71.623000000000005</v>
      </c>
      <c r="J203" s="73">
        <f>SUM(J196:J202)</f>
        <v>553</v>
      </c>
      <c r="K203" s="29"/>
      <c r="L203" s="73">
        <v>89.77</v>
      </c>
    </row>
    <row r="204" spans="1:12" ht="1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50">SUM(G204:G212)</f>
        <v>0</v>
      </c>
      <c r="H213" s="28">
        <f t="shared" si="50"/>
        <v>0</v>
      </c>
      <c r="I213" s="28">
        <f t="shared" si="50"/>
        <v>0</v>
      </c>
      <c r="J213" s="28">
        <f t="shared" si="50"/>
        <v>0</v>
      </c>
      <c r="K213" s="29"/>
      <c r="L213" s="28">
        <f t="shared" ref="L213" si="51">SUM(L204:L212)</f>
        <v>0</v>
      </c>
    </row>
    <row r="214" spans="1:12" ht="15" thickBot="1">
      <c r="A214" s="33">
        <f>A196</f>
        <v>2</v>
      </c>
      <c r="B214" s="34">
        <f>B196</f>
        <v>5</v>
      </c>
      <c r="C214" s="133" t="s">
        <v>4</v>
      </c>
      <c r="D214" s="134"/>
      <c r="E214" s="35"/>
      <c r="F214" s="36">
        <f>F203+F213</f>
        <v>540</v>
      </c>
      <c r="G214" s="36">
        <f t="shared" ref="G214:J214" si="52">G203+G213</f>
        <v>19.639000000000003</v>
      </c>
      <c r="H214" s="36">
        <f t="shared" si="52"/>
        <v>20.651000000000003</v>
      </c>
      <c r="I214" s="36">
        <f t="shared" si="52"/>
        <v>71.623000000000005</v>
      </c>
      <c r="J214" s="36">
        <f t="shared" si="52"/>
        <v>553</v>
      </c>
      <c r="K214" s="36"/>
      <c r="L214" s="36">
        <f t="shared" ref="L214" si="53">L203+L213</f>
        <v>89.77</v>
      </c>
    </row>
    <row r="215" spans="1:12" ht="12.75" customHeight="1">
      <c r="A215" s="9">
        <v>2</v>
      </c>
      <c r="B215" s="10">
        <v>6</v>
      </c>
      <c r="C215" s="11" t="s">
        <v>18</v>
      </c>
      <c r="D215" s="48" t="s">
        <v>19</v>
      </c>
      <c r="E215" s="106" t="s">
        <v>49</v>
      </c>
      <c r="F215" s="107">
        <v>90</v>
      </c>
      <c r="G215" s="108">
        <v>6.9160000000000004</v>
      </c>
      <c r="H215" s="108">
        <v>7.5430000000000001</v>
      </c>
      <c r="I215" s="108">
        <v>1.758</v>
      </c>
      <c r="J215" s="107">
        <v>103</v>
      </c>
      <c r="K215" s="66" t="s">
        <v>43</v>
      </c>
      <c r="L215" s="71"/>
    </row>
    <row r="216" spans="1:12" ht="15">
      <c r="A216" s="15"/>
      <c r="B216" s="16"/>
      <c r="C216" s="17"/>
      <c r="D216" s="20" t="s">
        <v>19</v>
      </c>
      <c r="E216" s="43" t="s">
        <v>97</v>
      </c>
      <c r="F216" s="64">
        <v>150</v>
      </c>
      <c r="G216" s="67">
        <v>3.8340000000000001</v>
      </c>
      <c r="H216" s="67">
        <v>5.4340000000000002</v>
      </c>
      <c r="I216" s="67">
        <v>40.014000000000003</v>
      </c>
      <c r="J216" s="64">
        <v>224</v>
      </c>
      <c r="K216" s="63" t="s">
        <v>98</v>
      </c>
      <c r="L216" s="62"/>
    </row>
    <row r="217" spans="1:12" ht="25.5">
      <c r="A217" s="15"/>
      <c r="B217" s="16"/>
      <c r="C217" s="17"/>
      <c r="D217" s="131" t="s">
        <v>20</v>
      </c>
      <c r="E217" s="43" t="s">
        <v>68</v>
      </c>
      <c r="F217" s="64">
        <v>200</v>
      </c>
      <c r="G217" s="67">
        <v>0.8</v>
      </c>
      <c r="H217" s="67">
        <v>6.4000000000000001E-2</v>
      </c>
      <c r="I217" s="67">
        <v>9.4600000000000009</v>
      </c>
      <c r="J217" s="64">
        <v>42</v>
      </c>
      <c r="K217" s="22" t="s">
        <v>99</v>
      </c>
      <c r="L217" s="62"/>
    </row>
    <row r="218" spans="1:12" ht="1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5">
      <c r="A219" s="15"/>
      <c r="B219" s="16"/>
      <c r="C219" s="17"/>
      <c r="D219" s="41"/>
      <c r="E219" s="98"/>
      <c r="F219" s="98"/>
      <c r="G219" s="98"/>
      <c r="H219" s="98"/>
      <c r="I219" s="98"/>
      <c r="J219" s="98"/>
      <c r="K219" s="98"/>
      <c r="L219" s="62"/>
    </row>
    <row r="220" spans="1:12" ht="15">
      <c r="A220" s="15"/>
      <c r="B220" s="16"/>
      <c r="C220" s="17"/>
      <c r="D220" s="20" t="s">
        <v>24</v>
      </c>
      <c r="E220" s="103" t="s">
        <v>56</v>
      </c>
      <c r="F220" s="104">
        <v>60</v>
      </c>
      <c r="G220" s="105">
        <v>0.66</v>
      </c>
      <c r="H220" s="105">
        <v>0.12</v>
      </c>
      <c r="I220" s="105">
        <v>2.2799999999999998</v>
      </c>
      <c r="J220" s="104">
        <v>14</v>
      </c>
      <c r="K220" s="79" t="s">
        <v>57</v>
      </c>
      <c r="L220" s="62"/>
    </row>
    <row r="221" spans="1:12" ht="15">
      <c r="A221" s="15"/>
      <c r="B221" s="16"/>
      <c r="C221" s="17"/>
      <c r="D221" s="91" t="s">
        <v>60</v>
      </c>
      <c r="E221" s="43" t="s">
        <v>100</v>
      </c>
      <c r="F221" s="64">
        <v>35</v>
      </c>
      <c r="G221" s="67">
        <v>0.54</v>
      </c>
      <c r="H221" s="64">
        <v>1.544</v>
      </c>
      <c r="I221" s="64">
        <v>3.9750000000000001</v>
      </c>
      <c r="J221" s="64">
        <v>32</v>
      </c>
      <c r="K221" s="63"/>
      <c r="L221" s="62"/>
    </row>
    <row r="222" spans="1:12" ht="15">
      <c r="A222" s="23"/>
      <c r="B222" s="24"/>
      <c r="C222" s="25"/>
      <c r="D222" s="26" t="s">
        <v>31</v>
      </c>
      <c r="E222" s="72"/>
      <c r="F222" s="73">
        <f>SUM(F215:F221)</f>
        <v>575</v>
      </c>
      <c r="G222" s="74">
        <f t="shared" ref="G222" si="54">SUM(G215:G221)</f>
        <v>15.27</v>
      </c>
      <c r="H222" s="73">
        <f>SUM(H215:H221)</f>
        <v>15.065</v>
      </c>
      <c r="I222" s="73">
        <f t="shared" ref="I222" si="55">SUM(I215:I221)</f>
        <v>76.326999999999998</v>
      </c>
      <c r="J222" s="73">
        <f>SUM(J215:J221)</f>
        <v>506</v>
      </c>
      <c r="K222" s="75"/>
      <c r="L222" s="73">
        <v>89.77</v>
      </c>
    </row>
    <row r="223" spans="1:12" ht="1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56">SUM(G223:G231)</f>
        <v>0</v>
      </c>
      <c r="H232" s="28">
        <f t="shared" si="56"/>
        <v>0</v>
      </c>
      <c r="I232" s="28">
        <f t="shared" si="56"/>
        <v>0</v>
      </c>
      <c r="J232" s="28">
        <f t="shared" si="56"/>
        <v>0</v>
      </c>
      <c r="K232" s="29"/>
      <c r="L232" s="28">
        <f t="shared" ref="L232" si="57">SUM(L223:L231)</f>
        <v>0</v>
      </c>
    </row>
    <row r="233" spans="1:12" ht="15" thickBot="1">
      <c r="A233" s="33">
        <f>A215</f>
        <v>2</v>
      </c>
      <c r="B233" s="34">
        <f>B215</f>
        <v>6</v>
      </c>
      <c r="C233" s="133" t="s">
        <v>4</v>
      </c>
      <c r="D233" s="134"/>
      <c r="E233" s="35"/>
      <c r="F233" s="36">
        <f>F222+F232</f>
        <v>575</v>
      </c>
      <c r="G233" s="36">
        <f t="shared" ref="G233:J233" si="58">G222+G232</f>
        <v>15.27</v>
      </c>
      <c r="H233" s="36">
        <f t="shared" si="58"/>
        <v>15.065</v>
      </c>
      <c r="I233" s="36">
        <f t="shared" si="58"/>
        <v>76.326999999999998</v>
      </c>
      <c r="J233" s="36">
        <f t="shared" si="58"/>
        <v>506</v>
      </c>
      <c r="K233" s="36"/>
      <c r="L233" s="36">
        <f t="shared" ref="L233:L234" si="59">L222+L232</f>
        <v>89.77</v>
      </c>
    </row>
    <row r="234" spans="1:12" ht="13.5" thickBot="1">
      <c r="A234" s="83"/>
      <c r="B234" s="84"/>
      <c r="C234" s="132" t="s">
        <v>51</v>
      </c>
      <c r="D234" s="132"/>
      <c r="E234" s="132"/>
      <c r="F234" s="88">
        <f>(F233+F214+F195+F176+F157+F138+F119+F100+F81+F62+F43+F24)/12</f>
        <v>586.41666666666663</v>
      </c>
      <c r="G234" s="87">
        <f>(G233+G214+G195+G176+G157+G138+G119+G100+G81+G62+G43+G24)/12</f>
        <v>18.748083333333334</v>
      </c>
      <c r="H234" s="87">
        <f>(H233+H214+H195+H176+H157+H138+H119+H100+H81+H62+H43+H24)/12</f>
        <v>18.912333333333333</v>
      </c>
      <c r="I234" s="87">
        <f>(I233+I214+I195+I176+I157+I138+I119+I100+I81+I62+I43+I24)/12</f>
        <v>77.447000000000003</v>
      </c>
      <c r="J234" s="88">
        <f>(J233+J214+J195+J176+J157+J138+J119+J100+J81+J62+J43+J24)/12</f>
        <v>559.75</v>
      </c>
      <c r="K234" s="85"/>
      <c r="L234" s="86">
        <f t="shared" si="59"/>
        <v>89.77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2025-08-06T11:03:19Z</cp:lastPrinted>
  <dcterms:created xsi:type="dcterms:W3CDTF">2022-05-16T14:23:56Z</dcterms:created>
  <dcterms:modified xsi:type="dcterms:W3CDTF">2025-08-31T11:45:36Z</dcterms:modified>
</cp:coreProperties>
</file>