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14055" windowHeight="101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<sst xmlns="http://schemas.openxmlformats.org/spreadsheetml/2006/main" count="349" uniqueCount="110">
  <si>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</si>
  <si>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</si>
  <si>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</si>
  <si>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</si>
  <si>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</si>
  <si>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</si>
  <si>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</si>
  <si>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</si>
  <si>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</si>
  <si>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</si>
  <si>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</si>
  <si>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</si>
  <si>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</si>
  <si>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</si>
  <si>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</si>
  <si>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</si>
  <si>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</si>
  <si>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</si>
  <si>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</si>
  <si>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</si>
  <si>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</si>
  <si>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</si>
  <si>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</si>
  <si>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</si>
  <si>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</si>
  <si>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</si>
  <si>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</si>
  <si>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</si>
  <si>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</si>
  <si>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</si>
  <si>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</si>
  <si>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</si>
  <si>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</si>
  <si>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</si>
  <si>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</si>
  <si>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</si>
  <si>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</si>
  <si>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</si>
  <si>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</si>
  <si>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</si>
  <si>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</si>
  <si>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</si>
  <si>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</si>
  <si>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</si>
  <si>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</si>
  <si>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</si>
  <si>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</si>
  <si>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</si>
  <si>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</si>
  <si>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</si>
  <si>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</si>
  <si>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</si>
  <si>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</si>
  <si>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</si>
  <si>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</si>
  <si>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</si>
  <si>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</si>
  <si>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</si>
  <si>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</si>
  <si>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</si>
  <si>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</si>
  <si>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</si>
  <si>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</si>
  <si>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</si>
  <si>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</si>
  <si>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</si>
  <si>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</si>
  <si>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</si>
  <si>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</si>
  <si>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</si>
  <si>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</si>
  <si>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</si>
  <si>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</si>
  <si>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</si>
  <si>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</si>
  <si>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</si>
  <si>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</si>
  <si>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</si>
  <si>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</si>
  <si>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</si>
  <si>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</si>
  <si>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</si>
  <si>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</si>
  <si>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</si>
  <si>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</si>
  <si>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</si>
  <si>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</si>
  <si>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</si>
  <si>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</si>
  <si>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</si>
  <si>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</si>
  <si>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</si>
  <si>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</si>
  <si>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</si>
  <si>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</si>
  <si>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</si>
  <si>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</si>
  <si>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</si>
  <si>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</si>
  <si>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</si>
  <si>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</si>
  <si>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</si>
  <si>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</si>
  <si>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</si>
  <si>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</si>
  <si>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</si>
  <si>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>МБОУ "Лицей №110"</t>
  </si>
  <si>
    <t>Директор</t>
  </si>
  <si>
    <t>Сахнов А.С.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</si>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</sst>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37" zoomScale="142" zoomScaleNormal="142" zoomScaleSheetLayoutView="142" workbookViewId="0">
      <selection activeCell="I6" sqref="I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3" t="s">
        <v>106</v>
      </c>
      <c r="D1" s="124"/>
      <c r="E1" s="124"/>
      <c r="F1" s="5" t="s">
        <v>14</v>
      </c>
      <c r="G1" s="4" t="s">
        <v>15</v>
      </c>
      <c r="H1" s="125" t="s">
        <v>107</v>
      </c>
      <c r="I1" s="125"/>
      <c r="J1" s="125"/>
      <c r="K1" s="125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6" t="s">
        <v>108</v>
      </c>
      <c r="I2" s="126"/>
      <c r="J2" s="126"/>
      <c r="K2" s="126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</v>
      </c>
      <c r="I3" s="119" t="s">
        <v>109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7" t="s">
        <v>19</v>
      </c>
      <c r="E6" s="43" t="s">
        <v>76</v>
      </c>
      <c r="F6" s="115">
        <v>90</v>
      </c>
      <c r="G6" s="110">
        <v>10.856999999999999</v>
      </c>
      <c r="H6" s="110">
        <v>10.288</v>
      </c>
      <c r="I6" s="110">
        <v>8.9469999999999992</v>
      </c>
      <c r="J6" s="109">
        <v>172</v>
      </c>
      <c r="K6" s="47" t="s">
        <v>97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98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80</v>
      </c>
      <c r="L7" s="62"/>
    </row>
    <row r="8" spans="1:12" ht="30" x14ac:dyDescent="0.25">
      <c r="A8" s="15"/>
      <c r="B8" s="16"/>
      <c r="C8" s="17"/>
      <c r="D8" s="20" t="s">
        <v>20</v>
      </c>
      <c r="E8" s="43" t="s">
        <v>93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94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50</v>
      </c>
      <c r="E12" s="43" t="s">
        <v>92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605</v>
      </c>
      <c r="G13" s="74">
        <f>SUM(G6:G12)</f>
        <v>20.119</v>
      </c>
      <c r="H13" s="74">
        <f>SUM(H6:H12)</f>
        <v>16.077000000000002</v>
      </c>
      <c r="I13" s="74">
        <f>SUM(I6:I12)</f>
        <v>80.231999999999999</v>
      </c>
      <c r="J13" s="73">
        <f>SUM(J6:J12)</f>
        <v>550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605</v>
      </c>
      <c r="G24" s="36">
        <f t="shared" ref="G24:J24" si="2">G13+G23</f>
        <v>20.119</v>
      </c>
      <c r="H24" s="36">
        <f t="shared" si="2"/>
        <v>16.077000000000002</v>
      </c>
      <c r="I24" s="36">
        <f t="shared" si="2"/>
        <v>80.231999999999999</v>
      </c>
      <c r="J24" s="36">
        <f t="shared" si="2"/>
        <v>550</v>
      </c>
      <c r="K24" s="36"/>
      <c r="L24" s="36">
        <f t="shared" ref="L24" si="3">L13+L23</f>
        <v>92.76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103" t="s">
        <v>75</v>
      </c>
      <c r="F25" s="104">
        <v>190</v>
      </c>
      <c r="G25" s="105">
        <v>12.616</v>
      </c>
      <c r="H25" s="105">
        <v>13.616</v>
      </c>
      <c r="I25" s="105">
        <v>28.791</v>
      </c>
      <c r="J25" s="104">
        <v>289</v>
      </c>
      <c r="K25" s="60" t="s">
        <v>62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111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100" t="s">
        <v>55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56</v>
      </c>
      <c r="L30" s="62"/>
    </row>
    <row r="31" spans="1:12" ht="15" x14ac:dyDescent="0.25">
      <c r="A31" s="37"/>
      <c r="B31" s="16"/>
      <c r="C31" s="17"/>
      <c r="D31" s="90" t="s">
        <v>50</v>
      </c>
      <c r="E31" s="43" t="s">
        <v>84</v>
      </c>
      <c r="F31" s="64">
        <v>21</v>
      </c>
      <c r="G31" s="67">
        <v>2.75</v>
      </c>
      <c r="H31" s="67">
        <v>2.5</v>
      </c>
      <c r="I31" s="67">
        <v>13</v>
      </c>
      <c r="J31" s="64">
        <v>86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519</v>
      </c>
      <c r="G32" s="74">
        <f t="shared" ref="G32:J32" si="4">SUM(G25:G31)</f>
        <v>18.823999999999998</v>
      </c>
      <c r="H32" s="74">
        <f t="shared" si="4"/>
        <v>19.529</v>
      </c>
      <c r="I32" s="74">
        <f t="shared" si="4"/>
        <v>74.262</v>
      </c>
      <c r="J32" s="73">
        <f t="shared" si="4"/>
        <v>552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21" t="s">
        <v>4</v>
      </c>
      <c r="D43" s="122"/>
      <c r="E43" s="35"/>
      <c r="F43" s="36">
        <f>F32+F42</f>
        <v>519</v>
      </c>
      <c r="G43" s="36">
        <f t="shared" ref="G43:J43" si="7">G32+G42</f>
        <v>18.823999999999998</v>
      </c>
      <c r="H43" s="36">
        <f t="shared" si="7"/>
        <v>19.529</v>
      </c>
      <c r="I43" s="36">
        <f t="shared" si="7"/>
        <v>74.262</v>
      </c>
      <c r="J43" s="36">
        <f t="shared" si="7"/>
        <v>552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3" t="s">
        <v>78</v>
      </c>
      <c r="F44" s="104">
        <v>190</v>
      </c>
      <c r="G44" s="105">
        <v>12.76</v>
      </c>
      <c r="H44" s="105">
        <v>13.683999999999999</v>
      </c>
      <c r="I44" s="105">
        <v>32.883000000000003</v>
      </c>
      <c r="J44" s="104">
        <v>306</v>
      </c>
      <c r="K44" s="60" t="s">
        <v>37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87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49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50</v>
      </c>
      <c r="E50" s="43" t="s">
        <v>68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560</v>
      </c>
      <c r="G51" s="74">
        <f t="shared" ref="G51:J51" si="9">SUM(G44:G50)</f>
        <v>17.492000000000001</v>
      </c>
      <c r="H51" s="74">
        <f>SUM(H44:H50)</f>
        <v>20.645</v>
      </c>
      <c r="I51" s="74">
        <f t="shared" si="9"/>
        <v>87.101000000000013</v>
      </c>
      <c r="J51" s="73">
        <f t="shared" si="9"/>
        <v>613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560</v>
      </c>
      <c r="G62" s="36">
        <f t="shared" ref="G62:J62" si="12">G51+G61</f>
        <v>17.492000000000001</v>
      </c>
      <c r="H62" s="36">
        <f t="shared" si="12"/>
        <v>20.645</v>
      </c>
      <c r="I62" s="36">
        <f t="shared" si="12"/>
        <v>87.101000000000013</v>
      </c>
      <c r="J62" s="36">
        <f t="shared" si="12"/>
        <v>613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88</v>
      </c>
      <c r="F63" s="92">
        <v>90</v>
      </c>
      <c r="G63" s="93">
        <v>8.15</v>
      </c>
      <c r="H63" s="93">
        <v>5.6040000000000001</v>
      </c>
      <c r="I63" s="93">
        <v>3.2410000000000001</v>
      </c>
      <c r="J63" s="92">
        <v>96</v>
      </c>
      <c r="K63" s="81" t="s">
        <v>58</v>
      </c>
      <c r="L63" s="71"/>
    </row>
    <row r="64" spans="1:12" ht="15" x14ac:dyDescent="0.25">
      <c r="A64" s="15"/>
      <c r="B64" s="16"/>
      <c r="C64" s="17"/>
      <c r="D64" s="20" t="s">
        <v>19</v>
      </c>
      <c r="E64" s="43" t="s">
        <v>46</v>
      </c>
      <c r="F64" s="64">
        <v>150</v>
      </c>
      <c r="G64" s="67">
        <v>5.6020000000000003</v>
      </c>
      <c r="H64" s="67">
        <v>5.0679999999999996</v>
      </c>
      <c r="I64" s="67">
        <v>35.905999999999999</v>
      </c>
      <c r="J64" s="64">
        <v>212</v>
      </c>
      <c r="K64" s="63" t="s">
        <v>45</v>
      </c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41"/>
      <c r="E67" s="94"/>
      <c r="F67" s="95"/>
      <c r="G67" s="95"/>
      <c r="H67" s="95"/>
      <c r="I67" s="95"/>
      <c r="J67" s="95"/>
      <c r="K67" s="68"/>
      <c r="L67" s="62"/>
    </row>
    <row r="68" spans="1:12" ht="15" x14ac:dyDescent="0.25">
      <c r="A68" s="15"/>
      <c r="B68" s="16"/>
      <c r="C68" s="17"/>
      <c r="D68" s="20" t="s">
        <v>24</v>
      </c>
      <c r="E68" s="43" t="s">
        <v>99</v>
      </c>
      <c r="F68" s="64">
        <v>60</v>
      </c>
      <c r="G68" s="64">
        <v>0.97099999999999997</v>
      </c>
      <c r="H68" s="64">
        <v>5.0529999999999999</v>
      </c>
      <c r="I68" s="64">
        <v>3.05</v>
      </c>
      <c r="J68" s="64">
        <v>63</v>
      </c>
      <c r="K68" s="63" t="s">
        <v>100</v>
      </c>
      <c r="L68" s="62"/>
    </row>
    <row r="69" spans="1:12" ht="30" x14ac:dyDescent="0.25">
      <c r="A69" s="15"/>
      <c r="B69" s="16"/>
      <c r="C69" s="17"/>
      <c r="D69" s="90" t="s">
        <v>50</v>
      </c>
      <c r="E69" s="43" t="s">
        <v>101</v>
      </c>
      <c r="F69" s="64">
        <v>50</v>
      </c>
      <c r="G69" s="64">
        <v>2.754</v>
      </c>
      <c r="H69" s="64">
        <v>3.843</v>
      </c>
      <c r="I69" s="64">
        <v>18.934000000000001</v>
      </c>
      <c r="J69" s="64">
        <v>121</v>
      </c>
      <c r="K69" s="63" t="s">
        <v>102</v>
      </c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598</v>
      </c>
      <c r="G70" s="74">
        <f>SUM(G63:G69)</f>
        <v>20.004000000000001</v>
      </c>
      <c r="H70" s="74">
        <f>SUM(H63:H69)</f>
        <v>19.93</v>
      </c>
      <c r="I70" s="74">
        <f>SUM(I63:I69)</f>
        <v>87.956999999999994</v>
      </c>
      <c r="J70" s="73">
        <f>SUM(J63:J69)</f>
        <v>615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598</v>
      </c>
      <c r="G81" s="36">
        <f t="shared" ref="G81:J81" si="16">G70+G80</f>
        <v>20.004000000000001</v>
      </c>
      <c r="H81" s="36">
        <f t="shared" si="16"/>
        <v>19.93</v>
      </c>
      <c r="I81" s="36">
        <f t="shared" si="16"/>
        <v>87.956999999999994</v>
      </c>
      <c r="J81" s="36">
        <f t="shared" si="16"/>
        <v>615</v>
      </c>
      <c r="K81" s="36"/>
      <c r="L81" s="36">
        <f t="shared" ref="L81" si="17">L70+L80</f>
        <v>92.76</v>
      </c>
    </row>
    <row r="82" spans="1:12" ht="30" x14ac:dyDescent="0.2">
      <c r="A82" s="112">
        <v>1</v>
      </c>
      <c r="B82" s="113">
        <v>5</v>
      </c>
      <c r="C82" s="114" t="s">
        <v>18</v>
      </c>
      <c r="D82" s="48" t="s">
        <v>19</v>
      </c>
      <c r="E82" s="69" t="s">
        <v>74</v>
      </c>
      <c r="F82" s="88">
        <v>90</v>
      </c>
      <c r="G82" s="89">
        <v>11.659000000000001</v>
      </c>
      <c r="H82" s="89">
        <v>8.3040000000000003</v>
      </c>
      <c r="I82" s="89">
        <v>8.1039999999999992</v>
      </c>
      <c r="J82" s="88">
        <v>154</v>
      </c>
      <c r="K82" s="70" t="s">
        <v>103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73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53</v>
      </c>
      <c r="L83" s="46"/>
    </row>
    <row r="84" spans="1:12" ht="30" x14ac:dyDescent="0.25">
      <c r="A84" s="15"/>
      <c r="B84" s="16"/>
      <c r="C84" s="17"/>
      <c r="D84" s="20" t="s">
        <v>20</v>
      </c>
      <c r="E84" s="43" t="s">
        <v>104</v>
      </c>
      <c r="F84" s="64">
        <v>200</v>
      </c>
      <c r="G84" s="67">
        <v>0.8</v>
      </c>
      <c r="H84" s="67">
        <v>6.4000000000000001E-2</v>
      </c>
      <c r="I84" s="67">
        <v>9.4600000000000009</v>
      </c>
      <c r="J84" s="64">
        <v>42</v>
      </c>
      <c r="K84" s="63" t="s">
        <v>105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6"/>
      <c r="F86" s="117"/>
      <c r="G86" s="117"/>
      <c r="H86" s="117"/>
      <c r="I86" s="117"/>
      <c r="J86" s="117"/>
      <c r="K86" s="118"/>
      <c r="L86" s="46"/>
    </row>
    <row r="87" spans="1:12" ht="30" x14ac:dyDescent="0.25">
      <c r="A87" s="15"/>
      <c r="B87" s="16"/>
      <c r="C87" s="17"/>
      <c r="D87" s="20" t="s">
        <v>24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70</v>
      </c>
      <c r="L87" s="46"/>
    </row>
    <row r="88" spans="1:12" ht="15" x14ac:dyDescent="0.25">
      <c r="A88" s="15"/>
      <c r="B88" s="16"/>
      <c r="C88" s="17"/>
      <c r="D88" s="90" t="s">
        <v>50</v>
      </c>
      <c r="E88" s="43" t="s">
        <v>77</v>
      </c>
      <c r="F88" s="64">
        <v>15</v>
      </c>
      <c r="G88" s="67">
        <v>1.246</v>
      </c>
      <c r="H88" s="64">
        <v>4.3140000000000001</v>
      </c>
      <c r="I88" s="67">
        <v>9.27</v>
      </c>
      <c r="J88" s="64">
        <v>81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555</v>
      </c>
      <c r="G89" s="74">
        <f>SUM(G82:G88)</f>
        <v>20.209</v>
      </c>
      <c r="H89" s="74">
        <f>SUM(H82:H88)</f>
        <v>20.75</v>
      </c>
      <c r="I89" s="74">
        <f>SUM(I82:I88)</f>
        <v>74.420999999999992</v>
      </c>
      <c r="J89" s="73">
        <f>SUM(J82:J88)</f>
        <v>572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>F89+F99</f>
        <v>555</v>
      </c>
      <c r="G100" s="36">
        <f t="shared" ref="G100:J100" si="20">G89+G99</f>
        <v>20.209</v>
      </c>
      <c r="H100" s="36">
        <f t="shared" si="20"/>
        <v>20.75</v>
      </c>
      <c r="I100" s="36">
        <f t="shared" si="20"/>
        <v>74.420999999999992</v>
      </c>
      <c r="J100" s="36">
        <f t="shared" si="20"/>
        <v>572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3" t="s">
        <v>47</v>
      </c>
      <c r="F101" s="104">
        <v>90</v>
      </c>
      <c r="G101" s="105">
        <v>10.215999999999999</v>
      </c>
      <c r="H101" s="105">
        <v>11.143000000000001</v>
      </c>
      <c r="I101" s="105">
        <v>3.758</v>
      </c>
      <c r="J101" s="104">
        <v>156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89</v>
      </c>
      <c r="F102" s="64">
        <v>150</v>
      </c>
      <c r="G102" s="67">
        <v>2.3029999999999999</v>
      </c>
      <c r="H102" s="67">
        <v>4.1289999999999996</v>
      </c>
      <c r="I102" s="67">
        <v>23.943999999999999</v>
      </c>
      <c r="J102" s="64">
        <v>142</v>
      </c>
      <c r="K102" s="63" t="s">
        <v>90</v>
      </c>
      <c r="L102" s="62"/>
    </row>
    <row r="103" spans="1:12" ht="24" x14ac:dyDescent="0.25">
      <c r="A103" s="15"/>
      <c r="B103" s="16"/>
      <c r="C103" s="17"/>
      <c r="D103" s="20" t="s">
        <v>20</v>
      </c>
      <c r="E103" s="99" t="s">
        <v>95</v>
      </c>
      <c r="F103" s="64">
        <v>200</v>
      </c>
      <c r="G103" s="67">
        <v>0.1</v>
      </c>
      <c r="H103" s="64">
        <v>0.1</v>
      </c>
      <c r="I103" s="67">
        <v>12.43</v>
      </c>
      <c r="J103" s="64">
        <v>52</v>
      </c>
      <c r="K103" s="98" t="s">
        <v>51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91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5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2"/>
    </row>
    <row r="107" spans="1:12" ht="15" x14ac:dyDescent="0.25">
      <c r="A107" s="15"/>
      <c r="B107" s="16"/>
      <c r="C107" s="17"/>
      <c r="D107" s="90" t="s">
        <v>50</v>
      </c>
      <c r="E107" s="43" t="s">
        <v>92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705</v>
      </c>
      <c r="G108" s="74">
        <f>SUM(G101:G107)</f>
        <v>15.538999999999998</v>
      </c>
      <c r="H108" s="73">
        <f>SUM(H101:H107)</f>
        <v>16.131999999999998</v>
      </c>
      <c r="I108" s="73">
        <f>SUM(I101:I107)</f>
        <v>83.771999999999991</v>
      </c>
      <c r="J108" s="73">
        <f>SUM(J101:J107)</f>
        <v>548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>F108+F118</f>
        <v>705</v>
      </c>
      <c r="G119" s="36">
        <f t="shared" ref="G119:J119" si="24">G108+G118</f>
        <v>15.538999999999998</v>
      </c>
      <c r="H119" s="36">
        <f t="shared" si="24"/>
        <v>16.131999999999998</v>
      </c>
      <c r="I119" s="36">
        <f t="shared" si="24"/>
        <v>83.771999999999991</v>
      </c>
      <c r="J119" s="36">
        <f t="shared" si="24"/>
        <v>548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65</v>
      </c>
      <c r="F120" s="88">
        <v>90</v>
      </c>
      <c r="G120" s="89">
        <v>10.493</v>
      </c>
      <c r="H120" s="89">
        <v>9.73</v>
      </c>
      <c r="I120" s="89">
        <v>6.7709999999999999</v>
      </c>
      <c r="J120" s="88">
        <v>157</v>
      </c>
      <c r="K120" s="70" t="s">
        <v>66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79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80</v>
      </c>
      <c r="L121" s="62"/>
    </row>
    <row r="122" spans="1:12" ht="30" x14ac:dyDescent="0.25">
      <c r="A122" s="15"/>
      <c r="B122" s="16"/>
      <c r="C122" s="17"/>
      <c r="D122" s="20" t="s">
        <v>20</v>
      </c>
      <c r="E122" s="43" t="s">
        <v>93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94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91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49</v>
      </c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50</v>
      </c>
      <c r="E126" s="43" t="s">
        <v>92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705</v>
      </c>
      <c r="G127" s="74">
        <f>SUM(G120:G126)</f>
        <v>20.155000000000001</v>
      </c>
      <c r="H127" s="74">
        <f>SUM(H120:H126)</f>
        <v>15.919</v>
      </c>
      <c r="I127" s="74">
        <f>SUM(I120:I126)</f>
        <v>87.855999999999995</v>
      </c>
      <c r="J127" s="73">
        <f>SUM(J120:J126)</f>
        <v>582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705</v>
      </c>
      <c r="G138" s="36">
        <f t="shared" ref="G138:J138" si="27">G127+G137</f>
        <v>20.155000000000001</v>
      </c>
      <c r="H138" s="36">
        <f t="shared" si="27"/>
        <v>15.919</v>
      </c>
      <c r="I138" s="36">
        <f t="shared" si="27"/>
        <v>87.855999999999995</v>
      </c>
      <c r="J138" s="36">
        <f t="shared" si="27"/>
        <v>582</v>
      </c>
      <c r="K138" s="36"/>
      <c r="L138" s="36">
        <f t="shared" ref="L138" si="28">L127+L137</f>
        <v>92.76</v>
      </c>
    </row>
    <row r="139" spans="1:12" ht="30" x14ac:dyDescent="0.25">
      <c r="A139" s="37">
        <v>2</v>
      </c>
      <c r="B139" s="16">
        <v>2</v>
      </c>
      <c r="C139" s="11" t="s">
        <v>18</v>
      </c>
      <c r="D139" s="48" t="s">
        <v>19</v>
      </c>
      <c r="E139" s="103" t="s">
        <v>61</v>
      </c>
      <c r="F139" s="92">
        <v>190</v>
      </c>
      <c r="G139" s="93">
        <v>11.912000000000001</v>
      </c>
      <c r="H139" s="93">
        <v>10.698</v>
      </c>
      <c r="I139" s="93">
        <v>29.09</v>
      </c>
      <c r="J139" s="92">
        <v>260</v>
      </c>
      <c r="K139" s="81" t="s">
        <v>67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24" x14ac:dyDescent="0.25">
      <c r="A141" s="37"/>
      <c r="B141" s="16"/>
      <c r="C141" s="17"/>
      <c r="D141" s="20" t="s">
        <v>20</v>
      </c>
      <c r="E141" s="99" t="s">
        <v>95</v>
      </c>
      <c r="F141" s="64">
        <v>200</v>
      </c>
      <c r="G141" s="67">
        <v>0.1</v>
      </c>
      <c r="H141" s="64">
        <v>0.1</v>
      </c>
      <c r="I141" s="67">
        <v>12.43</v>
      </c>
      <c r="J141" s="64">
        <v>52</v>
      </c>
      <c r="K141" s="98" t="s">
        <v>51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24</v>
      </c>
      <c r="E144" s="100" t="s">
        <v>55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56</v>
      </c>
      <c r="L144" s="62"/>
    </row>
    <row r="145" spans="1:12" ht="15" x14ac:dyDescent="0.25">
      <c r="A145" s="37"/>
      <c r="B145" s="16"/>
      <c r="C145" s="17"/>
      <c r="D145" s="90" t="s">
        <v>50</v>
      </c>
      <c r="E145" s="43" t="s">
        <v>68</v>
      </c>
      <c r="F145" s="64">
        <v>30</v>
      </c>
      <c r="G145" s="67">
        <v>1.8</v>
      </c>
      <c r="H145" s="67">
        <v>6.2</v>
      </c>
      <c r="I145" s="67">
        <v>15.4</v>
      </c>
      <c r="J145" s="64">
        <v>128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520</v>
      </c>
      <c r="G146" s="74">
        <f>SUM(G139:G145)</f>
        <v>17.263000000000002</v>
      </c>
      <c r="H146" s="74">
        <f>SUM(H139:H145)</f>
        <v>20.408999999999999</v>
      </c>
      <c r="I146" s="74">
        <f>SUM(I139:I145)</f>
        <v>81.405000000000001</v>
      </c>
      <c r="J146" s="73">
        <f>SUM(J139:J145)</f>
        <v>585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520</v>
      </c>
      <c r="G157" s="36">
        <f t="shared" ref="G157:J157" si="31">G146+G156</f>
        <v>17.263000000000002</v>
      </c>
      <c r="H157" s="36">
        <f t="shared" si="31"/>
        <v>20.408999999999999</v>
      </c>
      <c r="I157" s="36">
        <f t="shared" si="31"/>
        <v>81.405000000000001</v>
      </c>
      <c r="J157" s="36">
        <f t="shared" si="31"/>
        <v>585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69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63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46</v>
      </c>
      <c r="F159" s="64">
        <v>150</v>
      </c>
      <c r="G159" s="67">
        <v>5.6020000000000003</v>
      </c>
      <c r="H159" s="67">
        <v>5.0679999999999996</v>
      </c>
      <c r="I159" s="67">
        <v>35.905999999999999</v>
      </c>
      <c r="J159" s="64">
        <v>212</v>
      </c>
      <c r="K159" s="63" t="s">
        <v>45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87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20" t="s">
        <v>24</v>
      </c>
      <c r="E163" s="43" t="s">
        <v>59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3" t="s">
        <v>60</v>
      </c>
      <c r="L163" s="62"/>
    </row>
    <row r="164" spans="1:12" ht="15" x14ac:dyDescent="0.25">
      <c r="A164" s="15"/>
      <c r="B164" s="16"/>
      <c r="C164" s="17"/>
      <c r="D164" s="90" t="s">
        <v>50</v>
      </c>
      <c r="E164" s="43" t="s">
        <v>81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107</v>
      </c>
      <c r="K164" s="22" t="s">
        <v>54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570</v>
      </c>
      <c r="G165" s="74">
        <f>SUM(G158:G164)</f>
        <v>20.059000000000005</v>
      </c>
      <c r="H165" s="74">
        <f>SUM(H158:H164)</f>
        <v>20.669</v>
      </c>
      <c r="I165" s="74">
        <f>SUM(I158:I164)</f>
        <v>86.677000000000007</v>
      </c>
      <c r="J165" s="73">
        <f>SUM(J158:J164)</f>
        <v>616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570</v>
      </c>
      <c r="G176" s="36">
        <f t="shared" ref="G176:J176" si="35">G165+G175</f>
        <v>20.059000000000005</v>
      </c>
      <c r="H176" s="36">
        <f t="shared" si="35"/>
        <v>20.669</v>
      </c>
      <c r="I176" s="36">
        <f t="shared" si="35"/>
        <v>86.677000000000007</v>
      </c>
      <c r="J176" s="36">
        <f t="shared" si="35"/>
        <v>616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3" t="s">
        <v>40</v>
      </c>
      <c r="F177" s="104">
        <v>190</v>
      </c>
      <c r="G177" s="105">
        <v>13.603999999999999</v>
      </c>
      <c r="H177" s="105">
        <v>15.542999999999999</v>
      </c>
      <c r="I177" s="105">
        <v>35.965000000000003</v>
      </c>
      <c r="J177" s="104">
        <v>338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6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82</v>
      </c>
      <c r="F179" s="64">
        <v>200</v>
      </c>
      <c r="G179" s="67">
        <v>0.08</v>
      </c>
      <c r="H179" s="67">
        <v>0.08</v>
      </c>
      <c r="I179" s="67">
        <v>11.94</v>
      </c>
      <c r="J179" s="64">
        <v>49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43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49</v>
      </c>
      <c r="L181" s="62"/>
    </row>
    <row r="182" spans="1:12" ht="15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 x14ac:dyDescent="0.25">
      <c r="A183" s="15"/>
      <c r="B183" s="16"/>
      <c r="C183" s="17"/>
      <c r="D183" s="90" t="s">
        <v>50</v>
      </c>
      <c r="E183" s="43" t="s">
        <v>71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57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545</v>
      </c>
      <c r="G184" s="74">
        <f>SUM(G177:G183)</f>
        <v>17.77</v>
      </c>
      <c r="H184" s="74">
        <f>SUM(H177:H183)</f>
        <v>20.565999999999999</v>
      </c>
      <c r="I184" s="74">
        <f>SUM(I177:I183)</f>
        <v>85.769000000000005</v>
      </c>
      <c r="J184" s="73">
        <f>SUM(J177:J183)</f>
        <v>604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545</v>
      </c>
      <c r="G195" s="36">
        <f t="shared" ref="G195:J195" si="39">G184+G194</f>
        <v>17.77</v>
      </c>
      <c r="H195" s="36">
        <f t="shared" si="39"/>
        <v>20.565999999999999</v>
      </c>
      <c r="I195" s="36">
        <f t="shared" si="39"/>
        <v>85.769000000000005</v>
      </c>
      <c r="J195" s="36">
        <f t="shared" si="39"/>
        <v>604</v>
      </c>
      <c r="K195" s="36"/>
      <c r="L195" s="36">
        <f t="shared" ref="L195" si="40">L184+L194</f>
        <v>92.76</v>
      </c>
    </row>
    <row r="196" spans="1:12" ht="15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64</v>
      </c>
      <c r="F196" s="92">
        <v>90</v>
      </c>
      <c r="G196" s="93">
        <v>9.0690000000000008</v>
      </c>
      <c r="H196" s="93">
        <v>6.8689999999999998</v>
      </c>
      <c r="I196" s="93">
        <v>8.9960000000000004</v>
      </c>
      <c r="J196" s="92">
        <v>134</v>
      </c>
      <c r="K196" s="81" t="s">
        <v>72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73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83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62"/>
    </row>
    <row r="200" spans="1:12" ht="15" x14ac:dyDescent="0.25">
      <c r="A200" s="15"/>
      <c r="B200" s="16"/>
      <c r="C200" s="17"/>
      <c r="D200" s="111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70</v>
      </c>
      <c r="L201" s="62"/>
    </row>
    <row r="202" spans="1:12" ht="15" x14ac:dyDescent="0.25">
      <c r="A202" s="15"/>
      <c r="B202" s="16"/>
      <c r="C202" s="17"/>
      <c r="D202" s="90" t="s">
        <v>50</v>
      </c>
      <c r="E202" s="43" t="s">
        <v>84</v>
      </c>
      <c r="F202" s="64">
        <v>21</v>
      </c>
      <c r="G202" s="67">
        <v>2.75</v>
      </c>
      <c r="H202" s="67">
        <v>2.5</v>
      </c>
      <c r="I202" s="67">
        <v>13</v>
      </c>
      <c r="J202" s="64">
        <v>86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569</v>
      </c>
      <c r="G203" s="74">
        <f t="shared" ref="G203:I203" si="41">SUM(G196:G202)</f>
        <v>18.329999999999998</v>
      </c>
      <c r="H203" s="73">
        <f t="shared" si="41"/>
        <v>17.439</v>
      </c>
      <c r="I203" s="73">
        <f t="shared" si="41"/>
        <v>77.569000000000003</v>
      </c>
      <c r="J203" s="73">
        <f>SUM(J196:J202)</f>
        <v>547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 t="shared" ref="F214" si="44">F203+F213</f>
        <v>569</v>
      </c>
      <c r="G214" s="36">
        <f t="shared" ref="G214:J214" si="45">G203+G213</f>
        <v>18.329999999999998</v>
      </c>
      <c r="H214" s="36">
        <f t="shared" si="45"/>
        <v>17.439</v>
      </c>
      <c r="I214" s="36">
        <f t="shared" si="45"/>
        <v>77.569000000000003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7" t="s">
        <v>19</v>
      </c>
      <c r="E215" s="108" t="s">
        <v>85</v>
      </c>
      <c r="F215" s="109">
        <v>180</v>
      </c>
      <c r="G215" s="110">
        <v>12.7</v>
      </c>
      <c r="H215" s="110">
        <v>14.711</v>
      </c>
      <c r="I215" s="110">
        <v>28.004000000000001</v>
      </c>
      <c r="J215" s="109">
        <v>295</v>
      </c>
      <c r="K215" s="60" t="s">
        <v>86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87</v>
      </c>
      <c r="F217" s="64">
        <v>200</v>
      </c>
      <c r="G217" s="67">
        <v>1.2E-2</v>
      </c>
      <c r="H217" s="67">
        <v>1E-3</v>
      </c>
      <c r="I217" s="67">
        <v>10.178000000000001</v>
      </c>
      <c r="J217" s="64">
        <v>41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43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90" t="s">
        <v>50</v>
      </c>
      <c r="E221" s="43" t="s">
        <v>96</v>
      </c>
      <c r="F221" s="64">
        <v>60</v>
      </c>
      <c r="G221" s="67">
        <v>2.5550000000000002</v>
      </c>
      <c r="H221" s="67">
        <v>2.7490000000000001</v>
      </c>
      <c r="I221" s="67">
        <v>18.274999999999999</v>
      </c>
      <c r="J221" s="64">
        <v>108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580</v>
      </c>
      <c r="G222" s="74">
        <f>SUM(G215:G221)</f>
        <v>18.187000000000001</v>
      </c>
      <c r="H222" s="74">
        <f>SUM(H215:H221)</f>
        <v>18.221</v>
      </c>
      <c r="I222" s="74">
        <f t="shared" ref="I222:J222" si="47">SUM(I215:I221)</f>
        <v>85.097000000000008</v>
      </c>
      <c r="J222" s="73">
        <f t="shared" si="47"/>
        <v>582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 t="shared" ref="F233" si="50">F222+F232</f>
        <v>580</v>
      </c>
      <c r="G233" s="40">
        <f t="shared" ref="G233:J233" si="51">G222+G232</f>
        <v>18.187000000000001</v>
      </c>
      <c r="H233" s="40">
        <f t="shared" si="51"/>
        <v>18.221</v>
      </c>
      <c r="I233" s="40">
        <f t="shared" si="51"/>
        <v>85.097000000000008</v>
      </c>
      <c r="J233" s="36">
        <f t="shared" si="51"/>
        <v>582</v>
      </c>
      <c r="K233" s="36"/>
      <c r="L233" s="36">
        <f t="shared" ref="L233" si="52">L222+L232</f>
        <v>92.76</v>
      </c>
    </row>
    <row r="234" spans="1:12" ht="13.5" thickBot="1" x14ac:dyDescent="0.25">
      <c r="A234" s="82"/>
      <c r="B234" s="83"/>
      <c r="C234" s="120" t="s">
        <v>48</v>
      </c>
      <c r="D234" s="120"/>
      <c r="E234" s="120"/>
      <c r="F234" s="87">
        <f>(F119+F100+F81+F62+F43+F24+F233+F214+F195+F176+F157+F138)/12</f>
        <v>585.91666666666663</v>
      </c>
      <c r="G234" s="86">
        <f>(G119+G100+G81+G62+G43+G24+G233+G214+G195+G176+G157+G138)/12</f>
        <v>18.662583333333334</v>
      </c>
      <c r="H234" s="86">
        <f>(H119+H100+H81+H62+H43+H24+H233+H214+H195+H176+H157+H138)/12</f>
        <v>18.857166666666668</v>
      </c>
      <c r="I234" s="86">
        <f>(I119+I100+I81+I62+I43+I24+I233+I214+I195+I176+I157+I138)/12</f>
        <v>82.67649999999999</v>
      </c>
      <c r="J234" s="87">
        <f>(J119+J100+J81+J62+J43+J24+J233+J214+J195+J176+J157+J138)/12</f>
        <v>580.5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cp:lastPrinted>2025-08-06T11:03:19Z</cp:lastPrinted>
  <dcterms:created xsi:type="dcterms:W3CDTF">2022-05-16T14:23:56Z</dcterms:created>
  <dcterms:modified xsi:type="dcterms:W3CDTF">2026-01-29T11:56:20Z</dcterms:modified>
</cp:coreProperties>
</file>