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D:\Users\User\Desktop\Новая папка\5 — копия\"/>
    </mc:Choice>
  </mc:AlternateContent>
  <xr:revisionPtr revIDLastSave="0" documentId="8_{8B924A6D-E063-E944-BB6F-3154CA905E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/>
  <c r="I184" i="1"/>
  <c r="I195" i="1"/>
  <c r="H184" i="1"/>
  <c r="H195" i="1"/>
  <c r="G184" i="1"/>
  <c r="G195" i="1"/>
  <c r="F184" i="1"/>
  <c r="F195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/>
  <c r="I165" i="1"/>
  <c r="I176" i="1"/>
  <c r="H165" i="1"/>
  <c r="H176" i="1"/>
  <c r="G165" i="1"/>
  <c r="G176" i="1"/>
  <c r="F165" i="1"/>
  <c r="F176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/>
  <c r="I146" i="1"/>
  <c r="I157" i="1"/>
  <c r="H146" i="1"/>
  <c r="H157" i="1"/>
  <c r="G146" i="1"/>
  <c r="G157" i="1"/>
  <c r="F146" i="1"/>
  <c r="F157" i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/>
  <c r="I127" i="1"/>
  <c r="I138" i="1"/>
  <c r="H127" i="1"/>
  <c r="H138" i="1"/>
  <c r="G127" i="1"/>
  <c r="G138" i="1"/>
  <c r="F127" i="1"/>
  <c r="F138" i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/>
  <c r="I108" i="1"/>
  <c r="I119" i="1"/>
  <c r="H108" i="1"/>
  <c r="H119" i="1"/>
  <c r="G108" i="1"/>
  <c r="G119" i="1"/>
  <c r="F108" i="1"/>
  <c r="F119" i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/>
  <c r="I89" i="1"/>
  <c r="I100" i="1"/>
  <c r="H89" i="1"/>
  <c r="H100" i="1"/>
  <c r="G89" i="1"/>
  <c r="G100" i="1"/>
  <c r="F89" i="1"/>
  <c r="F100" i="1"/>
  <c r="B81" i="1"/>
  <c r="A81" i="1"/>
  <c r="L80" i="1"/>
  <c r="J80" i="1"/>
  <c r="I80" i="1"/>
  <c r="H80" i="1"/>
  <c r="G80" i="1"/>
  <c r="F80" i="1"/>
  <c r="B71" i="1"/>
  <c r="A71" i="1"/>
  <c r="L81" i="1"/>
  <c r="J70" i="1"/>
  <c r="J81" i="1"/>
  <c r="I70" i="1"/>
  <c r="I81" i="1"/>
  <c r="H70" i="1"/>
  <c r="H81" i="1"/>
  <c r="G70" i="1"/>
  <c r="G81" i="1"/>
  <c r="F70" i="1"/>
  <c r="F81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/>
  <c r="I51" i="1"/>
  <c r="I62" i="1"/>
  <c r="H51" i="1"/>
  <c r="H62" i="1"/>
  <c r="G51" i="1"/>
  <c r="G62" i="1"/>
  <c r="F51" i="1"/>
  <c r="F62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/>
  <c r="I32" i="1"/>
  <c r="I43" i="1"/>
  <c r="H32" i="1"/>
  <c r="H43" i="1"/>
  <c r="G32" i="1"/>
  <c r="G43" i="1"/>
  <c r="F32" i="1"/>
  <c r="F43" i="1"/>
  <c r="B24" i="1"/>
  <c r="A24" i="1"/>
  <c r="L23" i="1"/>
  <c r="J23" i="1"/>
  <c r="I23" i="1"/>
  <c r="H23" i="1"/>
  <c r="G23" i="1"/>
  <c r="F23" i="1"/>
  <c r="B14" i="1"/>
  <c r="A14" i="1"/>
  <c r="L24" i="1"/>
  <c r="L196" i="1"/>
  <c r="J13" i="1"/>
  <c r="J24" i="1"/>
  <c r="J196" i="1"/>
  <c r="I13" i="1"/>
  <c r="I24" i="1"/>
  <c r="I196" i="1"/>
  <c r="H13" i="1"/>
  <c r="H24" i="1"/>
  <c r="H196" i="1"/>
  <c r="G13" i="1"/>
  <c r="G24" i="1"/>
  <c r="G196" i="1"/>
  <c r="F13" i="1"/>
  <c r="F24" i="1"/>
  <c r="F196" i="1"/>
</calcChain>
</file>

<file path=xl/sharedStrings.xml><?xml version="1.0" encoding="utf-8"?>
<sst xmlns="http://schemas.openxmlformats.org/spreadsheetml/2006/main" count="274" uniqueCount="85">
  <si>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</si>
  <si>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</si>
  <si>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</si>
  <si>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</si>
  <si>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</si>
  <si>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</si>
  <si>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</si>
  <si>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</si>
  <si>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</si>
  <si>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</si>
  <si>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</si>
  <si>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</si>
  <si>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</si>
  <si>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</si>
  <si>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</si>
  <si>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</si>
  <si>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</si>
  <si>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</si>
  <si>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</si>
  <si>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</si>
  <si>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</si>
  <si>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</si>
  <si>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</si>
  <si>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</si>
  <si>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</si>
  <si>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</si>
  <si>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</si>
  <si>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</si>
  <si>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</si>
  <si>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</si>
  <si>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</si>
  <si>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</si>
  <si>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</si>
  <si>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</si>
  <si>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</si>
  <si>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</si>
  <si>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</si>
  <si>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</si>
  <si>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</si>
  <si>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</si>
  <si>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</si>
  <si>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</si>
  <si>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</si>
  <si>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</si>
  <si>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</si>
  <si>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</si>
  <si>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Генеральный директор</t>
  </si>
  <si>
    <t>Р.Ж.Мухамедшина</t>
  </si>
  <si>
    <t>ТТК №2738 от 7.12.2023</t>
  </si>
  <si>
    <t>Плоды и ягоды свежие (яблоки)</t>
  </si>
  <si>
    <t>№ 338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</si>
  <si>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</si>
  <si>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</si>
  <si>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</si>
  <si>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</si>
  <si>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</si>
  <si>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</si>
  <si>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Плов с говядиной</t>
  </si>
  <si>
    <t>ТТК № 2737 от 07.12.2023</t>
  </si>
  <si>
    <t>ТТК 2020 г</t>
  </si>
  <si>
    <t>№312/2015 Дели</t>
  </si>
  <si>
    <t>Ёжики мясные с рисом в соусе для запекания</t>
  </si>
  <si>
    <t>ТТК от 09.07.2023</t>
  </si>
  <si>
    <t>Плов с куриными грудками</t>
  </si>
  <si>
    <t>ТТК 2021г Июль</t>
  </si>
  <si>
    <t>ТТК от 2021г Дели</t>
  </si>
  <si>
    <t>Бифштекс рубленый по-домашнему</t>
  </si>
  <si>
    <t>ТТК  №2693 от 14.09.2023</t>
  </si>
  <si>
    <t>№338</t>
  </si>
  <si>
    <t>Жаркое по - домашнему</t>
  </si>
  <si>
    <t>ТТК №2738 от 07.12.2023г2023г</t>
  </si>
  <si>
    <t>Салат из белокачанной капусты</t>
  </si>
  <si>
    <t>№45/2015 Дели</t>
  </si>
  <si>
    <t>Жаркое из птицы (грудки куриные)</t>
  </si>
  <si>
    <t>Овощи натуральные свежие (огурцы)</t>
  </si>
  <si>
    <t>№71/2015 г Дели</t>
  </si>
  <si>
    <t>Салат из белокочанной капусты со свежими огурцами</t>
  </si>
  <si>
    <t>ТТК 2013г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</si>
  <si>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</si>
  <si>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</si>
  <si>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</si>
  <si>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</si>
  <si>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№45/2015г Дели</t>
  </si>
  <si>
    <t>Пельмени "Для умников и умниц" отварные с маслом</t>
  </si>
  <si>
    <t>ТТК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</si>
</sst>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H6" activePane="bottomRight" state="frozen"/>
      <selection activeCell="J3" sqref="J3"/>
      <selection pane="bottomLeft"/>
      <selection pane="topRight"/>
      <selection pane="bottomRight" activeCell="I15" sqref="I15"/>
    </sheetView>
  </sheetViews>
  <sheetFormatPr defaultColWidth="9.14453125" defaultRowHeight="12.75" x14ac:dyDescent="0.15"/>
  <cols>
    <col min="1" max="1" width="4.70703125" style="1" customWidth="1"/>
    <col min="2" max="2" width="5.24609375" style="1" customWidth="1"/>
    <col min="3" max="3" width="9.14453125" style="2"/>
    <col min="4" max="4" width="11.56640625" style="2" customWidth="1"/>
    <col min="5" max="5" width="52.59765625" style="1" customWidth="1"/>
    <col min="6" max="6" width="9.28125" style="1" customWidth="1"/>
    <col min="7" max="7" width="9.953125" style="1" customWidth="1"/>
    <col min="8" max="8" width="7.53125" style="1" customWidth="1"/>
    <col min="9" max="9" width="6.859375" style="1" customWidth="1"/>
    <col min="10" max="10" width="8.203125" style="1" customWidth="1"/>
    <col min="11" max="11" width="9.953125" style="1" customWidth="1"/>
    <col min="12" max="16384" width="9.14453125" style="1"/>
  </cols>
  <sheetData>
    <row r="1" spans="1:12" ht="15" x14ac:dyDescent="0.2">
      <c r="A1" s="2" t="s">
        <v>0</v>
      </c>
      <c r="C1" s="53"/>
      <c r="D1" s="54"/>
      <c r="E1" s="54"/>
      <c r="F1" s="3" t="s">
        <v>1</v>
      </c>
      <c r="G1" s="1" t="s">
        <v>2</v>
      </c>
      <c r="H1" s="55" t="s">
        <v>46</v>
      </c>
      <c r="I1" s="55"/>
      <c r="J1" s="55"/>
      <c r="K1" s="55"/>
    </row>
    <row r="2" spans="1:12" ht="18" x14ac:dyDescent="0.15">
      <c r="A2" s="4" t="s">
        <v>3</v>
      </c>
      <c r="C2" s="1"/>
      <c r="G2" s="1" t="s">
        <v>4</v>
      </c>
      <c r="H2" s="55" t="s">
        <v>47</v>
      </c>
      <c r="I2" s="55"/>
      <c r="J2" s="55"/>
      <c r="K2" s="55"/>
    </row>
    <row r="3" spans="1:12" ht="17.25" customHeight="1" x14ac:dyDescent="0.15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4</v>
      </c>
      <c r="J3" s="9">
        <v>2025</v>
      </c>
      <c r="K3" s="2"/>
    </row>
    <row r="4" spans="1:12" x14ac:dyDescent="0.15">
      <c r="C4" s="1"/>
      <c r="D4" s="5"/>
      <c r="H4" s="10" t="s">
        <v>8</v>
      </c>
      <c r="I4" s="10" t="s">
        <v>9</v>
      </c>
      <c r="J4" s="10" t="s">
        <v>10</v>
      </c>
    </row>
    <row r="5" spans="1:12" ht="29.25" x14ac:dyDescent="0.1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24.75" x14ac:dyDescent="0.2">
      <c r="A6" s="15">
        <v>1</v>
      </c>
      <c r="B6" s="16">
        <v>1</v>
      </c>
      <c r="C6" s="17" t="s">
        <v>23</v>
      </c>
      <c r="D6" s="18" t="s">
        <v>24</v>
      </c>
      <c r="E6" s="19" t="s">
        <v>39</v>
      </c>
      <c r="F6" s="20">
        <v>90</v>
      </c>
      <c r="G6" s="20">
        <v>13.095000000000001</v>
      </c>
      <c r="H6" s="20">
        <v>12.249000000000001</v>
      </c>
      <c r="I6" s="20">
        <v>9.9960000000000004</v>
      </c>
      <c r="J6" s="20">
        <v>203</v>
      </c>
      <c r="K6" s="21" t="s">
        <v>40</v>
      </c>
      <c r="L6" s="20"/>
    </row>
    <row r="7" spans="1:12" ht="36" x14ac:dyDescent="0.2">
      <c r="A7" s="22"/>
      <c r="B7" s="23"/>
      <c r="C7" s="24"/>
      <c r="D7" s="25" t="s">
        <v>24</v>
      </c>
      <c r="E7" s="26" t="s">
        <v>41</v>
      </c>
      <c r="F7" s="27">
        <v>150</v>
      </c>
      <c r="G7" s="27">
        <v>3.4620000000000002</v>
      </c>
      <c r="H7" s="27">
        <v>4.6340000000000003</v>
      </c>
      <c r="I7" s="27">
        <v>21.786000000000001</v>
      </c>
      <c r="J7" s="27">
        <v>143</v>
      </c>
      <c r="K7" s="28" t="s">
        <v>42</v>
      </c>
      <c r="L7" s="27"/>
    </row>
    <row r="8" spans="1:12" ht="24.75" x14ac:dyDescent="0.2">
      <c r="A8" s="22"/>
      <c r="B8" s="23"/>
      <c r="C8" s="24"/>
      <c r="D8" s="29" t="s">
        <v>25</v>
      </c>
      <c r="E8" s="26" t="s">
        <v>43</v>
      </c>
      <c r="F8" s="27">
        <v>208</v>
      </c>
      <c r="G8" s="27">
        <v>2.1000000000000001E-2</v>
      </c>
      <c r="H8" s="27">
        <v>5.0000000000000001E-3</v>
      </c>
      <c r="I8" s="27">
        <v>7.9889999999999999</v>
      </c>
      <c r="J8" s="27">
        <v>32</v>
      </c>
      <c r="K8" s="28" t="s">
        <v>44</v>
      </c>
      <c r="L8" s="27"/>
    </row>
    <row r="9" spans="1:12" ht="15" x14ac:dyDescent="0.2">
      <c r="A9" s="22"/>
      <c r="B9" s="23"/>
      <c r="C9" s="24"/>
      <c r="D9" s="29" t="s">
        <v>26</v>
      </c>
      <c r="E9" s="26" t="s">
        <v>45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15" x14ac:dyDescent="0.2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24.75" x14ac:dyDescent="0.2">
      <c r="A11" s="22"/>
      <c r="B11" s="23"/>
      <c r="C11" s="24"/>
      <c r="D11" s="25" t="s">
        <v>30</v>
      </c>
      <c r="E11" s="26" t="s">
        <v>71</v>
      </c>
      <c r="F11" s="27">
        <v>60</v>
      </c>
      <c r="G11" s="27">
        <v>0.96099999999999997</v>
      </c>
      <c r="H11" s="27">
        <v>3.0510000000000002</v>
      </c>
      <c r="I11" s="27">
        <v>5.5129999999999999</v>
      </c>
      <c r="J11" s="27">
        <v>54</v>
      </c>
      <c r="K11" s="28" t="s">
        <v>72</v>
      </c>
      <c r="L11" s="27"/>
    </row>
    <row r="12" spans="1:12" ht="15" x14ac:dyDescent="0.2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">
      <c r="A13" s="30"/>
      <c r="B13" s="31"/>
      <c r="C13" s="32"/>
      <c r="D13" s="33" t="s">
        <v>28</v>
      </c>
      <c r="E13" s="34"/>
      <c r="F13" s="35">
        <f>SUM(F6:F12)</f>
        <v>548</v>
      </c>
      <c r="G13" s="35">
        <f t="shared" ref="G13:J13" si="0">SUM(G6:G12)</f>
        <v>20.059000000000001</v>
      </c>
      <c r="H13" s="35">
        <f t="shared" si="0"/>
        <v>20.298999999999999</v>
      </c>
      <c r="I13" s="35">
        <f t="shared" si="0"/>
        <v>64.124000000000009</v>
      </c>
      <c r="J13" s="35">
        <f t="shared" si="0"/>
        <v>523</v>
      </c>
      <c r="K13" s="36"/>
      <c r="L13" s="35">
        <v>69.430000000000007</v>
      </c>
    </row>
    <row r="14" spans="1:12" ht="15" x14ac:dyDescent="0.2">
      <c r="A14" s="37">
        <f>A6</f>
        <v>1</v>
      </c>
      <c r="B14" s="38">
        <f>B6</f>
        <v>1</v>
      </c>
      <c r="C14" s="39" t="s">
        <v>29</v>
      </c>
      <c r="D14" s="29" t="s">
        <v>30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">
      <c r="A15" s="22"/>
      <c r="B15" s="23"/>
      <c r="C15" s="24"/>
      <c r="D15" s="29" t="s">
        <v>31</v>
      </c>
      <c r="E15" s="26"/>
      <c r="F15" s="27"/>
      <c r="G15" s="27"/>
      <c r="H15" s="27"/>
      <c r="I15" s="27"/>
      <c r="J15" s="27"/>
      <c r="K15" s="28"/>
      <c r="L15" s="27"/>
    </row>
    <row r="16" spans="1:12" ht="15" x14ac:dyDescent="0.2">
      <c r="A16" s="22"/>
      <c r="B16" s="23"/>
      <c r="C16" s="24"/>
      <c r="D16" s="29" t="s">
        <v>32</v>
      </c>
      <c r="E16" s="26"/>
      <c r="F16" s="27"/>
      <c r="G16" s="27"/>
      <c r="H16" s="27"/>
      <c r="I16" s="27"/>
      <c r="J16" s="27"/>
      <c r="K16" s="28"/>
      <c r="L16" s="27"/>
    </row>
    <row r="17" spans="1:12" ht="15" x14ac:dyDescent="0.2">
      <c r="A17" s="22"/>
      <c r="B17" s="23"/>
      <c r="C17" s="24"/>
      <c r="D17" s="29" t="s">
        <v>33</v>
      </c>
      <c r="E17" s="26"/>
      <c r="F17" s="27"/>
      <c r="G17" s="27"/>
      <c r="H17" s="27"/>
      <c r="I17" s="27"/>
      <c r="J17" s="27"/>
      <c r="K17" s="28"/>
      <c r="L17" s="27"/>
    </row>
    <row r="18" spans="1:12" ht="15" x14ac:dyDescent="0.2">
      <c r="A18" s="22"/>
      <c r="B18" s="23"/>
      <c r="C18" s="24"/>
      <c r="D18" s="29" t="s">
        <v>34</v>
      </c>
      <c r="E18" s="26"/>
      <c r="F18" s="27"/>
      <c r="G18" s="27"/>
      <c r="H18" s="27"/>
      <c r="I18" s="27"/>
      <c r="J18" s="27"/>
      <c r="K18" s="28"/>
      <c r="L18" s="27"/>
    </row>
    <row r="19" spans="1:12" ht="15" x14ac:dyDescent="0.2">
      <c r="A19" s="22"/>
      <c r="B19" s="23"/>
      <c r="C19" s="24"/>
      <c r="D19" s="29" t="s">
        <v>35</v>
      </c>
      <c r="E19" s="26"/>
      <c r="F19" s="27"/>
      <c r="G19" s="27"/>
      <c r="H19" s="27"/>
      <c r="I19" s="27"/>
      <c r="J19" s="27"/>
      <c r="K19" s="28"/>
      <c r="L19" s="27"/>
    </row>
    <row r="20" spans="1:12" ht="15" x14ac:dyDescent="0.2">
      <c r="A20" s="22"/>
      <c r="B20" s="23"/>
      <c r="C20" s="24"/>
      <c r="D20" s="29" t="s">
        <v>36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">
      <c r="A23" s="30"/>
      <c r="B23" s="31"/>
      <c r="C23" s="32"/>
      <c r="D23" s="33" t="s">
        <v>28</v>
      </c>
      <c r="E23" s="34"/>
      <c r="F23" s="35">
        <f>SUM(F14:F22)</f>
        <v>0</v>
      </c>
      <c r="G23" s="35">
        <f t="shared" ref="G23:J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>SUM(L14:L22)</f>
        <v>0</v>
      </c>
    </row>
    <row r="24" spans="1:12" ht="15" x14ac:dyDescent="0.15">
      <c r="A24" s="40">
        <f>A6</f>
        <v>1</v>
      </c>
      <c r="B24" s="41">
        <f>B6</f>
        <v>1</v>
      </c>
      <c r="C24" s="50" t="s">
        <v>37</v>
      </c>
      <c r="D24" s="51"/>
      <c r="E24" s="42"/>
      <c r="F24" s="43">
        <f>F13+F23</f>
        <v>548</v>
      </c>
      <c r="G24" s="43">
        <f t="shared" ref="G24:J24" si="2">G13+G23</f>
        <v>20.059000000000001</v>
      </c>
      <c r="H24" s="43">
        <f t="shared" si="2"/>
        <v>20.298999999999999</v>
      </c>
      <c r="I24" s="43">
        <f t="shared" si="2"/>
        <v>64.124000000000009</v>
      </c>
      <c r="J24" s="43">
        <f t="shared" si="2"/>
        <v>523</v>
      </c>
      <c r="K24" s="43"/>
      <c r="L24" s="43">
        <f>L13+L23</f>
        <v>69.430000000000007</v>
      </c>
    </row>
    <row r="25" spans="1:12" ht="36" x14ac:dyDescent="0.2">
      <c r="A25" s="44">
        <v>1</v>
      </c>
      <c r="B25" s="23">
        <v>2</v>
      </c>
      <c r="C25" s="17" t="s">
        <v>23</v>
      </c>
      <c r="D25" s="18" t="s">
        <v>24</v>
      </c>
      <c r="E25" s="19" t="s">
        <v>73</v>
      </c>
      <c r="F25" s="20">
        <v>190</v>
      </c>
      <c r="G25" s="20">
        <v>17</v>
      </c>
      <c r="H25" s="20">
        <v>17.79</v>
      </c>
      <c r="I25" s="20">
        <v>39.880000000000003</v>
      </c>
      <c r="J25" s="20">
        <v>388</v>
      </c>
      <c r="K25" s="21" t="s">
        <v>48</v>
      </c>
      <c r="L25" s="20"/>
    </row>
    <row r="26" spans="1:12" ht="15" x14ac:dyDescent="0.2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24.75" x14ac:dyDescent="0.2">
      <c r="A27" s="44"/>
      <c r="B27" s="23"/>
      <c r="C27" s="24"/>
      <c r="D27" s="29" t="s">
        <v>25</v>
      </c>
      <c r="E27" s="26" t="s">
        <v>43</v>
      </c>
      <c r="F27" s="27">
        <v>208</v>
      </c>
      <c r="G27" s="27">
        <v>2.1000000000000001E-2</v>
      </c>
      <c r="H27" s="27">
        <v>5.0000000000000001E-3</v>
      </c>
      <c r="I27" s="27">
        <v>7.9889999999999999</v>
      </c>
      <c r="J27" s="27">
        <v>32</v>
      </c>
      <c r="K27" s="28" t="s">
        <v>44</v>
      </c>
      <c r="L27" s="27"/>
    </row>
    <row r="28" spans="1:12" ht="15" x14ac:dyDescent="0.2">
      <c r="A28" s="44"/>
      <c r="B28" s="23"/>
      <c r="C28" s="24"/>
      <c r="D28" s="29" t="s">
        <v>26</v>
      </c>
      <c r="E28" s="26" t="s">
        <v>45</v>
      </c>
      <c r="F28" s="27">
        <v>40</v>
      </c>
      <c r="G28" s="27">
        <v>2.52</v>
      </c>
      <c r="H28" s="27">
        <v>0.36</v>
      </c>
      <c r="I28" s="27">
        <v>18.84</v>
      </c>
      <c r="J28" s="27">
        <v>91</v>
      </c>
      <c r="K28" s="28"/>
      <c r="L28" s="27"/>
    </row>
    <row r="29" spans="1:12" ht="15" x14ac:dyDescent="0.2">
      <c r="A29" s="44"/>
      <c r="B29" s="23"/>
      <c r="C29" s="24"/>
      <c r="D29" s="29" t="s">
        <v>27</v>
      </c>
      <c r="E29" s="26" t="s">
        <v>49</v>
      </c>
      <c r="F29" s="27">
        <v>100</v>
      </c>
      <c r="G29" s="27">
        <v>0.4</v>
      </c>
      <c r="H29" s="27">
        <v>0.4</v>
      </c>
      <c r="I29" s="27">
        <v>9.8000000000000007</v>
      </c>
      <c r="J29" s="27">
        <v>47</v>
      </c>
      <c r="K29" s="28" t="s">
        <v>50</v>
      </c>
      <c r="L29" s="27"/>
    </row>
    <row r="30" spans="1:12" ht="15" x14ac:dyDescent="0.2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 x14ac:dyDescent="0.2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">
      <c r="A32" s="45"/>
      <c r="B32" s="31"/>
      <c r="C32" s="32"/>
      <c r="D32" s="33" t="s">
        <v>28</v>
      </c>
      <c r="E32" s="34"/>
      <c r="F32" s="35">
        <f>SUM(F25:F31)</f>
        <v>538</v>
      </c>
      <c r="G32" s="35">
        <f>SUM(G25:G31)</f>
        <v>19.940999999999999</v>
      </c>
      <c r="H32" s="35">
        <f>SUM(H25:H31)</f>
        <v>18.554999999999996</v>
      </c>
      <c r="I32" s="35">
        <f>SUM(I25:I31)</f>
        <v>76.509</v>
      </c>
      <c r="J32" s="35">
        <f t="shared" ref="J32" si="3">SUM(J25:J31)</f>
        <v>558</v>
      </c>
      <c r="K32" s="36"/>
      <c r="L32" s="35">
        <v>69.430000000000007</v>
      </c>
    </row>
    <row r="33" spans="1:12" ht="15" x14ac:dyDescent="0.2">
      <c r="A33" s="38">
        <f>A25</f>
        <v>1</v>
      </c>
      <c r="B33" s="38">
        <f>B25</f>
        <v>2</v>
      </c>
      <c r="C33" s="39" t="s">
        <v>29</v>
      </c>
      <c r="D33" s="29" t="s">
        <v>30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">
      <c r="A34" s="44"/>
      <c r="B34" s="23"/>
      <c r="C34" s="24"/>
      <c r="D34" s="29" t="s">
        <v>31</v>
      </c>
      <c r="E34" s="26"/>
      <c r="F34" s="27"/>
      <c r="G34" s="27"/>
      <c r="H34" s="27"/>
      <c r="I34" s="27"/>
      <c r="J34" s="27"/>
      <c r="K34" s="28"/>
      <c r="L34" s="27"/>
    </row>
    <row r="35" spans="1:12" ht="15" x14ac:dyDescent="0.2">
      <c r="A35" s="44"/>
      <c r="B35" s="23"/>
      <c r="C35" s="24"/>
      <c r="D35" s="29" t="s">
        <v>32</v>
      </c>
      <c r="E35" s="26"/>
      <c r="F35" s="27"/>
      <c r="G35" s="27"/>
      <c r="H35" s="27"/>
      <c r="I35" s="27"/>
      <c r="J35" s="27"/>
      <c r="K35" s="28"/>
      <c r="L35" s="27"/>
    </row>
    <row r="36" spans="1:12" ht="15" x14ac:dyDescent="0.2">
      <c r="A36" s="44"/>
      <c r="B36" s="23"/>
      <c r="C36" s="24"/>
      <c r="D36" s="29" t="s">
        <v>33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">
      <c r="A37" s="44"/>
      <c r="B37" s="23"/>
      <c r="C37" s="24"/>
      <c r="D37" s="29" t="s">
        <v>34</v>
      </c>
      <c r="E37" s="26"/>
      <c r="F37" s="27"/>
      <c r="G37" s="27"/>
      <c r="H37" s="27"/>
      <c r="I37" s="27"/>
      <c r="J37" s="27"/>
      <c r="K37" s="28"/>
      <c r="L37" s="27"/>
    </row>
    <row r="38" spans="1:12" ht="15" x14ac:dyDescent="0.2">
      <c r="A38" s="44"/>
      <c r="B38" s="23"/>
      <c r="C38" s="24"/>
      <c r="D38" s="29" t="s">
        <v>35</v>
      </c>
      <c r="E38" s="26"/>
      <c r="F38" s="27"/>
      <c r="G38" s="27"/>
      <c r="H38" s="27"/>
      <c r="I38" s="27"/>
      <c r="J38" s="27"/>
      <c r="K38" s="28"/>
      <c r="L38" s="27"/>
    </row>
    <row r="39" spans="1:12" ht="15" x14ac:dyDescent="0.2">
      <c r="A39" s="44"/>
      <c r="B39" s="23"/>
      <c r="C39" s="24"/>
      <c r="D39" s="29" t="s">
        <v>36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">
      <c r="A42" s="45"/>
      <c r="B42" s="31"/>
      <c r="C42" s="32"/>
      <c r="D42" s="33" t="s">
        <v>28</v>
      </c>
      <c r="E42" s="34"/>
      <c r="F42" s="35">
        <f>SUM(F33:F41)</f>
        <v>0</v>
      </c>
      <c r="G42" s="35">
        <f>SUM(G33:G41)</f>
        <v>0</v>
      </c>
      <c r="H42" s="35">
        <f>SUM(H33:H41)</f>
        <v>0</v>
      </c>
      <c r="I42" s="35">
        <f>SUM(I33:I41)</f>
        <v>0</v>
      </c>
      <c r="J42" s="35">
        <f t="shared" ref="J42:L42" si="4">SUM(J33:J41)</f>
        <v>0</v>
      </c>
      <c r="K42" s="36"/>
      <c r="L42" s="35">
        <f t="shared" si="4"/>
        <v>0</v>
      </c>
    </row>
    <row r="43" spans="1:12" ht="15.75" customHeight="1" x14ac:dyDescent="0.15">
      <c r="A43" s="46">
        <f>A25</f>
        <v>1</v>
      </c>
      <c r="B43" s="46">
        <f>B25</f>
        <v>2</v>
      </c>
      <c r="C43" s="50" t="s">
        <v>37</v>
      </c>
      <c r="D43" s="51"/>
      <c r="E43" s="42"/>
      <c r="F43" s="43">
        <f>F32+F42</f>
        <v>538</v>
      </c>
      <c r="G43" s="43">
        <f>G32+G42</f>
        <v>19.940999999999999</v>
      </c>
      <c r="H43" s="43">
        <f>H32+H42</f>
        <v>18.554999999999996</v>
      </c>
      <c r="I43" s="43">
        <f>I32+I42</f>
        <v>76.509</v>
      </c>
      <c r="J43" s="43">
        <f t="shared" ref="J43:L43" si="5">J32+J42</f>
        <v>558</v>
      </c>
      <c r="K43" s="43"/>
      <c r="L43" s="43">
        <f t="shared" si="5"/>
        <v>69.430000000000007</v>
      </c>
    </row>
    <row r="44" spans="1:12" ht="24.75" x14ac:dyDescent="0.2">
      <c r="A44" s="15">
        <v>1</v>
      </c>
      <c r="B44" s="16">
        <v>3</v>
      </c>
      <c r="C44" s="17" t="s">
        <v>23</v>
      </c>
      <c r="D44" s="18" t="s">
        <v>24</v>
      </c>
      <c r="E44" s="19" t="s">
        <v>51</v>
      </c>
      <c r="F44" s="20">
        <v>100</v>
      </c>
      <c r="G44" s="20">
        <v>10.7</v>
      </c>
      <c r="H44" s="20">
        <v>14.5</v>
      </c>
      <c r="I44" s="20">
        <v>6.4</v>
      </c>
      <c r="J44" s="20">
        <v>199</v>
      </c>
      <c r="K44" s="21" t="s">
        <v>52</v>
      </c>
      <c r="L44" s="20"/>
    </row>
    <row r="45" spans="1:12" ht="24.75" x14ac:dyDescent="0.2">
      <c r="A45" s="22"/>
      <c r="B45" s="23"/>
      <c r="C45" s="24"/>
      <c r="D45" s="25" t="s">
        <v>24</v>
      </c>
      <c r="E45" s="26" t="s">
        <v>53</v>
      </c>
      <c r="F45" s="27">
        <v>150</v>
      </c>
      <c r="G45" s="27">
        <v>5.6020000000000003</v>
      </c>
      <c r="H45" s="27">
        <v>5.0679999999999996</v>
      </c>
      <c r="I45" s="27">
        <v>35.905999999999999</v>
      </c>
      <c r="J45" s="27">
        <v>212</v>
      </c>
      <c r="K45" s="28" t="s">
        <v>54</v>
      </c>
      <c r="L45" s="27"/>
    </row>
    <row r="46" spans="1:12" ht="15" x14ac:dyDescent="0.2">
      <c r="A46" s="22"/>
      <c r="B46" s="23"/>
      <c r="C46" s="24"/>
      <c r="D46" s="29" t="s">
        <v>25</v>
      </c>
      <c r="E46" s="26" t="s">
        <v>55</v>
      </c>
      <c r="F46" s="27">
        <v>200</v>
      </c>
      <c r="G46" s="27">
        <v>0.8</v>
      </c>
      <c r="H46" s="27">
        <v>6.4000000000000001E-2</v>
      </c>
      <c r="I46" s="27">
        <v>18.46</v>
      </c>
      <c r="J46" s="27">
        <v>79</v>
      </c>
      <c r="K46" s="28" t="s">
        <v>56</v>
      </c>
      <c r="L46" s="27"/>
    </row>
    <row r="47" spans="1:12" ht="15" x14ac:dyDescent="0.2">
      <c r="A47" s="22"/>
      <c r="B47" s="23"/>
      <c r="C47" s="24"/>
      <c r="D47" s="29" t="s">
        <v>26</v>
      </c>
      <c r="E47" s="26" t="s">
        <v>45</v>
      </c>
      <c r="F47" s="27">
        <v>40</v>
      </c>
      <c r="G47" s="27">
        <v>2.52</v>
      </c>
      <c r="H47" s="27">
        <v>0.36</v>
      </c>
      <c r="I47" s="27">
        <v>18.84</v>
      </c>
      <c r="J47" s="27">
        <v>91</v>
      </c>
      <c r="K47" s="28"/>
      <c r="L47" s="27"/>
    </row>
    <row r="48" spans="1:12" ht="15" x14ac:dyDescent="0.2">
      <c r="A48" s="22"/>
      <c r="B48" s="23"/>
      <c r="C48" s="24"/>
      <c r="D48" s="29" t="s">
        <v>27</v>
      </c>
      <c r="E48" s="26"/>
      <c r="F48" s="27"/>
      <c r="G48" s="27"/>
      <c r="H48" s="27"/>
      <c r="I48" s="27"/>
      <c r="J48" s="27"/>
      <c r="K48" s="28"/>
      <c r="L48" s="27"/>
    </row>
    <row r="49" spans="1:12" ht="24.75" x14ac:dyDescent="0.2">
      <c r="A49" s="22"/>
      <c r="B49" s="23"/>
      <c r="C49" s="24"/>
      <c r="D49" s="25"/>
      <c r="E49" s="26" t="s">
        <v>74</v>
      </c>
      <c r="F49" s="27">
        <v>30</v>
      </c>
      <c r="G49" s="27">
        <v>0.21</v>
      </c>
      <c r="H49" s="27">
        <v>0.03</v>
      </c>
      <c r="I49" s="27">
        <v>0.56999999999999995</v>
      </c>
      <c r="J49" s="27">
        <v>3</v>
      </c>
      <c r="K49" s="28" t="s">
        <v>75</v>
      </c>
      <c r="L49" s="27"/>
    </row>
    <row r="50" spans="1:12" ht="15" x14ac:dyDescent="0.2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 x14ac:dyDescent="0.2">
      <c r="A51" s="30"/>
      <c r="B51" s="31"/>
      <c r="C51" s="32"/>
      <c r="D51" s="33" t="s">
        <v>28</v>
      </c>
      <c r="E51" s="34"/>
      <c r="F51" s="35">
        <f>SUM(F44:F50)</f>
        <v>520</v>
      </c>
      <c r="G51" s="35">
        <f>SUM(G44:G50)</f>
        <v>19.832000000000001</v>
      </c>
      <c r="H51" s="35">
        <f>SUM(H44:H50)</f>
        <v>20.021999999999998</v>
      </c>
      <c r="I51" s="35">
        <f>SUM(I44:I50)</f>
        <v>80.175999999999988</v>
      </c>
      <c r="J51" s="35">
        <f t="shared" ref="J51" si="6">SUM(J44:J50)</f>
        <v>584</v>
      </c>
      <c r="K51" s="36"/>
      <c r="L51" s="35">
        <v>69.430000000000007</v>
      </c>
    </row>
    <row r="52" spans="1:12" ht="15" x14ac:dyDescent="0.2">
      <c r="A52" s="37">
        <f>A44</f>
        <v>1</v>
      </c>
      <c r="B52" s="38">
        <f>B44</f>
        <v>3</v>
      </c>
      <c r="C52" s="39" t="s">
        <v>29</v>
      </c>
      <c r="D52" s="29" t="s">
        <v>30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">
      <c r="A53" s="22"/>
      <c r="B53" s="23"/>
      <c r="C53" s="24"/>
      <c r="D53" s="29" t="s">
        <v>31</v>
      </c>
      <c r="E53" s="26"/>
      <c r="F53" s="27"/>
      <c r="G53" s="27"/>
      <c r="H53" s="27"/>
      <c r="I53" s="27"/>
      <c r="J53" s="27"/>
      <c r="K53" s="28"/>
      <c r="L53" s="27"/>
    </row>
    <row r="54" spans="1:12" ht="15" x14ac:dyDescent="0.2">
      <c r="A54" s="22"/>
      <c r="B54" s="23"/>
      <c r="C54" s="24"/>
      <c r="D54" s="29" t="s">
        <v>32</v>
      </c>
      <c r="E54" s="26"/>
      <c r="F54" s="27"/>
      <c r="G54" s="27"/>
      <c r="H54" s="27"/>
      <c r="I54" s="27"/>
      <c r="J54" s="27"/>
      <c r="K54" s="28"/>
      <c r="L54" s="27"/>
    </row>
    <row r="55" spans="1:12" ht="15" x14ac:dyDescent="0.2">
      <c r="A55" s="22"/>
      <c r="B55" s="23"/>
      <c r="C55" s="24"/>
      <c r="D55" s="29" t="s">
        <v>33</v>
      </c>
      <c r="E55" s="26"/>
      <c r="F55" s="27"/>
      <c r="G55" s="27"/>
      <c r="H55" s="27"/>
      <c r="I55" s="27"/>
      <c r="J55" s="27"/>
      <c r="K55" s="28"/>
      <c r="L55" s="27"/>
    </row>
    <row r="56" spans="1:12" ht="15" x14ac:dyDescent="0.2">
      <c r="A56" s="22"/>
      <c r="B56" s="23"/>
      <c r="C56" s="24"/>
      <c r="D56" s="29" t="s">
        <v>34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">
      <c r="A57" s="22"/>
      <c r="B57" s="23"/>
      <c r="C57" s="24"/>
      <c r="D57" s="29" t="s">
        <v>35</v>
      </c>
      <c r="E57" s="26"/>
      <c r="F57" s="27"/>
      <c r="G57" s="27"/>
      <c r="H57" s="27"/>
      <c r="I57" s="27"/>
      <c r="J57" s="27"/>
      <c r="K57" s="28"/>
      <c r="L57" s="27"/>
    </row>
    <row r="58" spans="1:12" ht="15" x14ac:dyDescent="0.2">
      <c r="A58" s="22"/>
      <c r="B58" s="23"/>
      <c r="C58" s="24"/>
      <c r="D58" s="29" t="s">
        <v>36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">
      <c r="A61" s="30"/>
      <c r="B61" s="31"/>
      <c r="C61" s="32"/>
      <c r="D61" s="33" t="s">
        <v>28</v>
      </c>
      <c r="E61" s="34"/>
      <c r="F61" s="35">
        <f>SUM(F52:F60)</f>
        <v>0</v>
      </c>
      <c r="G61" s="35">
        <f>SUM(G52:G60)</f>
        <v>0</v>
      </c>
      <c r="H61" s="35">
        <f>SUM(H52:H60)</f>
        <v>0</v>
      </c>
      <c r="I61" s="35">
        <f>SUM(I52:I60)</f>
        <v>0</v>
      </c>
      <c r="J61" s="35">
        <f t="shared" ref="J61:L61" si="7">SUM(J52:J60)</f>
        <v>0</v>
      </c>
      <c r="K61" s="36"/>
      <c r="L61" s="35">
        <f t="shared" si="7"/>
        <v>0</v>
      </c>
    </row>
    <row r="62" spans="1:12" ht="15.75" customHeight="1" x14ac:dyDescent="0.15">
      <c r="A62" s="40">
        <f>A44</f>
        <v>1</v>
      </c>
      <c r="B62" s="41">
        <f>B44</f>
        <v>3</v>
      </c>
      <c r="C62" s="50" t="s">
        <v>37</v>
      </c>
      <c r="D62" s="51"/>
      <c r="E62" s="42"/>
      <c r="F62" s="43">
        <f>F51+F61</f>
        <v>520</v>
      </c>
      <c r="G62" s="43">
        <f>G51+G61</f>
        <v>19.832000000000001</v>
      </c>
      <c r="H62" s="43">
        <f>H51+H61</f>
        <v>20.021999999999998</v>
      </c>
      <c r="I62" s="43">
        <f>I51+I61</f>
        <v>80.175999999999988</v>
      </c>
      <c r="J62" s="43">
        <f t="shared" ref="J62:L62" si="8">J51+J61</f>
        <v>584</v>
      </c>
      <c r="K62" s="43"/>
      <c r="L62" s="43">
        <f t="shared" si="8"/>
        <v>69.430000000000007</v>
      </c>
    </row>
    <row r="63" spans="1:12" ht="36" x14ac:dyDescent="0.2">
      <c r="A63" s="15">
        <v>1</v>
      </c>
      <c r="B63" s="16">
        <v>4</v>
      </c>
      <c r="C63" s="17" t="s">
        <v>23</v>
      </c>
      <c r="D63" s="18" t="s">
        <v>24</v>
      </c>
      <c r="E63" s="19" t="s">
        <v>57</v>
      </c>
      <c r="F63" s="20">
        <v>190</v>
      </c>
      <c r="G63" s="20">
        <v>15.44</v>
      </c>
      <c r="H63" s="20">
        <v>14.09</v>
      </c>
      <c r="I63" s="20">
        <v>51.2</v>
      </c>
      <c r="J63" s="20">
        <v>393</v>
      </c>
      <c r="K63" s="21" t="s">
        <v>58</v>
      </c>
      <c r="L63" s="20"/>
    </row>
    <row r="64" spans="1:12" ht="15" x14ac:dyDescent="0.2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24.75" x14ac:dyDescent="0.2">
      <c r="A65" s="22"/>
      <c r="B65" s="23"/>
      <c r="C65" s="24"/>
      <c r="D65" s="29" t="s">
        <v>25</v>
      </c>
      <c r="E65" s="26" t="s">
        <v>43</v>
      </c>
      <c r="F65" s="27">
        <v>208</v>
      </c>
      <c r="G65" s="27">
        <v>2.1000000000000001E-2</v>
      </c>
      <c r="H65" s="27">
        <v>5.0000000000000001E-3</v>
      </c>
      <c r="I65" s="27">
        <v>7.9889999999999999</v>
      </c>
      <c r="J65" s="27">
        <v>32</v>
      </c>
      <c r="K65" s="28" t="s">
        <v>44</v>
      </c>
      <c r="L65" s="27"/>
    </row>
    <row r="66" spans="1:12" ht="15" x14ac:dyDescent="0.2">
      <c r="A66" s="22"/>
      <c r="B66" s="23"/>
      <c r="C66" s="24"/>
      <c r="D66" s="29" t="s">
        <v>26</v>
      </c>
      <c r="E66" s="26" t="s">
        <v>45</v>
      </c>
      <c r="F66" s="27">
        <v>42</v>
      </c>
      <c r="G66" s="27">
        <v>2.62</v>
      </c>
      <c r="H66" s="27">
        <v>0.38</v>
      </c>
      <c r="I66" s="27">
        <v>19.739999999999998</v>
      </c>
      <c r="J66" s="27">
        <v>95</v>
      </c>
      <c r="K66" s="28"/>
      <c r="L66" s="27"/>
    </row>
    <row r="67" spans="1:12" ht="15" x14ac:dyDescent="0.2">
      <c r="A67" s="22"/>
      <c r="B67" s="23"/>
      <c r="C67" s="24"/>
      <c r="D67" s="29" t="s">
        <v>27</v>
      </c>
      <c r="E67" s="26"/>
      <c r="F67" s="27"/>
      <c r="G67" s="27"/>
      <c r="H67" s="27"/>
      <c r="I67" s="27"/>
      <c r="J67" s="27"/>
      <c r="K67" s="28"/>
      <c r="L67" s="27"/>
    </row>
    <row r="68" spans="1:12" ht="15" x14ac:dyDescent="0.2">
      <c r="A68" s="22"/>
      <c r="B68" s="23"/>
      <c r="C68" s="24"/>
      <c r="D68" s="25" t="s">
        <v>30</v>
      </c>
      <c r="E68" s="26" t="s">
        <v>76</v>
      </c>
      <c r="F68" s="27">
        <v>60</v>
      </c>
      <c r="G68" s="27">
        <v>0.752</v>
      </c>
      <c r="H68" s="27">
        <v>6.0490000000000004</v>
      </c>
      <c r="I68" s="27">
        <v>1.978</v>
      </c>
      <c r="J68" s="27">
        <v>66</v>
      </c>
      <c r="K68" s="28" t="s">
        <v>77</v>
      </c>
      <c r="L68" s="27"/>
    </row>
    <row r="69" spans="1:12" ht="15" x14ac:dyDescent="0.2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">
      <c r="A70" s="30"/>
      <c r="B70" s="31"/>
      <c r="C70" s="32"/>
      <c r="D70" s="33" t="s">
        <v>28</v>
      </c>
      <c r="E70" s="34"/>
      <c r="F70" s="35">
        <f>SUM(F63:F69)</f>
        <v>500</v>
      </c>
      <c r="G70" s="35">
        <f>SUM(G63:G69)</f>
        <v>18.832999999999998</v>
      </c>
      <c r="H70" s="35">
        <f>SUM(H63:H69)</f>
        <v>20.524000000000001</v>
      </c>
      <c r="I70" s="35">
        <f>SUM(I63:I69)</f>
        <v>80.906999999999996</v>
      </c>
      <c r="J70" s="35">
        <f t="shared" ref="J70" si="9">SUM(J63:J69)</f>
        <v>586</v>
      </c>
      <c r="K70" s="36"/>
      <c r="L70" s="35">
        <v>69.430000000000007</v>
      </c>
    </row>
    <row r="71" spans="1:12" ht="15" x14ac:dyDescent="0.2">
      <c r="A71" s="37">
        <f>A63</f>
        <v>1</v>
      </c>
      <c r="B71" s="38">
        <f>B63</f>
        <v>4</v>
      </c>
      <c r="C71" s="39" t="s">
        <v>29</v>
      </c>
      <c r="D71" s="29" t="s">
        <v>30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">
      <c r="A72" s="22"/>
      <c r="B72" s="23"/>
      <c r="C72" s="24"/>
      <c r="D72" s="29" t="s">
        <v>31</v>
      </c>
      <c r="E72" s="26"/>
      <c r="F72" s="27"/>
      <c r="G72" s="27"/>
      <c r="H72" s="27"/>
      <c r="I72" s="27"/>
      <c r="J72" s="27"/>
      <c r="K72" s="28"/>
      <c r="L72" s="27"/>
    </row>
    <row r="73" spans="1:12" ht="15" x14ac:dyDescent="0.2">
      <c r="A73" s="22"/>
      <c r="B73" s="23"/>
      <c r="C73" s="24"/>
      <c r="D73" s="29" t="s">
        <v>32</v>
      </c>
      <c r="E73" s="26"/>
      <c r="F73" s="27"/>
      <c r="G73" s="27"/>
      <c r="H73" s="27"/>
      <c r="I73" s="27"/>
      <c r="J73" s="27"/>
      <c r="K73" s="28"/>
      <c r="L73" s="27"/>
    </row>
    <row r="74" spans="1:12" ht="15" x14ac:dyDescent="0.2">
      <c r="A74" s="22"/>
      <c r="B74" s="23"/>
      <c r="C74" s="24"/>
      <c r="D74" s="29" t="s">
        <v>33</v>
      </c>
      <c r="E74" s="26"/>
      <c r="F74" s="27"/>
      <c r="G74" s="27"/>
      <c r="H74" s="27"/>
      <c r="I74" s="27"/>
      <c r="J74" s="27"/>
      <c r="K74" s="28"/>
      <c r="L74" s="27"/>
    </row>
    <row r="75" spans="1:12" ht="15" x14ac:dyDescent="0.2">
      <c r="A75" s="22"/>
      <c r="B75" s="23"/>
      <c r="C75" s="24"/>
      <c r="D75" s="29" t="s">
        <v>34</v>
      </c>
      <c r="E75" s="26"/>
      <c r="F75" s="27"/>
      <c r="G75" s="27"/>
      <c r="H75" s="27"/>
      <c r="I75" s="27"/>
      <c r="J75" s="27"/>
      <c r="K75" s="28"/>
      <c r="L75" s="27"/>
    </row>
    <row r="76" spans="1:12" ht="15" x14ac:dyDescent="0.2">
      <c r="A76" s="22"/>
      <c r="B76" s="23"/>
      <c r="C76" s="24"/>
      <c r="D76" s="29" t="s">
        <v>35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">
      <c r="A77" s="22"/>
      <c r="B77" s="23"/>
      <c r="C77" s="24"/>
      <c r="D77" s="29" t="s">
        <v>36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5" x14ac:dyDescent="0.2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">
      <c r="A80" s="30"/>
      <c r="B80" s="31"/>
      <c r="C80" s="32"/>
      <c r="D80" s="33" t="s">
        <v>28</v>
      </c>
      <c r="E80" s="34"/>
      <c r="F80" s="35">
        <f>SUM(F71:F79)</f>
        <v>0</v>
      </c>
      <c r="G80" s="35">
        <f>SUM(G71:G79)</f>
        <v>0</v>
      </c>
      <c r="H80" s="35">
        <f>SUM(H71:H79)</f>
        <v>0</v>
      </c>
      <c r="I80" s="35">
        <f>SUM(I71:I79)</f>
        <v>0</v>
      </c>
      <c r="J80" s="35">
        <f t="shared" ref="J80:L80" si="10">SUM(J71:J79)</f>
        <v>0</v>
      </c>
      <c r="K80" s="36"/>
      <c r="L80" s="35">
        <f t="shared" si="10"/>
        <v>0</v>
      </c>
    </row>
    <row r="81" spans="1:12" ht="15.75" customHeight="1" x14ac:dyDescent="0.15">
      <c r="A81" s="40">
        <f>A63</f>
        <v>1</v>
      </c>
      <c r="B81" s="41">
        <f>B63</f>
        <v>4</v>
      </c>
      <c r="C81" s="50" t="s">
        <v>37</v>
      </c>
      <c r="D81" s="51"/>
      <c r="E81" s="42"/>
      <c r="F81" s="43">
        <f>F70+F80</f>
        <v>500</v>
      </c>
      <c r="G81" s="43">
        <f>G70+G80</f>
        <v>18.832999999999998</v>
      </c>
      <c r="H81" s="43">
        <f>H70+H80</f>
        <v>20.524000000000001</v>
      </c>
      <c r="I81" s="43">
        <f>I70+I80</f>
        <v>80.906999999999996</v>
      </c>
      <c r="J81" s="43">
        <f t="shared" ref="J81:L81" si="11">J70+J80</f>
        <v>586</v>
      </c>
      <c r="K81" s="43"/>
      <c r="L81" s="43">
        <f t="shared" si="11"/>
        <v>69.430000000000007</v>
      </c>
    </row>
    <row r="82" spans="1:12" ht="15" x14ac:dyDescent="0.2">
      <c r="A82" s="15">
        <v>1</v>
      </c>
      <c r="B82" s="16">
        <v>5</v>
      </c>
      <c r="C82" s="17" t="s">
        <v>23</v>
      </c>
      <c r="D82" s="18" t="s">
        <v>24</v>
      </c>
      <c r="E82" s="19" t="s">
        <v>78</v>
      </c>
      <c r="F82" s="20">
        <v>90</v>
      </c>
      <c r="G82" s="20">
        <v>10.768000000000001</v>
      </c>
      <c r="H82" s="20">
        <v>14.409000000000001</v>
      </c>
      <c r="I82" s="20">
        <v>15.117000000000001</v>
      </c>
      <c r="J82" s="20">
        <v>233</v>
      </c>
      <c r="K82" s="21" t="s">
        <v>59</v>
      </c>
      <c r="L82" s="20"/>
    </row>
    <row r="83" spans="1:12" ht="24.75" x14ac:dyDescent="0.2">
      <c r="A83" s="22"/>
      <c r="B83" s="23"/>
      <c r="C83" s="24"/>
      <c r="D83" s="25" t="s">
        <v>24</v>
      </c>
      <c r="E83" s="26" t="s">
        <v>79</v>
      </c>
      <c r="F83" s="27">
        <v>150</v>
      </c>
      <c r="G83" s="27">
        <v>5.601</v>
      </c>
      <c r="H83" s="27">
        <v>5.0679999999999996</v>
      </c>
      <c r="I83" s="27">
        <v>35.899000000000001</v>
      </c>
      <c r="J83" s="27">
        <v>212</v>
      </c>
      <c r="K83" s="28" t="s">
        <v>60</v>
      </c>
      <c r="L83" s="27"/>
    </row>
    <row r="84" spans="1:12" ht="47.25" x14ac:dyDescent="0.2">
      <c r="A84" s="22"/>
      <c r="B84" s="23"/>
      <c r="C84" s="24"/>
      <c r="D84" s="29" t="s">
        <v>25</v>
      </c>
      <c r="E84" s="26" t="s">
        <v>80</v>
      </c>
      <c r="F84" s="27">
        <v>200</v>
      </c>
      <c r="G84" s="27">
        <v>0.12</v>
      </c>
      <c r="H84" s="27">
        <v>0.03</v>
      </c>
      <c r="I84" s="27">
        <v>11.57</v>
      </c>
      <c r="J84" s="27">
        <v>48</v>
      </c>
      <c r="K84" s="28" t="s">
        <v>81</v>
      </c>
      <c r="L84" s="27"/>
    </row>
    <row r="85" spans="1:12" ht="15" x14ac:dyDescent="0.2">
      <c r="A85" s="22"/>
      <c r="B85" s="23"/>
      <c r="C85" s="24"/>
      <c r="D85" s="29" t="s">
        <v>26</v>
      </c>
      <c r="E85" s="26" t="s">
        <v>45</v>
      </c>
      <c r="F85" s="27">
        <v>40</v>
      </c>
      <c r="G85" s="27">
        <v>2.52</v>
      </c>
      <c r="H85" s="27">
        <v>0.36</v>
      </c>
      <c r="I85" s="27">
        <v>18.84</v>
      </c>
      <c r="J85" s="27">
        <v>91</v>
      </c>
      <c r="K85" s="28"/>
      <c r="L85" s="27"/>
    </row>
    <row r="86" spans="1:12" ht="15" x14ac:dyDescent="0.2">
      <c r="A86" s="22"/>
      <c r="B86" s="23"/>
      <c r="C86" s="24"/>
      <c r="D86" s="29" t="s">
        <v>27</v>
      </c>
      <c r="E86" s="26"/>
      <c r="F86" s="27"/>
      <c r="G86" s="27"/>
      <c r="H86" s="27"/>
      <c r="I86" s="27"/>
      <c r="J86" s="27"/>
      <c r="K86" s="28"/>
      <c r="L86" s="27"/>
    </row>
    <row r="87" spans="1:12" ht="24.75" x14ac:dyDescent="0.2">
      <c r="A87" s="22"/>
      <c r="B87" s="23"/>
      <c r="C87" s="24"/>
      <c r="D87" s="25"/>
      <c r="E87" s="26" t="s">
        <v>74</v>
      </c>
      <c r="F87" s="27">
        <v>30</v>
      </c>
      <c r="G87" s="27">
        <v>0.21</v>
      </c>
      <c r="H87" s="27">
        <v>0.03</v>
      </c>
      <c r="I87" s="27">
        <v>0.56999999999999995</v>
      </c>
      <c r="J87" s="27">
        <v>3</v>
      </c>
      <c r="K87" s="28" t="s">
        <v>75</v>
      </c>
      <c r="L87" s="27"/>
    </row>
    <row r="88" spans="1:12" ht="15" x14ac:dyDescent="0.2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 x14ac:dyDescent="0.2">
      <c r="A89" s="30"/>
      <c r="B89" s="31"/>
      <c r="C89" s="32"/>
      <c r="D89" s="33" t="s">
        <v>28</v>
      </c>
      <c r="E89" s="34"/>
      <c r="F89" s="35">
        <f>SUM(F82:F88)</f>
        <v>510</v>
      </c>
      <c r="G89" s="35">
        <f>SUM(G82:G88)</f>
        <v>19.219000000000001</v>
      </c>
      <c r="H89" s="35">
        <f>SUM(H82:H88)</f>
        <v>19.897000000000002</v>
      </c>
      <c r="I89" s="35">
        <f>SUM(I82:I88)</f>
        <v>81.995999999999995</v>
      </c>
      <c r="J89" s="35">
        <f t="shared" ref="J89" si="12">SUM(J82:J88)</f>
        <v>587</v>
      </c>
      <c r="K89" s="36"/>
      <c r="L89" s="35">
        <v>69.430000000000007</v>
      </c>
    </row>
    <row r="90" spans="1:12" ht="15" x14ac:dyDescent="0.2">
      <c r="A90" s="37">
        <f>A82</f>
        <v>1</v>
      </c>
      <c r="B90" s="38">
        <f>B82</f>
        <v>5</v>
      </c>
      <c r="C90" s="39" t="s">
        <v>29</v>
      </c>
      <c r="D90" s="29" t="s">
        <v>30</v>
      </c>
      <c r="E90" s="26"/>
      <c r="F90" s="27"/>
      <c r="G90" s="27"/>
      <c r="H90" s="27"/>
      <c r="I90" s="27"/>
      <c r="J90" s="27"/>
      <c r="K90" s="28"/>
      <c r="L90" s="27"/>
    </row>
    <row r="91" spans="1:12" ht="15" x14ac:dyDescent="0.2">
      <c r="A91" s="22"/>
      <c r="B91" s="23"/>
      <c r="C91" s="24"/>
      <c r="D91" s="29" t="s">
        <v>31</v>
      </c>
      <c r="E91" s="26"/>
      <c r="F91" s="27"/>
      <c r="G91" s="27"/>
      <c r="H91" s="27"/>
      <c r="I91" s="27"/>
      <c r="J91" s="27"/>
      <c r="K91" s="28"/>
      <c r="L91" s="27"/>
    </row>
    <row r="92" spans="1:12" ht="15" x14ac:dyDescent="0.2">
      <c r="A92" s="22"/>
      <c r="B92" s="23"/>
      <c r="C92" s="24"/>
      <c r="D92" s="29" t="s">
        <v>32</v>
      </c>
      <c r="E92" s="26"/>
      <c r="F92" s="27"/>
      <c r="G92" s="27"/>
      <c r="H92" s="27"/>
      <c r="I92" s="27"/>
      <c r="J92" s="27"/>
      <c r="K92" s="28"/>
      <c r="L92" s="27"/>
    </row>
    <row r="93" spans="1:12" ht="15" x14ac:dyDescent="0.2">
      <c r="A93" s="22"/>
      <c r="B93" s="23"/>
      <c r="C93" s="24"/>
      <c r="D93" s="29" t="s">
        <v>33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">
      <c r="A94" s="22"/>
      <c r="B94" s="23"/>
      <c r="C94" s="24"/>
      <c r="D94" s="29" t="s">
        <v>34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">
      <c r="A95" s="22"/>
      <c r="B95" s="23"/>
      <c r="C95" s="24"/>
      <c r="D95" s="29" t="s">
        <v>35</v>
      </c>
      <c r="E95" s="26"/>
      <c r="F95" s="27"/>
      <c r="G95" s="27"/>
      <c r="H95" s="27"/>
      <c r="I95" s="27"/>
      <c r="J95" s="27"/>
      <c r="K95" s="28"/>
      <c r="L95" s="27"/>
    </row>
    <row r="96" spans="1:12" ht="15" x14ac:dyDescent="0.2">
      <c r="A96" s="22"/>
      <c r="B96" s="23"/>
      <c r="C96" s="24"/>
      <c r="D96" s="29" t="s">
        <v>36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">
      <c r="A99" s="30"/>
      <c r="B99" s="31"/>
      <c r="C99" s="32"/>
      <c r="D99" s="33" t="s">
        <v>28</v>
      </c>
      <c r="E99" s="34"/>
      <c r="F99" s="35">
        <f>SUM(F90:F98)</f>
        <v>0</v>
      </c>
      <c r="G99" s="35">
        <f>SUM(G90:G98)</f>
        <v>0</v>
      </c>
      <c r="H99" s="35">
        <f>SUM(H90:H98)</f>
        <v>0</v>
      </c>
      <c r="I99" s="35">
        <f>SUM(I90:I98)</f>
        <v>0</v>
      </c>
      <c r="J99" s="35">
        <f t="shared" ref="J99:L99" si="13">SUM(J90:J98)</f>
        <v>0</v>
      </c>
      <c r="K99" s="36"/>
      <c r="L99" s="35">
        <f t="shared" si="13"/>
        <v>0</v>
      </c>
    </row>
    <row r="100" spans="1:12" ht="15.75" customHeight="1" x14ac:dyDescent="0.15">
      <c r="A100" s="40">
        <f>A82</f>
        <v>1</v>
      </c>
      <c r="B100" s="41">
        <f>B82</f>
        <v>5</v>
      </c>
      <c r="C100" s="50" t="s">
        <v>37</v>
      </c>
      <c r="D100" s="51"/>
      <c r="E100" s="42"/>
      <c r="F100" s="43">
        <f>F89+F99</f>
        <v>510</v>
      </c>
      <c r="G100" s="43">
        <f>G89+G99</f>
        <v>19.219000000000001</v>
      </c>
      <c r="H100" s="43">
        <f>H89+H99</f>
        <v>19.897000000000002</v>
      </c>
      <c r="I100" s="43">
        <f>I89+I99</f>
        <v>81.995999999999995</v>
      </c>
      <c r="J100" s="43">
        <f t="shared" ref="J100:L100" si="14">J89+J99</f>
        <v>587</v>
      </c>
      <c r="K100" s="43"/>
      <c r="L100" s="43">
        <f t="shared" si="14"/>
        <v>69.430000000000007</v>
      </c>
    </row>
    <row r="101" spans="1:12" ht="24.75" x14ac:dyDescent="0.2">
      <c r="A101" s="15">
        <v>2</v>
      </c>
      <c r="B101" s="16">
        <v>1</v>
      </c>
      <c r="C101" s="17" t="s">
        <v>23</v>
      </c>
      <c r="D101" s="18" t="s">
        <v>24</v>
      </c>
      <c r="E101" s="19" t="s">
        <v>61</v>
      </c>
      <c r="F101" s="20">
        <v>90</v>
      </c>
      <c r="G101" s="20">
        <v>10.683</v>
      </c>
      <c r="H101" s="20">
        <v>12.909000000000001</v>
      </c>
      <c r="I101" s="20">
        <v>9.0850000000000009</v>
      </c>
      <c r="J101" s="20">
        <v>195</v>
      </c>
      <c r="K101" s="21" t="s">
        <v>62</v>
      </c>
      <c r="L101" s="20"/>
    </row>
    <row r="102" spans="1:12" ht="24.75" x14ac:dyDescent="0.2">
      <c r="A102" s="22"/>
      <c r="B102" s="23"/>
      <c r="C102" s="24"/>
      <c r="D102" s="25" t="s">
        <v>24</v>
      </c>
      <c r="E102" s="26" t="s">
        <v>53</v>
      </c>
      <c r="F102" s="27">
        <v>150</v>
      </c>
      <c r="G102" s="27">
        <v>5.6020000000000003</v>
      </c>
      <c r="H102" s="27">
        <v>5.0679999999999996</v>
      </c>
      <c r="I102" s="27">
        <v>35.905999999999999</v>
      </c>
      <c r="J102" s="27">
        <v>212</v>
      </c>
      <c r="K102" s="28" t="s">
        <v>54</v>
      </c>
      <c r="L102" s="27"/>
    </row>
    <row r="103" spans="1:12" ht="24.75" x14ac:dyDescent="0.2">
      <c r="A103" s="22"/>
      <c r="B103" s="23"/>
      <c r="C103" s="24"/>
      <c r="D103" s="29" t="s">
        <v>25</v>
      </c>
      <c r="E103" s="26" t="s">
        <v>43</v>
      </c>
      <c r="F103" s="27">
        <v>208</v>
      </c>
      <c r="G103" s="27">
        <v>2.1000000000000001E-2</v>
      </c>
      <c r="H103" s="27">
        <v>5.0000000000000001E-3</v>
      </c>
      <c r="I103" s="27">
        <v>7.9889999999999999</v>
      </c>
      <c r="J103" s="27">
        <v>32</v>
      </c>
      <c r="K103" s="28" t="s">
        <v>44</v>
      </c>
      <c r="L103" s="27"/>
    </row>
    <row r="104" spans="1:12" ht="15" x14ac:dyDescent="0.2">
      <c r="A104" s="22"/>
      <c r="B104" s="23"/>
      <c r="C104" s="24"/>
      <c r="D104" s="29" t="s">
        <v>26</v>
      </c>
      <c r="E104" s="26" t="s">
        <v>45</v>
      </c>
      <c r="F104" s="27">
        <v>40</v>
      </c>
      <c r="G104" s="27">
        <v>2.52</v>
      </c>
      <c r="H104" s="27">
        <v>0.36</v>
      </c>
      <c r="I104" s="27">
        <v>18.84</v>
      </c>
      <c r="J104" s="27">
        <v>91</v>
      </c>
      <c r="K104" s="28"/>
      <c r="L104" s="27"/>
    </row>
    <row r="105" spans="1:12" ht="15" x14ac:dyDescent="0.2">
      <c r="A105" s="22"/>
      <c r="B105" s="23"/>
      <c r="C105" s="24"/>
      <c r="D105" s="29" t="s">
        <v>27</v>
      </c>
      <c r="E105" s="26"/>
      <c r="F105" s="27"/>
      <c r="G105" s="27"/>
      <c r="H105" s="27"/>
      <c r="I105" s="27"/>
      <c r="J105" s="27"/>
      <c r="K105" s="28"/>
      <c r="L105" s="27"/>
    </row>
    <row r="106" spans="1:12" ht="24.75" x14ac:dyDescent="0.2">
      <c r="A106" s="22"/>
      <c r="B106" s="23"/>
      <c r="C106" s="24"/>
      <c r="D106" s="25"/>
      <c r="E106" s="26" t="s">
        <v>74</v>
      </c>
      <c r="F106" s="27">
        <v>30</v>
      </c>
      <c r="G106" s="27">
        <v>0.21</v>
      </c>
      <c r="H106" s="27">
        <v>0.03</v>
      </c>
      <c r="I106" s="27">
        <v>0.56999999999999995</v>
      </c>
      <c r="J106" s="27">
        <v>3</v>
      </c>
      <c r="K106" s="28" t="s">
        <v>75</v>
      </c>
      <c r="L106" s="27"/>
    </row>
    <row r="107" spans="1:12" ht="15" x14ac:dyDescent="0.2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">
      <c r="A108" s="30"/>
      <c r="B108" s="31"/>
      <c r="C108" s="32"/>
      <c r="D108" s="33" t="s">
        <v>28</v>
      </c>
      <c r="E108" s="34"/>
      <c r="F108" s="35">
        <f>SUM(F101:F107)</f>
        <v>518</v>
      </c>
      <c r="G108" s="35">
        <f t="shared" ref="G108:J108" si="15">SUM(G101:G107)</f>
        <v>19.036000000000001</v>
      </c>
      <c r="H108" s="35">
        <f t="shared" si="15"/>
        <v>18.372</v>
      </c>
      <c r="I108" s="35">
        <f t="shared" si="15"/>
        <v>72.389999999999986</v>
      </c>
      <c r="J108" s="35">
        <f t="shared" si="15"/>
        <v>533</v>
      </c>
      <c r="K108" s="36"/>
      <c r="L108" s="35">
        <v>69.430000000000007</v>
      </c>
    </row>
    <row r="109" spans="1:12" ht="15" x14ac:dyDescent="0.2">
      <c r="A109" s="37">
        <f>A101</f>
        <v>2</v>
      </c>
      <c r="B109" s="38">
        <f>B101</f>
        <v>1</v>
      </c>
      <c r="C109" s="39" t="s">
        <v>29</v>
      </c>
      <c r="D109" s="29" t="s">
        <v>30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">
      <c r="A110" s="22"/>
      <c r="B110" s="23"/>
      <c r="C110" s="24"/>
      <c r="D110" s="29" t="s">
        <v>31</v>
      </c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">
      <c r="A111" s="22"/>
      <c r="B111" s="23"/>
      <c r="C111" s="24"/>
      <c r="D111" s="29" t="s">
        <v>32</v>
      </c>
      <c r="E111" s="26"/>
      <c r="F111" s="27"/>
      <c r="G111" s="27"/>
      <c r="H111" s="27"/>
      <c r="I111" s="27"/>
      <c r="J111" s="27"/>
      <c r="K111" s="28"/>
      <c r="L111" s="27"/>
    </row>
    <row r="112" spans="1:12" ht="15" x14ac:dyDescent="0.2">
      <c r="A112" s="22"/>
      <c r="B112" s="23"/>
      <c r="C112" s="24"/>
      <c r="D112" s="29" t="s">
        <v>33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">
      <c r="A113" s="22"/>
      <c r="B113" s="23"/>
      <c r="C113" s="24"/>
      <c r="D113" s="29" t="s">
        <v>34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">
      <c r="A114" s="22"/>
      <c r="B114" s="23"/>
      <c r="C114" s="24"/>
      <c r="D114" s="29" t="s">
        <v>35</v>
      </c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">
      <c r="A115" s="22"/>
      <c r="B115" s="23"/>
      <c r="C115" s="24"/>
      <c r="D115" s="29" t="s">
        <v>36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">
      <c r="A118" s="30"/>
      <c r="B118" s="31"/>
      <c r="C118" s="32"/>
      <c r="D118" s="33" t="s">
        <v>28</v>
      </c>
      <c r="E118" s="34"/>
      <c r="F118" s="35">
        <f>SUM(F109:F117)</f>
        <v>0</v>
      </c>
      <c r="G118" s="35">
        <f t="shared" ref="G118:J118" si="16">SUM(G109:G117)</f>
        <v>0</v>
      </c>
      <c r="H118" s="35">
        <f t="shared" si="16"/>
        <v>0</v>
      </c>
      <c r="I118" s="35">
        <f t="shared" si="16"/>
        <v>0</v>
      </c>
      <c r="J118" s="35">
        <f t="shared" si="16"/>
        <v>0</v>
      </c>
      <c r="K118" s="36"/>
      <c r="L118" s="35">
        <f>SUM(L109:L117)</f>
        <v>0</v>
      </c>
    </row>
    <row r="119" spans="1:12" ht="15" x14ac:dyDescent="0.15">
      <c r="A119" s="40">
        <f>A101</f>
        <v>2</v>
      </c>
      <c r="B119" s="41">
        <f>B101</f>
        <v>1</v>
      </c>
      <c r="C119" s="50" t="s">
        <v>37</v>
      </c>
      <c r="D119" s="51"/>
      <c r="E119" s="42"/>
      <c r="F119" s="43">
        <f>F108+F118</f>
        <v>518</v>
      </c>
      <c r="G119" s="43">
        <f>G108+G118</f>
        <v>19.036000000000001</v>
      </c>
      <c r="H119" s="43">
        <f>H108+H118</f>
        <v>18.372</v>
      </c>
      <c r="I119" s="43">
        <f>I108+I118</f>
        <v>72.389999999999986</v>
      </c>
      <c r="J119" s="43">
        <f t="shared" ref="J119:L119" si="17">J108+J118</f>
        <v>533</v>
      </c>
      <c r="K119" s="43"/>
      <c r="L119" s="43">
        <f t="shared" si="17"/>
        <v>69.430000000000007</v>
      </c>
    </row>
    <row r="120" spans="1:12" ht="24.75" x14ac:dyDescent="0.2">
      <c r="A120" s="44">
        <v>2</v>
      </c>
      <c r="B120" s="23">
        <v>2</v>
      </c>
      <c r="C120" s="17" t="s">
        <v>23</v>
      </c>
      <c r="D120" s="18" t="s">
        <v>24</v>
      </c>
      <c r="E120" s="19" t="s">
        <v>63</v>
      </c>
      <c r="F120" s="20">
        <v>190</v>
      </c>
      <c r="G120" s="20">
        <v>15.44</v>
      </c>
      <c r="H120" s="20">
        <v>15.583</v>
      </c>
      <c r="I120" s="20">
        <v>51.2</v>
      </c>
      <c r="J120" s="20">
        <v>407</v>
      </c>
      <c r="K120" s="21" t="s">
        <v>64</v>
      </c>
      <c r="L120" s="20"/>
    </row>
    <row r="121" spans="1:12" ht="15" x14ac:dyDescent="0.2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36" x14ac:dyDescent="0.2">
      <c r="A122" s="44"/>
      <c r="B122" s="23"/>
      <c r="C122" s="24"/>
      <c r="D122" s="29" t="s">
        <v>25</v>
      </c>
      <c r="E122" s="26" t="s">
        <v>43</v>
      </c>
      <c r="F122" s="27">
        <v>208</v>
      </c>
      <c r="G122" s="27">
        <v>2.1000000000000001E-2</v>
      </c>
      <c r="H122" s="27">
        <v>5.0000000000000001E-3</v>
      </c>
      <c r="I122" s="27">
        <v>7.9889999999999999</v>
      </c>
      <c r="J122" s="27">
        <v>32</v>
      </c>
      <c r="K122" s="28" t="s">
        <v>65</v>
      </c>
      <c r="L122" s="27"/>
    </row>
    <row r="123" spans="1:12" ht="15" x14ac:dyDescent="0.2">
      <c r="A123" s="44"/>
      <c r="B123" s="23"/>
      <c r="C123" s="24"/>
      <c r="D123" s="29" t="s">
        <v>26</v>
      </c>
      <c r="E123" s="26" t="s">
        <v>45</v>
      </c>
      <c r="F123" s="27">
        <v>42</v>
      </c>
      <c r="G123" s="27">
        <v>2.62</v>
      </c>
      <c r="H123" s="27">
        <v>0.38</v>
      </c>
      <c r="I123" s="27">
        <v>19.739999999999998</v>
      </c>
      <c r="J123" s="27">
        <v>95</v>
      </c>
      <c r="K123" s="28"/>
      <c r="L123" s="27"/>
    </row>
    <row r="124" spans="1:12" ht="15" x14ac:dyDescent="0.2">
      <c r="A124" s="44"/>
      <c r="B124" s="23"/>
      <c r="C124" s="24"/>
      <c r="D124" s="29" t="s">
        <v>27</v>
      </c>
      <c r="E124" s="26"/>
      <c r="F124" s="27"/>
      <c r="G124" s="27"/>
      <c r="H124" s="27"/>
      <c r="I124" s="27"/>
      <c r="J124" s="27"/>
      <c r="K124" s="28"/>
      <c r="L124" s="27"/>
    </row>
    <row r="125" spans="1:12" ht="24.75" x14ac:dyDescent="0.2">
      <c r="A125" s="44"/>
      <c r="B125" s="23"/>
      <c r="C125" s="24"/>
      <c r="D125" s="25" t="s">
        <v>30</v>
      </c>
      <c r="E125" s="26" t="s">
        <v>71</v>
      </c>
      <c r="F125" s="27">
        <v>60</v>
      </c>
      <c r="G125" s="27">
        <v>0.96099999999999997</v>
      </c>
      <c r="H125" s="27">
        <v>3.0510000000000002</v>
      </c>
      <c r="I125" s="27">
        <v>5.5129999999999999</v>
      </c>
      <c r="J125" s="27">
        <v>54</v>
      </c>
      <c r="K125" s="28" t="s">
        <v>82</v>
      </c>
      <c r="L125" s="27"/>
    </row>
    <row r="126" spans="1:12" ht="15" x14ac:dyDescent="0.2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">
      <c r="A127" s="45"/>
      <c r="B127" s="31"/>
      <c r="C127" s="32"/>
      <c r="D127" s="33" t="s">
        <v>28</v>
      </c>
      <c r="E127" s="34"/>
      <c r="F127" s="35">
        <f>SUM(F120:F126)</f>
        <v>500</v>
      </c>
      <c r="G127" s="35">
        <f t="shared" ref="G127:J127" si="18">SUM(G120:G126)</f>
        <v>19.041999999999998</v>
      </c>
      <c r="H127" s="35">
        <f t="shared" si="18"/>
        <v>19.019000000000002</v>
      </c>
      <c r="I127" s="35">
        <f t="shared" si="18"/>
        <v>84.442000000000007</v>
      </c>
      <c r="J127" s="35">
        <f t="shared" si="18"/>
        <v>588</v>
      </c>
      <c r="K127" s="36"/>
      <c r="L127" s="35">
        <v>69.430000000000007</v>
      </c>
    </row>
    <row r="128" spans="1:12" ht="15" x14ac:dyDescent="0.2">
      <c r="A128" s="38">
        <f>A120</f>
        <v>2</v>
      </c>
      <c r="B128" s="38">
        <f>B120</f>
        <v>2</v>
      </c>
      <c r="C128" s="39" t="s">
        <v>29</v>
      </c>
      <c r="D128" s="29" t="s">
        <v>30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">
      <c r="A129" s="44"/>
      <c r="B129" s="23"/>
      <c r="C129" s="24"/>
      <c r="D129" s="29" t="s">
        <v>31</v>
      </c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">
      <c r="A130" s="44"/>
      <c r="B130" s="23"/>
      <c r="C130" s="24"/>
      <c r="D130" s="29" t="s">
        <v>32</v>
      </c>
      <c r="E130" s="26"/>
      <c r="F130" s="27"/>
      <c r="G130" s="27"/>
      <c r="H130" s="27"/>
      <c r="I130" s="27"/>
      <c r="J130" s="27"/>
      <c r="K130" s="28"/>
      <c r="L130" s="27"/>
    </row>
    <row r="131" spans="1:12" ht="15" x14ac:dyDescent="0.2">
      <c r="A131" s="44"/>
      <c r="B131" s="23"/>
      <c r="C131" s="24"/>
      <c r="D131" s="29" t="s">
        <v>33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">
      <c r="A132" s="44"/>
      <c r="B132" s="23"/>
      <c r="C132" s="24"/>
      <c r="D132" s="29" t="s">
        <v>34</v>
      </c>
      <c r="E132" s="26"/>
      <c r="F132" s="27"/>
      <c r="G132" s="27"/>
      <c r="H132" s="27"/>
      <c r="I132" s="27"/>
      <c r="J132" s="27"/>
      <c r="K132" s="28"/>
      <c r="L132" s="27"/>
    </row>
    <row r="133" spans="1:12" ht="15" x14ac:dyDescent="0.2">
      <c r="A133" s="44"/>
      <c r="B133" s="23"/>
      <c r="C133" s="24"/>
      <c r="D133" s="29" t="s">
        <v>35</v>
      </c>
      <c r="E133" s="26"/>
      <c r="F133" s="27"/>
      <c r="G133" s="27"/>
      <c r="H133" s="27"/>
      <c r="I133" s="27"/>
      <c r="J133" s="27"/>
      <c r="K133" s="28"/>
      <c r="L133" s="27"/>
    </row>
    <row r="134" spans="1:12" ht="15" x14ac:dyDescent="0.2">
      <c r="A134" s="44"/>
      <c r="B134" s="23"/>
      <c r="C134" s="24"/>
      <c r="D134" s="29" t="s">
        <v>36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">
      <c r="A137" s="45"/>
      <c r="B137" s="31"/>
      <c r="C137" s="32"/>
      <c r="D137" s="33" t="s">
        <v>28</v>
      </c>
      <c r="E137" s="34"/>
      <c r="F137" s="35">
        <f>SUM(F128:F136)</f>
        <v>0</v>
      </c>
      <c r="G137" s="35">
        <f t="shared" ref="G137:J137" si="19">SUM(G128:G136)</f>
        <v>0</v>
      </c>
      <c r="H137" s="35">
        <f t="shared" si="19"/>
        <v>0</v>
      </c>
      <c r="I137" s="35">
        <f t="shared" si="19"/>
        <v>0</v>
      </c>
      <c r="J137" s="35">
        <f t="shared" si="19"/>
        <v>0</v>
      </c>
      <c r="K137" s="36"/>
      <c r="L137" s="35">
        <f>SUM(L128:L136)</f>
        <v>0</v>
      </c>
    </row>
    <row r="138" spans="1:12" ht="15" x14ac:dyDescent="0.15">
      <c r="A138" s="46">
        <f>A120</f>
        <v>2</v>
      </c>
      <c r="B138" s="46">
        <f>B120</f>
        <v>2</v>
      </c>
      <c r="C138" s="50" t="s">
        <v>37</v>
      </c>
      <c r="D138" s="51"/>
      <c r="E138" s="42"/>
      <c r="F138" s="43">
        <f>F127+F137</f>
        <v>500</v>
      </c>
      <c r="G138" s="43">
        <f>G127+G137</f>
        <v>19.041999999999998</v>
      </c>
      <c r="H138" s="43">
        <f>H127+H137</f>
        <v>19.019000000000002</v>
      </c>
      <c r="I138" s="43">
        <f>I127+I137</f>
        <v>84.442000000000007</v>
      </c>
      <c r="J138" s="43">
        <f t="shared" ref="J138:L138" si="20">J127+J137</f>
        <v>588</v>
      </c>
      <c r="K138" s="43"/>
      <c r="L138" s="43">
        <f t="shared" si="20"/>
        <v>69.430000000000007</v>
      </c>
    </row>
    <row r="139" spans="1:12" ht="24.75" x14ac:dyDescent="0.2">
      <c r="A139" s="15">
        <v>2</v>
      </c>
      <c r="B139" s="16">
        <v>3</v>
      </c>
      <c r="C139" s="17" t="s">
        <v>23</v>
      </c>
      <c r="D139" s="18" t="s">
        <v>24</v>
      </c>
      <c r="E139" s="19" t="s">
        <v>66</v>
      </c>
      <c r="F139" s="20">
        <v>90</v>
      </c>
      <c r="G139" s="20">
        <v>13.69</v>
      </c>
      <c r="H139" s="20">
        <v>12.037000000000001</v>
      </c>
      <c r="I139" s="20">
        <v>14.997</v>
      </c>
      <c r="J139" s="20">
        <v>223</v>
      </c>
      <c r="K139" s="21" t="s">
        <v>40</v>
      </c>
      <c r="L139" s="20"/>
    </row>
    <row r="140" spans="1:12" ht="36" x14ac:dyDescent="0.2">
      <c r="A140" s="22"/>
      <c r="B140" s="23"/>
      <c r="C140" s="24"/>
      <c r="D140" s="25" t="s">
        <v>24</v>
      </c>
      <c r="E140" s="26" t="s">
        <v>41</v>
      </c>
      <c r="F140" s="27">
        <v>150</v>
      </c>
      <c r="G140" s="27">
        <v>3.4620000000000002</v>
      </c>
      <c r="H140" s="27">
        <v>4.6340000000000003</v>
      </c>
      <c r="I140" s="27">
        <v>21.786000000000001</v>
      </c>
      <c r="J140" s="27">
        <v>143</v>
      </c>
      <c r="K140" s="28" t="s">
        <v>42</v>
      </c>
      <c r="L140" s="27"/>
    </row>
    <row r="141" spans="1:12" ht="24.75" x14ac:dyDescent="0.2">
      <c r="A141" s="22"/>
      <c r="B141" s="23"/>
      <c r="C141" s="24"/>
      <c r="D141" s="29" t="s">
        <v>25</v>
      </c>
      <c r="E141" s="26" t="s">
        <v>43</v>
      </c>
      <c r="F141" s="27">
        <v>208</v>
      </c>
      <c r="G141" s="27">
        <v>2.1000000000000001E-2</v>
      </c>
      <c r="H141" s="27">
        <v>5.0000000000000001E-3</v>
      </c>
      <c r="I141" s="27">
        <v>7.9889999999999999</v>
      </c>
      <c r="J141" s="27">
        <v>32</v>
      </c>
      <c r="K141" s="28" t="s">
        <v>44</v>
      </c>
      <c r="L141" s="27"/>
    </row>
    <row r="142" spans="1:12" ht="15.75" customHeight="1" x14ac:dyDescent="0.2">
      <c r="A142" s="22"/>
      <c r="B142" s="23"/>
      <c r="C142" s="24"/>
      <c r="D142" s="29" t="s">
        <v>26</v>
      </c>
      <c r="E142" s="26" t="s">
        <v>45</v>
      </c>
      <c r="F142" s="27">
        <v>40</v>
      </c>
      <c r="G142" s="27">
        <v>2.52</v>
      </c>
      <c r="H142" s="27">
        <v>0.36</v>
      </c>
      <c r="I142" s="27">
        <v>18.84</v>
      </c>
      <c r="J142" s="27">
        <v>91</v>
      </c>
      <c r="K142" s="28"/>
      <c r="L142" s="27"/>
    </row>
    <row r="143" spans="1:12" ht="15" x14ac:dyDescent="0.2">
      <c r="A143" s="22"/>
      <c r="B143" s="23"/>
      <c r="C143" s="24"/>
      <c r="D143" s="29" t="s">
        <v>27</v>
      </c>
      <c r="E143" s="26"/>
      <c r="F143" s="27"/>
      <c r="G143" s="27"/>
      <c r="H143" s="27"/>
      <c r="I143" s="27"/>
      <c r="J143" s="27"/>
      <c r="K143" s="28"/>
      <c r="L143" s="27"/>
    </row>
    <row r="144" spans="1:12" ht="24.75" x14ac:dyDescent="0.2">
      <c r="A144" s="22"/>
      <c r="B144" s="23"/>
      <c r="C144" s="24"/>
      <c r="D144" s="25"/>
      <c r="E144" s="26" t="s">
        <v>74</v>
      </c>
      <c r="F144" s="27">
        <v>30</v>
      </c>
      <c r="G144" s="27">
        <v>0.21</v>
      </c>
      <c r="H144" s="27">
        <v>0.03</v>
      </c>
      <c r="I144" s="27">
        <v>0.56999999999999995</v>
      </c>
      <c r="J144" s="27">
        <v>3</v>
      </c>
      <c r="K144" s="28" t="s">
        <v>75</v>
      </c>
      <c r="L144" s="27"/>
    </row>
    <row r="145" spans="1:12" ht="15" x14ac:dyDescent="0.2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">
      <c r="A146" s="30"/>
      <c r="B146" s="31"/>
      <c r="C146" s="32"/>
      <c r="D146" s="33" t="s">
        <v>28</v>
      </c>
      <c r="E146" s="34"/>
      <c r="F146" s="35">
        <f>SUM(F139:F145)</f>
        <v>518</v>
      </c>
      <c r="G146" s="35">
        <f t="shared" ref="G146:J146" si="21">SUM(G139:G145)</f>
        <v>19.903000000000002</v>
      </c>
      <c r="H146" s="35">
        <f t="shared" si="21"/>
        <v>17.065999999999999</v>
      </c>
      <c r="I146" s="35">
        <f t="shared" si="21"/>
        <v>64.181999999999988</v>
      </c>
      <c r="J146" s="35">
        <f t="shared" si="21"/>
        <v>492</v>
      </c>
      <c r="K146" s="36"/>
      <c r="L146" s="35">
        <v>69.430000000000007</v>
      </c>
    </row>
    <row r="147" spans="1:12" ht="15" x14ac:dyDescent="0.2">
      <c r="A147" s="37">
        <f>A139</f>
        <v>2</v>
      </c>
      <c r="B147" s="38">
        <f>B139</f>
        <v>3</v>
      </c>
      <c r="C147" s="39" t="s">
        <v>29</v>
      </c>
      <c r="D147" s="29" t="s">
        <v>30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">
      <c r="A148" s="22"/>
      <c r="B148" s="23"/>
      <c r="C148" s="24"/>
      <c r="D148" s="29" t="s">
        <v>31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 x14ac:dyDescent="0.2">
      <c r="A149" s="22"/>
      <c r="B149" s="23"/>
      <c r="C149" s="24"/>
      <c r="D149" s="29" t="s">
        <v>32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 x14ac:dyDescent="0.2">
      <c r="A150" s="22"/>
      <c r="B150" s="23"/>
      <c r="C150" s="24"/>
      <c r="D150" s="29" t="s">
        <v>33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">
      <c r="A151" s="22"/>
      <c r="B151" s="23"/>
      <c r="C151" s="24"/>
      <c r="D151" s="29" t="s">
        <v>34</v>
      </c>
      <c r="E151" s="26"/>
      <c r="F151" s="27"/>
      <c r="G151" s="27"/>
      <c r="H151" s="27"/>
      <c r="I151" s="27"/>
      <c r="J151" s="27"/>
      <c r="K151" s="28"/>
      <c r="L151" s="27"/>
    </row>
    <row r="152" spans="1:12" ht="15" x14ac:dyDescent="0.2">
      <c r="A152" s="22"/>
      <c r="B152" s="23"/>
      <c r="C152" s="24"/>
      <c r="D152" s="29" t="s">
        <v>35</v>
      </c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">
      <c r="A153" s="22"/>
      <c r="B153" s="23"/>
      <c r="C153" s="24"/>
      <c r="D153" s="29" t="s">
        <v>36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">
      <c r="A156" s="30"/>
      <c r="B156" s="31"/>
      <c r="C156" s="32"/>
      <c r="D156" s="33" t="s">
        <v>28</v>
      </c>
      <c r="E156" s="34"/>
      <c r="F156" s="35">
        <f>SUM(F147:F155)</f>
        <v>0</v>
      </c>
      <c r="G156" s="35">
        <f t="shared" ref="G156:J156" si="22">SUM(G147:G155)</f>
        <v>0</v>
      </c>
      <c r="H156" s="35">
        <f t="shared" si="22"/>
        <v>0</v>
      </c>
      <c r="I156" s="35">
        <f t="shared" si="22"/>
        <v>0</v>
      </c>
      <c r="J156" s="35">
        <f t="shared" si="22"/>
        <v>0</v>
      </c>
      <c r="K156" s="36"/>
      <c r="L156" s="35">
        <f>SUM(L147:L155)</f>
        <v>0</v>
      </c>
    </row>
    <row r="157" spans="1:12" ht="15" x14ac:dyDescent="0.15">
      <c r="A157" s="40">
        <f>A139</f>
        <v>2</v>
      </c>
      <c r="B157" s="41">
        <f>B139</f>
        <v>3</v>
      </c>
      <c r="C157" s="50" t="s">
        <v>37</v>
      </c>
      <c r="D157" s="51"/>
      <c r="E157" s="42"/>
      <c r="F157" s="43">
        <f>F146+F156</f>
        <v>518</v>
      </c>
      <c r="G157" s="43">
        <f>G146+G156</f>
        <v>19.903000000000002</v>
      </c>
      <c r="H157" s="43">
        <f>H146+H156</f>
        <v>17.065999999999999</v>
      </c>
      <c r="I157" s="43">
        <f>I146+I156</f>
        <v>64.181999999999988</v>
      </c>
      <c r="J157" s="43">
        <f t="shared" ref="J157:L157" si="23">J146+J156</f>
        <v>492</v>
      </c>
      <c r="K157" s="43"/>
      <c r="L157" s="43">
        <f t="shared" si="23"/>
        <v>69.430000000000007</v>
      </c>
    </row>
    <row r="158" spans="1:12" ht="15" x14ac:dyDescent="0.2">
      <c r="A158" s="15">
        <v>2</v>
      </c>
      <c r="B158" s="16">
        <v>4</v>
      </c>
      <c r="C158" s="17" t="s">
        <v>23</v>
      </c>
      <c r="D158" s="18" t="s">
        <v>24</v>
      </c>
      <c r="E158" s="19" t="s">
        <v>83</v>
      </c>
      <c r="F158" s="20">
        <v>160</v>
      </c>
      <c r="G158" s="20">
        <v>16.155999999999999</v>
      </c>
      <c r="H158" s="20">
        <v>15.79</v>
      </c>
      <c r="I158" s="20">
        <v>38.063000000000002</v>
      </c>
      <c r="J158" s="20">
        <v>359</v>
      </c>
      <c r="K158" s="21" t="s">
        <v>84</v>
      </c>
      <c r="L158" s="20"/>
    </row>
    <row r="159" spans="1:12" ht="15" x14ac:dyDescent="0.2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36" x14ac:dyDescent="0.2">
      <c r="A160" s="22"/>
      <c r="B160" s="23"/>
      <c r="C160" s="24"/>
      <c r="D160" s="29" t="s">
        <v>25</v>
      </c>
      <c r="E160" s="26" t="s">
        <v>55</v>
      </c>
      <c r="F160" s="27">
        <v>200</v>
      </c>
      <c r="G160" s="27">
        <v>0.8</v>
      </c>
      <c r="H160" s="27">
        <v>6.4000000000000001E-2</v>
      </c>
      <c r="I160" s="27">
        <v>18.46</v>
      </c>
      <c r="J160" s="27">
        <v>79</v>
      </c>
      <c r="K160" s="28" t="s">
        <v>67</v>
      </c>
      <c r="L160" s="27"/>
    </row>
    <row r="161" spans="1:12" ht="15" x14ac:dyDescent="0.2">
      <c r="A161" s="22"/>
      <c r="B161" s="23"/>
      <c r="C161" s="24"/>
      <c r="D161" s="29" t="s">
        <v>26</v>
      </c>
      <c r="E161" s="26" t="s">
        <v>45</v>
      </c>
      <c r="F161" s="27">
        <v>40</v>
      </c>
      <c r="G161" s="27">
        <v>2.52</v>
      </c>
      <c r="H161" s="27">
        <v>0.36</v>
      </c>
      <c r="I161" s="27">
        <v>18.84</v>
      </c>
      <c r="J161" s="27">
        <v>91</v>
      </c>
      <c r="K161" s="28"/>
      <c r="L161" s="27"/>
    </row>
    <row r="162" spans="1:12" ht="15" x14ac:dyDescent="0.2">
      <c r="A162" s="22"/>
      <c r="B162" s="23"/>
      <c r="C162" s="24"/>
      <c r="D162" s="29" t="s">
        <v>27</v>
      </c>
      <c r="E162" s="26" t="s">
        <v>49</v>
      </c>
      <c r="F162" s="27">
        <v>100</v>
      </c>
      <c r="G162" s="27">
        <v>0.4</v>
      </c>
      <c r="H162" s="27">
        <v>0.4</v>
      </c>
      <c r="I162" s="27">
        <v>9.8000000000000007</v>
      </c>
      <c r="J162" s="27">
        <v>47</v>
      </c>
      <c r="K162" s="28" t="s">
        <v>68</v>
      </c>
      <c r="L162" s="27"/>
    </row>
    <row r="163" spans="1:12" ht="15" x14ac:dyDescent="0.2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 x14ac:dyDescent="0.2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">
      <c r="A165" s="30"/>
      <c r="B165" s="31"/>
      <c r="C165" s="32"/>
      <c r="D165" s="33" t="s">
        <v>28</v>
      </c>
      <c r="E165" s="34"/>
      <c r="F165" s="35">
        <f>SUM(F158:F164)</f>
        <v>500</v>
      </c>
      <c r="G165" s="35">
        <f t="shared" ref="G165:J165" si="24">SUM(G158:G164)</f>
        <v>19.875999999999998</v>
      </c>
      <c r="H165" s="35">
        <f t="shared" si="24"/>
        <v>16.613999999999997</v>
      </c>
      <c r="I165" s="35">
        <f t="shared" si="24"/>
        <v>85.162999999999997</v>
      </c>
      <c r="J165" s="35">
        <f t="shared" si="24"/>
        <v>576</v>
      </c>
      <c r="K165" s="36"/>
      <c r="L165" s="35">
        <v>69.430000000000007</v>
      </c>
    </row>
    <row r="166" spans="1:12" ht="15" x14ac:dyDescent="0.2">
      <c r="A166" s="37">
        <f>A158</f>
        <v>2</v>
      </c>
      <c r="B166" s="38">
        <f>B158</f>
        <v>4</v>
      </c>
      <c r="C166" s="39" t="s">
        <v>29</v>
      </c>
      <c r="D166" s="29" t="s">
        <v>30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">
      <c r="A167" s="22"/>
      <c r="B167" s="23"/>
      <c r="C167" s="24"/>
      <c r="D167" s="29" t="s">
        <v>31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">
      <c r="A168" s="22"/>
      <c r="B168" s="23"/>
      <c r="C168" s="24"/>
      <c r="D168" s="29" t="s">
        <v>32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">
      <c r="A169" s="22"/>
      <c r="B169" s="23"/>
      <c r="C169" s="24"/>
      <c r="D169" s="29" t="s">
        <v>33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">
      <c r="A170" s="22"/>
      <c r="B170" s="23"/>
      <c r="C170" s="24"/>
      <c r="D170" s="29" t="s">
        <v>34</v>
      </c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">
      <c r="A171" s="22"/>
      <c r="B171" s="23"/>
      <c r="C171" s="24"/>
      <c r="D171" s="29" t="s">
        <v>35</v>
      </c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">
      <c r="A172" s="22"/>
      <c r="B172" s="23"/>
      <c r="C172" s="24"/>
      <c r="D172" s="29" t="s">
        <v>36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">
      <c r="A175" s="30"/>
      <c r="B175" s="31"/>
      <c r="C175" s="32"/>
      <c r="D175" s="33" t="s">
        <v>28</v>
      </c>
      <c r="E175" s="34"/>
      <c r="F175" s="35">
        <f>SUM(F166:F174)</f>
        <v>0</v>
      </c>
      <c r="G175" s="35">
        <f t="shared" ref="G175:J175" si="25">SUM(G166:G174)</f>
        <v>0</v>
      </c>
      <c r="H175" s="35">
        <f t="shared" si="25"/>
        <v>0</v>
      </c>
      <c r="I175" s="35">
        <f t="shared" si="25"/>
        <v>0</v>
      </c>
      <c r="J175" s="35">
        <f t="shared" si="25"/>
        <v>0</v>
      </c>
      <c r="K175" s="36"/>
      <c r="L175" s="35">
        <f>SUM(L166:L174)</f>
        <v>0</v>
      </c>
    </row>
    <row r="176" spans="1:12" ht="15" x14ac:dyDescent="0.15">
      <c r="A176" s="40">
        <f>A158</f>
        <v>2</v>
      </c>
      <c r="B176" s="41">
        <f>B158</f>
        <v>4</v>
      </c>
      <c r="C176" s="50" t="s">
        <v>37</v>
      </c>
      <c r="D176" s="51"/>
      <c r="E176" s="42"/>
      <c r="F176" s="43">
        <f>F165+F175</f>
        <v>500</v>
      </c>
      <c r="G176" s="43">
        <f>G165+G175</f>
        <v>19.875999999999998</v>
      </c>
      <c r="H176" s="43">
        <f>H165+H175</f>
        <v>16.613999999999997</v>
      </c>
      <c r="I176" s="43">
        <f>I165+I175</f>
        <v>85.162999999999997</v>
      </c>
      <c r="J176" s="43">
        <f t="shared" ref="J176:L176" si="26">J165+J175</f>
        <v>576</v>
      </c>
      <c r="K176" s="43"/>
      <c r="L176" s="43">
        <f t="shared" si="26"/>
        <v>69.430000000000007</v>
      </c>
    </row>
    <row r="177" spans="1:12" ht="47.25" x14ac:dyDescent="0.2">
      <c r="A177" s="15">
        <v>2</v>
      </c>
      <c r="B177" s="16">
        <v>5</v>
      </c>
      <c r="C177" s="17" t="s">
        <v>23</v>
      </c>
      <c r="D177" s="18" t="s">
        <v>24</v>
      </c>
      <c r="E177" s="19" t="s">
        <v>69</v>
      </c>
      <c r="F177" s="20">
        <v>190</v>
      </c>
      <c r="G177" s="20">
        <v>17.015999999999998</v>
      </c>
      <c r="H177" s="20">
        <v>17.2</v>
      </c>
      <c r="I177" s="20">
        <v>39.880000000000003</v>
      </c>
      <c r="J177" s="20">
        <v>382</v>
      </c>
      <c r="K177" s="21" t="s">
        <v>70</v>
      </c>
      <c r="L177" s="20"/>
    </row>
    <row r="178" spans="1:12" ht="15" x14ac:dyDescent="0.2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24.75" x14ac:dyDescent="0.2">
      <c r="A179" s="22"/>
      <c r="B179" s="23"/>
      <c r="C179" s="24"/>
      <c r="D179" s="29" t="s">
        <v>25</v>
      </c>
      <c r="E179" s="26" t="s">
        <v>43</v>
      </c>
      <c r="F179" s="27">
        <v>208</v>
      </c>
      <c r="G179" s="27">
        <v>2.1000000000000001E-2</v>
      </c>
      <c r="H179" s="27">
        <v>5.0000000000000001E-3</v>
      </c>
      <c r="I179" s="27">
        <v>7.9889999999999999</v>
      </c>
      <c r="J179" s="27">
        <v>32</v>
      </c>
      <c r="K179" s="28" t="s">
        <v>44</v>
      </c>
      <c r="L179" s="27"/>
    </row>
    <row r="180" spans="1:12" ht="15" x14ac:dyDescent="0.2">
      <c r="A180" s="22"/>
      <c r="B180" s="23"/>
      <c r="C180" s="24"/>
      <c r="D180" s="29" t="s">
        <v>26</v>
      </c>
      <c r="E180" s="26" t="s">
        <v>45</v>
      </c>
      <c r="F180" s="27">
        <v>40</v>
      </c>
      <c r="G180" s="27">
        <v>2.52</v>
      </c>
      <c r="H180" s="27">
        <v>0.36</v>
      </c>
      <c r="I180" s="27">
        <v>18.84</v>
      </c>
      <c r="J180" s="27">
        <v>91</v>
      </c>
      <c r="K180" s="28"/>
      <c r="L180" s="27"/>
    </row>
    <row r="181" spans="1:12" ht="15" x14ac:dyDescent="0.2">
      <c r="A181" s="22"/>
      <c r="B181" s="23"/>
      <c r="C181" s="24"/>
      <c r="D181" s="29" t="s">
        <v>27</v>
      </c>
      <c r="E181" s="26" t="s">
        <v>49</v>
      </c>
      <c r="F181" s="27">
        <v>100</v>
      </c>
      <c r="G181" s="27">
        <v>0.4</v>
      </c>
      <c r="H181" s="27">
        <v>0.4</v>
      </c>
      <c r="I181" s="27">
        <v>9.8000000000000007</v>
      </c>
      <c r="J181" s="27">
        <v>47</v>
      </c>
      <c r="K181" s="28" t="s">
        <v>68</v>
      </c>
      <c r="L181" s="27"/>
    </row>
    <row r="182" spans="1:12" ht="15" x14ac:dyDescent="0.2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5" x14ac:dyDescent="0.2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">
      <c r="A184" s="30"/>
      <c r="B184" s="31"/>
      <c r="C184" s="32"/>
      <c r="D184" s="33" t="s">
        <v>28</v>
      </c>
      <c r="E184" s="34"/>
      <c r="F184" s="35">
        <f>SUM(F177:F183)</f>
        <v>538</v>
      </c>
      <c r="G184" s="35">
        <f t="shared" ref="G184:J184" si="27">SUM(G177:G183)</f>
        <v>19.956999999999997</v>
      </c>
      <c r="H184" s="35">
        <f t="shared" si="27"/>
        <v>17.964999999999996</v>
      </c>
      <c r="I184" s="35">
        <f t="shared" si="27"/>
        <v>76.509</v>
      </c>
      <c r="J184" s="35">
        <f t="shared" si="27"/>
        <v>552</v>
      </c>
      <c r="K184" s="36"/>
      <c r="L184" s="35">
        <v>69.430000000000007</v>
      </c>
    </row>
    <row r="185" spans="1:12" ht="15" x14ac:dyDescent="0.2">
      <c r="A185" s="37">
        <f>A177</f>
        <v>2</v>
      </c>
      <c r="B185" s="38">
        <f>B177</f>
        <v>5</v>
      </c>
      <c r="C185" s="39" t="s">
        <v>29</v>
      </c>
      <c r="D185" s="29" t="s">
        <v>30</v>
      </c>
      <c r="E185" s="26"/>
      <c r="F185" s="27"/>
      <c r="G185" s="27"/>
      <c r="H185" s="27"/>
      <c r="I185" s="27"/>
      <c r="J185" s="27"/>
      <c r="K185" s="28"/>
      <c r="L185" s="27"/>
    </row>
    <row r="186" spans="1:12" ht="15" x14ac:dyDescent="0.2">
      <c r="A186" s="22"/>
      <c r="B186" s="23"/>
      <c r="C186" s="24"/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 x14ac:dyDescent="0.2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">
      <c r="A194" s="30"/>
      <c r="B194" s="31"/>
      <c r="C194" s="32"/>
      <c r="D194" s="33" t="s">
        <v>28</v>
      </c>
      <c r="E194" s="34"/>
      <c r="F194" s="35">
        <f>SUM(F185:F193)</f>
        <v>0</v>
      </c>
      <c r="G194" s="35">
        <f t="shared" ref="G194:J194" si="28">SUM(G185:G193)</f>
        <v>0</v>
      </c>
      <c r="H194" s="35">
        <f t="shared" si="28"/>
        <v>0</v>
      </c>
      <c r="I194" s="35">
        <f t="shared" si="28"/>
        <v>0</v>
      </c>
      <c r="J194" s="35">
        <f t="shared" si="28"/>
        <v>0</v>
      </c>
      <c r="K194" s="36"/>
      <c r="L194" s="35">
        <f>SUM(L185:L193)</f>
        <v>0</v>
      </c>
    </row>
    <row r="195" spans="1:12" ht="15" x14ac:dyDescent="0.15">
      <c r="A195" s="40">
        <f>A177</f>
        <v>2</v>
      </c>
      <c r="B195" s="41">
        <f>B177</f>
        <v>5</v>
      </c>
      <c r="C195" s="50" t="s">
        <v>37</v>
      </c>
      <c r="D195" s="51"/>
      <c r="E195" s="42"/>
      <c r="F195" s="43">
        <f>F184+F194</f>
        <v>538</v>
      </c>
      <c r="G195" s="43">
        <f>G184+G194</f>
        <v>19.956999999999997</v>
      </c>
      <c r="H195" s="43">
        <f>H184+H194</f>
        <v>17.964999999999996</v>
      </c>
      <c r="I195" s="43">
        <f>I184+I194</f>
        <v>76.509</v>
      </c>
      <c r="J195" s="43">
        <f t="shared" ref="J195:L195" si="29">J184+J194</f>
        <v>552</v>
      </c>
      <c r="K195" s="43"/>
      <c r="L195" s="43">
        <f t="shared" si="29"/>
        <v>69.430000000000007</v>
      </c>
    </row>
    <row r="196" spans="1:12" x14ac:dyDescent="0.15">
      <c r="A196" s="47"/>
      <c r="B196" s="48"/>
      <c r="C196" s="52" t="s">
        <v>38</v>
      </c>
      <c r="D196" s="52"/>
      <c r="E196" s="52"/>
      <c r="F196" s="49">
        <f>(F24+F43+F62+F81+F100+F119+F138+F157+F176+F195)/(IF(F24=0,0,1)+IF(F43=0,0,1)+IF(F62=0,0,1)+IF(F81=0,0,1)+IF(F100=0,0,1)+IF(F119=0,0,1)+IF(F138=0,0,1)+IF(F157=0,0,1)+IF(F176=0,0,1)+IF(F195=0,0,1))</f>
        <v>519</v>
      </c>
      <c r="G196" s="49">
        <f t="shared" ref="G196:J196" si="30">(G24+G43+G62+G81+G100+G119+G138+G157+G176+G195)/(IF(G24=0,0,1)+IF(G43=0,0,1)+IF(G62=0,0,1)+IF(G81=0,0,1)+IF(G100=0,0,1)+IF(G119=0,0,1)+IF(G138=0,0,1)+IF(G157=0,0,1)+IF(G176=0,0,1)+IF(G195=0,0,1))</f>
        <v>19.569799999999997</v>
      </c>
      <c r="H196" s="49">
        <f t="shared" si="30"/>
        <v>18.833300000000001</v>
      </c>
      <c r="I196" s="49">
        <f t="shared" si="30"/>
        <v>76.639800000000008</v>
      </c>
      <c r="J196" s="49">
        <f t="shared" si="30"/>
        <v>557.9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2022-05-16T14:23:56Z</dcterms:created>
  <dcterms:modified xsi:type="dcterms:W3CDTF">2025-03-28T06:21:50Z</dcterms:modified>
</cp:coreProperties>
</file>