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43" sheetId="1" r:id="rId1"/>
  </sheets>
  <externalReferences>
    <externalReference r:id="rId2"/>
  </externalReferences>
  <definedNames>
    <definedName name="Z_0C7145B8_AA87_4B21_A705_C87AEB4A314E_.wvu.PrintArea" localSheetId="0" hidden="1">'43'!$A$1:$E$92</definedName>
    <definedName name="Z_2C2B33E9_4528_4870_B713_D432DCC5B9A7_.wvu.PrintArea" localSheetId="0" hidden="1">'43'!$A$1:$E$92</definedName>
    <definedName name="Z_99AD0F1D_AEF2_425F_B406_EFF078994850_.wvu.PrintArea" localSheetId="0" hidden="1">'43'!$A$1:$E$92</definedName>
    <definedName name="Z_F0544A0E_85BE_4BD2_8ABA_CF5C36474151_.wvu.PrintArea" localSheetId="0" hidden="1">'43'!$A$1:$E$92</definedName>
    <definedName name="_xlnm.Print_Area" localSheetId="0">'43'!$A$1:$E$92</definedName>
  </definedNames>
  <calcPr calcId="145621"/>
</workbook>
</file>

<file path=xl/calcChain.xml><?xml version="1.0" encoding="utf-8"?>
<calcChain xmlns="http://schemas.openxmlformats.org/spreadsheetml/2006/main">
  <c r="B91" i="1" l="1"/>
  <c r="B90" i="1"/>
  <c r="E89" i="1"/>
  <c r="D89" i="1"/>
  <c r="C89" i="1"/>
  <c r="B89" i="1"/>
  <c r="B88" i="1"/>
  <c r="B86" i="1"/>
  <c r="B84" i="1"/>
  <c r="B82" i="1"/>
  <c r="B80" i="1"/>
  <c r="B78" i="1"/>
  <c r="B76" i="1"/>
  <c r="B74" i="1"/>
  <c r="B72" i="1"/>
  <c r="B70" i="1"/>
  <c r="B68" i="1"/>
  <c r="B66" i="1"/>
  <c r="B64" i="1"/>
  <c r="B63" i="1"/>
  <c r="B62" i="1"/>
  <c r="B61" i="1"/>
  <c r="B60" i="1"/>
  <c r="B59" i="1"/>
  <c r="B58" i="1"/>
  <c r="B57" i="1"/>
  <c r="I56" i="1"/>
  <c r="I92" i="1" s="1"/>
  <c r="H56" i="1"/>
  <c r="H92" i="1" s="1"/>
  <c r="G56" i="1"/>
  <c r="G92" i="1" s="1"/>
  <c r="E56" i="1"/>
  <c r="D56" i="1"/>
  <c r="C56" i="1"/>
  <c r="B56" i="1"/>
  <c r="B54" i="1"/>
  <c r="B53" i="1"/>
  <c r="B52" i="1"/>
  <c r="B51" i="1"/>
  <c r="E50" i="1"/>
  <c r="D50" i="1"/>
  <c r="C50" i="1"/>
  <c r="B50" i="1"/>
  <c r="B48" i="1"/>
  <c r="B46" i="1"/>
  <c r="B44" i="1"/>
  <c r="B42" i="1"/>
  <c r="B40" i="1"/>
  <c r="B39" i="1"/>
  <c r="B38" i="1"/>
  <c r="B37" i="1"/>
  <c r="B36" i="1"/>
  <c r="E35" i="1"/>
  <c r="D35" i="1"/>
  <c r="C35" i="1"/>
  <c r="B35" i="1" s="1"/>
  <c r="B33" i="1"/>
  <c r="B31" i="1"/>
  <c r="B30" i="1"/>
  <c r="B29" i="1"/>
  <c r="B28" i="1"/>
  <c r="B26" i="1"/>
  <c r="B25" i="1"/>
  <c r="B24" i="1"/>
  <c r="B23" i="1"/>
  <c r="D22" i="1"/>
  <c r="C22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E7" i="1"/>
  <c r="D7" i="1"/>
  <c r="D92" i="1" s="1"/>
  <c r="C7" i="1"/>
  <c r="C92" i="1" s="1"/>
  <c r="B4" i="1"/>
  <c r="B7" i="1" l="1"/>
  <c r="E27" i="1" l="1"/>
  <c r="B27" i="1" s="1"/>
  <c r="E22" i="1" l="1"/>
  <c r="E92" i="1" l="1"/>
  <c r="B22" i="1"/>
  <c r="B92" i="1" s="1"/>
</calcChain>
</file>

<file path=xl/sharedStrings.xml><?xml version="1.0" encoding="utf-8"?>
<sst xmlns="http://schemas.openxmlformats.org/spreadsheetml/2006/main" count="71" uniqueCount="71">
  <si>
    <t>Наименование</t>
  </si>
  <si>
    <t>Сумма</t>
  </si>
  <si>
    <r>
      <t xml:space="preserve">ДКР 302 (НФЗ) </t>
    </r>
    <r>
      <rPr>
        <sz val="10"/>
        <color theme="1"/>
        <rFont val="Times New Roman"/>
        <family val="1"/>
        <charset val="204"/>
      </rPr>
      <t>расходы связанные с учебным процессом</t>
    </r>
  </si>
  <si>
    <r>
      <t xml:space="preserve">ДКР 304 (НСИ) </t>
    </r>
    <r>
      <rPr>
        <sz val="10"/>
        <color indexed="8"/>
        <rFont val="Times New Roman"/>
        <family val="1"/>
        <charset val="204"/>
      </rPr>
      <t>расходы связанные с содержанием имущества</t>
    </r>
  </si>
  <si>
    <t>ДКР 308 (НСИ)</t>
  </si>
  <si>
    <t>221001, услуги связи</t>
  </si>
  <si>
    <t>221099, услуги связи</t>
  </si>
  <si>
    <t>225002, всего</t>
  </si>
  <si>
    <t>в т.ч. обслуживание конт площадки</t>
  </si>
  <si>
    <t>в т.ч.сброс снега</t>
  </si>
  <si>
    <t xml:space="preserve"> в т.ч.дератиз, дезинсекц</t>
  </si>
  <si>
    <t>223017, вывоз мусора</t>
  </si>
  <si>
    <t>223099, прочие ком.услуги</t>
  </si>
  <si>
    <t>225003, опрессовка</t>
  </si>
  <si>
    <t>225007, текущ ремонт</t>
  </si>
  <si>
    <t>225010 заправка картриджа</t>
  </si>
  <si>
    <t>225011 техническое обслуживание</t>
  </si>
  <si>
    <t>225012 ремонт трансп.средств</t>
  </si>
  <si>
    <t>225013 технический осмотр</t>
  </si>
  <si>
    <t>225014 содержание транс.средств</t>
  </si>
  <si>
    <t>225015 ВСЕГО</t>
  </si>
  <si>
    <t>в т.ч. поверка весов</t>
  </si>
  <si>
    <t>в т.ч. ремонт оборудования</t>
  </si>
  <si>
    <t>в т.ч. технич.обслуживание узлов погодного регулирования и теплообменников</t>
  </si>
  <si>
    <t>в т.ч.декальцинация</t>
  </si>
  <si>
    <t>в т.ч.техническое обслуживание венткамеры</t>
  </si>
  <si>
    <t>в т.ч.техническое обслуживание АТС</t>
  </si>
  <si>
    <t>в т.ч.обслуживание эл.платформы для детей с  ОВЗ</t>
  </si>
  <si>
    <t>в т.ч.обслуживание бассейна</t>
  </si>
  <si>
    <t>в т.ч.Глонасс</t>
  </si>
  <si>
    <t>225035   техн.обслуживание приборов учета</t>
  </si>
  <si>
    <t>225098 ВСЕГО</t>
  </si>
  <si>
    <t xml:space="preserve"> в т.ч.лабораторные исследования</t>
  </si>
  <si>
    <t>в т.ч обслуживание трубопровода</t>
  </si>
  <si>
    <t>в т.ч. Техническое освидетельствование платформы для детей с ОВЗ</t>
  </si>
  <si>
    <t>Утилизация ламп</t>
  </si>
  <si>
    <t>225/900200  Обслуживание кухонного оборудования</t>
  </si>
  <si>
    <t>226001, подписка</t>
  </si>
  <si>
    <t>226015, ФИС ФРДО</t>
  </si>
  <si>
    <t>226031, мед.осмотр водителя</t>
  </si>
  <si>
    <t>226050, услуги охраны ЧОП</t>
  </si>
  <si>
    <t>226052, всего</t>
  </si>
  <si>
    <t>в т.ч. курсы по гигиеническому обучению работников и руководителей</t>
  </si>
  <si>
    <t>в т.ч. курсы по гигиеническому обучению кухонных работников</t>
  </si>
  <si>
    <t>в т.ч. курсы электробезопасность</t>
  </si>
  <si>
    <t>в т.ч. курсы тепловых энергоустановок</t>
  </si>
  <si>
    <t>226098, всего</t>
  </si>
  <si>
    <t>в т.ч. Обслуживание автоматизированного учета элэнергии</t>
  </si>
  <si>
    <t>в т.ч.специальная оценка условий труда (аттестация раб.мест)</t>
  </si>
  <si>
    <t>в т.ч. лабораторные исследования</t>
  </si>
  <si>
    <t>в т.ч. радиационные обследования в кабинетах физики,химии,обж</t>
  </si>
  <si>
    <t>в т.ч. идентификация транс.ср-ва в системе ГАИС ЭРК</t>
  </si>
  <si>
    <t>в т.ч. Передача данных и связь РФ</t>
  </si>
  <si>
    <t>227001 услуги по страхованию</t>
  </si>
  <si>
    <t>227002, ОСАГО</t>
  </si>
  <si>
    <t>П.310010, Приобретение учебников для общеобразовательных организаций</t>
  </si>
  <si>
    <t>Н.310099, прочие расходы по увеличению стоимости основных средств</t>
  </si>
  <si>
    <t>341006, медикаменты</t>
  </si>
  <si>
    <t>343001, ГСМ</t>
  </si>
  <si>
    <t>343015, моторные масла и спец.смазки</t>
  </si>
  <si>
    <t>344099, строительные материалы, в т.ч. сантехника, окна, двери</t>
  </si>
  <si>
    <t>346004, закупка материалов, используемых в процессе обучения (канцтовары для детей, раб.тетради, бумага и т.д.)</t>
  </si>
  <si>
    <t>346013, автозапчасти</t>
  </si>
  <si>
    <t>346014, приобретение автошин</t>
  </si>
  <si>
    <t xml:space="preserve">346017, приобретение хоз, канц товаров для сотрудников, моющие ср-ва, приобретение лампочек, губки, салфетки, мешки для мусора, перчатки и т.д. </t>
  </si>
  <si>
    <t>346098, Песчано-соляная смесь</t>
  </si>
  <si>
    <t>346099, Прочие расходы по увеличению стоимости матер.запасов</t>
  </si>
  <si>
    <t>в т.ч. прочие расходы по увеличению стоимости мат запасов (прочие хозяйственные товары в т.ч. посуда, тазы, кух.утварь, лопаты,метла без черенков, черенки, замки и т.д. кроме выше указанного товара в ст. 346017)</t>
  </si>
  <si>
    <t>349011 призы, сувениры</t>
  </si>
  <si>
    <t>Всего по учреждению на 2025 год</t>
  </si>
  <si>
    <t xml:space="preserve">Расшифровка к бюджету на 2026 год по МБОУ "Средняя общеобразовательная школа № 43" Ново-Савиновского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</si>
</sst>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43">
    <xf numFmtId="0" fontId="0" fillId="0" borderId="0" xfId="0"/>
    <xf numFmtId="0" fontId="4" fillId="0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5" fillId="2" borderId="3" xfId="0" applyFont="1" applyFill="1" applyBorder="1"/>
    <xf numFmtId="4" fontId="5" fillId="0" borderId="2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0" fontId="4" fillId="0" borderId="0" xfId="0" applyFont="1"/>
    <xf numFmtId="0" fontId="4" fillId="0" borderId="3" xfId="0" applyFont="1" applyBorder="1"/>
    <xf numFmtId="4" fontId="0" fillId="0" borderId="0" xfId="0" applyNumberFormat="1"/>
    <xf numFmtId="0" fontId="5" fillId="2" borderId="2" xfId="0" applyFont="1" applyFill="1" applyBorder="1"/>
    <xf numFmtId="0" fontId="0" fillId="3" borderId="0" xfId="0" applyFill="1"/>
    <xf numFmtId="0" fontId="4" fillId="0" borderId="2" xfId="0" applyFont="1" applyBorder="1"/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left" vertical="center"/>
    </xf>
    <xf numFmtId="0" fontId="5" fillId="2" borderId="2" xfId="0" applyFont="1" applyFill="1" applyBorder="1" applyAlignment="1">
      <alignment horizontal="left"/>
    </xf>
    <xf numFmtId="0" fontId="5" fillId="2" borderId="2" xfId="0" applyFont="1" applyFill="1" applyBorder="1" applyAlignment="1">
      <alignment wrapText="1"/>
    </xf>
    <xf numFmtId="0" fontId="5" fillId="3" borderId="2" xfId="0" applyFont="1" applyFill="1" applyBorder="1" applyAlignment="1">
      <alignment wrapText="1"/>
    </xf>
    <xf numFmtId="0" fontId="5" fillId="2" borderId="4" xfId="0" applyFont="1" applyFill="1" applyBorder="1" applyAlignment="1">
      <alignment horizontal="left" vertical="center"/>
    </xf>
    <xf numFmtId="4" fontId="5" fillId="0" borderId="4" xfId="0" applyNumberFormat="1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4" fontId="5" fillId="0" borderId="5" xfId="0" applyNumberFormat="1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/>
    </xf>
    <xf numFmtId="0" fontId="0" fillId="0" borderId="2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wrapText="1"/>
    </xf>
    <xf numFmtId="0" fontId="0" fillId="0" borderId="0" xfId="0" applyFill="1"/>
    <xf numFmtId="0" fontId="5" fillId="2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 wrapText="1"/>
    </xf>
    <xf numFmtId="0" fontId="9" fillId="2" borderId="2" xfId="0" applyFont="1" applyFill="1" applyBorder="1"/>
    <xf numFmtId="4" fontId="9" fillId="0" borderId="2" xfId="0" applyNumberFormat="1" applyFont="1" applyFill="1" applyBorder="1" applyAlignment="1">
      <alignment horizontal="center" vertical="center"/>
    </xf>
    <xf numFmtId="0" fontId="9" fillId="0" borderId="0" xfId="0" applyFont="1" applyFill="1"/>
    <xf numFmtId="0" fontId="5" fillId="2" borderId="2" xfId="0" applyFont="1" applyFill="1" applyBorder="1" applyAlignment="1">
      <alignment horizontal="left" wrapText="1"/>
    </xf>
    <xf numFmtId="0" fontId="4" fillId="0" borderId="0" xfId="0" applyFont="1" applyFill="1" applyAlignment="1">
      <alignment horizontal="center"/>
    </xf>
    <xf numFmtId="4" fontId="4" fillId="0" borderId="0" xfId="0" applyNumberFormat="1" applyFont="1" applyFill="1"/>
    <xf numFmtId="0" fontId="2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73;&#1088;&#1072;&#1079;&#1077;&#1094;%20&#1088;&#1072;&#1089;&#1096;&#1080;&#1092;&#1088;&#1086;&#1074;&#1082;&#1080;%20&#1085;&#1072;%202026%20&#1075;%20&#1053;&#105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7"/>
      <sheetName val="9"/>
      <sheetName val="13"/>
      <sheetName val="23"/>
      <sheetName val="25"/>
      <sheetName val="31"/>
      <sheetName val="38"/>
      <sheetName val="43"/>
      <sheetName val="49"/>
      <sheetName val="71"/>
      <sheetName val="85"/>
      <sheetName val="89"/>
      <sheetName val="91"/>
      <sheetName val="103"/>
      <sheetName val="107"/>
      <sheetName val="113"/>
      <sheetName val="132"/>
      <sheetName val="143"/>
      <sheetName val="155"/>
      <sheetName val="170"/>
      <sheetName val="177"/>
      <sheetName val="179"/>
      <sheetName val="СВОД авт"/>
      <sheetName val="146"/>
      <sheetName val="30"/>
      <sheetName val="360"/>
    </sheetNames>
    <sheetDataSet>
      <sheetData sheetId="0"/>
      <sheetData sheetId="1">
        <row r="27">
          <cell r="E27">
            <v>0</v>
          </cell>
        </row>
      </sheetData>
      <sheetData sheetId="2">
        <row r="27">
          <cell r="E27">
            <v>0</v>
          </cell>
        </row>
      </sheetData>
      <sheetData sheetId="3">
        <row r="27">
          <cell r="E27">
            <v>0</v>
          </cell>
        </row>
      </sheetData>
      <sheetData sheetId="4">
        <row r="27">
          <cell r="E27">
            <v>0</v>
          </cell>
        </row>
      </sheetData>
      <sheetData sheetId="5">
        <row r="27">
          <cell r="E27">
            <v>0</v>
          </cell>
        </row>
      </sheetData>
      <sheetData sheetId="6">
        <row r="27">
          <cell r="E27">
            <v>0</v>
          </cell>
        </row>
      </sheetData>
      <sheetData sheetId="7">
        <row r="27">
          <cell r="E27">
            <v>0</v>
          </cell>
        </row>
      </sheetData>
      <sheetData sheetId="8">
        <row r="27">
          <cell r="E27">
            <v>0</v>
          </cell>
        </row>
      </sheetData>
      <sheetData sheetId="9">
        <row r="27">
          <cell r="E27">
            <v>0</v>
          </cell>
        </row>
      </sheetData>
      <sheetData sheetId="10">
        <row r="27">
          <cell r="E27">
            <v>0</v>
          </cell>
        </row>
      </sheetData>
      <sheetData sheetId="11">
        <row r="27">
          <cell r="E27">
            <v>0</v>
          </cell>
        </row>
      </sheetData>
      <sheetData sheetId="12">
        <row r="27">
          <cell r="E27">
            <v>0</v>
          </cell>
        </row>
      </sheetData>
      <sheetData sheetId="13">
        <row r="27">
          <cell r="E27">
            <v>0</v>
          </cell>
        </row>
      </sheetData>
      <sheetData sheetId="14">
        <row r="27">
          <cell r="E27">
            <v>0</v>
          </cell>
        </row>
      </sheetData>
      <sheetData sheetId="15">
        <row r="27">
          <cell r="E27">
            <v>0</v>
          </cell>
        </row>
      </sheetData>
      <sheetData sheetId="16">
        <row r="27">
          <cell r="E27">
            <v>0</v>
          </cell>
        </row>
      </sheetData>
      <sheetData sheetId="17">
        <row r="27">
          <cell r="E27">
            <v>0</v>
          </cell>
        </row>
      </sheetData>
      <sheetData sheetId="18">
        <row r="27">
          <cell r="E27">
            <v>0</v>
          </cell>
        </row>
      </sheetData>
      <sheetData sheetId="19">
        <row r="27">
          <cell r="E27">
            <v>0</v>
          </cell>
        </row>
      </sheetData>
      <sheetData sheetId="20">
        <row r="27">
          <cell r="E27">
            <v>0</v>
          </cell>
        </row>
      </sheetData>
      <sheetData sheetId="21">
        <row r="27">
          <cell r="E27">
            <v>0</v>
          </cell>
        </row>
      </sheetData>
      <sheetData sheetId="22">
        <row r="27">
          <cell r="E27">
            <v>0</v>
          </cell>
        </row>
      </sheetData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5"/>
  <sheetViews>
    <sheetView tabSelected="1" view="pageBreakPreview" zoomScale="60" zoomScaleNormal="100" zoomScaleSheetLayoutView="90" workbookViewId="0">
      <selection activeCell="H27" sqref="H27"/>
    </sheetView>
  </sheetViews>
  <sheetFormatPr defaultRowHeight="15" x14ac:dyDescent="0.25"/>
  <cols>
    <col min="1" max="1" width="76.28515625" style="12" customWidth="1"/>
    <col min="2" max="2" width="24.85546875" style="40" customWidth="1"/>
    <col min="3" max="3" width="22.7109375" style="1" customWidth="1"/>
    <col min="4" max="4" width="23" style="1" customWidth="1"/>
    <col min="5" max="5" width="19" style="1" customWidth="1"/>
    <col min="6" max="6" width="9.140625" style="1"/>
    <col min="7" max="8" width="14.28515625" style="1" customWidth="1"/>
    <col min="9" max="9" width="14.42578125" style="1" customWidth="1"/>
  </cols>
  <sheetData>
    <row r="1" spans="1:11" ht="27.75" customHeight="1" x14ac:dyDescent="0.25">
      <c r="A1" s="42" t="s">
        <v>70</v>
      </c>
      <c r="B1" s="42"/>
      <c r="C1" s="42"/>
      <c r="D1" s="42"/>
      <c r="E1" s="42"/>
    </row>
    <row r="2" spans="1:11" ht="15" customHeight="1" x14ac:dyDescent="0.25">
      <c r="A2" s="2"/>
      <c r="B2" s="3"/>
      <c r="C2" s="3"/>
      <c r="D2" s="3"/>
      <c r="E2" s="3"/>
    </row>
    <row r="3" spans="1:11" ht="73.5" customHeight="1" x14ac:dyDescent="0.25">
      <c r="A3" s="4" t="s">
        <v>0</v>
      </c>
      <c r="B3" s="5" t="s">
        <v>1</v>
      </c>
      <c r="C3" s="6" t="s">
        <v>2</v>
      </c>
      <c r="D3" s="7" t="s">
        <v>3</v>
      </c>
      <c r="E3" s="8" t="s">
        <v>4</v>
      </c>
    </row>
    <row r="4" spans="1:11" x14ac:dyDescent="0.25">
      <c r="A4" s="9" t="s">
        <v>5</v>
      </c>
      <c r="B4" s="10">
        <f>SUM(C4:G4)</f>
        <v>10000</v>
      </c>
      <c r="C4" s="11"/>
      <c r="D4" s="11">
        <v>10000</v>
      </c>
      <c r="E4" s="11"/>
    </row>
    <row r="5" spans="1:11" x14ac:dyDescent="0.25">
      <c r="A5" s="9" t="s">
        <v>6</v>
      </c>
      <c r="B5" s="10"/>
      <c r="C5" s="11"/>
      <c r="D5" s="11"/>
      <c r="E5" s="11"/>
    </row>
    <row r="6" spans="1:11" x14ac:dyDescent="0.25">
      <c r="B6" s="11"/>
      <c r="C6" s="11"/>
      <c r="D6" s="11"/>
      <c r="E6" s="11"/>
    </row>
    <row r="7" spans="1:11" x14ac:dyDescent="0.25">
      <c r="A7" s="9" t="s">
        <v>7</v>
      </c>
      <c r="B7" s="10">
        <f t="shared" ref="B7:B20" si="0">SUM(C7:G7)</f>
        <v>20000</v>
      </c>
      <c r="C7" s="10">
        <f t="shared" ref="C7:E7" si="1">SUM(C8:C10)</f>
        <v>0</v>
      </c>
      <c r="D7" s="10">
        <f t="shared" si="1"/>
        <v>20000</v>
      </c>
      <c r="E7" s="10">
        <f t="shared" si="1"/>
        <v>0</v>
      </c>
    </row>
    <row r="8" spans="1:11" x14ac:dyDescent="0.25">
      <c r="A8" s="13" t="s">
        <v>8</v>
      </c>
      <c r="B8" s="11">
        <f t="shared" si="0"/>
        <v>0</v>
      </c>
      <c r="C8" s="11"/>
      <c r="D8" s="11"/>
      <c r="E8" s="11"/>
      <c r="K8" s="14"/>
    </row>
    <row r="9" spans="1:11" x14ac:dyDescent="0.25">
      <c r="A9" s="13" t="s">
        <v>9</v>
      </c>
      <c r="B9" s="11">
        <f t="shared" si="0"/>
        <v>20000</v>
      </c>
      <c r="C9" s="11"/>
      <c r="D9" s="11">
        <v>20000</v>
      </c>
      <c r="E9" s="11"/>
    </row>
    <row r="10" spans="1:11" x14ac:dyDescent="0.25">
      <c r="A10" s="13" t="s">
        <v>10</v>
      </c>
      <c r="B10" s="11">
        <f t="shared" si="0"/>
        <v>0</v>
      </c>
      <c r="C10" s="11"/>
      <c r="D10" s="11"/>
      <c r="E10" s="11"/>
    </row>
    <row r="11" spans="1:11" x14ac:dyDescent="0.25">
      <c r="A11" s="13"/>
      <c r="B11" s="11">
        <f t="shared" si="0"/>
        <v>0</v>
      </c>
      <c r="C11" s="11"/>
      <c r="D11" s="11"/>
      <c r="E11" s="11"/>
    </row>
    <row r="12" spans="1:11" x14ac:dyDescent="0.25">
      <c r="A12" s="9" t="s">
        <v>11</v>
      </c>
      <c r="B12" s="10">
        <f t="shared" si="0"/>
        <v>279037.34999999998</v>
      </c>
      <c r="C12" s="11"/>
      <c r="D12" s="11">
        <v>279037.34999999998</v>
      </c>
      <c r="E12" s="11"/>
    </row>
    <row r="13" spans="1:11" x14ac:dyDescent="0.25">
      <c r="A13" s="9" t="s">
        <v>12</v>
      </c>
      <c r="B13" s="10">
        <f t="shared" si="0"/>
        <v>0</v>
      </c>
      <c r="C13" s="11"/>
      <c r="D13" s="11"/>
      <c r="E13" s="11"/>
    </row>
    <row r="14" spans="1:11" x14ac:dyDescent="0.25">
      <c r="A14" s="9" t="s">
        <v>13</v>
      </c>
      <c r="B14" s="10">
        <f t="shared" si="0"/>
        <v>53756.52</v>
      </c>
      <c r="C14" s="11"/>
      <c r="D14" s="11">
        <v>53756.52</v>
      </c>
      <c r="E14" s="11"/>
    </row>
    <row r="15" spans="1:11" x14ac:dyDescent="0.25">
      <c r="A15" s="9" t="s">
        <v>14</v>
      </c>
      <c r="B15" s="10">
        <f t="shared" si="0"/>
        <v>70117.2</v>
      </c>
      <c r="C15" s="11"/>
      <c r="D15" s="11">
        <v>70117.2</v>
      </c>
      <c r="E15" s="11"/>
    </row>
    <row r="16" spans="1:11" x14ac:dyDescent="0.25">
      <c r="A16" s="15" t="s">
        <v>15</v>
      </c>
      <c r="B16" s="10">
        <f t="shared" si="0"/>
        <v>20000</v>
      </c>
      <c r="C16" s="11"/>
      <c r="D16" s="11">
        <v>20000</v>
      </c>
      <c r="E16" s="11"/>
    </row>
    <row r="17" spans="1:9" s="16" customFormat="1" x14ac:dyDescent="0.25">
      <c r="A17" s="15" t="s">
        <v>16</v>
      </c>
      <c r="B17" s="10">
        <f t="shared" si="0"/>
        <v>0</v>
      </c>
      <c r="C17" s="11"/>
      <c r="D17" s="11"/>
      <c r="E17" s="11"/>
      <c r="F17" s="1"/>
      <c r="G17" s="1"/>
      <c r="H17" s="1"/>
      <c r="I17" s="1"/>
    </row>
    <row r="18" spans="1:9" s="16" customFormat="1" x14ac:dyDescent="0.25">
      <c r="A18" s="15" t="s">
        <v>17</v>
      </c>
      <c r="B18" s="10">
        <f t="shared" si="0"/>
        <v>0</v>
      </c>
      <c r="C18" s="11"/>
      <c r="D18" s="11"/>
      <c r="E18" s="11"/>
      <c r="F18" s="1"/>
      <c r="G18" s="1"/>
      <c r="H18" s="1"/>
      <c r="I18" s="1"/>
    </row>
    <row r="19" spans="1:9" s="16" customFormat="1" x14ac:dyDescent="0.25">
      <c r="A19" s="15" t="s">
        <v>18</v>
      </c>
      <c r="B19" s="10">
        <f t="shared" si="0"/>
        <v>0</v>
      </c>
      <c r="C19" s="11"/>
      <c r="D19" s="11"/>
      <c r="E19" s="11"/>
      <c r="F19" s="1"/>
      <c r="G19" s="1"/>
      <c r="H19" s="1"/>
      <c r="I19" s="1"/>
    </row>
    <row r="20" spans="1:9" s="16" customFormat="1" x14ac:dyDescent="0.25">
      <c r="A20" s="15" t="s">
        <v>19</v>
      </c>
      <c r="B20" s="10">
        <f t="shared" si="0"/>
        <v>0</v>
      </c>
      <c r="C20" s="11"/>
      <c r="D20" s="11"/>
      <c r="E20" s="11"/>
      <c r="F20" s="1"/>
      <c r="G20" s="1"/>
      <c r="H20" s="1"/>
      <c r="I20" s="1"/>
    </row>
    <row r="21" spans="1:9" x14ac:dyDescent="0.25">
      <c r="A21" s="17"/>
      <c r="B21" s="10"/>
      <c r="C21" s="11"/>
      <c r="D21" s="11"/>
      <c r="E21" s="11"/>
    </row>
    <row r="22" spans="1:9" x14ac:dyDescent="0.25">
      <c r="A22" s="15" t="s">
        <v>20</v>
      </c>
      <c r="B22" s="10">
        <f t="shared" ref="B22:B31" si="2">SUM(C22:G22)</f>
        <v>153903.37</v>
      </c>
      <c r="C22" s="10">
        <f t="shared" ref="C22:D22" si="3">SUM(C23:C30)</f>
        <v>0</v>
      </c>
      <c r="D22" s="10">
        <f t="shared" si="3"/>
        <v>153903.37</v>
      </c>
      <c r="E22" s="10">
        <f>SUM(E23:E30)</f>
        <v>0</v>
      </c>
    </row>
    <row r="23" spans="1:9" x14ac:dyDescent="0.25">
      <c r="A23" s="17" t="s">
        <v>21</v>
      </c>
      <c r="B23" s="11">
        <f t="shared" si="2"/>
        <v>6000</v>
      </c>
      <c r="C23" s="11"/>
      <c r="D23" s="11">
        <v>6000</v>
      </c>
      <c r="E23" s="11"/>
    </row>
    <row r="24" spans="1:9" x14ac:dyDescent="0.25">
      <c r="A24" s="17" t="s">
        <v>22</v>
      </c>
      <c r="B24" s="11">
        <f t="shared" si="2"/>
        <v>65000</v>
      </c>
      <c r="C24" s="11"/>
      <c r="D24" s="11">
        <v>65000</v>
      </c>
      <c r="E24" s="11"/>
    </row>
    <row r="25" spans="1:9" x14ac:dyDescent="0.25">
      <c r="A25" s="18" t="s">
        <v>23</v>
      </c>
      <c r="B25" s="11">
        <f t="shared" si="2"/>
        <v>82903.37</v>
      </c>
      <c r="C25" s="11"/>
      <c r="D25" s="11">
        <v>82903.37</v>
      </c>
      <c r="E25" s="11"/>
    </row>
    <row r="26" spans="1:9" x14ac:dyDescent="0.25">
      <c r="A26" s="17" t="s">
        <v>24</v>
      </c>
      <c r="B26" s="11">
        <f t="shared" si="2"/>
        <v>0</v>
      </c>
      <c r="C26" s="11"/>
      <c r="D26" s="11"/>
      <c r="E26" s="11"/>
    </row>
    <row r="27" spans="1:9" x14ac:dyDescent="0.25">
      <c r="A27" s="17" t="s">
        <v>25</v>
      </c>
      <c r="B27" s="11">
        <f t="shared" si="2"/>
        <v>0</v>
      </c>
      <c r="C27" s="11"/>
      <c r="D27" s="11"/>
      <c r="E27" s="11">
        <f>SUM('[1]7:179'!E27)</f>
        <v>0</v>
      </c>
    </row>
    <row r="28" spans="1:9" x14ac:dyDescent="0.25">
      <c r="A28" s="17" t="s">
        <v>26</v>
      </c>
      <c r="B28" s="11">
        <f t="shared" si="2"/>
        <v>0</v>
      </c>
      <c r="C28" s="11"/>
      <c r="D28" s="11"/>
      <c r="E28" s="11"/>
    </row>
    <row r="29" spans="1:9" x14ac:dyDescent="0.25">
      <c r="A29" s="17" t="s">
        <v>27</v>
      </c>
      <c r="B29" s="11">
        <f t="shared" si="2"/>
        <v>0</v>
      </c>
      <c r="C29" s="11"/>
      <c r="D29" s="11"/>
      <c r="E29" s="11"/>
    </row>
    <row r="30" spans="1:9" x14ac:dyDescent="0.25">
      <c r="A30" s="17" t="s">
        <v>28</v>
      </c>
      <c r="B30" s="11">
        <f t="shared" si="2"/>
        <v>0</v>
      </c>
      <c r="C30" s="11"/>
      <c r="D30" s="11"/>
      <c r="E30" s="11"/>
    </row>
    <row r="31" spans="1:9" x14ac:dyDescent="0.25">
      <c r="A31" s="19" t="s">
        <v>29</v>
      </c>
      <c r="B31" s="11">
        <f t="shared" si="2"/>
        <v>0</v>
      </c>
      <c r="C31" s="11"/>
      <c r="D31" s="11"/>
      <c r="E31" s="11"/>
    </row>
    <row r="32" spans="1:9" x14ac:dyDescent="0.25">
      <c r="A32" s="17"/>
      <c r="B32" s="11"/>
      <c r="C32" s="11"/>
      <c r="D32" s="11"/>
      <c r="E32" s="11"/>
    </row>
    <row r="33" spans="1:9" x14ac:dyDescent="0.25">
      <c r="A33" s="15" t="s">
        <v>30</v>
      </c>
      <c r="B33" s="10">
        <f>SUM(C33:E33)</f>
        <v>19469.169999999998</v>
      </c>
      <c r="C33" s="11"/>
      <c r="D33" s="11">
        <v>19469.169999999998</v>
      </c>
      <c r="E33" s="11"/>
    </row>
    <row r="34" spans="1:9" x14ac:dyDescent="0.25">
      <c r="A34" s="17"/>
      <c r="B34" s="11"/>
      <c r="C34" s="11"/>
      <c r="D34" s="11"/>
      <c r="E34" s="11"/>
    </row>
    <row r="35" spans="1:9" x14ac:dyDescent="0.25">
      <c r="A35" s="20" t="s">
        <v>31</v>
      </c>
      <c r="B35" s="10">
        <f t="shared" ref="B35:B40" si="4">SUM(C35:G35)</f>
        <v>0</v>
      </c>
      <c r="C35" s="10">
        <f t="shared" ref="C35:E35" si="5">SUM(C36:C39)</f>
        <v>0</v>
      </c>
      <c r="D35" s="10">
        <f t="shared" si="5"/>
        <v>0</v>
      </c>
      <c r="E35" s="10">
        <f t="shared" si="5"/>
        <v>0</v>
      </c>
    </row>
    <row r="36" spans="1:9" x14ac:dyDescent="0.25">
      <c r="A36" s="17" t="s">
        <v>32</v>
      </c>
      <c r="B36" s="11">
        <f t="shared" si="4"/>
        <v>0</v>
      </c>
      <c r="C36" s="11"/>
      <c r="D36" s="11"/>
      <c r="E36" s="11"/>
    </row>
    <row r="37" spans="1:9" x14ac:dyDescent="0.25">
      <c r="A37" s="17" t="s">
        <v>33</v>
      </c>
      <c r="B37" s="11">
        <f t="shared" si="4"/>
        <v>0</v>
      </c>
      <c r="C37" s="11"/>
      <c r="D37" s="11"/>
      <c r="E37" s="11"/>
    </row>
    <row r="38" spans="1:9" x14ac:dyDescent="0.25">
      <c r="A38" s="18" t="s">
        <v>34</v>
      </c>
      <c r="B38" s="11">
        <f t="shared" si="4"/>
        <v>0</v>
      </c>
      <c r="C38" s="11"/>
      <c r="D38" s="11"/>
      <c r="E38" s="11"/>
    </row>
    <row r="39" spans="1:9" x14ac:dyDescent="0.25">
      <c r="A39" s="18" t="s">
        <v>35</v>
      </c>
      <c r="B39" s="11">
        <f t="shared" si="4"/>
        <v>0</v>
      </c>
      <c r="C39" s="11"/>
      <c r="D39" s="11"/>
      <c r="E39" s="11"/>
    </row>
    <row r="40" spans="1:9" s="16" customFormat="1" x14ac:dyDescent="0.25">
      <c r="A40" s="21" t="s">
        <v>36</v>
      </c>
      <c r="B40" s="10">
        <f t="shared" si="4"/>
        <v>0</v>
      </c>
      <c r="C40" s="11"/>
      <c r="D40" s="11"/>
      <c r="E40" s="11"/>
      <c r="F40" s="1"/>
      <c r="G40" s="1"/>
      <c r="H40" s="1"/>
      <c r="I40" s="1"/>
    </row>
    <row r="41" spans="1:9" s="16" customFormat="1" x14ac:dyDescent="0.25">
      <c r="A41" s="22"/>
      <c r="B41" s="11"/>
      <c r="C41" s="11"/>
      <c r="D41" s="11"/>
      <c r="E41" s="11"/>
      <c r="F41" s="1"/>
      <c r="G41" s="1"/>
      <c r="H41" s="1"/>
      <c r="I41" s="1"/>
    </row>
    <row r="42" spans="1:9" x14ac:dyDescent="0.25">
      <c r="A42" s="15" t="s">
        <v>37</v>
      </c>
      <c r="B42" s="10">
        <f>SUM(C42:G42)</f>
        <v>20000</v>
      </c>
      <c r="C42" s="11"/>
      <c r="D42" s="11">
        <v>20000</v>
      </c>
      <c r="E42" s="11"/>
    </row>
    <row r="43" spans="1:9" x14ac:dyDescent="0.25">
      <c r="A43" s="22"/>
      <c r="B43" s="11"/>
      <c r="C43" s="11"/>
      <c r="D43" s="11"/>
      <c r="E43" s="11"/>
    </row>
    <row r="44" spans="1:9" x14ac:dyDescent="0.25">
      <c r="A44" s="23" t="s">
        <v>38</v>
      </c>
      <c r="B44" s="24">
        <f>SUM(C44:G44)</f>
        <v>30120</v>
      </c>
      <c r="C44" s="25">
        <v>27120</v>
      </c>
      <c r="D44" s="25">
        <v>3000</v>
      </c>
      <c r="E44" s="25"/>
    </row>
    <row r="45" spans="1:9" x14ac:dyDescent="0.25">
      <c r="A45" s="26"/>
      <c r="B45" s="10"/>
      <c r="C45" s="11"/>
      <c r="D45" s="11"/>
      <c r="E45" s="11"/>
    </row>
    <row r="46" spans="1:9" x14ac:dyDescent="0.25">
      <c r="A46" s="27" t="s">
        <v>39</v>
      </c>
      <c r="B46" s="28">
        <f>SUM(C46:G46)</f>
        <v>0</v>
      </c>
      <c r="C46" s="29"/>
      <c r="D46" s="29"/>
      <c r="E46" s="29"/>
    </row>
    <row r="47" spans="1:9" x14ac:dyDescent="0.25">
      <c r="A47" s="17"/>
      <c r="B47" s="11"/>
      <c r="C47" s="11"/>
      <c r="D47" s="11"/>
      <c r="E47" s="11"/>
    </row>
    <row r="48" spans="1:9" x14ac:dyDescent="0.25">
      <c r="A48" s="27" t="s">
        <v>40</v>
      </c>
      <c r="B48" s="28">
        <f>SUM(C48:G48)</f>
        <v>709560</v>
      </c>
      <c r="C48" s="29"/>
      <c r="D48" s="29">
        <v>709560</v>
      </c>
      <c r="E48" s="29"/>
    </row>
    <row r="49" spans="1:9" x14ac:dyDescent="0.25">
      <c r="A49" s="17"/>
      <c r="B49" s="11"/>
      <c r="C49" s="11"/>
      <c r="D49" s="11"/>
      <c r="E49" s="11"/>
    </row>
    <row r="50" spans="1:9" x14ac:dyDescent="0.25">
      <c r="A50" s="15" t="s">
        <v>41</v>
      </c>
      <c r="B50" s="10">
        <f t="shared" ref="B50:B54" si="6">SUM(C50:G50)</f>
        <v>13500</v>
      </c>
      <c r="C50" s="10">
        <f>SUM(C51:C54)</f>
        <v>0</v>
      </c>
      <c r="D50" s="10">
        <f>SUM(D51:D54)</f>
        <v>13500</v>
      </c>
      <c r="E50" s="10">
        <f>SUM(E51:E54)</f>
        <v>0</v>
      </c>
    </row>
    <row r="51" spans="1:9" x14ac:dyDescent="0.25">
      <c r="A51" s="18" t="s">
        <v>42</v>
      </c>
      <c r="B51" s="11">
        <f t="shared" si="6"/>
        <v>13500</v>
      </c>
      <c r="C51" s="11"/>
      <c r="D51" s="11">
        <v>13500</v>
      </c>
      <c r="E51" s="11"/>
    </row>
    <row r="52" spans="1:9" x14ac:dyDescent="0.25">
      <c r="A52" s="18" t="s">
        <v>43</v>
      </c>
      <c r="B52" s="11">
        <f t="shared" si="6"/>
        <v>0</v>
      </c>
      <c r="C52" s="11"/>
      <c r="D52" s="11"/>
      <c r="E52" s="11"/>
    </row>
    <row r="53" spans="1:9" x14ac:dyDescent="0.25">
      <c r="A53" s="18" t="s">
        <v>44</v>
      </c>
      <c r="B53" s="11">
        <f t="shared" si="6"/>
        <v>0</v>
      </c>
      <c r="C53" s="11"/>
      <c r="D53" s="11"/>
      <c r="E53" s="11"/>
    </row>
    <row r="54" spans="1:9" x14ac:dyDescent="0.25">
      <c r="A54" s="18" t="s">
        <v>45</v>
      </c>
      <c r="B54" s="11">
        <f t="shared" si="6"/>
        <v>0</v>
      </c>
      <c r="C54" s="11"/>
      <c r="D54" s="11"/>
      <c r="E54" s="11"/>
    </row>
    <row r="55" spans="1:9" x14ac:dyDescent="0.25">
      <c r="A55" s="18"/>
      <c r="B55" s="11"/>
      <c r="C55" s="11"/>
      <c r="D55" s="11"/>
      <c r="E55" s="11"/>
    </row>
    <row r="56" spans="1:9" x14ac:dyDescent="0.25">
      <c r="A56" s="15" t="s">
        <v>46</v>
      </c>
      <c r="B56" s="10">
        <f t="shared" ref="B56:B64" si="7">SUM(C56:G56)</f>
        <v>30752</v>
      </c>
      <c r="C56" s="10">
        <f t="shared" ref="C56:E56" si="8">SUM(C57:C62)</f>
        <v>0</v>
      </c>
      <c r="D56" s="10">
        <f t="shared" si="8"/>
        <v>30752</v>
      </c>
      <c r="E56" s="10">
        <f t="shared" si="8"/>
        <v>0</v>
      </c>
      <c r="G56" s="1">
        <f>SUM(G57:G62)</f>
        <v>0</v>
      </c>
      <c r="H56" s="1">
        <f t="shared" ref="H56:I56" si="9">SUM(H57:H62)</f>
        <v>0</v>
      </c>
      <c r="I56" s="1">
        <f t="shared" si="9"/>
        <v>0</v>
      </c>
    </row>
    <row r="57" spans="1:9" x14ac:dyDescent="0.25">
      <c r="A57" s="18" t="s">
        <v>47</v>
      </c>
      <c r="B57" s="11">
        <f t="shared" si="7"/>
        <v>10752</v>
      </c>
      <c r="C57" s="11"/>
      <c r="D57" s="11">
        <v>10752</v>
      </c>
      <c r="E57" s="11"/>
    </row>
    <row r="58" spans="1:9" x14ac:dyDescent="0.25">
      <c r="A58" s="18" t="s">
        <v>48</v>
      </c>
      <c r="B58" s="11">
        <f t="shared" si="7"/>
        <v>0</v>
      </c>
      <c r="C58" s="11"/>
      <c r="D58" s="11"/>
      <c r="E58" s="11"/>
    </row>
    <row r="59" spans="1:9" x14ac:dyDescent="0.25">
      <c r="A59" s="18" t="s">
        <v>49</v>
      </c>
      <c r="B59" s="11">
        <f t="shared" si="7"/>
        <v>20000</v>
      </c>
      <c r="C59" s="11"/>
      <c r="D59" s="11">
        <v>20000</v>
      </c>
      <c r="E59" s="11"/>
    </row>
    <row r="60" spans="1:9" x14ac:dyDescent="0.25">
      <c r="A60" s="30" t="s">
        <v>50</v>
      </c>
      <c r="B60" s="11">
        <f t="shared" si="7"/>
        <v>0</v>
      </c>
      <c r="C60" s="11"/>
      <c r="D60" s="11"/>
      <c r="E60" s="11"/>
    </row>
    <row r="61" spans="1:9" x14ac:dyDescent="0.25">
      <c r="A61" s="30" t="s">
        <v>51</v>
      </c>
      <c r="B61" s="11">
        <f t="shared" si="7"/>
        <v>0</v>
      </c>
      <c r="C61" s="11"/>
      <c r="D61" s="11"/>
      <c r="E61" s="11"/>
    </row>
    <row r="62" spans="1:9" x14ac:dyDescent="0.25">
      <c r="A62" s="30" t="s">
        <v>52</v>
      </c>
      <c r="B62" s="11">
        <f t="shared" si="7"/>
        <v>0</v>
      </c>
      <c r="C62" s="11"/>
      <c r="D62" s="11"/>
      <c r="E62" s="11"/>
    </row>
    <row r="63" spans="1:9" x14ac:dyDescent="0.25">
      <c r="A63" s="21"/>
      <c r="B63" s="10">
        <f t="shared" si="7"/>
        <v>0</v>
      </c>
      <c r="C63" s="11"/>
      <c r="D63" s="11"/>
      <c r="E63" s="11"/>
    </row>
    <row r="64" spans="1:9" x14ac:dyDescent="0.25">
      <c r="A64" s="21" t="s">
        <v>53</v>
      </c>
      <c r="B64" s="10">
        <f t="shared" si="7"/>
        <v>0</v>
      </c>
      <c r="C64" s="11"/>
      <c r="D64" s="11"/>
      <c r="E64" s="11"/>
    </row>
    <row r="65" spans="1:9" x14ac:dyDescent="0.25">
      <c r="A65" s="18"/>
      <c r="B65" s="10"/>
      <c r="C65" s="11"/>
      <c r="D65" s="11"/>
      <c r="E65" s="11"/>
    </row>
    <row r="66" spans="1:9" x14ac:dyDescent="0.25">
      <c r="A66" s="31" t="s">
        <v>54</v>
      </c>
      <c r="B66" s="10">
        <f>SUM(C66:G66)</f>
        <v>0</v>
      </c>
      <c r="C66" s="11"/>
      <c r="D66" s="11"/>
      <c r="E66" s="11"/>
    </row>
    <row r="67" spans="1:9" x14ac:dyDescent="0.25">
      <c r="A67" s="18"/>
      <c r="B67" s="10"/>
      <c r="C67" s="11"/>
      <c r="D67" s="11"/>
      <c r="E67" s="11"/>
    </row>
    <row r="68" spans="1:9" ht="28.5" x14ac:dyDescent="0.25">
      <c r="A68" s="31" t="s">
        <v>55</v>
      </c>
      <c r="B68" s="10">
        <f>SUM(C68:G68)</f>
        <v>1517356</v>
      </c>
      <c r="C68" s="11">
        <v>1517356</v>
      </c>
      <c r="D68" s="11"/>
      <c r="E68" s="11"/>
    </row>
    <row r="69" spans="1:9" s="33" customFormat="1" x14ac:dyDescent="0.25">
      <c r="A69" s="32"/>
      <c r="B69" s="10"/>
      <c r="C69" s="11"/>
      <c r="D69" s="11"/>
      <c r="E69" s="11"/>
      <c r="F69" s="1"/>
      <c r="G69" s="1"/>
      <c r="H69" s="1"/>
      <c r="I69" s="1"/>
    </row>
    <row r="70" spans="1:9" x14ac:dyDescent="0.25">
      <c r="A70" s="34" t="s">
        <v>56</v>
      </c>
      <c r="B70" s="10">
        <f>SUM(C70:G70)</f>
        <v>642880</v>
      </c>
      <c r="C70" s="11">
        <v>572880</v>
      </c>
      <c r="D70" s="11">
        <v>70000</v>
      </c>
      <c r="E70" s="35"/>
    </row>
    <row r="71" spans="1:9" x14ac:dyDescent="0.25">
      <c r="A71" s="32"/>
      <c r="B71" s="10"/>
      <c r="C71" s="11"/>
      <c r="D71" s="11"/>
      <c r="E71" s="11"/>
    </row>
    <row r="72" spans="1:9" x14ac:dyDescent="0.25">
      <c r="A72" s="15" t="s">
        <v>57</v>
      </c>
      <c r="B72" s="10">
        <f>SUM(C72:G72)</f>
        <v>8528.11</v>
      </c>
      <c r="C72" s="11"/>
      <c r="D72" s="11">
        <v>8528.11</v>
      </c>
      <c r="E72" s="11"/>
    </row>
    <row r="73" spans="1:9" x14ac:dyDescent="0.25">
      <c r="A73" s="32"/>
      <c r="B73" s="10"/>
      <c r="C73" s="11"/>
      <c r="D73" s="11"/>
      <c r="E73" s="11"/>
    </row>
    <row r="74" spans="1:9" x14ac:dyDescent="0.25">
      <c r="A74" s="34" t="s">
        <v>58</v>
      </c>
      <c r="B74" s="10">
        <f>SUM(C74:G74)</f>
        <v>0</v>
      </c>
      <c r="C74" s="11"/>
      <c r="D74" s="11"/>
      <c r="E74" s="11"/>
    </row>
    <row r="75" spans="1:9" x14ac:dyDescent="0.25">
      <c r="A75" s="17"/>
      <c r="B75" s="10"/>
      <c r="C75" s="11"/>
      <c r="D75" s="11"/>
      <c r="E75" s="11"/>
    </row>
    <row r="76" spans="1:9" x14ac:dyDescent="0.25">
      <c r="A76" s="34" t="s">
        <v>59</v>
      </c>
      <c r="B76" s="10">
        <f>SUM(C76:G76)</f>
        <v>0</v>
      </c>
      <c r="C76" s="11"/>
      <c r="D76" s="11"/>
      <c r="E76" s="11"/>
    </row>
    <row r="77" spans="1:9" x14ac:dyDescent="0.25">
      <c r="A77" s="17"/>
      <c r="B77" s="11"/>
      <c r="C77" s="11"/>
      <c r="D77" s="11"/>
      <c r="E77" s="11"/>
    </row>
    <row r="78" spans="1:9" x14ac:dyDescent="0.25">
      <c r="A78" s="31" t="s">
        <v>60</v>
      </c>
      <c r="B78" s="10">
        <f>SUM(C78:G78)</f>
        <v>45000</v>
      </c>
      <c r="C78" s="11"/>
      <c r="D78" s="11">
        <v>45000</v>
      </c>
      <c r="E78" s="11"/>
    </row>
    <row r="79" spans="1:9" x14ac:dyDescent="0.25">
      <c r="A79" s="17"/>
      <c r="B79" s="11"/>
      <c r="C79" s="11"/>
      <c r="D79" s="11"/>
      <c r="E79" s="11"/>
    </row>
    <row r="80" spans="1:9" ht="28.5" x14ac:dyDescent="0.25">
      <c r="A80" s="31" t="s">
        <v>61</v>
      </c>
      <c r="B80" s="10">
        <f>SUM(C80:G80)</f>
        <v>0</v>
      </c>
      <c r="C80" s="11"/>
      <c r="D80" s="11"/>
      <c r="E80" s="11"/>
    </row>
    <row r="81" spans="1:9" x14ac:dyDescent="0.25">
      <c r="A81" s="17"/>
      <c r="B81" s="11"/>
      <c r="C81" s="11"/>
      <c r="D81" s="11"/>
      <c r="E81" s="11"/>
    </row>
    <row r="82" spans="1:9" x14ac:dyDescent="0.25">
      <c r="A82" s="34" t="s">
        <v>62</v>
      </c>
      <c r="B82" s="10">
        <f>SUM(C82:G82)</f>
        <v>0</v>
      </c>
      <c r="C82" s="11"/>
      <c r="D82" s="11"/>
      <c r="E82" s="11"/>
    </row>
    <row r="83" spans="1:9" x14ac:dyDescent="0.25">
      <c r="A83" s="26"/>
      <c r="B83" s="10"/>
      <c r="C83" s="11"/>
      <c r="D83" s="11"/>
      <c r="E83" s="11"/>
    </row>
    <row r="84" spans="1:9" x14ac:dyDescent="0.25">
      <c r="A84" s="34" t="s">
        <v>63</v>
      </c>
      <c r="B84" s="10">
        <f>SUM(C84:G84)</f>
        <v>0</v>
      </c>
      <c r="C84" s="11"/>
      <c r="D84" s="11"/>
      <c r="E84" s="11"/>
    </row>
    <row r="85" spans="1:9" x14ac:dyDescent="0.25">
      <c r="A85" s="17"/>
      <c r="B85" s="11"/>
      <c r="C85" s="11"/>
      <c r="D85" s="11"/>
      <c r="E85" s="11"/>
    </row>
    <row r="86" spans="1:9" ht="43.5" x14ac:dyDescent="0.25">
      <c r="A86" s="21" t="s">
        <v>64</v>
      </c>
      <c r="B86" s="10">
        <f>SUM(C86:G86)</f>
        <v>182608.68</v>
      </c>
      <c r="C86" s="11"/>
      <c r="D86" s="11">
        <v>182608.68</v>
      </c>
      <c r="E86" s="11"/>
    </row>
    <row r="87" spans="1:9" x14ac:dyDescent="0.25">
      <c r="A87" s="17"/>
      <c r="B87" s="10"/>
      <c r="C87" s="11"/>
      <c r="D87" s="11"/>
      <c r="E87" s="11"/>
    </row>
    <row r="88" spans="1:9" x14ac:dyDescent="0.25">
      <c r="A88" s="36" t="s">
        <v>65</v>
      </c>
      <c r="B88" s="37">
        <f>SUM(C88:G88)</f>
        <v>10000</v>
      </c>
      <c r="C88" s="37"/>
      <c r="D88" s="37">
        <v>10000</v>
      </c>
      <c r="E88" s="37"/>
      <c r="G88" s="38"/>
      <c r="H88" s="38"/>
      <c r="I88" s="38"/>
    </row>
    <row r="89" spans="1:9" x14ac:dyDescent="0.25">
      <c r="A89" s="21" t="s">
        <v>66</v>
      </c>
      <c r="B89" s="10">
        <f>SUM(C89:G89)</f>
        <v>25000</v>
      </c>
      <c r="C89" s="10">
        <f>SUM(C90:C90)</f>
        <v>0</v>
      </c>
      <c r="D89" s="10">
        <f>SUM(D90:D90)</f>
        <v>25000</v>
      </c>
      <c r="E89" s="10">
        <f>SUM(E90:E90)</f>
        <v>0</v>
      </c>
    </row>
    <row r="90" spans="1:9" ht="45" x14ac:dyDescent="0.25">
      <c r="A90" s="18" t="s">
        <v>67</v>
      </c>
      <c r="B90" s="11">
        <f>SUM(C90:G90)</f>
        <v>25000</v>
      </c>
      <c r="C90" s="11"/>
      <c r="D90" s="11">
        <v>25000</v>
      </c>
      <c r="E90" s="11"/>
    </row>
    <row r="91" spans="1:9" x14ac:dyDescent="0.25">
      <c r="A91" s="39" t="s">
        <v>68</v>
      </c>
      <c r="B91" s="37">
        <f>SUM(C91:G91)</f>
        <v>0</v>
      </c>
      <c r="C91" s="11"/>
      <c r="D91" s="11"/>
      <c r="E91" s="11"/>
    </row>
    <row r="92" spans="1:9" x14ac:dyDescent="0.25">
      <c r="A92" s="15" t="s">
        <v>69</v>
      </c>
      <c r="B92" s="10">
        <f>B4+B7+B12+B14+B15+B16+B22+B33+B35+B40+B42+B50+B56+B64+B70+B72+B86+B89+B13+B74+B76+B78+B80+B82+B68+B66+B44+B17+B18+B19+B20+B84+B91+B5+B63+B88+B48</f>
        <v>3861588.4</v>
      </c>
      <c r="C92" s="10">
        <f t="shared" ref="C92:E92" si="10">C4+C7+C12+C14+C15+C16+C22+C33+C35+C40+C42+C50+C56+C64+C70+C72+C86+C89+C13+C74+C76+C78+C80+C82+C68+C66+C44+C17+C18+C19+C20+C84+C91+C5+C63+C88+C48</f>
        <v>2117356</v>
      </c>
      <c r="D92" s="10">
        <f>D4+D7+D12+D14+D15+D16+D22+D33+D35+D40+D42+D50+D56+D64+D70+D72+D86+D89+D13+D74+D76+D78+D80+D82+D68+D66+D44+D17+D18+D19+D20+D84+D91+D5+D63+D88+D48</f>
        <v>1744232.4</v>
      </c>
      <c r="E92" s="10">
        <f t="shared" si="10"/>
        <v>0</v>
      </c>
      <c r="G92" s="10">
        <f>G4+G7+G12+G14+G15+G16+G22+G33+G35+G40+G42+G50+G56+G64+G70+G72+G86+G89+G13+G74+G76+G78+G80+G82+G68+G66+G44+G17+G18+G19+G20+G84+G48</f>
        <v>0</v>
      </c>
      <c r="H92" s="10">
        <f>H4+H7+H12+H14+H15+H16+H22+H33+H35+H40+H42+H50+H56+H64+H70+H72+H86+H89+H13+H74+H76+H78+H80+H82+H68+H66+H44+H17+H18+H19+H20+H84+H48+H5</f>
        <v>0</v>
      </c>
      <c r="I92" s="10">
        <f>I4+I7+I12+I14+I15+I16+I22+I33+I35+I40+I42+I50+I56+I64+I70+I72+I86+I89+I13+I74+I76+I78+I80+I82+I68+I66+I44+I17+I18+I19+I20+I84+I48</f>
        <v>0</v>
      </c>
    </row>
    <row r="94" spans="1:9" x14ac:dyDescent="0.25">
      <c r="D94" s="41"/>
    </row>
    <row r="95" spans="1:9" x14ac:dyDescent="0.25">
      <c r="D95" s="41"/>
    </row>
  </sheetData>
  <mergeCells count="1">
    <mergeCell ref="A1:E1"/>
  </mergeCells>
  <pageMargins left="0.7" right="0.7" top="0.75" bottom="0.75" header="0.3" footer="0.3"/>
  <pageSetup paperSize="9" scale="49" orientation="portrait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43</vt:lpstr>
      <vt:lpstr>'43'!Область_печати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2026-01-22T06:32:48Z</dcterms:created>
  <dcterms:modified xsi:type="dcterms:W3CDTF">2026-01-22T10:07:27Z</dcterms:modified>
</cp:coreProperties>
</file>