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типовое на 30.04\30 май каши +второе\"/>
    </mc:Choice>
  </mc:AlternateContent>
  <xr:revisionPtr revIDLastSave="0" documentId="13_ncr:1_{5FAC11F9-C9B9-4217-B16B-79D1DDD3B3CB}" xr6:coauthVersionLast="47" xr6:coauthVersionMax="47" xr10:uidLastSave="{00000000-0000-0000-0000-000000000000}"/>
  <bookViews>
    <workbookView xWindow="-120" yWindow="-120" windowWidth="29040" windowHeight="15840" xr2:uid="{2D1C2225-9A33-4540-BFA1-44F829DB9F83}"/>
  </bookViews>
  <sheets>
    <sheet name="Лист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4" i="1" l="1"/>
  <c r="G14" i="1"/>
  <c r="H14" i="1"/>
  <c r="I14" i="1"/>
  <c r="J14" i="1"/>
  <c r="L198" i="1"/>
  <c r="L188" i="1"/>
  <c r="L178" i="1"/>
  <c r="L168" i="1"/>
  <c r="L159" i="1"/>
  <c r="L149" i="1"/>
  <c r="L140" i="1"/>
  <c r="L130" i="1"/>
  <c r="L120" i="1"/>
  <c r="L110" i="1"/>
  <c r="L101" i="1"/>
  <c r="L91" i="1"/>
  <c r="L82" i="1"/>
  <c r="L72" i="1"/>
  <c r="L83" i="1" s="1"/>
  <c r="L63" i="1"/>
  <c r="L53" i="1"/>
  <c r="L43" i="1"/>
  <c r="L33" i="1"/>
  <c r="L24" i="1"/>
  <c r="L14" i="1"/>
  <c r="A111" i="1"/>
  <c r="B199" i="1"/>
  <c r="A199" i="1"/>
  <c r="J198" i="1"/>
  <c r="I198" i="1"/>
  <c r="H198" i="1"/>
  <c r="G198" i="1"/>
  <c r="F198" i="1"/>
  <c r="B189" i="1"/>
  <c r="A189" i="1"/>
  <c r="J188" i="1"/>
  <c r="I188" i="1"/>
  <c r="H188" i="1"/>
  <c r="G188" i="1"/>
  <c r="F188" i="1"/>
  <c r="B179" i="1"/>
  <c r="A179" i="1"/>
  <c r="J178" i="1"/>
  <c r="I178" i="1"/>
  <c r="H178" i="1"/>
  <c r="G178" i="1"/>
  <c r="F178" i="1"/>
  <c r="B169" i="1"/>
  <c r="A169" i="1"/>
  <c r="J168" i="1"/>
  <c r="I168" i="1"/>
  <c r="H168" i="1"/>
  <c r="G168" i="1"/>
  <c r="F168" i="1"/>
  <c r="B160" i="1"/>
  <c r="A160" i="1"/>
  <c r="J159" i="1"/>
  <c r="I159" i="1"/>
  <c r="H159" i="1"/>
  <c r="G159" i="1"/>
  <c r="F159" i="1"/>
  <c r="B150" i="1"/>
  <c r="A150" i="1"/>
  <c r="J149" i="1"/>
  <c r="I149" i="1"/>
  <c r="I160" i="1" s="1"/>
  <c r="H149" i="1"/>
  <c r="G149" i="1"/>
  <c r="F149" i="1"/>
  <c r="B141" i="1"/>
  <c r="A141" i="1"/>
  <c r="J140" i="1"/>
  <c r="I140" i="1"/>
  <c r="H140" i="1"/>
  <c r="G140" i="1"/>
  <c r="F140" i="1"/>
  <c r="B131" i="1"/>
  <c r="A131" i="1"/>
  <c r="J130" i="1"/>
  <c r="I130" i="1"/>
  <c r="H130" i="1"/>
  <c r="G130" i="1"/>
  <c r="G141" i="1" s="1"/>
  <c r="F130" i="1"/>
  <c r="B121" i="1"/>
  <c r="A121" i="1"/>
  <c r="J120" i="1"/>
  <c r="I120" i="1"/>
  <c r="H120" i="1"/>
  <c r="G120" i="1"/>
  <c r="F120" i="1"/>
  <c r="B111" i="1"/>
  <c r="J110" i="1"/>
  <c r="I110" i="1"/>
  <c r="H110" i="1"/>
  <c r="G110" i="1"/>
  <c r="F110" i="1"/>
  <c r="B102" i="1"/>
  <c r="A102" i="1"/>
  <c r="J101" i="1"/>
  <c r="I101" i="1"/>
  <c r="H101" i="1"/>
  <c r="G101" i="1"/>
  <c r="F101" i="1"/>
  <c r="B92" i="1"/>
  <c r="A92" i="1"/>
  <c r="J91" i="1"/>
  <c r="J102" i="1" s="1"/>
  <c r="I91" i="1"/>
  <c r="H91" i="1"/>
  <c r="G91" i="1"/>
  <c r="F91" i="1"/>
  <c r="B83" i="1"/>
  <c r="A83" i="1"/>
  <c r="J82" i="1"/>
  <c r="I82" i="1"/>
  <c r="H82" i="1"/>
  <c r="G82" i="1"/>
  <c r="F82" i="1"/>
  <c r="B73" i="1"/>
  <c r="A73" i="1"/>
  <c r="J72" i="1"/>
  <c r="I72" i="1"/>
  <c r="H72" i="1"/>
  <c r="G72" i="1"/>
  <c r="F72" i="1"/>
  <c r="F83" i="1" s="1"/>
  <c r="B64" i="1"/>
  <c r="A64" i="1"/>
  <c r="J63" i="1"/>
  <c r="I63" i="1"/>
  <c r="H63" i="1"/>
  <c r="G63" i="1"/>
  <c r="F63" i="1"/>
  <c r="B54" i="1"/>
  <c r="A54" i="1"/>
  <c r="J53" i="1"/>
  <c r="I53" i="1"/>
  <c r="H53" i="1"/>
  <c r="G53" i="1"/>
  <c r="F53" i="1"/>
  <c r="F64" i="1" s="1"/>
  <c r="B44" i="1"/>
  <c r="A44" i="1"/>
  <c r="J43" i="1"/>
  <c r="I43" i="1"/>
  <c r="H43" i="1"/>
  <c r="G43" i="1"/>
  <c r="F43" i="1"/>
  <c r="B34" i="1"/>
  <c r="A34" i="1"/>
  <c r="J33" i="1"/>
  <c r="I33" i="1"/>
  <c r="H33" i="1"/>
  <c r="G33" i="1"/>
  <c r="F33" i="1"/>
  <c r="B25" i="1"/>
  <c r="A25" i="1"/>
  <c r="B15" i="1"/>
  <c r="A15" i="1"/>
  <c r="G24" i="1"/>
  <c r="H24" i="1"/>
  <c r="I24" i="1"/>
  <c r="J24" i="1"/>
  <c r="F24" i="1"/>
  <c r="J44" i="1" l="1"/>
  <c r="L44" i="1"/>
  <c r="G199" i="1"/>
  <c r="I64" i="1"/>
  <c r="G121" i="1"/>
  <c r="L121" i="1"/>
  <c r="L199" i="1"/>
  <c r="H179" i="1"/>
  <c r="J199" i="1"/>
  <c r="L141" i="1"/>
  <c r="L102" i="1"/>
  <c r="H44" i="1"/>
  <c r="H199" i="1"/>
  <c r="I44" i="1"/>
  <c r="G102" i="1"/>
  <c r="H121" i="1"/>
  <c r="L64" i="1"/>
  <c r="F102" i="1"/>
  <c r="I121" i="1"/>
  <c r="J141" i="1"/>
  <c r="I102" i="1"/>
  <c r="J121" i="1"/>
  <c r="J64" i="1"/>
  <c r="L160" i="1"/>
  <c r="H141" i="1"/>
  <c r="J160" i="1"/>
  <c r="L25" i="1"/>
  <c r="L179" i="1"/>
  <c r="H83" i="1"/>
  <c r="I179" i="1"/>
  <c r="G64" i="1"/>
  <c r="I83" i="1"/>
  <c r="G179" i="1"/>
  <c r="I199" i="1"/>
  <c r="G44" i="1"/>
  <c r="H160" i="1"/>
  <c r="J179" i="1"/>
  <c r="H64" i="1"/>
  <c r="G160" i="1"/>
  <c r="J83" i="1"/>
  <c r="F44" i="1"/>
  <c r="G83" i="1"/>
  <c r="H102" i="1"/>
  <c r="I141" i="1"/>
  <c r="F121" i="1"/>
  <c r="F141" i="1"/>
  <c r="F160" i="1"/>
  <c r="F179" i="1"/>
  <c r="F199" i="1"/>
  <c r="I25" i="1"/>
  <c r="F25" i="1"/>
  <c r="J25" i="1"/>
  <c r="H25" i="1"/>
  <c r="G25" i="1"/>
  <c r="I200" i="1" l="1"/>
  <c r="L200" i="1"/>
  <c r="F200" i="1"/>
  <c r="G200" i="1"/>
  <c r="H200" i="1"/>
  <c r="J200" i="1"/>
</calcChain>
</file>

<file path=xl/sharedStrings.xml><?xml version="1.0" encoding="utf-8"?>
<sst xmlns="http://schemas.openxmlformats.org/spreadsheetml/2006/main" count="259" uniqueCount="92">
  <si>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</si>
  <si>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</si>
  <si>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</si>
  <si>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</si>
  <si>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</si>
  <si>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</si>
  <si>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</si>
  <si>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</si>
  <si>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</si>
  <si>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</si>
  <si>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</si>
  <si>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</si>
  <si>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</si>
  <si>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</si>
  <si>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</si>
  <si>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</si>
  <si>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</si>
  <si>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</si>
  <si>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</si>
  <si>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</si>
  <si>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</si>
  <si>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</si>
  <si>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</si>
  <si>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</si>
  <si>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</si>
  <si>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</si>
  <si>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</si>
  <si>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</si>
  <si>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</si>
  <si>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</si>
  <si>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</si>
  <si>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</si>
  <si>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</si>
  <si>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</si>
  <si>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</si>
  <si>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</si>
  <si>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</si>
  <si>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</si>
  <si>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</si>
  <si>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</si>
  <si>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ттк2021</t>
  </si>
  <si>
    <t>ттк2025</t>
  </si>
  <si>
    <t>плоды и ягоды свежие (яблоки)</t>
  </si>
  <si>
    <t>ттк2023</t>
  </si>
  <si>
    <t>Директор</t>
  </si>
  <si>
    <t>Макерова С.В.</t>
  </si>
  <si>
    <t>МБОУ "Средняя школа 151"</t>
  </si>
  <si>
    <t>пюре картофельное</t>
  </si>
  <si>
    <t>хлеб пшеничный/ хлеб ржано-пшеничный</t>
  </si>
  <si>
    <t>макаронные изделия отварные</t>
  </si>
  <si>
    <t>309/2015</t>
  </si>
  <si>
    <t>15/2015</t>
  </si>
  <si>
    <t>фруктовое пюре</t>
  </si>
  <si>
    <t>печенье сдобное шоколадное</t>
  </si>
  <si>
    <t>акт2020</t>
  </si>
  <si>
    <t>плов с куриными грудками</t>
  </si>
  <si>
    <t>ттк 2021</t>
  </si>
  <si>
    <t>каша вязкая молочная из геркулесовой крупы с маслом</t>
  </si>
  <si>
    <t>яйцо отварное</t>
  </si>
  <si>
    <t>батон</t>
  </si>
  <si>
    <t>173/2015</t>
  </si>
  <si>
    <t>сыр порциями</t>
  </si>
  <si>
    <t>блинчики со сгущенным молоком</t>
  </si>
  <si>
    <t>акт2018</t>
  </si>
  <si>
    <t>кисломолочный продукт ДМК</t>
  </si>
  <si>
    <t>сосиски отварные</t>
  </si>
  <si>
    <t>хлеб ржано-пшеничный</t>
  </si>
  <si>
    <t>молоко 2,5%</t>
  </si>
  <si>
    <t>акт2016</t>
  </si>
  <si>
    <t>каша вязкая молочная из рисовой и пшенной крупы с маслом</t>
  </si>
  <si>
    <t>175/2015</t>
  </si>
  <si>
    <t>оладьи со сгущенным молоком</t>
  </si>
  <si>
    <t>картофель тушеный с фаршем</t>
  </si>
  <si>
    <t>ттк2026</t>
  </si>
  <si>
    <t>чай с сахаром, лимоном</t>
  </si>
  <si>
    <t>макаронник с мясом (запеченный)</t>
  </si>
  <si>
    <t>каша вязкая молочная из рисовой крупы с маслом</t>
  </si>
  <si>
    <t>хлеб пшеничный</t>
  </si>
  <si>
    <t>напиток из вишни</t>
  </si>
  <si>
    <t>кофейный напиток с молоком</t>
  </si>
  <si>
    <t>творожники со сгущенным молоком</t>
  </si>
  <si>
    <t>батончик злаковый</t>
  </si>
  <si>
    <t>тефтели куриные "лакомка" в соусе для запекания</t>
  </si>
  <si>
    <t>овощи натуральные свежие (помидоры)</t>
  </si>
  <si>
    <t>овощи натуральные свежие (огурцы)</t>
  </si>
  <si>
    <t>ассорти овощное (помидоры, огурцы свежие, масло растительное)</t>
  </si>
  <si>
    <t>фрикадельки из птицы в соусе</t>
  </si>
  <si>
    <t>ттк2017</t>
  </si>
  <si>
    <t>печенье овсяное</t>
  </si>
  <si>
    <t>компот из свежих плодов (яблоки)</t>
  </si>
  <si>
    <t>салат из белокачанной капусты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</si>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</sst>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11" fillId="4" borderId="2" xfId="0" applyFont="1" applyFill="1" applyBorder="1" applyAlignment="1" applyProtection="1">
      <alignment horizontal="center" vertical="top" wrapText="1"/>
      <protection locked="0"/>
    </xf>
    <xf numFmtId="0" fontId="11" fillId="4" borderId="17" xfId="0" applyFont="1" applyFill="1" applyBorder="1" applyAlignment="1" applyProtection="1">
      <alignment horizontal="center" vertical="top" wrapText="1"/>
      <protection locked="0"/>
    </xf>
    <xf numFmtId="0" fontId="11" fillId="4" borderId="2" xfId="0" applyFont="1" applyFill="1" applyBorder="1" applyAlignment="1" applyProtection="1">
      <alignment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11" fillId="4" borderId="17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dimension ref="A1:L20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7" sqref="E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1" t="s">
        <v>46</v>
      </c>
      <c r="D1" s="62"/>
      <c r="E1" s="62"/>
      <c r="F1" s="12" t="s">
        <v>16</v>
      </c>
      <c r="G1" s="2" t="s">
        <v>17</v>
      </c>
      <c r="H1" s="63" t="s">
        <v>44</v>
      </c>
      <c r="I1" s="63"/>
      <c r="J1" s="63"/>
      <c r="K1" s="63"/>
    </row>
    <row r="2" spans="1:12" ht="18" x14ac:dyDescent="0.2">
      <c r="A2" s="35" t="s">
        <v>6</v>
      </c>
      <c r="C2" s="2"/>
      <c r="G2" s="2" t="s">
        <v>18</v>
      </c>
      <c r="H2" s="63" t="s">
        <v>45</v>
      </c>
      <c r="I2" s="63"/>
      <c r="J2" s="63"/>
      <c r="K2" s="6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23</v>
      </c>
      <c r="I3" s="46">
        <v>5</v>
      </c>
      <c r="J3" s="47">
        <v>2026</v>
      </c>
      <c r="K3" s="48"/>
    </row>
    <row r="4" spans="1:12" ht="13.5" thickBot="1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9" t="s">
        <v>57</v>
      </c>
      <c r="F6" s="50">
        <v>155</v>
      </c>
      <c r="G6" s="50">
        <v>6.3490000000000002</v>
      </c>
      <c r="H6" s="50">
        <v>7.9960000000000004</v>
      </c>
      <c r="I6" s="50">
        <v>28.524999999999999</v>
      </c>
      <c r="J6" s="50">
        <v>211</v>
      </c>
      <c r="K6" s="55"/>
      <c r="L6" s="39">
        <v>92.76</v>
      </c>
    </row>
    <row r="7" spans="1:12" ht="15" x14ac:dyDescent="0.25">
      <c r="A7" s="23"/>
      <c r="B7" s="15"/>
      <c r="C7" s="11"/>
      <c r="D7" s="6"/>
      <c r="E7" s="51" t="s">
        <v>58</v>
      </c>
      <c r="F7" s="52">
        <v>50</v>
      </c>
      <c r="G7" s="52">
        <v>6.35</v>
      </c>
      <c r="H7" s="52">
        <v>5.75</v>
      </c>
      <c r="I7" s="52">
        <v>0.35</v>
      </c>
      <c r="J7" s="52">
        <v>79</v>
      </c>
      <c r="K7" s="56"/>
      <c r="L7" s="41"/>
    </row>
    <row r="8" spans="1:12" ht="15" x14ac:dyDescent="0.25">
      <c r="A8" s="23"/>
      <c r="B8" s="15"/>
      <c r="C8" s="11"/>
      <c r="D8" s="7" t="s">
        <v>22</v>
      </c>
      <c r="E8" s="51" t="s">
        <v>78</v>
      </c>
      <c r="F8" s="52">
        <v>200</v>
      </c>
      <c r="G8" s="52">
        <v>0.12</v>
      </c>
      <c r="H8" s="52">
        <v>0.03</v>
      </c>
      <c r="I8" s="52">
        <v>11.57</v>
      </c>
      <c r="J8" s="52">
        <v>48</v>
      </c>
      <c r="K8" s="53"/>
      <c r="L8" s="41"/>
    </row>
    <row r="9" spans="1:12" ht="15" x14ac:dyDescent="0.25">
      <c r="A9" s="23"/>
      <c r="B9" s="15"/>
      <c r="C9" s="11"/>
      <c r="D9" s="7" t="s">
        <v>23</v>
      </c>
      <c r="E9" s="51" t="s">
        <v>59</v>
      </c>
      <c r="F9" s="52">
        <v>30</v>
      </c>
      <c r="G9" s="52">
        <v>2.25</v>
      </c>
      <c r="H9" s="52">
        <v>0.87</v>
      </c>
      <c r="I9" s="52">
        <v>15.42</v>
      </c>
      <c r="J9" s="52">
        <v>79</v>
      </c>
      <c r="K9" s="57"/>
      <c r="L9" s="41"/>
    </row>
    <row r="10" spans="1:12" ht="15" x14ac:dyDescent="0.25">
      <c r="A10" s="23"/>
      <c r="B10" s="15"/>
      <c r="C10" s="11"/>
      <c r="D10" s="7" t="s">
        <v>24</v>
      </c>
      <c r="E10" s="51"/>
      <c r="F10" s="52"/>
      <c r="G10" s="52"/>
      <c r="H10" s="52"/>
      <c r="I10" s="52"/>
      <c r="J10" s="52"/>
      <c r="K10" s="53"/>
      <c r="L10" s="41"/>
    </row>
    <row r="11" spans="1:12" ht="15" x14ac:dyDescent="0.25">
      <c r="A11" s="23"/>
      <c r="B11" s="15"/>
      <c r="C11" s="11"/>
      <c r="D11" s="6"/>
      <c r="E11" s="51" t="s">
        <v>42</v>
      </c>
      <c r="F11" s="52">
        <v>100</v>
      </c>
      <c r="G11" s="52">
        <v>0.4</v>
      </c>
      <c r="H11" s="52">
        <v>0.4</v>
      </c>
      <c r="I11" s="52">
        <v>9.8000000000000007</v>
      </c>
      <c r="J11" s="52">
        <v>47</v>
      </c>
      <c r="K11" s="53"/>
      <c r="L11" s="41"/>
    </row>
    <row r="12" spans="1:12" ht="15" x14ac:dyDescent="0.25">
      <c r="A12" s="23"/>
      <c r="B12" s="15"/>
      <c r="C12" s="11"/>
      <c r="D12" s="6"/>
      <c r="E12" s="51" t="s">
        <v>52</v>
      </c>
      <c r="F12" s="52">
        <v>125</v>
      </c>
      <c r="G12" s="52">
        <v>0</v>
      </c>
      <c r="H12" s="52">
        <v>0</v>
      </c>
      <c r="I12" s="52">
        <v>15</v>
      </c>
      <c r="J12" s="52">
        <v>60</v>
      </c>
      <c r="K12" s="53"/>
      <c r="L12" s="41"/>
    </row>
    <row r="13" spans="1:12" ht="15" x14ac:dyDescent="0.25">
      <c r="A13" s="23"/>
      <c r="B13" s="15"/>
      <c r="C13" s="11"/>
      <c r="D13" s="6"/>
      <c r="E13" s="54"/>
      <c r="F13" s="52"/>
      <c r="G13" s="52"/>
      <c r="H13" s="52"/>
      <c r="I13" s="52"/>
      <c r="J13" s="52"/>
      <c r="K13" s="53"/>
      <c r="L13" s="41"/>
    </row>
    <row r="14" spans="1:12" ht="15" x14ac:dyDescent="0.25">
      <c r="A14" s="24"/>
      <c r="B14" s="17"/>
      <c r="C14" s="8"/>
      <c r="D14" s="18" t="s">
        <v>33</v>
      </c>
      <c r="E14" s="9"/>
      <c r="F14" s="19">
        <f>SUM(F6:F13)</f>
        <v>660</v>
      </c>
      <c r="G14" s="19">
        <f t="shared" ref="G14:J14" si="0">SUM(G6:G13)</f>
        <v>15.468999999999999</v>
      </c>
      <c r="H14" s="19">
        <f t="shared" si="0"/>
        <v>15.045999999999999</v>
      </c>
      <c r="I14" s="19">
        <f t="shared" si="0"/>
        <v>80.665000000000006</v>
      </c>
      <c r="J14" s="19">
        <f t="shared" si="0"/>
        <v>524</v>
      </c>
      <c r="K14" s="25"/>
      <c r="L14" s="19">
        <f t="shared" ref="L14" si="1">SUM(L6:L13)</f>
        <v>92.76</v>
      </c>
    </row>
    <row r="15" spans="1:12" ht="15" x14ac:dyDescent="0.25">
      <c r="A15" s="26">
        <f>A6</f>
        <v>1</v>
      </c>
      <c r="B15" s="13">
        <f>B6</f>
        <v>1</v>
      </c>
      <c r="C15" s="10" t="s">
        <v>25</v>
      </c>
      <c r="D15" s="7" t="s">
        <v>26</v>
      </c>
      <c r="E15" s="40"/>
      <c r="F15" s="41"/>
      <c r="G15" s="41"/>
      <c r="H15" s="41"/>
      <c r="I15" s="41"/>
      <c r="J15" s="41"/>
      <c r="K15" s="42"/>
      <c r="L15" s="41"/>
    </row>
    <row r="16" spans="1:12" ht="15" x14ac:dyDescent="0.25">
      <c r="A16" s="23"/>
      <c r="B16" s="15"/>
      <c r="C16" s="11"/>
      <c r="D16" s="7" t="s">
        <v>27</v>
      </c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23"/>
      <c r="B17" s="15"/>
      <c r="C17" s="11"/>
      <c r="D17" s="7" t="s">
        <v>28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29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3"/>
      <c r="B19" s="15"/>
      <c r="C19" s="11"/>
      <c r="D19" s="7" t="s">
        <v>30</v>
      </c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3"/>
      <c r="B20" s="15"/>
      <c r="C20" s="11"/>
      <c r="D20" s="7" t="s">
        <v>31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3"/>
      <c r="B21" s="15"/>
      <c r="C21" s="11"/>
      <c r="D21" s="7" t="s">
        <v>32</v>
      </c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3"/>
      <c r="B23" s="15"/>
      <c r="C23" s="11"/>
      <c r="D23" s="6"/>
      <c r="E23" s="40"/>
      <c r="F23" s="41"/>
      <c r="G23" s="41"/>
      <c r="H23" s="41"/>
      <c r="I23" s="41"/>
      <c r="J23" s="41"/>
      <c r="K23" s="42"/>
      <c r="L23" s="41"/>
    </row>
    <row r="24" spans="1:12" ht="15" x14ac:dyDescent="0.25">
      <c r="A24" s="24"/>
      <c r="B24" s="17"/>
      <c r="C24" s="8"/>
      <c r="D24" s="18" t="s">
        <v>33</v>
      </c>
      <c r="E24" s="9"/>
      <c r="F24" s="19">
        <f>SUM(F15:F23)</f>
        <v>0</v>
      </c>
      <c r="G24" s="19">
        <f t="shared" ref="G24:J24" si="2">SUM(G15:G23)</f>
        <v>0</v>
      </c>
      <c r="H24" s="19">
        <f t="shared" si="2"/>
        <v>0</v>
      </c>
      <c r="I24" s="19">
        <f t="shared" si="2"/>
        <v>0</v>
      </c>
      <c r="J24" s="19">
        <f t="shared" si="2"/>
        <v>0</v>
      </c>
      <c r="K24" s="25"/>
      <c r="L24" s="19">
        <f t="shared" ref="L24" si="3">SUM(L15:L23)</f>
        <v>0</v>
      </c>
    </row>
    <row r="25" spans="1:12" ht="15.75" thickBot="1" x14ac:dyDescent="0.25">
      <c r="A25" s="29">
        <f>A6</f>
        <v>1</v>
      </c>
      <c r="B25" s="30">
        <f>B6</f>
        <v>1</v>
      </c>
      <c r="C25" s="58" t="s">
        <v>4</v>
      </c>
      <c r="D25" s="59"/>
      <c r="E25" s="31"/>
      <c r="F25" s="32">
        <f>F14+F24</f>
        <v>660</v>
      </c>
      <c r="G25" s="32">
        <f t="shared" ref="G25:J25" si="4">G14+G24</f>
        <v>15.468999999999999</v>
      </c>
      <c r="H25" s="32">
        <f t="shared" si="4"/>
        <v>15.045999999999999</v>
      </c>
      <c r="I25" s="32">
        <f t="shared" si="4"/>
        <v>80.665000000000006</v>
      </c>
      <c r="J25" s="32">
        <f t="shared" si="4"/>
        <v>524</v>
      </c>
      <c r="K25" s="32"/>
      <c r="L25" s="32">
        <f t="shared" ref="L25" si="5">L14+L24</f>
        <v>92.76</v>
      </c>
    </row>
    <row r="26" spans="1:12" ht="15" x14ac:dyDescent="0.25">
      <c r="A26" s="14">
        <v>1</v>
      </c>
      <c r="B26" s="15">
        <v>2</v>
      </c>
      <c r="C26" s="22" t="s">
        <v>20</v>
      </c>
      <c r="D26" s="5" t="s">
        <v>21</v>
      </c>
      <c r="E26" s="49" t="s">
        <v>76</v>
      </c>
      <c r="F26" s="50">
        <v>155</v>
      </c>
      <c r="G26" s="50">
        <v>4.5999999999999996</v>
      </c>
      <c r="H26" s="50">
        <v>5.08</v>
      </c>
      <c r="I26" s="50">
        <v>25.550999999999998</v>
      </c>
      <c r="J26" s="50">
        <v>166</v>
      </c>
      <c r="K26" s="55" t="s">
        <v>60</v>
      </c>
      <c r="L26" s="39">
        <v>92.76</v>
      </c>
    </row>
    <row r="27" spans="1:12" ht="15" x14ac:dyDescent="0.25">
      <c r="A27" s="14"/>
      <c r="B27" s="15"/>
      <c r="C27" s="11"/>
      <c r="D27" s="6"/>
      <c r="E27" s="51" t="s">
        <v>61</v>
      </c>
      <c r="F27" s="52">
        <v>15</v>
      </c>
      <c r="G27" s="52">
        <v>3.9449999999999998</v>
      </c>
      <c r="H27" s="52">
        <v>3.99</v>
      </c>
      <c r="I27" s="52"/>
      <c r="J27" s="52">
        <v>53</v>
      </c>
      <c r="K27" s="56" t="s">
        <v>51</v>
      </c>
      <c r="L27" s="41"/>
    </row>
    <row r="28" spans="1:12" ht="15" x14ac:dyDescent="0.25">
      <c r="A28" s="14"/>
      <c r="B28" s="15"/>
      <c r="C28" s="11"/>
      <c r="D28" s="7" t="s">
        <v>22</v>
      </c>
      <c r="E28" s="51" t="s">
        <v>79</v>
      </c>
      <c r="F28" s="52">
        <v>200</v>
      </c>
      <c r="G28" s="52">
        <v>3.3</v>
      </c>
      <c r="H28" s="52">
        <v>1.51</v>
      </c>
      <c r="I28" s="52">
        <v>21.076000000000001</v>
      </c>
      <c r="J28" s="52">
        <v>120</v>
      </c>
      <c r="K28" s="56" t="s">
        <v>40</v>
      </c>
      <c r="L28" s="41"/>
    </row>
    <row r="29" spans="1:12" ht="15" x14ac:dyDescent="0.25">
      <c r="A29" s="14"/>
      <c r="B29" s="15"/>
      <c r="C29" s="11"/>
      <c r="D29" s="7" t="s">
        <v>23</v>
      </c>
      <c r="E29" s="51" t="s">
        <v>59</v>
      </c>
      <c r="F29" s="52">
        <v>30</v>
      </c>
      <c r="G29" s="52">
        <v>2.25</v>
      </c>
      <c r="H29" s="52">
        <v>0.87</v>
      </c>
      <c r="I29" s="52">
        <v>15.42</v>
      </c>
      <c r="J29" s="52">
        <v>79</v>
      </c>
      <c r="K29" s="53"/>
      <c r="L29" s="41"/>
    </row>
    <row r="30" spans="1:12" ht="15" x14ac:dyDescent="0.25">
      <c r="A30" s="14"/>
      <c r="B30" s="15"/>
      <c r="C30" s="11"/>
      <c r="D30" s="7" t="s">
        <v>24</v>
      </c>
      <c r="E30" s="54"/>
      <c r="F30" s="52"/>
      <c r="G30" s="52"/>
      <c r="H30" s="52"/>
      <c r="I30" s="52"/>
      <c r="J30" s="52"/>
      <c r="K30" s="53"/>
      <c r="L30" s="41"/>
    </row>
    <row r="31" spans="1:12" ht="15" x14ac:dyDescent="0.25">
      <c r="A31" s="14"/>
      <c r="B31" s="15"/>
      <c r="C31" s="11"/>
      <c r="D31" s="6"/>
      <c r="E31" s="51" t="s">
        <v>62</v>
      </c>
      <c r="F31" s="52">
        <v>60</v>
      </c>
      <c r="G31" s="52">
        <v>2.5550000000000002</v>
      </c>
      <c r="H31" s="52">
        <v>2.9489999999999998</v>
      </c>
      <c r="I31" s="52">
        <v>20.274999999999999</v>
      </c>
      <c r="J31" s="52">
        <v>118</v>
      </c>
      <c r="K31" s="56" t="s">
        <v>63</v>
      </c>
      <c r="L31" s="41"/>
    </row>
    <row r="32" spans="1:12" ht="15" x14ac:dyDescent="0.25">
      <c r="A32" s="14"/>
      <c r="B32" s="15"/>
      <c r="C32" s="11"/>
      <c r="D32" s="6"/>
      <c r="E32" s="40" t="s">
        <v>64</v>
      </c>
      <c r="F32" s="41">
        <v>125</v>
      </c>
      <c r="G32" s="41">
        <v>3.5</v>
      </c>
      <c r="H32" s="41">
        <v>3.125</v>
      </c>
      <c r="I32" s="41">
        <v>5.125</v>
      </c>
      <c r="J32" s="41">
        <v>63</v>
      </c>
      <c r="K32" s="42"/>
      <c r="L32" s="41"/>
    </row>
    <row r="33" spans="1:12" ht="15.75" thickBot="1" x14ac:dyDescent="0.3">
      <c r="A33" s="16"/>
      <c r="B33" s="17"/>
      <c r="C33" s="8"/>
      <c r="D33" s="18" t="s">
        <v>33</v>
      </c>
      <c r="E33" s="9"/>
      <c r="F33" s="19">
        <f>SUM(F26:F32)</f>
        <v>585</v>
      </c>
      <c r="G33" s="19">
        <f t="shared" ref="G33" si="6">SUM(G26:G32)</f>
        <v>20.149999999999999</v>
      </c>
      <c r="H33" s="19">
        <f t="shared" ref="H33" si="7">SUM(H26:H32)</f>
        <v>17.524000000000001</v>
      </c>
      <c r="I33" s="19">
        <f t="shared" ref="I33" si="8">SUM(I26:I32)</f>
        <v>87.447000000000003</v>
      </c>
      <c r="J33" s="19">
        <f t="shared" ref="J33:L33" si="9">SUM(J26:J32)</f>
        <v>599</v>
      </c>
      <c r="K33" s="25"/>
      <c r="L33" s="19">
        <f t="shared" si="9"/>
        <v>92.76</v>
      </c>
    </row>
    <row r="34" spans="1:12" ht="15" x14ac:dyDescent="0.25">
      <c r="A34" s="13">
        <f>A26</f>
        <v>1</v>
      </c>
      <c r="B34" s="13">
        <f>B26</f>
        <v>2</v>
      </c>
      <c r="C34" s="10" t="s">
        <v>25</v>
      </c>
      <c r="D34" s="7" t="s">
        <v>26</v>
      </c>
      <c r="E34" s="49"/>
      <c r="F34" s="50"/>
      <c r="G34" s="50"/>
      <c r="H34" s="50"/>
      <c r="I34" s="50"/>
      <c r="J34" s="50"/>
      <c r="K34" s="55"/>
      <c r="L34" s="41"/>
    </row>
    <row r="35" spans="1:12" ht="15" x14ac:dyDescent="0.25">
      <c r="A35" s="14"/>
      <c r="B35" s="15"/>
      <c r="C35" s="11"/>
      <c r="D35" s="7" t="s">
        <v>27</v>
      </c>
      <c r="E35" s="51"/>
      <c r="F35" s="52"/>
      <c r="G35" s="52"/>
      <c r="H35" s="52"/>
      <c r="I35" s="52"/>
      <c r="J35" s="52"/>
      <c r="K35" s="56"/>
      <c r="L35" s="41"/>
    </row>
    <row r="36" spans="1:12" ht="15" x14ac:dyDescent="0.25">
      <c r="A36" s="14"/>
      <c r="B36" s="15"/>
      <c r="C36" s="11"/>
      <c r="D36" s="7" t="s">
        <v>28</v>
      </c>
      <c r="E36" s="51"/>
      <c r="F36" s="52"/>
      <c r="G36" s="52"/>
      <c r="H36" s="52"/>
      <c r="I36" s="52"/>
      <c r="J36" s="52"/>
      <c r="K36" s="53"/>
      <c r="L36" s="41"/>
    </row>
    <row r="37" spans="1:12" ht="15" x14ac:dyDescent="0.25">
      <c r="A37" s="14"/>
      <c r="B37" s="15"/>
      <c r="C37" s="11"/>
      <c r="D37" s="7" t="s">
        <v>29</v>
      </c>
      <c r="E37" s="51"/>
      <c r="F37" s="52"/>
      <c r="G37" s="52"/>
      <c r="H37" s="52"/>
      <c r="I37" s="52"/>
      <c r="J37" s="52"/>
      <c r="K37" s="57"/>
      <c r="L37" s="41"/>
    </row>
    <row r="38" spans="1:12" ht="15" x14ac:dyDescent="0.25">
      <c r="A38" s="14"/>
      <c r="B38" s="15"/>
      <c r="C38" s="11"/>
      <c r="D38" s="7" t="s">
        <v>30</v>
      </c>
      <c r="E38" s="51"/>
      <c r="F38" s="52"/>
      <c r="G38" s="52"/>
      <c r="H38" s="52"/>
      <c r="I38" s="52"/>
      <c r="J38" s="52"/>
      <c r="K38" s="53"/>
      <c r="L38" s="41"/>
    </row>
    <row r="39" spans="1:12" ht="15" x14ac:dyDescent="0.25">
      <c r="A39" s="14"/>
      <c r="B39" s="15"/>
      <c r="C39" s="11"/>
      <c r="D39" s="7" t="s">
        <v>31</v>
      </c>
      <c r="E39" s="51"/>
      <c r="F39" s="52"/>
      <c r="G39" s="52"/>
      <c r="H39" s="52"/>
      <c r="I39" s="52"/>
      <c r="J39" s="52"/>
      <c r="K39" s="53"/>
      <c r="L39" s="41"/>
    </row>
    <row r="40" spans="1:12" ht="15" x14ac:dyDescent="0.25">
      <c r="A40" s="14"/>
      <c r="B40" s="15"/>
      <c r="C40" s="11"/>
      <c r="D40" s="7" t="s">
        <v>32</v>
      </c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4"/>
      <c r="B42" s="15"/>
      <c r="C42" s="11"/>
      <c r="D42" s="6"/>
      <c r="E42" s="40"/>
      <c r="F42" s="41"/>
      <c r="G42" s="41"/>
      <c r="H42" s="41"/>
      <c r="I42" s="41"/>
      <c r="J42" s="41"/>
      <c r="K42" s="42"/>
      <c r="L42" s="41"/>
    </row>
    <row r="43" spans="1:12" ht="15" x14ac:dyDescent="0.25">
      <c r="A43" s="16"/>
      <c r="B43" s="17"/>
      <c r="C43" s="8"/>
      <c r="D43" s="18" t="s">
        <v>33</v>
      </c>
      <c r="E43" s="9"/>
      <c r="F43" s="19">
        <f>SUM(F34:F42)</f>
        <v>0</v>
      </c>
      <c r="G43" s="19">
        <f t="shared" ref="G43" si="10">SUM(G34:G42)</f>
        <v>0</v>
      </c>
      <c r="H43" s="19">
        <f t="shared" ref="H43" si="11">SUM(H34:H42)</f>
        <v>0</v>
      </c>
      <c r="I43" s="19">
        <f t="shared" ref="I43" si="12">SUM(I34:I42)</f>
        <v>0</v>
      </c>
      <c r="J43" s="19">
        <f t="shared" ref="J43:L43" si="13">SUM(J34:J42)</f>
        <v>0</v>
      </c>
      <c r="K43" s="25"/>
      <c r="L43" s="19">
        <f t="shared" si="13"/>
        <v>0</v>
      </c>
    </row>
    <row r="44" spans="1:12" ht="15.75" customHeight="1" thickBot="1" x14ac:dyDescent="0.25">
      <c r="A44" s="33">
        <f>A26</f>
        <v>1</v>
      </c>
      <c r="B44" s="33">
        <f>B26</f>
        <v>2</v>
      </c>
      <c r="C44" s="58" t="s">
        <v>4</v>
      </c>
      <c r="D44" s="59"/>
      <c r="E44" s="31"/>
      <c r="F44" s="32">
        <f>F33+F43</f>
        <v>585</v>
      </c>
      <c r="G44" s="32">
        <f t="shared" ref="G44" si="14">G33+G43</f>
        <v>20.149999999999999</v>
      </c>
      <c r="H44" s="32">
        <f t="shared" ref="H44" si="15">H33+H43</f>
        <v>17.524000000000001</v>
      </c>
      <c r="I44" s="32">
        <f t="shared" ref="I44" si="16">I33+I43</f>
        <v>87.447000000000003</v>
      </c>
      <c r="J44" s="32">
        <f t="shared" ref="J44:L44" si="17">J33+J43</f>
        <v>599</v>
      </c>
      <c r="K44" s="32"/>
      <c r="L44" s="32">
        <f t="shared" si="17"/>
        <v>92.76</v>
      </c>
    </row>
    <row r="45" spans="1:12" ht="15" x14ac:dyDescent="0.25">
      <c r="A45" s="20">
        <v>1</v>
      </c>
      <c r="B45" s="21">
        <v>3</v>
      </c>
      <c r="C45" s="22" t="s">
        <v>20</v>
      </c>
      <c r="D45" s="5" t="s">
        <v>21</v>
      </c>
      <c r="E45" s="49" t="s">
        <v>49</v>
      </c>
      <c r="F45" s="50">
        <v>150</v>
      </c>
      <c r="G45" s="50">
        <v>5.6020000000000003</v>
      </c>
      <c r="H45" s="50">
        <v>5.0679999999999996</v>
      </c>
      <c r="I45" s="50">
        <v>35.905999999999999</v>
      </c>
      <c r="J45" s="50">
        <v>212</v>
      </c>
      <c r="K45" s="55" t="s">
        <v>50</v>
      </c>
      <c r="L45" s="39">
        <v>92.76</v>
      </c>
    </row>
    <row r="46" spans="1:12" ht="15" x14ac:dyDescent="0.25">
      <c r="A46" s="23"/>
      <c r="B46" s="15"/>
      <c r="C46" s="11"/>
      <c r="D46" s="6"/>
      <c r="E46" s="51" t="s">
        <v>65</v>
      </c>
      <c r="F46" s="52">
        <v>100</v>
      </c>
      <c r="G46" s="52">
        <v>10.4</v>
      </c>
      <c r="H46" s="52">
        <v>11.074</v>
      </c>
      <c r="I46" s="52">
        <v>11.8</v>
      </c>
      <c r="J46" s="52">
        <v>188</v>
      </c>
      <c r="K46" s="53"/>
      <c r="L46" s="41"/>
    </row>
    <row r="47" spans="1:12" ht="15" x14ac:dyDescent="0.25">
      <c r="A47" s="23"/>
      <c r="B47" s="15"/>
      <c r="C47" s="11"/>
      <c r="D47" s="7" t="s">
        <v>22</v>
      </c>
      <c r="E47" s="51" t="s">
        <v>74</v>
      </c>
      <c r="F47" s="52">
        <v>213</v>
      </c>
      <c r="G47" s="52">
        <v>5.1999999999999998E-2</v>
      </c>
      <c r="H47" s="52">
        <v>7.0000000000000001E-3</v>
      </c>
      <c r="I47" s="52">
        <v>8.1359999999999992</v>
      </c>
      <c r="J47" s="52">
        <v>34</v>
      </c>
      <c r="K47" s="56"/>
      <c r="L47" s="41"/>
    </row>
    <row r="48" spans="1:12" ht="15" x14ac:dyDescent="0.25">
      <c r="A48" s="23"/>
      <c r="B48" s="15"/>
      <c r="C48" s="11"/>
      <c r="D48" s="7" t="s">
        <v>23</v>
      </c>
      <c r="E48" s="51" t="s">
        <v>66</v>
      </c>
      <c r="F48" s="52">
        <v>30</v>
      </c>
      <c r="G48" s="52">
        <v>1.5</v>
      </c>
      <c r="H48" s="52">
        <v>0.3</v>
      </c>
      <c r="I48" s="52">
        <v>13.5</v>
      </c>
      <c r="J48" s="52">
        <v>77</v>
      </c>
      <c r="K48" s="53"/>
      <c r="L48" s="41"/>
    </row>
    <row r="49" spans="1:12" ht="15" x14ac:dyDescent="0.25">
      <c r="A49" s="23"/>
      <c r="B49" s="15"/>
      <c r="C49" s="11"/>
      <c r="D49" s="7" t="s">
        <v>24</v>
      </c>
      <c r="E49" s="54"/>
      <c r="F49" s="52"/>
      <c r="G49" s="52"/>
      <c r="H49" s="52"/>
      <c r="I49" s="52"/>
      <c r="J49" s="52"/>
      <c r="K49" s="53"/>
      <c r="L49" s="41"/>
    </row>
    <row r="50" spans="1:12" ht="15" x14ac:dyDescent="0.25">
      <c r="A50" s="23"/>
      <c r="B50" s="15"/>
      <c r="C50" s="11"/>
      <c r="D50" s="6"/>
      <c r="E50" s="51" t="s">
        <v>67</v>
      </c>
      <c r="F50" s="52">
        <v>200</v>
      </c>
      <c r="G50" s="52">
        <v>6</v>
      </c>
      <c r="H50" s="52">
        <v>5</v>
      </c>
      <c r="I50" s="52">
        <v>9.4</v>
      </c>
      <c r="J50" s="52">
        <v>110</v>
      </c>
      <c r="K50" s="53"/>
      <c r="L50" s="41"/>
    </row>
    <row r="51" spans="1:12" ht="15" x14ac:dyDescent="0.25">
      <c r="A51" s="23"/>
      <c r="B51" s="15"/>
      <c r="C51" s="11"/>
      <c r="D51" s="6"/>
      <c r="E51" s="40"/>
      <c r="F51" s="41"/>
      <c r="G51" s="41"/>
      <c r="H51" s="41"/>
      <c r="I51" s="41"/>
      <c r="J51" s="41"/>
      <c r="K51" s="42"/>
      <c r="L51" s="41"/>
    </row>
    <row r="52" spans="1:12" ht="15" x14ac:dyDescent="0.25">
      <c r="A52" s="23"/>
      <c r="B52" s="15"/>
      <c r="C52" s="11"/>
      <c r="D52" s="6"/>
      <c r="E52" s="54"/>
      <c r="F52" s="52"/>
      <c r="G52" s="52"/>
      <c r="H52" s="52"/>
      <c r="I52" s="52"/>
      <c r="J52" s="52"/>
      <c r="K52" s="53"/>
      <c r="L52" s="41"/>
    </row>
    <row r="53" spans="1:12" ht="15" x14ac:dyDescent="0.25">
      <c r="A53" s="24"/>
      <c r="B53" s="17"/>
      <c r="C53" s="8"/>
      <c r="D53" s="18" t="s">
        <v>33</v>
      </c>
      <c r="E53" s="9"/>
      <c r="F53" s="19">
        <f>SUM(F45:F52)</f>
        <v>693</v>
      </c>
      <c r="G53" s="19">
        <f t="shared" ref="G53" si="18">SUM(G45:G52)</f>
        <v>23.554000000000002</v>
      </c>
      <c r="H53" s="19">
        <f t="shared" ref="H53" si="19">SUM(H45:H52)</f>
        <v>21.449000000000002</v>
      </c>
      <c r="I53" s="19">
        <f t="shared" ref="I53" si="20">SUM(I45:I52)</f>
        <v>78.742000000000004</v>
      </c>
      <c r="J53" s="19">
        <f t="shared" ref="J53:L53" si="21">SUM(J45:J52)</f>
        <v>621</v>
      </c>
      <c r="K53" s="25"/>
      <c r="L53" s="19">
        <f t="shared" si="21"/>
        <v>92.76</v>
      </c>
    </row>
    <row r="54" spans="1:12" ht="15" x14ac:dyDescent="0.25">
      <c r="A54" s="26">
        <f>A45</f>
        <v>1</v>
      </c>
      <c r="B54" s="13">
        <f>B45</f>
        <v>3</v>
      </c>
      <c r="C54" s="10" t="s">
        <v>25</v>
      </c>
      <c r="D54" s="7" t="s">
        <v>26</v>
      </c>
      <c r="E54" s="40"/>
      <c r="F54" s="41"/>
      <c r="G54" s="41"/>
      <c r="H54" s="41"/>
      <c r="I54" s="41"/>
      <c r="J54" s="41"/>
      <c r="K54" s="42"/>
      <c r="L54" s="41"/>
    </row>
    <row r="55" spans="1:12" ht="15" x14ac:dyDescent="0.25">
      <c r="A55" s="23"/>
      <c r="B55" s="15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3"/>
      <c r="B56" s="15"/>
      <c r="C56" s="11"/>
      <c r="D56" s="7" t="s">
        <v>28</v>
      </c>
      <c r="E56" s="40"/>
      <c r="F56" s="41"/>
      <c r="G56" s="41"/>
      <c r="H56" s="41"/>
      <c r="I56" s="41"/>
      <c r="J56" s="41"/>
      <c r="K56" s="42"/>
      <c r="L56" s="41"/>
    </row>
    <row r="57" spans="1:12" ht="15" x14ac:dyDescent="0.25">
      <c r="A57" s="23"/>
      <c r="B57" s="15"/>
      <c r="C57" s="11"/>
      <c r="D57" s="7" t="s">
        <v>29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3"/>
      <c r="B58" s="15"/>
      <c r="C58" s="11"/>
      <c r="D58" s="7" t="s">
        <v>30</v>
      </c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7" t="s">
        <v>31</v>
      </c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7" t="s">
        <v>32</v>
      </c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3"/>
      <c r="B61" s="15"/>
      <c r="C61" s="11"/>
      <c r="D61" s="6"/>
      <c r="E61" s="40"/>
      <c r="F61" s="41"/>
      <c r="G61" s="41"/>
      <c r="H61" s="41"/>
      <c r="I61" s="41"/>
      <c r="J61" s="41"/>
      <c r="K61" s="42"/>
      <c r="L61" s="41"/>
    </row>
    <row r="62" spans="1:12" ht="15" x14ac:dyDescent="0.25">
      <c r="A62" s="23"/>
      <c r="B62" s="15"/>
      <c r="C62" s="11"/>
      <c r="D62" s="6"/>
      <c r="E62" s="40"/>
      <c r="F62" s="41"/>
      <c r="G62" s="41"/>
      <c r="H62" s="41"/>
      <c r="I62" s="41"/>
      <c r="J62" s="41"/>
      <c r="K62" s="42"/>
      <c r="L62" s="41"/>
    </row>
    <row r="63" spans="1:12" ht="15" x14ac:dyDescent="0.25">
      <c r="A63" s="24"/>
      <c r="B63" s="17"/>
      <c r="C63" s="8"/>
      <c r="D63" s="18" t="s">
        <v>33</v>
      </c>
      <c r="E63" s="9"/>
      <c r="F63" s="19">
        <f>SUM(F54:F62)</f>
        <v>0</v>
      </c>
      <c r="G63" s="19">
        <f t="shared" ref="G63" si="22">SUM(G54:G62)</f>
        <v>0</v>
      </c>
      <c r="H63" s="19">
        <f t="shared" ref="H63" si="23">SUM(H54:H62)</f>
        <v>0</v>
      </c>
      <c r="I63" s="19">
        <f t="shared" ref="I63" si="24">SUM(I54:I62)</f>
        <v>0</v>
      </c>
      <c r="J63" s="19">
        <f t="shared" ref="J63:L63" si="25">SUM(J54:J62)</f>
        <v>0</v>
      </c>
      <c r="K63" s="25"/>
      <c r="L63" s="19">
        <f t="shared" si="25"/>
        <v>0</v>
      </c>
    </row>
    <row r="64" spans="1:12" ht="15.75" customHeight="1" thickBot="1" x14ac:dyDescent="0.25">
      <c r="A64" s="29">
        <f>A45</f>
        <v>1</v>
      </c>
      <c r="B64" s="30">
        <f>B45</f>
        <v>3</v>
      </c>
      <c r="C64" s="58" t="s">
        <v>4</v>
      </c>
      <c r="D64" s="59"/>
      <c r="E64" s="31"/>
      <c r="F64" s="32">
        <f>F53+F63</f>
        <v>693</v>
      </c>
      <c r="G64" s="32">
        <f t="shared" ref="G64" si="26">G53+G63</f>
        <v>23.554000000000002</v>
      </c>
      <c r="H64" s="32">
        <f t="shared" ref="H64" si="27">H53+H63</f>
        <v>21.449000000000002</v>
      </c>
      <c r="I64" s="32">
        <f t="shared" ref="I64" si="28">I53+I63</f>
        <v>78.742000000000004</v>
      </c>
      <c r="J64" s="32">
        <f t="shared" ref="J64:L64" si="29">J53+J63</f>
        <v>621</v>
      </c>
      <c r="K64" s="32"/>
      <c r="L64" s="32">
        <f t="shared" si="29"/>
        <v>92.76</v>
      </c>
    </row>
    <row r="65" spans="1:12" ht="15" x14ac:dyDescent="0.25">
      <c r="A65" s="20">
        <v>1</v>
      </c>
      <c r="B65" s="21">
        <v>4</v>
      </c>
      <c r="C65" s="22" t="s">
        <v>20</v>
      </c>
      <c r="D65" s="5" t="s">
        <v>21</v>
      </c>
      <c r="E65" s="49" t="s">
        <v>80</v>
      </c>
      <c r="F65" s="50">
        <v>160</v>
      </c>
      <c r="G65" s="50">
        <v>16.161000000000001</v>
      </c>
      <c r="H65" s="50">
        <v>11.426</v>
      </c>
      <c r="I65" s="50">
        <v>30.042999999999999</v>
      </c>
      <c r="J65" s="50">
        <v>288</v>
      </c>
      <c r="K65" s="55" t="s">
        <v>68</v>
      </c>
      <c r="L65" s="39">
        <v>92.76</v>
      </c>
    </row>
    <row r="66" spans="1:12" ht="15" x14ac:dyDescent="0.25">
      <c r="A66" s="23"/>
      <c r="B66" s="15"/>
      <c r="C66" s="11"/>
      <c r="D66" s="6"/>
      <c r="E66" s="51"/>
      <c r="F66" s="52"/>
      <c r="G66" s="52"/>
      <c r="H66" s="52"/>
      <c r="I66" s="52"/>
      <c r="J66" s="52"/>
      <c r="K66" s="56"/>
      <c r="L66" s="41"/>
    </row>
    <row r="67" spans="1:12" ht="15" x14ac:dyDescent="0.25">
      <c r="A67" s="23"/>
      <c r="B67" s="15"/>
      <c r="C67" s="11"/>
      <c r="D67" s="7" t="s">
        <v>22</v>
      </c>
      <c r="E67" s="51" t="s">
        <v>78</v>
      </c>
      <c r="F67" s="52">
        <v>200</v>
      </c>
      <c r="G67" s="52">
        <v>0.12</v>
      </c>
      <c r="H67" s="52">
        <v>0.03</v>
      </c>
      <c r="I67" s="52">
        <v>11.57</v>
      </c>
      <c r="J67" s="52">
        <v>48</v>
      </c>
      <c r="K67" s="56" t="s">
        <v>43</v>
      </c>
      <c r="L67" s="41"/>
    </row>
    <row r="68" spans="1:12" ht="15" x14ac:dyDescent="0.25">
      <c r="A68" s="23"/>
      <c r="B68" s="15"/>
      <c r="C68" s="11"/>
      <c r="D68" s="7" t="s">
        <v>23</v>
      </c>
      <c r="E68" s="51" t="s">
        <v>59</v>
      </c>
      <c r="F68" s="52">
        <v>30</v>
      </c>
      <c r="G68" s="52">
        <v>2.25</v>
      </c>
      <c r="H68" s="52">
        <v>0.87</v>
      </c>
      <c r="I68" s="52">
        <v>15.42</v>
      </c>
      <c r="J68" s="52">
        <v>79</v>
      </c>
      <c r="K68" s="53"/>
      <c r="L68" s="41"/>
    </row>
    <row r="69" spans="1:12" ht="15" x14ac:dyDescent="0.25">
      <c r="A69" s="23"/>
      <c r="B69" s="15"/>
      <c r="C69" s="11"/>
      <c r="D69" s="7" t="s">
        <v>24</v>
      </c>
      <c r="E69" s="54"/>
      <c r="F69" s="52"/>
      <c r="G69" s="52"/>
      <c r="H69" s="52"/>
      <c r="I69" s="52"/>
      <c r="J69" s="52"/>
      <c r="K69" s="53"/>
      <c r="L69" s="41"/>
    </row>
    <row r="70" spans="1:12" ht="15" x14ac:dyDescent="0.25">
      <c r="A70" s="23"/>
      <c r="B70" s="15"/>
      <c r="C70" s="11"/>
      <c r="D70" s="6"/>
      <c r="E70" s="51" t="s">
        <v>42</v>
      </c>
      <c r="F70" s="52">
        <v>100</v>
      </c>
      <c r="G70" s="52">
        <v>0.4</v>
      </c>
      <c r="H70" s="52">
        <v>0.4</v>
      </c>
      <c r="I70" s="52">
        <v>9.8000000000000007</v>
      </c>
      <c r="J70" s="52">
        <v>47</v>
      </c>
      <c r="K70" s="53">
        <v>338</v>
      </c>
      <c r="L70" s="41"/>
    </row>
    <row r="71" spans="1:12" ht="15" x14ac:dyDescent="0.25">
      <c r="A71" s="23"/>
      <c r="B71" s="15"/>
      <c r="C71" s="11"/>
      <c r="D71" s="6"/>
      <c r="E71" s="51" t="s">
        <v>53</v>
      </c>
      <c r="F71" s="52">
        <v>15</v>
      </c>
      <c r="G71" s="52">
        <v>1.1659999999999999</v>
      </c>
      <c r="H71" s="52">
        <v>4.1829999999999998</v>
      </c>
      <c r="I71" s="52">
        <v>9.2240000000000002</v>
      </c>
      <c r="J71" s="52">
        <v>79</v>
      </c>
      <c r="K71" s="53"/>
      <c r="L71" s="41"/>
    </row>
    <row r="72" spans="1:12" ht="15" x14ac:dyDescent="0.25">
      <c r="A72" s="24"/>
      <c r="B72" s="17"/>
      <c r="C72" s="8"/>
      <c r="D72" s="18" t="s">
        <v>33</v>
      </c>
      <c r="E72" s="9"/>
      <c r="F72" s="19">
        <f>SUM(F65:F71)</f>
        <v>505</v>
      </c>
      <c r="G72" s="19">
        <f t="shared" ref="G72" si="30">SUM(G65:G71)</f>
        <v>20.097000000000001</v>
      </c>
      <c r="H72" s="19">
        <f t="shared" ref="H72" si="31">SUM(H65:H71)</f>
        <v>16.908999999999999</v>
      </c>
      <c r="I72" s="19">
        <f t="shared" ref="I72" si="32">SUM(I65:I71)</f>
        <v>76.057000000000002</v>
      </c>
      <c r="J72" s="19">
        <f t="shared" ref="J72:L72" si="33">SUM(J65:J71)</f>
        <v>541</v>
      </c>
      <c r="K72" s="25"/>
      <c r="L72" s="19">
        <f t="shared" si="33"/>
        <v>92.76</v>
      </c>
    </row>
    <row r="73" spans="1:12" ht="15" x14ac:dyDescent="0.25">
      <c r="A73" s="26">
        <f>A65</f>
        <v>1</v>
      </c>
      <c r="B73" s="13">
        <f>B65</f>
        <v>4</v>
      </c>
      <c r="C73" s="10" t="s">
        <v>25</v>
      </c>
      <c r="D73" s="7" t="s">
        <v>26</v>
      </c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3"/>
      <c r="B74" s="15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3"/>
      <c r="B75" s="15"/>
      <c r="C75" s="11"/>
      <c r="D75" s="7" t="s">
        <v>28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3"/>
      <c r="B76" s="15"/>
      <c r="C76" s="11"/>
      <c r="D76" s="7" t="s">
        <v>29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3"/>
      <c r="B77" s="15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7" t="s">
        <v>31</v>
      </c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7" t="s">
        <v>32</v>
      </c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3"/>
      <c r="B80" s="15"/>
      <c r="C80" s="11"/>
      <c r="D80" s="6"/>
      <c r="E80" s="40"/>
      <c r="F80" s="41"/>
      <c r="G80" s="41"/>
      <c r="H80" s="41"/>
      <c r="I80" s="41"/>
      <c r="J80" s="41"/>
      <c r="K80" s="42"/>
      <c r="L80" s="41"/>
    </row>
    <row r="81" spans="1:12" ht="15" x14ac:dyDescent="0.25">
      <c r="A81" s="23"/>
      <c r="B81" s="15"/>
      <c r="C81" s="11"/>
      <c r="D81" s="6"/>
      <c r="E81" s="40"/>
      <c r="F81" s="41"/>
      <c r="G81" s="41"/>
      <c r="H81" s="41"/>
      <c r="I81" s="41"/>
      <c r="J81" s="41"/>
      <c r="K81" s="42"/>
      <c r="L81" s="41"/>
    </row>
    <row r="82" spans="1:12" ht="15" x14ac:dyDescent="0.25">
      <c r="A82" s="24"/>
      <c r="B82" s="17"/>
      <c r="C82" s="8"/>
      <c r="D82" s="18" t="s">
        <v>33</v>
      </c>
      <c r="E82" s="9"/>
      <c r="F82" s="19">
        <f>SUM(F73:F81)</f>
        <v>0</v>
      </c>
      <c r="G82" s="19">
        <f t="shared" ref="G82" si="34">SUM(G73:G81)</f>
        <v>0</v>
      </c>
      <c r="H82" s="19">
        <f t="shared" ref="H82" si="35">SUM(H73:H81)</f>
        <v>0</v>
      </c>
      <c r="I82" s="19">
        <f t="shared" ref="I82" si="36">SUM(I73:I81)</f>
        <v>0</v>
      </c>
      <c r="J82" s="19">
        <f t="shared" ref="J82:L82" si="37">SUM(J73:J81)</f>
        <v>0</v>
      </c>
      <c r="K82" s="25"/>
      <c r="L82" s="19">
        <f t="shared" si="37"/>
        <v>0</v>
      </c>
    </row>
    <row r="83" spans="1:12" ht="15.75" customHeight="1" thickBot="1" x14ac:dyDescent="0.25">
      <c r="A83" s="29">
        <f>A65</f>
        <v>1</v>
      </c>
      <c r="B83" s="30">
        <f>B65</f>
        <v>4</v>
      </c>
      <c r="C83" s="58" t="s">
        <v>4</v>
      </c>
      <c r="D83" s="59"/>
      <c r="E83" s="31"/>
      <c r="F83" s="32">
        <f>F72+F82</f>
        <v>505</v>
      </c>
      <c r="G83" s="32">
        <f t="shared" ref="G83" si="38">G72+G82</f>
        <v>20.097000000000001</v>
      </c>
      <c r="H83" s="32">
        <f t="shared" ref="H83" si="39">H72+H82</f>
        <v>16.908999999999999</v>
      </c>
      <c r="I83" s="32">
        <f t="shared" ref="I83" si="40">I72+I82</f>
        <v>76.057000000000002</v>
      </c>
      <c r="J83" s="32">
        <f t="shared" ref="J83:L83" si="41">J72+J82</f>
        <v>541</v>
      </c>
      <c r="K83" s="32"/>
      <c r="L83" s="32">
        <f t="shared" si="41"/>
        <v>92.76</v>
      </c>
    </row>
    <row r="84" spans="1:12" ht="25.5" x14ac:dyDescent="0.25">
      <c r="A84" s="20">
        <v>1</v>
      </c>
      <c r="B84" s="21">
        <v>5</v>
      </c>
      <c r="C84" s="22" t="s">
        <v>20</v>
      </c>
      <c r="D84" s="5" t="s">
        <v>21</v>
      </c>
      <c r="E84" s="49" t="s">
        <v>69</v>
      </c>
      <c r="F84" s="50">
        <v>155</v>
      </c>
      <c r="G84" s="50">
        <v>6.6639999999999997</v>
      </c>
      <c r="H84" s="50">
        <v>8.5350000000000001</v>
      </c>
      <c r="I84" s="50">
        <v>22.376999999999999</v>
      </c>
      <c r="J84" s="50">
        <v>193</v>
      </c>
      <c r="K84" s="55" t="s">
        <v>70</v>
      </c>
      <c r="L84" s="39">
        <v>92.76</v>
      </c>
    </row>
    <row r="85" spans="1:12" ht="15" x14ac:dyDescent="0.25">
      <c r="A85" s="23"/>
      <c r="B85" s="15"/>
      <c r="C85" s="11"/>
      <c r="D85" s="6"/>
      <c r="E85" s="51" t="s">
        <v>71</v>
      </c>
      <c r="F85" s="52">
        <v>40</v>
      </c>
      <c r="G85" s="52">
        <v>4.5199999999999996</v>
      </c>
      <c r="H85" s="52">
        <v>5.3490000000000002</v>
      </c>
      <c r="I85" s="52">
        <v>15.55</v>
      </c>
      <c r="J85" s="52">
        <v>128</v>
      </c>
      <c r="K85" s="56" t="s">
        <v>41</v>
      </c>
      <c r="L85" s="41"/>
    </row>
    <row r="86" spans="1:12" ht="15" x14ac:dyDescent="0.25">
      <c r="A86" s="23"/>
      <c r="B86" s="15"/>
      <c r="C86" s="11"/>
      <c r="D86" s="7" t="s">
        <v>22</v>
      </c>
      <c r="E86" s="51" t="s">
        <v>74</v>
      </c>
      <c r="F86" s="52">
        <v>213</v>
      </c>
      <c r="G86" s="52">
        <v>5.1999999999999998E-2</v>
      </c>
      <c r="H86" s="52">
        <v>7.0000000000000001E-3</v>
      </c>
      <c r="I86" s="52">
        <v>8.1359999999999992</v>
      </c>
      <c r="J86" s="52">
        <v>34</v>
      </c>
      <c r="K86" s="56"/>
      <c r="L86" s="41"/>
    </row>
    <row r="87" spans="1:12" ht="15" x14ac:dyDescent="0.25">
      <c r="A87" s="23"/>
      <c r="B87" s="15"/>
      <c r="C87" s="11"/>
      <c r="D87" s="7" t="s">
        <v>23</v>
      </c>
      <c r="E87" s="51" t="s">
        <v>59</v>
      </c>
      <c r="F87" s="52">
        <v>30</v>
      </c>
      <c r="G87" s="52">
        <v>2.25</v>
      </c>
      <c r="H87" s="52">
        <v>0.87</v>
      </c>
      <c r="I87" s="52">
        <v>15.42</v>
      </c>
      <c r="J87" s="52">
        <v>79</v>
      </c>
      <c r="K87" s="53"/>
      <c r="L87" s="41"/>
    </row>
    <row r="88" spans="1:12" ht="15" x14ac:dyDescent="0.25">
      <c r="A88" s="23"/>
      <c r="B88" s="15"/>
      <c r="C88" s="11"/>
      <c r="D88" s="7" t="s">
        <v>24</v>
      </c>
      <c r="E88" s="54"/>
      <c r="F88" s="52"/>
      <c r="G88" s="52"/>
      <c r="H88" s="52"/>
      <c r="I88" s="52"/>
      <c r="J88" s="52"/>
      <c r="K88" s="53"/>
      <c r="L88" s="41"/>
    </row>
    <row r="89" spans="1:12" ht="15" x14ac:dyDescent="0.25">
      <c r="A89" s="23"/>
      <c r="B89" s="15"/>
      <c r="C89" s="11"/>
      <c r="D89" s="6"/>
      <c r="E89" s="51" t="s">
        <v>42</v>
      </c>
      <c r="F89" s="52">
        <v>100</v>
      </c>
      <c r="G89" s="52">
        <v>0.4</v>
      </c>
      <c r="H89" s="52">
        <v>0.4</v>
      </c>
      <c r="I89" s="52">
        <v>9.8000000000000007</v>
      </c>
      <c r="J89" s="52">
        <v>47</v>
      </c>
      <c r="K89" s="53">
        <v>338</v>
      </c>
      <c r="L89" s="41"/>
    </row>
    <row r="90" spans="1:12" ht="15" x14ac:dyDescent="0.25">
      <c r="A90" s="23"/>
      <c r="B90" s="15"/>
      <c r="C90" s="11"/>
      <c r="D90" s="6"/>
      <c r="E90" s="40" t="s">
        <v>81</v>
      </c>
      <c r="F90" s="41">
        <v>25</v>
      </c>
      <c r="G90" s="41">
        <v>0.82499999999999996</v>
      </c>
      <c r="H90" s="41">
        <v>0.14000000000000001</v>
      </c>
      <c r="I90" s="41">
        <v>16.55</v>
      </c>
      <c r="J90" s="41">
        <v>82</v>
      </c>
      <c r="K90" s="42"/>
      <c r="L90" s="41"/>
    </row>
    <row r="91" spans="1:12" ht="15" x14ac:dyDescent="0.25">
      <c r="A91" s="24"/>
      <c r="B91" s="17"/>
      <c r="C91" s="8"/>
      <c r="D91" s="18" t="s">
        <v>33</v>
      </c>
      <c r="E91" s="9"/>
      <c r="F91" s="19">
        <f>SUM(F84:F90)</f>
        <v>563</v>
      </c>
      <c r="G91" s="19">
        <f t="shared" ref="G91" si="42">SUM(G84:G90)</f>
        <v>14.710999999999999</v>
      </c>
      <c r="H91" s="19">
        <f t="shared" ref="H91" si="43">SUM(H84:H90)</f>
        <v>15.301</v>
      </c>
      <c r="I91" s="19">
        <f t="shared" ref="I91" si="44">SUM(I84:I90)</f>
        <v>87.832999999999998</v>
      </c>
      <c r="J91" s="19">
        <f t="shared" ref="J91:L91" si="45">SUM(J84:J90)</f>
        <v>563</v>
      </c>
      <c r="K91" s="25"/>
      <c r="L91" s="19">
        <f t="shared" si="45"/>
        <v>92.76</v>
      </c>
    </row>
    <row r="92" spans="1:12" ht="15" x14ac:dyDescent="0.25">
      <c r="A92" s="26">
        <f>A84</f>
        <v>1</v>
      </c>
      <c r="B92" s="13">
        <f>B84</f>
        <v>5</v>
      </c>
      <c r="C92" s="10" t="s">
        <v>25</v>
      </c>
      <c r="D92" s="7" t="s">
        <v>26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28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7" t="s">
        <v>29</v>
      </c>
      <c r="E95" s="40"/>
      <c r="F95" s="41"/>
      <c r="G95" s="41"/>
      <c r="H95" s="41"/>
      <c r="I95" s="41"/>
      <c r="J95" s="41"/>
      <c r="K95" s="42"/>
      <c r="L95" s="41"/>
    </row>
    <row r="96" spans="1:12" ht="15" x14ac:dyDescent="0.25">
      <c r="A96" s="23"/>
      <c r="B96" s="15"/>
      <c r="C96" s="11"/>
      <c r="D96" s="7" t="s">
        <v>30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7" t="s">
        <v>31</v>
      </c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7" t="s">
        <v>32</v>
      </c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3"/>
      <c r="B99" s="15"/>
      <c r="C99" s="11"/>
      <c r="D99" s="6"/>
      <c r="E99" s="40"/>
      <c r="F99" s="41"/>
      <c r="G99" s="41"/>
      <c r="H99" s="41"/>
      <c r="I99" s="41"/>
      <c r="J99" s="41"/>
      <c r="K99" s="42"/>
      <c r="L99" s="41"/>
    </row>
    <row r="100" spans="1:12" ht="15" x14ac:dyDescent="0.25">
      <c r="A100" s="23"/>
      <c r="B100" s="15"/>
      <c r="C100" s="11"/>
      <c r="D100" s="6"/>
      <c r="E100" s="40"/>
      <c r="F100" s="41"/>
      <c r="G100" s="41"/>
      <c r="H100" s="41"/>
      <c r="I100" s="41"/>
      <c r="J100" s="41"/>
      <c r="K100" s="42"/>
      <c r="L100" s="41"/>
    </row>
    <row r="101" spans="1:12" ht="15" x14ac:dyDescent="0.25">
      <c r="A101" s="24"/>
      <c r="B101" s="17"/>
      <c r="C101" s="8"/>
      <c r="D101" s="18" t="s">
        <v>33</v>
      </c>
      <c r="E101" s="9"/>
      <c r="F101" s="19">
        <f>SUM(F92:F100)</f>
        <v>0</v>
      </c>
      <c r="G101" s="19">
        <f t="shared" ref="G101" si="46">SUM(G92:G100)</f>
        <v>0</v>
      </c>
      <c r="H101" s="19">
        <f t="shared" ref="H101" si="47">SUM(H92:H100)</f>
        <v>0</v>
      </c>
      <c r="I101" s="19">
        <f t="shared" ref="I101" si="48">SUM(I92:I100)</f>
        <v>0</v>
      </c>
      <c r="J101" s="19">
        <f t="shared" ref="J101:L101" si="49">SUM(J92:J100)</f>
        <v>0</v>
      </c>
      <c r="K101" s="25"/>
      <c r="L101" s="19">
        <f t="shared" si="49"/>
        <v>0</v>
      </c>
    </row>
    <row r="102" spans="1:12" ht="15.75" customHeight="1" thickBot="1" x14ac:dyDescent="0.25">
      <c r="A102" s="29">
        <f>A84</f>
        <v>1</v>
      </c>
      <c r="B102" s="30">
        <f>B84</f>
        <v>5</v>
      </c>
      <c r="C102" s="58" t="s">
        <v>4</v>
      </c>
      <c r="D102" s="59"/>
      <c r="E102" s="31"/>
      <c r="F102" s="32">
        <f>F91+F101</f>
        <v>563</v>
      </c>
      <c r="G102" s="32">
        <f t="shared" ref="G102" si="50">G91+G101</f>
        <v>14.710999999999999</v>
      </c>
      <c r="H102" s="32">
        <f t="shared" ref="H102" si="51">H91+H101</f>
        <v>15.301</v>
      </c>
      <c r="I102" s="32">
        <f t="shared" ref="I102" si="52">I91+I101</f>
        <v>87.832999999999998</v>
      </c>
      <c r="J102" s="32">
        <f t="shared" ref="J102:L102" si="53">J91+J101</f>
        <v>563</v>
      </c>
      <c r="K102" s="32"/>
      <c r="L102" s="32">
        <f t="shared" si="53"/>
        <v>92.76</v>
      </c>
    </row>
    <row r="103" spans="1:12" ht="15" x14ac:dyDescent="0.25">
      <c r="A103" s="20">
        <v>2</v>
      </c>
      <c r="B103" s="21">
        <v>1</v>
      </c>
      <c r="C103" s="22" t="s">
        <v>20</v>
      </c>
      <c r="D103" s="5" t="s">
        <v>21</v>
      </c>
      <c r="E103" s="49" t="s">
        <v>49</v>
      </c>
      <c r="F103" s="50">
        <v>150</v>
      </c>
      <c r="G103" s="50">
        <v>5.6020000000000003</v>
      </c>
      <c r="H103" s="50">
        <v>5.0679999999999996</v>
      </c>
      <c r="I103" s="50">
        <v>35.905999999999999</v>
      </c>
      <c r="J103" s="50">
        <v>212</v>
      </c>
      <c r="K103" s="55"/>
      <c r="L103" s="39">
        <v>92.76</v>
      </c>
    </row>
    <row r="104" spans="1:12" ht="15" x14ac:dyDescent="0.25">
      <c r="A104" s="23"/>
      <c r="B104" s="15"/>
      <c r="C104" s="11"/>
      <c r="D104" s="6"/>
      <c r="E104" s="51" t="s">
        <v>82</v>
      </c>
      <c r="F104" s="52">
        <v>90</v>
      </c>
      <c r="G104" s="52">
        <v>8.2680000000000007</v>
      </c>
      <c r="H104" s="52">
        <v>10.611000000000001</v>
      </c>
      <c r="I104" s="52">
        <v>9.1170000000000009</v>
      </c>
      <c r="J104" s="52">
        <v>165</v>
      </c>
      <c r="K104" s="56" t="s">
        <v>41</v>
      </c>
      <c r="L104" s="41"/>
    </row>
    <row r="105" spans="1:12" ht="15" x14ac:dyDescent="0.25">
      <c r="A105" s="23"/>
      <c r="B105" s="15"/>
      <c r="C105" s="11"/>
      <c r="D105" s="7" t="s">
        <v>22</v>
      </c>
      <c r="E105" s="51" t="s">
        <v>89</v>
      </c>
      <c r="F105" s="52">
        <v>200</v>
      </c>
      <c r="G105" s="52">
        <v>0.8</v>
      </c>
      <c r="H105" s="52">
        <v>0.8</v>
      </c>
      <c r="I105" s="52">
        <v>11.94</v>
      </c>
      <c r="J105" s="52">
        <v>49</v>
      </c>
      <c r="K105" s="53"/>
      <c r="L105" s="41"/>
    </row>
    <row r="106" spans="1:12" ht="15" x14ac:dyDescent="0.25">
      <c r="A106" s="23"/>
      <c r="B106" s="15"/>
      <c r="C106" s="11"/>
      <c r="D106" s="7" t="s">
        <v>23</v>
      </c>
      <c r="E106" s="51" t="s">
        <v>77</v>
      </c>
      <c r="F106" s="52">
        <v>20</v>
      </c>
      <c r="G106" s="52">
        <v>1.52</v>
      </c>
      <c r="H106" s="52">
        <v>0.16</v>
      </c>
      <c r="I106" s="52">
        <v>9.84</v>
      </c>
      <c r="J106" s="52">
        <v>47</v>
      </c>
      <c r="K106" s="57"/>
      <c r="L106" s="41"/>
    </row>
    <row r="107" spans="1:12" ht="15" x14ac:dyDescent="0.25">
      <c r="A107" s="23"/>
      <c r="B107" s="15"/>
      <c r="C107" s="11"/>
      <c r="D107" s="7" t="s">
        <v>24</v>
      </c>
      <c r="E107" s="51"/>
      <c r="F107" s="52"/>
      <c r="G107" s="52"/>
      <c r="H107" s="52"/>
      <c r="I107" s="52"/>
      <c r="J107" s="52"/>
      <c r="K107" s="53"/>
      <c r="L107" s="41"/>
    </row>
    <row r="108" spans="1:12" ht="15" x14ac:dyDescent="0.25">
      <c r="A108" s="23"/>
      <c r="B108" s="15"/>
      <c r="C108" s="11"/>
      <c r="D108" s="6"/>
      <c r="E108" s="51" t="s">
        <v>83</v>
      </c>
      <c r="F108" s="52">
        <v>60</v>
      </c>
      <c r="G108" s="52">
        <v>0.66</v>
      </c>
      <c r="H108" s="52">
        <v>0.12</v>
      </c>
      <c r="I108" s="52">
        <v>2.2799999999999998</v>
      </c>
      <c r="J108" s="52">
        <v>14</v>
      </c>
      <c r="K108" s="53"/>
      <c r="L108" s="41"/>
    </row>
    <row r="109" spans="1:12" ht="15" x14ac:dyDescent="0.25">
      <c r="A109" s="23"/>
      <c r="B109" s="15"/>
      <c r="C109" s="11"/>
      <c r="D109" s="6"/>
      <c r="E109" s="51" t="s">
        <v>52</v>
      </c>
      <c r="F109" s="52">
        <v>125</v>
      </c>
      <c r="G109" s="52"/>
      <c r="H109" s="52"/>
      <c r="I109" s="52">
        <v>15</v>
      </c>
      <c r="J109" s="52">
        <v>60</v>
      </c>
      <c r="K109" s="53"/>
      <c r="L109" s="41"/>
    </row>
    <row r="110" spans="1:12" ht="15" x14ac:dyDescent="0.25">
      <c r="A110" s="24"/>
      <c r="B110" s="17"/>
      <c r="C110" s="8"/>
      <c r="D110" s="18" t="s">
        <v>33</v>
      </c>
      <c r="E110" s="9"/>
      <c r="F110" s="19">
        <f>SUM(F103:F109)</f>
        <v>645</v>
      </c>
      <c r="G110" s="19">
        <f t="shared" ref="G110:J110" si="54">SUM(G103:G109)</f>
        <v>16.850000000000001</v>
      </c>
      <c r="H110" s="19">
        <f t="shared" si="54"/>
        <v>16.759</v>
      </c>
      <c r="I110" s="19">
        <f t="shared" si="54"/>
        <v>84.082999999999998</v>
      </c>
      <c r="J110" s="19">
        <f t="shared" si="54"/>
        <v>547</v>
      </c>
      <c r="K110" s="25"/>
      <c r="L110" s="19">
        <f t="shared" ref="L110" si="55">SUM(L103:L109)</f>
        <v>92.76</v>
      </c>
    </row>
    <row r="111" spans="1:12" ht="15" x14ac:dyDescent="0.25">
      <c r="A111" s="26">
        <f>A103</f>
        <v>2</v>
      </c>
      <c r="B111" s="13">
        <f>B103</f>
        <v>1</v>
      </c>
      <c r="C111" s="10" t="s">
        <v>25</v>
      </c>
      <c r="D111" s="7" t="s">
        <v>26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3"/>
      <c r="B112" s="15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3"/>
      <c r="B113" s="15"/>
      <c r="C113" s="11"/>
      <c r="D113" s="7" t="s">
        <v>28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3"/>
      <c r="B114" s="15"/>
      <c r="C114" s="11"/>
      <c r="D114" s="7" t="s">
        <v>29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3"/>
      <c r="B115" s="15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7" t="s">
        <v>31</v>
      </c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7" t="s">
        <v>32</v>
      </c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3"/>
      <c r="B118" s="15"/>
      <c r="C118" s="11"/>
      <c r="D118" s="6"/>
      <c r="E118" s="40"/>
      <c r="F118" s="41"/>
      <c r="G118" s="41"/>
      <c r="H118" s="41"/>
      <c r="I118" s="41"/>
      <c r="J118" s="41"/>
      <c r="K118" s="42"/>
      <c r="L118" s="41"/>
    </row>
    <row r="119" spans="1:12" ht="15" x14ac:dyDescent="0.25">
      <c r="A119" s="23"/>
      <c r="B119" s="15"/>
      <c r="C119" s="11"/>
      <c r="D119" s="6"/>
      <c r="E119" s="40"/>
      <c r="F119" s="41"/>
      <c r="G119" s="41"/>
      <c r="H119" s="41"/>
      <c r="I119" s="41"/>
      <c r="J119" s="41"/>
      <c r="K119" s="42"/>
      <c r="L119" s="41"/>
    </row>
    <row r="120" spans="1:12" ht="15" x14ac:dyDescent="0.25">
      <c r="A120" s="24"/>
      <c r="B120" s="17"/>
      <c r="C120" s="8"/>
      <c r="D120" s="18" t="s">
        <v>33</v>
      </c>
      <c r="E120" s="9"/>
      <c r="F120" s="19">
        <f>SUM(F111:F119)</f>
        <v>0</v>
      </c>
      <c r="G120" s="19">
        <f t="shared" ref="G120:J120" si="56">SUM(G111:G119)</f>
        <v>0</v>
      </c>
      <c r="H120" s="19">
        <f t="shared" si="56"/>
        <v>0</v>
      </c>
      <c r="I120" s="19">
        <f t="shared" si="56"/>
        <v>0</v>
      </c>
      <c r="J120" s="19">
        <f t="shared" si="56"/>
        <v>0</v>
      </c>
      <c r="K120" s="25"/>
      <c r="L120" s="19">
        <f t="shared" ref="L120" si="57">SUM(L111:L119)</f>
        <v>0</v>
      </c>
    </row>
    <row r="121" spans="1:12" ht="15.75" thickBot="1" x14ac:dyDescent="0.25">
      <c r="A121" s="29">
        <f>A103</f>
        <v>2</v>
      </c>
      <c r="B121" s="30">
        <f>B103</f>
        <v>1</v>
      </c>
      <c r="C121" s="58" t="s">
        <v>4</v>
      </c>
      <c r="D121" s="59"/>
      <c r="E121" s="31"/>
      <c r="F121" s="32">
        <f>F110+F120</f>
        <v>645</v>
      </c>
      <c r="G121" s="32">
        <f t="shared" ref="G121" si="58">G110+G120</f>
        <v>16.850000000000001</v>
      </c>
      <c r="H121" s="32">
        <f t="shared" ref="H121" si="59">H110+H120</f>
        <v>16.759</v>
      </c>
      <c r="I121" s="32">
        <f t="shared" ref="I121" si="60">I110+I120</f>
        <v>84.082999999999998</v>
      </c>
      <c r="J121" s="32">
        <f t="shared" ref="J121:L121" si="61">J110+J120</f>
        <v>547</v>
      </c>
      <c r="K121" s="32"/>
      <c r="L121" s="32">
        <f t="shared" si="61"/>
        <v>92.76</v>
      </c>
    </row>
    <row r="122" spans="1:12" ht="15" x14ac:dyDescent="0.25">
      <c r="A122" s="14">
        <v>2</v>
      </c>
      <c r="B122" s="15">
        <v>2</v>
      </c>
      <c r="C122" s="22" t="s">
        <v>20</v>
      </c>
      <c r="D122" s="5" t="s">
        <v>21</v>
      </c>
      <c r="E122" s="49" t="s">
        <v>72</v>
      </c>
      <c r="F122" s="50">
        <v>180</v>
      </c>
      <c r="G122" s="50">
        <v>13.404999999999999</v>
      </c>
      <c r="H122" s="50">
        <v>11.241</v>
      </c>
      <c r="I122" s="50">
        <v>30.783999999999999</v>
      </c>
      <c r="J122" s="50">
        <v>278</v>
      </c>
      <c r="K122" s="55" t="s">
        <v>73</v>
      </c>
      <c r="L122" s="39">
        <v>92.76</v>
      </c>
    </row>
    <row r="123" spans="1:12" ht="15" x14ac:dyDescent="0.25">
      <c r="A123" s="14"/>
      <c r="B123" s="15"/>
      <c r="C123" s="11"/>
      <c r="D123" s="6"/>
      <c r="E123" s="51"/>
      <c r="F123" s="52"/>
      <c r="G123" s="52"/>
      <c r="H123" s="52"/>
      <c r="I123" s="52"/>
      <c r="J123" s="52"/>
      <c r="K123" s="56"/>
      <c r="L123" s="41"/>
    </row>
    <row r="124" spans="1:12" ht="15" x14ac:dyDescent="0.25">
      <c r="A124" s="14"/>
      <c r="B124" s="15"/>
      <c r="C124" s="11"/>
      <c r="D124" s="7" t="s">
        <v>22</v>
      </c>
      <c r="E124" s="51" t="s">
        <v>39</v>
      </c>
      <c r="F124" s="52">
        <v>208</v>
      </c>
      <c r="G124" s="52">
        <v>7.0000000000000001E-3</v>
      </c>
      <c r="H124" s="52">
        <v>2E-3</v>
      </c>
      <c r="I124" s="52">
        <v>7.9859999999999998</v>
      </c>
      <c r="J124" s="52">
        <v>32</v>
      </c>
      <c r="K124" s="56" t="s">
        <v>40</v>
      </c>
      <c r="L124" s="41"/>
    </row>
    <row r="125" spans="1:12" ht="15" x14ac:dyDescent="0.25">
      <c r="A125" s="14"/>
      <c r="B125" s="15"/>
      <c r="C125" s="11"/>
      <c r="D125" s="7" t="s">
        <v>23</v>
      </c>
      <c r="E125" s="51" t="s">
        <v>48</v>
      </c>
      <c r="F125" s="52">
        <v>40</v>
      </c>
      <c r="G125" s="52">
        <v>2.52</v>
      </c>
      <c r="H125" s="52">
        <v>0.36</v>
      </c>
      <c r="I125" s="52">
        <v>18.84</v>
      </c>
      <c r="J125" s="52">
        <v>91</v>
      </c>
      <c r="K125" s="53"/>
      <c r="L125" s="41"/>
    </row>
    <row r="126" spans="1:12" ht="15" x14ac:dyDescent="0.25">
      <c r="A126" s="14"/>
      <c r="B126" s="15"/>
      <c r="C126" s="11"/>
      <c r="D126" s="7" t="s">
        <v>24</v>
      </c>
      <c r="E126" s="54"/>
      <c r="F126" s="52"/>
      <c r="G126" s="52"/>
      <c r="H126" s="52"/>
      <c r="I126" s="52"/>
      <c r="J126" s="52"/>
      <c r="K126" s="53"/>
      <c r="L126" s="41"/>
    </row>
    <row r="127" spans="1:12" ht="15" x14ac:dyDescent="0.25">
      <c r="A127" s="14"/>
      <c r="B127" s="15"/>
      <c r="C127" s="11"/>
      <c r="D127" s="6"/>
      <c r="E127" s="51" t="s">
        <v>90</v>
      </c>
      <c r="F127" s="52">
        <v>60</v>
      </c>
      <c r="G127" s="52">
        <v>0.752</v>
      </c>
      <c r="H127" s="52">
        <v>6.0490000000000004</v>
      </c>
      <c r="I127" s="52">
        <v>1.978</v>
      </c>
      <c r="J127" s="52">
        <v>66</v>
      </c>
      <c r="K127" s="56"/>
      <c r="L127" s="41"/>
    </row>
    <row r="128" spans="1:12" ht="15" x14ac:dyDescent="0.25">
      <c r="A128" s="14"/>
      <c r="B128" s="15"/>
      <c r="C128" s="11"/>
      <c r="D128" s="6"/>
      <c r="E128" s="51" t="s">
        <v>91</v>
      </c>
      <c r="F128" s="52">
        <v>16</v>
      </c>
      <c r="G128" s="52">
        <v>1.1040000000000001</v>
      </c>
      <c r="H128" s="52">
        <v>2.2080000000000002</v>
      </c>
      <c r="I128" s="52">
        <v>11.856</v>
      </c>
      <c r="J128" s="52">
        <v>71</v>
      </c>
      <c r="K128" s="56"/>
      <c r="L128" s="41"/>
    </row>
    <row r="129" spans="1:12" ht="15" x14ac:dyDescent="0.25">
      <c r="A129" s="14"/>
      <c r="B129" s="15"/>
      <c r="C129" s="11"/>
      <c r="D129" s="6"/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6"/>
      <c r="B130" s="17"/>
      <c r="C130" s="8"/>
      <c r="D130" s="18" t="s">
        <v>33</v>
      </c>
      <c r="E130" s="9"/>
      <c r="F130" s="19">
        <f>SUM(F122:F129)</f>
        <v>504</v>
      </c>
      <c r="G130" s="19">
        <f t="shared" ref="G130:J130" si="62">SUM(G122:G129)</f>
        <v>17.787999999999997</v>
      </c>
      <c r="H130" s="19">
        <f t="shared" si="62"/>
        <v>19.86</v>
      </c>
      <c r="I130" s="19">
        <f t="shared" si="62"/>
        <v>71.444000000000003</v>
      </c>
      <c r="J130" s="19">
        <f t="shared" si="62"/>
        <v>538</v>
      </c>
      <c r="K130" s="25"/>
      <c r="L130" s="19">
        <f t="shared" ref="L130" si="63">SUM(L122:L129)</f>
        <v>92.76</v>
      </c>
    </row>
    <row r="131" spans="1:12" ht="15" x14ac:dyDescent="0.25">
      <c r="A131" s="13">
        <f>A122</f>
        <v>2</v>
      </c>
      <c r="B131" s="13">
        <f>B122</f>
        <v>2</v>
      </c>
      <c r="C131" s="10" t="s">
        <v>25</v>
      </c>
      <c r="D131" s="7" t="s">
        <v>26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4"/>
      <c r="B132" s="15"/>
      <c r="C132" s="11"/>
      <c r="D132" s="7" t="s">
        <v>27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4"/>
      <c r="B133" s="15"/>
      <c r="C133" s="11"/>
      <c r="D133" s="7" t="s">
        <v>28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4"/>
      <c r="B134" s="15"/>
      <c r="C134" s="11"/>
      <c r="D134" s="7" t="s">
        <v>29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7" t="s">
        <v>30</v>
      </c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7" t="s">
        <v>31</v>
      </c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4"/>
      <c r="B137" s="15"/>
      <c r="C137" s="11"/>
      <c r="D137" s="7" t="s">
        <v>32</v>
      </c>
      <c r="E137" s="40"/>
      <c r="F137" s="41"/>
      <c r="G137" s="41"/>
      <c r="H137" s="41"/>
      <c r="I137" s="41"/>
      <c r="J137" s="41"/>
      <c r="K137" s="42"/>
      <c r="L137" s="41"/>
    </row>
    <row r="138" spans="1:12" ht="15" x14ac:dyDescent="0.25">
      <c r="A138" s="14"/>
      <c r="B138" s="15"/>
      <c r="C138" s="11"/>
      <c r="D138" s="6"/>
      <c r="E138" s="40"/>
      <c r="F138" s="41"/>
      <c r="G138" s="41"/>
      <c r="H138" s="41"/>
      <c r="I138" s="41"/>
      <c r="J138" s="41"/>
      <c r="K138" s="42"/>
      <c r="L138" s="41"/>
    </row>
    <row r="139" spans="1:12" ht="15" x14ac:dyDescent="0.25">
      <c r="A139" s="14"/>
      <c r="B139" s="15"/>
      <c r="C139" s="11"/>
      <c r="D139" s="6"/>
      <c r="E139" s="40"/>
      <c r="F139" s="41"/>
      <c r="G139" s="41"/>
      <c r="H139" s="41"/>
      <c r="I139" s="41"/>
      <c r="J139" s="41"/>
      <c r="K139" s="42"/>
      <c r="L139" s="41"/>
    </row>
    <row r="140" spans="1:12" ht="15" x14ac:dyDescent="0.25">
      <c r="A140" s="16"/>
      <c r="B140" s="17"/>
      <c r="C140" s="8"/>
      <c r="D140" s="18" t="s">
        <v>33</v>
      </c>
      <c r="E140" s="9"/>
      <c r="F140" s="19">
        <f>SUM(F131:F139)</f>
        <v>0</v>
      </c>
      <c r="G140" s="19">
        <f t="shared" ref="G140:J140" si="64">SUM(G131:G139)</f>
        <v>0</v>
      </c>
      <c r="H140" s="19">
        <f t="shared" si="64"/>
        <v>0</v>
      </c>
      <c r="I140" s="19">
        <f t="shared" si="64"/>
        <v>0</v>
      </c>
      <c r="J140" s="19">
        <f t="shared" si="64"/>
        <v>0</v>
      </c>
      <c r="K140" s="25"/>
      <c r="L140" s="19">
        <f t="shared" ref="L140" si="65">SUM(L131:L139)</f>
        <v>0</v>
      </c>
    </row>
    <row r="141" spans="1:12" ht="15.75" thickBot="1" x14ac:dyDescent="0.25">
      <c r="A141" s="33">
        <f>A122</f>
        <v>2</v>
      </c>
      <c r="B141" s="33">
        <f>B122</f>
        <v>2</v>
      </c>
      <c r="C141" s="58" t="s">
        <v>4</v>
      </c>
      <c r="D141" s="59"/>
      <c r="E141" s="31"/>
      <c r="F141" s="32">
        <f>F130+F140</f>
        <v>504</v>
      </c>
      <c r="G141" s="32">
        <f t="shared" ref="G141" si="66">G130+G140</f>
        <v>17.787999999999997</v>
      </c>
      <c r="H141" s="32">
        <f t="shared" ref="H141" si="67">H130+H140</f>
        <v>19.86</v>
      </c>
      <c r="I141" s="32">
        <f t="shared" ref="I141" si="68">I130+I140</f>
        <v>71.444000000000003</v>
      </c>
      <c r="J141" s="32">
        <f t="shared" ref="J141:L141" si="69">J130+J140</f>
        <v>538</v>
      </c>
      <c r="K141" s="32"/>
      <c r="L141" s="32">
        <f t="shared" si="69"/>
        <v>92.76</v>
      </c>
    </row>
    <row r="142" spans="1:12" ht="15" x14ac:dyDescent="0.25">
      <c r="A142" s="20">
        <v>2</v>
      </c>
      <c r="B142" s="21">
        <v>3</v>
      </c>
      <c r="C142" s="22" t="s">
        <v>20</v>
      </c>
      <c r="D142" s="5" t="s">
        <v>21</v>
      </c>
      <c r="E142" s="49" t="s">
        <v>55</v>
      </c>
      <c r="F142" s="50">
        <v>190</v>
      </c>
      <c r="G142" s="50">
        <v>12.76</v>
      </c>
      <c r="H142" s="50">
        <v>16.984000000000002</v>
      </c>
      <c r="I142" s="50">
        <v>32.883000000000003</v>
      </c>
      <c r="J142" s="50">
        <v>335</v>
      </c>
      <c r="K142" s="55" t="s">
        <v>56</v>
      </c>
      <c r="L142" s="39">
        <v>92.76</v>
      </c>
    </row>
    <row r="143" spans="1:12" ht="15" x14ac:dyDescent="0.25">
      <c r="A143" s="23"/>
      <c r="B143" s="15"/>
      <c r="C143" s="11"/>
      <c r="D143" s="6"/>
      <c r="E143" s="51"/>
      <c r="F143" s="52"/>
      <c r="G143" s="52"/>
      <c r="H143" s="52"/>
      <c r="I143" s="52"/>
      <c r="J143" s="52"/>
      <c r="K143" s="53"/>
      <c r="L143" s="41"/>
    </row>
    <row r="144" spans="1:12" ht="15" x14ac:dyDescent="0.25">
      <c r="A144" s="23"/>
      <c r="B144" s="15"/>
      <c r="C144" s="11"/>
      <c r="D144" s="7" t="s">
        <v>22</v>
      </c>
      <c r="E144" s="51" t="s">
        <v>39</v>
      </c>
      <c r="F144" s="52">
        <v>208</v>
      </c>
      <c r="G144" s="52">
        <v>7.0000000000000001E-3</v>
      </c>
      <c r="H144" s="52">
        <v>2E-3</v>
      </c>
      <c r="I144" s="52">
        <v>7.9859999999999998</v>
      </c>
      <c r="J144" s="52">
        <v>32</v>
      </c>
      <c r="K144" s="56" t="s">
        <v>40</v>
      </c>
      <c r="L144" s="41"/>
    </row>
    <row r="145" spans="1:12" ht="15.75" customHeight="1" x14ac:dyDescent="0.25">
      <c r="A145" s="23"/>
      <c r="B145" s="15"/>
      <c r="C145" s="11"/>
      <c r="D145" s="7" t="s">
        <v>23</v>
      </c>
      <c r="E145" s="51" t="s">
        <v>48</v>
      </c>
      <c r="F145" s="52">
        <v>40</v>
      </c>
      <c r="G145" s="52">
        <v>2.52</v>
      </c>
      <c r="H145" s="52">
        <v>0.36</v>
      </c>
      <c r="I145" s="52">
        <v>18.84</v>
      </c>
      <c r="J145" s="52">
        <v>91</v>
      </c>
      <c r="K145" s="53"/>
      <c r="L145" s="41"/>
    </row>
    <row r="146" spans="1:12" ht="15" x14ac:dyDescent="0.25">
      <c r="A146" s="23"/>
      <c r="B146" s="15"/>
      <c r="C146" s="11"/>
      <c r="D146" s="7" t="s">
        <v>24</v>
      </c>
      <c r="E146" s="54"/>
      <c r="F146" s="52"/>
      <c r="G146" s="52"/>
      <c r="H146" s="52"/>
      <c r="I146" s="52"/>
      <c r="J146" s="52"/>
      <c r="K146" s="53"/>
      <c r="L146" s="41"/>
    </row>
    <row r="147" spans="1:12" ht="15" x14ac:dyDescent="0.25">
      <c r="A147" s="23"/>
      <c r="B147" s="15"/>
      <c r="C147" s="11"/>
      <c r="D147" s="6"/>
      <c r="E147" s="51" t="s">
        <v>84</v>
      </c>
      <c r="F147" s="52">
        <v>60</v>
      </c>
      <c r="G147" s="52">
        <v>0.42</v>
      </c>
      <c r="H147" s="52">
        <v>0.06</v>
      </c>
      <c r="I147" s="52">
        <v>1.1399999999999999</v>
      </c>
      <c r="J147" s="52">
        <v>7</v>
      </c>
      <c r="K147" s="53">
        <v>2015</v>
      </c>
      <c r="L147" s="41"/>
    </row>
    <row r="148" spans="1:12" ht="15" x14ac:dyDescent="0.25">
      <c r="A148" s="23"/>
      <c r="B148" s="15"/>
      <c r="C148" s="11"/>
      <c r="D148" s="6"/>
      <c r="E148" s="40" t="s">
        <v>81</v>
      </c>
      <c r="F148" s="41">
        <v>25</v>
      </c>
      <c r="G148" s="41">
        <v>0.82499999999999996</v>
      </c>
      <c r="H148" s="41">
        <v>0.14000000000000001</v>
      </c>
      <c r="I148" s="41">
        <v>16.55</v>
      </c>
      <c r="J148" s="41">
        <v>82</v>
      </c>
      <c r="K148" s="42"/>
      <c r="L148" s="41"/>
    </row>
    <row r="149" spans="1:12" ht="15" x14ac:dyDescent="0.25">
      <c r="A149" s="24"/>
      <c r="B149" s="17"/>
      <c r="C149" s="8"/>
      <c r="D149" s="18" t="s">
        <v>33</v>
      </c>
      <c r="E149" s="9"/>
      <c r="F149" s="19">
        <f>SUM(F142:F148)</f>
        <v>523</v>
      </c>
      <c r="G149" s="19">
        <f t="shared" ref="G149:J149" si="70">SUM(G142:G148)</f>
        <v>16.532</v>
      </c>
      <c r="H149" s="19">
        <f t="shared" si="70"/>
        <v>17.545999999999999</v>
      </c>
      <c r="I149" s="19">
        <f t="shared" si="70"/>
        <v>77.399000000000001</v>
      </c>
      <c r="J149" s="19">
        <f t="shared" si="70"/>
        <v>547</v>
      </c>
      <c r="K149" s="25"/>
      <c r="L149" s="19">
        <f t="shared" ref="L149" si="71">SUM(L142:L148)</f>
        <v>92.76</v>
      </c>
    </row>
    <row r="150" spans="1:12" ht="15" x14ac:dyDescent="0.25">
      <c r="A150" s="26">
        <f>A142</f>
        <v>2</v>
      </c>
      <c r="B150" s="13">
        <f>B142</f>
        <v>3</v>
      </c>
      <c r="C150" s="10" t="s">
        <v>25</v>
      </c>
      <c r="D150" s="7" t="s">
        <v>26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3"/>
      <c r="B151" s="15"/>
      <c r="C151" s="11"/>
      <c r="D151" s="7" t="s">
        <v>27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3"/>
      <c r="B152" s="15"/>
      <c r="C152" s="11"/>
      <c r="D152" s="7" t="s">
        <v>28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3"/>
      <c r="B153" s="15"/>
      <c r="C153" s="11"/>
      <c r="D153" s="7" t="s">
        <v>29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3"/>
      <c r="B154" s="15"/>
      <c r="C154" s="11"/>
      <c r="D154" s="7" t="s">
        <v>30</v>
      </c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7" t="s">
        <v>31</v>
      </c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3"/>
      <c r="B156" s="15"/>
      <c r="C156" s="11"/>
      <c r="D156" s="7" t="s">
        <v>32</v>
      </c>
      <c r="E156" s="40"/>
      <c r="F156" s="41"/>
      <c r="G156" s="41"/>
      <c r="H156" s="41"/>
      <c r="I156" s="41"/>
      <c r="J156" s="41"/>
      <c r="K156" s="42"/>
      <c r="L156" s="41"/>
    </row>
    <row r="157" spans="1:12" ht="15" x14ac:dyDescent="0.25">
      <c r="A157" s="23"/>
      <c r="B157" s="15"/>
      <c r="C157" s="11"/>
      <c r="D157" s="6"/>
      <c r="E157" s="40"/>
      <c r="F157" s="41"/>
      <c r="G157" s="41"/>
      <c r="H157" s="41"/>
      <c r="I157" s="41"/>
      <c r="J157" s="41"/>
      <c r="K157" s="42"/>
      <c r="L157" s="41"/>
    </row>
    <row r="158" spans="1:12" ht="15" x14ac:dyDescent="0.25">
      <c r="A158" s="23"/>
      <c r="B158" s="15"/>
      <c r="C158" s="11"/>
      <c r="D158" s="6"/>
      <c r="E158" s="40"/>
      <c r="F158" s="41"/>
      <c r="G158" s="41"/>
      <c r="H158" s="41"/>
      <c r="I158" s="41"/>
      <c r="J158" s="41"/>
      <c r="K158" s="42"/>
      <c r="L158" s="41"/>
    </row>
    <row r="159" spans="1:12" ht="15" x14ac:dyDescent="0.25">
      <c r="A159" s="24"/>
      <c r="B159" s="17"/>
      <c r="C159" s="8"/>
      <c r="D159" s="18" t="s">
        <v>33</v>
      </c>
      <c r="E159" s="9"/>
      <c r="F159" s="19">
        <f>SUM(F150:F158)</f>
        <v>0</v>
      </c>
      <c r="G159" s="19">
        <f t="shared" ref="G159:J159" si="72">SUM(G150:G158)</f>
        <v>0</v>
      </c>
      <c r="H159" s="19">
        <f t="shared" si="72"/>
        <v>0</v>
      </c>
      <c r="I159" s="19">
        <f t="shared" si="72"/>
        <v>0</v>
      </c>
      <c r="J159" s="19">
        <f t="shared" si="72"/>
        <v>0</v>
      </c>
      <c r="K159" s="25"/>
      <c r="L159" s="19">
        <f t="shared" ref="L159" si="73">SUM(L150:L158)</f>
        <v>0</v>
      </c>
    </row>
    <row r="160" spans="1:12" ht="15.75" thickBot="1" x14ac:dyDescent="0.25">
      <c r="A160" s="29">
        <f>A142</f>
        <v>2</v>
      </c>
      <c r="B160" s="30">
        <f>B142</f>
        <v>3</v>
      </c>
      <c r="C160" s="58" t="s">
        <v>4</v>
      </c>
      <c r="D160" s="59"/>
      <c r="E160" s="31"/>
      <c r="F160" s="32">
        <f>F149+F159</f>
        <v>523</v>
      </c>
      <c r="G160" s="32">
        <f t="shared" ref="G160" si="74">G149+G159</f>
        <v>16.532</v>
      </c>
      <c r="H160" s="32">
        <f t="shared" ref="H160" si="75">H149+H159</f>
        <v>17.545999999999999</v>
      </c>
      <c r="I160" s="32">
        <f t="shared" ref="I160" si="76">I149+I159</f>
        <v>77.399000000000001</v>
      </c>
      <c r="J160" s="32">
        <f t="shared" ref="J160:L160" si="77">J149+J159</f>
        <v>547</v>
      </c>
      <c r="K160" s="32"/>
      <c r="L160" s="32">
        <f t="shared" si="77"/>
        <v>92.76</v>
      </c>
    </row>
    <row r="161" spans="1:12" ht="15" x14ac:dyDescent="0.25">
      <c r="A161" s="20">
        <v>2</v>
      </c>
      <c r="B161" s="21">
        <v>4</v>
      </c>
      <c r="C161" s="22" t="s">
        <v>20</v>
      </c>
      <c r="D161" s="5" t="s">
        <v>21</v>
      </c>
      <c r="E161" s="49" t="s">
        <v>75</v>
      </c>
      <c r="F161" s="50">
        <v>180</v>
      </c>
      <c r="G161" s="50">
        <v>16.664000000000001</v>
      </c>
      <c r="H161" s="50">
        <v>15.071999999999999</v>
      </c>
      <c r="I161" s="50">
        <v>40.137999999999998</v>
      </c>
      <c r="J161" s="50">
        <v>363</v>
      </c>
      <c r="K161" s="55" t="s">
        <v>41</v>
      </c>
      <c r="L161" s="39">
        <v>92.76</v>
      </c>
    </row>
    <row r="162" spans="1:12" ht="15" x14ac:dyDescent="0.25">
      <c r="A162" s="23"/>
      <c r="B162" s="15"/>
      <c r="C162" s="11"/>
      <c r="D162" s="6"/>
      <c r="E162" s="51"/>
      <c r="F162" s="52"/>
      <c r="G162" s="52"/>
      <c r="H162" s="52"/>
      <c r="I162" s="52"/>
      <c r="J162" s="52"/>
      <c r="K162" s="56"/>
      <c r="L162" s="41"/>
    </row>
    <row r="163" spans="1:12" ht="15" x14ac:dyDescent="0.25">
      <c r="A163" s="23"/>
      <c r="B163" s="15"/>
      <c r="C163" s="11"/>
      <c r="D163" s="7" t="s">
        <v>22</v>
      </c>
      <c r="E163" s="51" t="s">
        <v>74</v>
      </c>
      <c r="F163" s="52">
        <v>213</v>
      </c>
      <c r="G163" s="52">
        <v>5.1999999999999998E-2</v>
      </c>
      <c r="H163" s="52">
        <v>7.0000000000000001E-3</v>
      </c>
      <c r="I163" s="52">
        <v>8.1359999999999992</v>
      </c>
      <c r="J163" s="52">
        <v>34</v>
      </c>
      <c r="K163" s="56" t="s">
        <v>40</v>
      </c>
      <c r="L163" s="41"/>
    </row>
    <row r="164" spans="1:12" ht="15" x14ac:dyDescent="0.25">
      <c r="A164" s="23"/>
      <c r="B164" s="15"/>
      <c r="C164" s="11"/>
      <c r="D164" s="7" t="s">
        <v>23</v>
      </c>
      <c r="E164" s="51" t="s">
        <v>48</v>
      </c>
      <c r="F164" s="52">
        <v>42</v>
      </c>
      <c r="G164" s="52">
        <v>2.6720000000000002</v>
      </c>
      <c r="H164" s="52">
        <v>0.376</v>
      </c>
      <c r="I164" s="52">
        <v>19.824000000000002</v>
      </c>
      <c r="J164" s="52">
        <v>96</v>
      </c>
      <c r="K164" s="53"/>
      <c r="L164" s="41"/>
    </row>
    <row r="165" spans="1:12" ht="15" x14ac:dyDescent="0.25">
      <c r="A165" s="23"/>
      <c r="B165" s="15"/>
      <c r="C165" s="11"/>
      <c r="D165" s="7" t="s">
        <v>24</v>
      </c>
      <c r="E165" s="54"/>
      <c r="F165" s="52"/>
      <c r="G165" s="52"/>
      <c r="H165" s="52"/>
      <c r="I165" s="52"/>
      <c r="J165" s="52"/>
      <c r="K165" s="53"/>
      <c r="L165" s="41"/>
    </row>
    <row r="166" spans="1:12" ht="25.5" x14ac:dyDescent="0.25">
      <c r="A166" s="23"/>
      <c r="B166" s="15"/>
      <c r="C166" s="11"/>
      <c r="D166" s="6"/>
      <c r="E166" s="51" t="s">
        <v>85</v>
      </c>
      <c r="F166" s="52">
        <v>65</v>
      </c>
      <c r="G166" s="52">
        <v>0.54</v>
      </c>
      <c r="H166" s="52">
        <v>5.085</v>
      </c>
      <c r="I166" s="52">
        <v>1.71</v>
      </c>
      <c r="J166" s="52">
        <v>55</v>
      </c>
      <c r="K166" s="53"/>
      <c r="L166" s="41"/>
    </row>
    <row r="167" spans="1:12" ht="15" x14ac:dyDescent="0.25">
      <c r="A167" s="23"/>
      <c r="B167" s="15"/>
      <c r="C167" s="11"/>
      <c r="D167" s="6"/>
      <c r="E167" s="51"/>
      <c r="F167" s="52"/>
      <c r="G167" s="52"/>
      <c r="H167" s="52"/>
      <c r="I167" s="52"/>
      <c r="J167" s="52"/>
      <c r="K167" s="53"/>
      <c r="L167" s="41"/>
    </row>
    <row r="168" spans="1:12" ht="15" x14ac:dyDescent="0.25">
      <c r="A168" s="24"/>
      <c r="B168" s="17"/>
      <c r="C168" s="8"/>
      <c r="D168" s="18" t="s">
        <v>33</v>
      </c>
      <c r="E168" s="9"/>
      <c r="F168" s="19">
        <f>SUM(F161:F167)</f>
        <v>500</v>
      </c>
      <c r="G168" s="19">
        <f t="shared" ref="G168:J168" si="78">SUM(G161:G167)</f>
        <v>19.928000000000001</v>
      </c>
      <c r="H168" s="19">
        <f t="shared" si="78"/>
        <v>20.54</v>
      </c>
      <c r="I168" s="19">
        <f t="shared" si="78"/>
        <v>69.807999999999993</v>
      </c>
      <c r="J168" s="19">
        <f t="shared" si="78"/>
        <v>548</v>
      </c>
      <c r="K168" s="25"/>
      <c r="L168" s="19">
        <f t="shared" ref="L168" si="79">SUM(L161:L167)</f>
        <v>92.76</v>
      </c>
    </row>
    <row r="169" spans="1:12" ht="15" x14ac:dyDescent="0.25">
      <c r="A169" s="26">
        <f>A161</f>
        <v>2</v>
      </c>
      <c r="B169" s="13">
        <f>B161</f>
        <v>4</v>
      </c>
      <c r="C169" s="10" t="s">
        <v>25</v>
      </c>
      <c r="D169" s="7" t="s">
        <v>26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7" t="s">
        <v>27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3"/>
      <c r="B171" s="15"/>
      <c r="C171" s="11"/>
      <c r="D171" s="7" t="s">
        <v>28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3"/>
      <c r="B172" s="15"/>
      <c r="C172" s="11"/>
      <c r="D172" s="7" t="s">
        <v>29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7" t="s">
        <v>30</v>
      </c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7" t="s">
        <v>31</v>
      </c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3"/>
      <c r="B175" s="15"/>
      <c r="C175" s="11"/>
      <c r="D175" s="7" t="s">
        <v>32</v>
      </c>
      <c r="E175" s="40"/>
      <c r="F175" s="41"/>
      <c r="G175" s="41"/>
      <c r="H175" s="41"/>
      <c r="I175" s="41"/>
      <c r="J175" s="41"/>
      <c r="K175" s="42"/>
      <c r="L175" s="41"/>
    </row>
    <row r="176" spans="1:12" ht="15" x14ac:dyDescent="0.25">
      <c r="A176" s="23"/>
      <c r="B176" s="15"/>
      <c r="C176" s="11"/>
      <c r="D176" s="6"/>
      <c r="E176" s="40"/>
      <c r="F176" s="41"/>
      <c r="G176" s="41"/>
      <c r="H176" s="41"/>
      <c r="I176" s="41"/>
      <c r="J176" s="41"/>
      <c r="K176" s="42"/>
      <c r="L176" s="41"/>
    </row>
    <row r="177" spans="1:12" ht="15" x14ac:dyDescent="0.25">
      <c r="A177" s="23"/>
      <c r="B177" s="15"/>
      <c r="C177" s="11"/>
      <c r="D177" s="6"/>
      <c r="E177" s="40"/>
      <c r="F177" s="41"/>
      <c r="G177" s="41"/>
      <c r="H177" s="41"/>
      <c r="I177" s="41"/>
      <c r="J177" s="41"/>
      <c r="K177" s="42"/>
      <c r="L177" s="41"/>
    </row>
    <row r="178" spans="1:12" ht="15" x14ac:dyDescent="0.25">
      <c r="A178" s="24"/>
      <c r="B178" s="17"/>
      <c r="C178" s="8"/>
      <c r="D178" s="18" t="s">
        <v>33</v>
      </c>
      <c r="E178" s="9"/>
      <c r="F178" s="19">
        <f>SUM(F169:F177)</f>
        <v>0</v>
      </c>
      <c r="G178" s="19">
        <f t="shared" ref="G178:J178" si="80">SUM(G169:G177)</f>
        <v>0</v>
      </c>
      <c r="H178" s="19">
        <f t="shared" si="80"/>
        <v>0</v>
      </c>
      <c r="I178" s="19">
        <f t="shared" si="80"/>
        <v>0</v>
      </c>
      <c r="J178" s="19">
        <f t="shared" si="80"/>
        <v>0</v>
      </c>
      <c r="K178" s="25"/>
      <c r="L178" s="19">
        <f t="shared" ref="L178" si="81">SUM(L169:L177)</f>
        <v>0</v>
      </c>
    </row>
    <row r="179" spans="1:12" ht="15.75" thickBot="1" x14ac:dyDescent="0.25">
      <c r="A179" s="29">
        <f>A161</f>
        <v>2</v>
      </c>
      <c r="B179" s="30">
        <f>B161</f>
        <v>4</v>
      </c>
      <c r="C179" s="58" t="s">
        <v>4</v>
      </c>
      <c r="D179" s="59"/>
      <c r="E179" s="31"/>
      <c r="F179" s="32">
        <f>F168+F178</f>
        <v>500</v>
      </c>
      <c r="G179" s="32">
        <f t="shared" ref="G179" si="82">G168+G178</f>
        <v>19.928000000000001</v>
      </c>
      <c r="H179" s="32">
        <f t="shared" ref="H179" si="83">H168+H178</f>
        <v>20.54</v>
      </c>
      <c r="I179" s="32">
        <f t="shared" ref="I179" si="84">I168+I178</f>
        <v>69.807999999999993</v>
      </c>
      <c r="J179" s="32">
        <f t="shared" ref="J179:L179" si="85">J168+J178</f>
        <v>548</v>
      </c>
      <c r="K179" s="32"/>
      <c r="L179" s="32">
        <f t="shared" si="85"/>
        <v>92.76</v>
      </c>
    </row>
    <row r="180" spans="1:12" ht="15" x14ac:dyDescent="0.25">
      <c r="A180" s="20">
        <v>2</v>
      </c>
      <c r="B180" s="21">
        <v>5</v>
      </c>
      <c r="C180" s="22" t="s">
        <v>20</v>
      </c>
      <c r="D180" s="5" t="s">
        <v>21</v>
      </c>
      <c r="E180" s="49" t="s">
        <v>47</v>
      </c>
      <c r="F180" s="50">
        <v>150</v>
      </c>
      <c r="G180" s="50">
        <v>3.282</v>
      </c>
      <c r="H180" s="50">
        <v>4.657</v>
      </c>
      <c r="I180" s="50">
        <v>22.027000000000001</v>
      </c>
      <c r="J180" s="50">
        <v>146</v>
      </c>
      <c r="K180" s="55" t="s">
        <v>54</v>
      </c>
      <c r="L180" s="39">
        <v>92.76</v>
      </c>
    </row>
    <row r="181" spans="1:12" ht="15" x14ac:dyDescent="0.25">
      <c r="A181" s="23"/>
      <c r="B181" s="15"/>
      <c r="C181" s="11"/>
      <c r="D181" s="6"/>
      <c r="E181" s="51" t="s">
        <v>86</v>
      </c>
      <c r="F181" s="52">
        <v>95</v>
      </c>
      <c r="G181" s="52">
        <v>13.015000000000001</v>
      </c>
      <c r="H181" s="52">
        <v>10.978999999999999</v>
      </c>
      <c r="I181" s="52">
        <v>6.2759999999999998</v>
      </c>
      <c r="J181" s="52">
        <v>176</v>
      </c>
      <c r="K181" s="56" t="s">
        <v>87</v>
      </c>
      <c r="L181" s="41"/>
    </row>
    <row r="182" spans="1:12" ht="15" x14ac:dyDescent="0.25">
      <c r="A182" s="23"/>
      <c r="B182" s="15"/>
      <c r="C182" s="11"/>
      <c r="D182" s="7" t="s">
        <v>22</v>
      </c>
      <c r="E182" s="51" t="s">
        <v>39</v>
      </c>
      <c r="F182" s="52">
        <v>208</v>
      </c>
      <c r="G182" s="52">
        <v>7.0000000000000001E-3</v>
      </c>
      <c r="H182" s="52">
        <v>2E-3</v>
      </c>
      <c r="I182" s="52">
        <v>7.9859999999999998</v>
      </c>
      <c r="J182" s="52">
        <v>32</v>
      </c>
      <c r="K182" s="56" t="s">
        <v>43</v>
      </c>
      <c r="L182" s="41"/>
    </row>
    <row r="183" spans="1:12" ht="15" x14ac:dyDescent="0.25">
      <c r="A183" s="23"/>
      <c r="B183" s="15"/>
      <c r="C183" s="11"/>
      <c r="D183" s="7" t="s">
        <v>23</v>
      </c>
      <c r="E183" s="51" t="s">
        <v>66</v>
      </c>
      <c r="F183" s="52">
        <v>30</v>
      </c>
      <c r="G183" s="52">
        <v>1.5</v>
      </c>
      <c r="H183" s="52">
        <v>0.3</v>
      </c>
      <c r="I183" s="52">
        <v>13.5</v>
      </c>
      <c r="J183" s="52">
        <v>77</v>
      </c>
      <c r="K183" s="53"/>
      <c r="L183" s="41"/>
    </row>
    <row r="184" spans="1:12" ht="15" x14ac:dyDescent="0.25">
      <c r="A184" s="23"/>
      <c r="B184" s="15"/>
      <c r="C184" s="11"/>
      <c r="D184" s="7" t="s">
        <v>24</v>
      </c>
      <c r="E184" s="54"/>
      <c r="F184" s="52"/>
      <c r="G184" s="52"/>
      <c r="H184" s="52"/>
      <c r="I184" s="52"/>
      <c r="J184" s="52"/>
      <c r="K184" s="53"/>
      <c r="L184" s="41"/>
    </row>
    <row r="185" spans="1:12" ht="15" x14ac:dyDescent="0.25">
      <c r="A185" s="23"/>
      <c r="B185" s="15"/>
      <c r="C185" s="11"/>
      <c r="D185" s="6"/>
      <c r="E185" s="51" t="s">
        <v>88</v>
      </c>
      <c r="F185" s="52">
        <v>30</v>
      </c>
      <c r="G185" s="52">
        <v>1.8460000000000001</v>
      </c>
      <c r="H185" s="52">
        <v>4.7720000000000002</v>
      </c>
      <c r="I185" s="52">
        <v>19.376000000000001</v>
      </c>
      <c r="J185" s="52">
        <v>128</v>
      </c>
      <c r="K185" s="56"/>
      <c r="L185" s="41"/>
    </row>
    <row r="186" spans="1:12" ht="15" x14ac:dyDescent="0.25">
      <c r="A186" s="23"/>
      <c r="B186" s="15"/>
      <c r="C186" s="11"/>
      <c r="D186" s="6"/>
      <c r="E186" s="51"/>
      <c r="F186" s="52"/>
      <c r="G186" s="52"/>
      <c r="H186" s="52"/>
      <c r="I186" s="52"/>
      <c r="J186" s="52"/>
      <c r="K186" s="56"/>
      <c r="L186" s="41"/>
    </row>
    <row r="187" spans="1:12" ht="15" x14ac:dyDescent="0.25">
      <c r="A187" s="23"/>
      <c r="B187" s="15"/>
      <c r="C187" s="11"/>
      <c r="D187" s="6"/>
      <c r="E187" s="51"/>
      <c r="F187" s="52"/>
      <c r="G187" s="52"/>
      <c r="H187" s="52"/>
      <c r="I187" s="52"/>
      <c r="J187" s="52"/>
      <c r="K187" s="53"/>
      <c r="L187" s="41"/>
    </row>
    <row r="188" spans="1:12" ht="15.75" customHeight="1" x14ac:dyDescent="0.25">
      <c r="A188" s="24"/>
      <c r="B188" s="17"/>
      <c r="C188" s="8"/>
      <c r="D188" s="18" t="s">
        <v>33</v>
      </c>
      <c r="E188" s="9"/>
      <c r="F188" s="19">
        <f>SUM(F180:F187)</f>
        <v>513</v>
      </c>
      <c r="G188" s="19">
        <f t="shared" ref="G188:J188" si="86">SUM(G180:G187)</f>
        <v>19.650000000000002</v>
      </c>
      <c r="H188" s="19">
        <f t="shared" si="86"/>
        <v>20.71</v>
      </c>
      <c r="I188" s="19">
        <f t="shared" si="86"/>
        <v>69.165000000000006</v>
      </c>
      <c r="J188" s="19">
        <f t="shared" si="86"/>
        <v>559</v>
      </c>
      <c r="K188" s="25"/>
      <c r="L188" s="19">
        <f t="shared" ref="L188" si="87">SUM(L180:L187)</f>
        <v>92.76</v>
      </c>
    </row>
    <row r="189" spans="1:12" ht="15" x14ac:dyDescent="0.25">
      <c r="A189" s="26">
        <f>A180</f>
        <v>2</v>
      </c>
      <c r="B189" s="13">
        <f>B180</f>
        <v>5</v>
      </c>
      <c r="C189" s="10" t="s">
        <v>25</v>
      </c>
      <c r="D189" s="7" t="s">
        <v>26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3"/>
      <c r="B190" s="15"/>
      <c r="C190" s="11"/>
      <c r="D190" s="7" t="s">
        <v>27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3"/>
      <c r="B191" s="15"/>
      <c r="C191" s="11"/>
      <c r="D191" s="7" t="s">
        <v>28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3"/>
      <c r="B192" s="15"/>
      <c r="C192" s="11"/>
      <c r="D192" s="7" t="s">
        <v>29</v>
      </c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7" t="s">
        <v>30</v>
      </c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3"/>
      <c r="B194" s="15"/>
      <c r="C194" s="11"/>
      <c r="D194" s="7" t="s">
        <v>31</v>
      </c>
      <c r="E194" s="40"/>
      <c r="F194" s="41"/>
      <c r="G194" s="41"/>
      <c r="H194" s="41"/>
      <c r="I194" s="41"/>
      <c r="J194" s="41"/>
      <c r="K194" s="42"/>
      <c r="L194" s="41"/>
    </row>
    <row r="195" spans="1:12" ht="15" x14ac:dyDescent="0.25">
      <c r="A195" s="23"/>
      <c r="B195" s="15"/>
      <c r="C195" s="11"/>
      <c r="D195" s="7" t="s">
        <v>32</v>
      </c>
      <c r="E195" s="40"/>
      <c r="F195" s="41"/>
      <c r="G195" s="41"/>
      <c r="H195" s="41"/>
      <c r="I195" s="41"/>
      <c r="J195" s="41"/>
      <c r="K195" s="42"/>
      <c r="L195" s="41"/>
    </row>
    <row r="196" spans="1:12" ht="15" x14ac:dyDescent="0.25">
      <c r="A196" s="23"/>
      <c r="B196" s="15"/>
      <c r="C196" s="11"/>
      <c r="D196" s="6"/>
      <c r="E196" s="40"/>
      <c r="F196" s="41"/>
      <c r="G196" s="41"/>
      <c r="H196" s="41"/>
      <c r="I196" s="41"/>
      <c r="J196" s="41"/>
      <c r="K196" s="42"/>
      <c r="L196" s="41"/>
    </row>
    <row r="197" spans="1:12" ht="15" x14ac:dyDescent="0.25">
      <c r="A197" s="23"/>
      <c r="B197" s="15"/>
      <c r="C197" s="11"/>
      <c r="D197" s="6"/>
      <c r="E197" s="40"/>
      <c r="F197" s="41"/>
      <c r="G197" s="41"/>
      <c r="H197" s="41"/>
      <c r="I197" s="41"/>
      <c r="J197" s="41"/>
      <c r="K197" s="42"/>
      <c r="L197" s="41"/>
    </row>
    <row r="198" spans="1:12" ht="15" x14ac:dyDescent="0.25">
      <c r="A198" s="24"/>
      <c r="B198" s="17"/>
      <c r="C198" s="8"/>
      <c r="D198" s="18" t="s">
        <v>33</v>
      </c>
      <c r="E198" s="9"/>
      <c r="F198" s="19">
        <f>SUM(F189:F197)</f>
        <v>0</v>
      </c>
      <c r="G198" s="19">
        <f t="shared" ref="G198:J198" si="88">SUM(G189:G197)</f>
        <v>0</v>
      </c>
      <c r="H198" s="19">
        <f t="shared" si="88"/>
        <v>0</v>
      </c>
      <c r="I198" s="19">
        <f t="shared" si="88"/>
        <v>0</v>
      </c>
      <c r="J198" s="19">
        <f t="shared" si="88"/>
        <v>0</v>
      </c>
      <c r="K198" s="25"/>
      <c r="L198" s="19">
        <f t="shared" ref="L198" si="89">SUM(L189:L197)</f>
        <v>0</v>
      </c>
    </row>
    <row r="199" spans="1:12" ht="15.75" thickBot="1" x14ac:dyDescent="0.25">
      <c r="A199" s="29">
        <f>A180</f>
        <v>2</v>
      </c>
      <c r="B199" s="30">
        <f>B180</f>
        <v>5</v>
      </c>
      <c r="C199" s="58" t="s">
        <v>4</v>
      </c>
      <c r="D199" s="59"/>
      <c r="E199" s="31"/>
      <c r="F199" s="32">
        <f>F188+F198</f>
        <v>513</v>
      </c>
      <c r="G199" s="32">
        <f t="shared" ref="G199" si="90">G188+G198</f>
        <v>19.650000000000002</v>
      </c>
      <c r="H199" s="32">
        <f t="shared" ref="H199" si="91">H188+H198</f>
        <v>20.71</v>
      </c>
      <c r="I199" s="32">
        <f t="shared" ref="I199" si="92">I188+I198</f>
        <v>69.165000000000006</v>
      </c>
      <c r="J199" s="32">
        <f t="shared" ref="J199:L199" si="93">J188+J198</f>
        <v>559</v>
      </c>
      <c r="K199" s="32"/>
      <c r="L199" s="32">
        <f t="shared" si="93"/>
        <v>92.76</v>
      </c>
    </row>
    <row r="200" spans="1:12" ht="13.5" thickBot="1" x14ac:dyDescent="0.25">
      <c r="A200" s="27"/>
      <c r="B200" s="28"/>
      <c r="C200" s="60" t="s">
        <v>5</v>
      </c>
      <c r="D200" s="60"/>
      <c r="E200" s="60"/>
      <c r="F200" s="34">
        <f>(F25+F44+F64+F83+F102+F121+F141+F160+F179+F199)/(IF(F25=0,0,1)+IF(F44=0,0,1)+IF(F64=0,0,1)+IF(F83=0,0,1)+IF(F102=0,0,1)+IF(F121=0,0,1)+IF(F141=0,0,1)+IF(F160=0,0,1)+IF(F179=0,0,1)+IF(F199=0,0,1))</f>
        <v>569.1</v>
      </c>
      <c r="G200" s="34">
        <f t="shared" ref="G200:J200" si="94">(G25+G44+G64+G83+G102+G121+G141+G160+G179+G199)/(IF(G25=0,0,1)+IF(G44=0,0,1)+IF(G64=0,0,1)+IF(G83=0,0,1)+IF(G102=0,0,1)+IF(G121=0,0,1)+IF(G141=0,0,1)+IF(G160=0,0,1)+IF(G179=0,0,1)+IF(G199=0,0,1))</f>
        <v>18.472900000000003</v>
      </c>
      <c r="H200" s="34">
        <f t="shared" si="94"/>
        <v>18.164400000000001</v>
      </c>
      <c r="I200" s="34">
        <f t="shared" si="94"/>
        <v>78.264299999999992</v>
      </c>
      <c r="J200" s="34">
        <f t="shared" si="94"/>
        <v>558.70000000000005</v>
      </c>
      <c r="K200" s="34"/>
      <c r="L200" s="34">
        <f t="shared" ref="L200" si="95">(L25+L44+L64+L83+L102+L121+L141+L160+L179+L199)/(IF(L25=0,0,1)+IF(L44=0,0,1)+IF(L64=0,0,1)+IF(L83=0,0,1)+IF(L102=0,0,1)+IF(L121=0,0,1)+IF(L141=0,0,1)+IF(L160=0,0,1)+IF(L179=0,0,1)+IF(L199=0,0,1))</f>
        <v>92.76</v>
      </c>
    </row>
  </sheetData>
  <mergeCells count="14">
    <mergeCell ref="C1:E1"/>
    <mergeCell ref="H1:K1"/>
    <mergeCell ref="H2:K2"/>
    <mergeCell ref="C44:D44"/>
    <mergeCell ref="C64:D64"/>
    <mergeCell ref="C83:D83"/>
    <mergeCell ref="C102:D102"/>
    <mergeCell ref="C25:D25"/>
    <mergeCell ref="C200:E200"/>
    <mergeCell ref="C199:D199"/>
    <mergeCell ref="C121:D121"/>
    <mergeCell ref="C141:D141"/>
    <mergeCell ref="C160:D160"/>
    <mergeCell ref="C179:D179"/>
  </mergeCells>
  <pageMargins left="0.23622047244094491" right="0.23622047244094491" top="0.74803149606299213" bottom="0.74803149606299213" header="0.31496062992125984" footer="0.31496062992125984"/>
  <pageSetup paperSize="9" scale="4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2026-04-07T06:27:24Z</cp:lastPrinted>
  <dcterms:created xsi:type="dcterms:W3CDTF">2022-05-16T14:23:56Z</dcterms:created>
  <dcterms:modified xsi:type="dcterms:W3CDTF">2026-05-13T08:26:03Z</dcterms:modified>
</cp:coreProperties>
</file>