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2" i="1" l="1"/>
  <c r="F203" i="1"/>
  <c r="G203" i="1"/>
  <c r="G184" i="1"/>
  <c r="G51" i="1"/>
  <c r="J203" i="1"/>
  <c r="H127" i="1"/>
  <c r="G127" i="1"/>
  <c r="J184" i="1"/>
  <c r="H184" i="1"/>
  <c r="F184" i="1"/>
  <c r="I184" i="1"/>
  <c r="J89" i="1"/>
  <c r="J32" i="1"/>
  <c r="I32" i="1"/>
  <c r="H32" i="1"/>
  <c r="J13" i="1"/>
  <c r="I13" i="1"/>
  <c r="H13" i="1"/>
  <c r="G13" i="1"/>
  <c r="F13" i="1"/>
  <c r="G70" i="1"/>
  <c r="H51" i="1"/>
  <c r="F127" i="1"/>
  <c r="J127" i="1"/>
  <c r="I127" i="1"/>
  <c r="J108" i="1"/>
  <c r="I108" i="1"/>
  <c r="H108" i="1"/>
  <c r="G108" i="1"/>
  <c r="F108" i="1"/>
  <c r="G32" i="1"/>
  <c r="J222" i="1"/>
  <c r="H222" i="1"/>
  <c r="G194" i="1"/>
  <c r="G195" i="1"/>
  <c r="I70" i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/>
  <c r="L233" i="1"/>
  <c r="L234" i="1"/>
  <c r="L213" i="1"/>
  <c r="L214" i="1"/>
  <c r="L194" i="1"/>
  <c r="L195" i="1"/>
  <c r="L175" i="1"/>
  <c r="L176" i="1"/>
  <c r="L156" i="1"/>
  <c r="L157" i="1"/>
  <c r="L137" i="1"/>
  <c r="L138" i="1"/>
  <c r="L118" i="1"/>
  <c r="L119" i="1"/>
  <c r="L99" i="1"/>
  <c r="L100" i="1"/>
  <c r="L80" i="1"/>
  <c r="L81" i="1"/>
  <c r="L61" i="1"/>
  <c r="L62" i="1"/>
  <c r="L42" i="1"/>
  <c r="L43" i="1"/>
  <c r="L23" i="1"/>
  <c r="L24" i="1"/>
  <c r="J232" i="1"/>
  <c r="J233" i="1"/>
  <c r="J213" i="1"/>
  <c r="J214" i="1"/>
  <c r="J194" i="1"/>
  <c r="J195" i="1"/>
  <c r="J175" i="1"/>
  <c r="J176" i="1"/>
  <c r="J156" i="1"/>
  <c r="J137" i="1"/>
  <c r="J138" i="1"/>
  <c r="J118" i="1"/>
  <c r="J119" i="1"/>
  <c r="J99" i="1"/>
  <c r="J100" i="1"/>
  <c r="J80" i="1"/>
  <c r="J61" i="1"/>
  <c r="J62" i="1"/>
  <c r="J42" i="1"/>
  <c r="J43" i="1"/>
  <c r="J23" i="1"/>
  <c r="J24" i="1"/>
  <c r="I232" i="1"/>
  <c r="I233" i="1"/>
  <c r="I213" i="1"/>
  <c r="I194" i="1"/>
  <c r="I195" i="1"/>
  <c r="I175" i="1"/>
  <c r="I176" i="1"/>
  <c r="I156" i="1"/>
  <c r="I157" i="1"/>
  <c r="I137" i="1"/>
  <c r="I138" i="1"/>
  <c r="I118" i="1"/>
  <c r="I119" i="1"/>
  <c r="I99" i="1"/>
  <c r="I100" i="1"/>
  <c r="I80" i="1"/>
  <c r="I81" i="1"/>
  <c r="I61" i="1"/>
  <c r="I62" i="1"/>
  <c r="I42" i="1"/>
  <c r="I23" i="1"/>
  <c r="I24" i="1"/>
  <c r="H232" i="1"/>
  <c r="H233" i="1"/>
  <c r="H213" i="1"/>
  <c r="H194" i="1"/>
  <c r="H195" i="1"/>
  <c r="H175" i="1"/>
  <c r="H156" i="1"/>
  <c r="H137" i="1"/>
  <c r="H118" i="1"/>
  <c r="H119" i="1"/>
  <c r="H99" i="1"/>
  <c r="H80" i="1"/>
  <c r="H61" i="1"/>
  <c r="H42" i="1"/>
  <c r="H43" i="1"/>
  <c r="H23" i="1"/>
  <c r="G232" i="1"/>
  <c r="G233" i="1"/>
  <c r="G213" i="1"/>
  <c r="G175" i="1"/>
  <c r="G156" i="1"/>
  <c r="G137" i="1"/>
  <c r="G118" i="1"/>
  <c r="G119" i="1"/>
  <c r="G99" i="1"/>
  <c r="G80" i="1"/>
  <c r="G61" i="1"/>
  <c r="G62" i="1"/>
  <c r="G42" i="1"/>
  <c r="G43" i="1"/>
  <c r="G23" i="1"/>
  <c r="I214" i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/>
  <c r="J234" i="1"/>
  <c r="H234" i="1"/>
  <c r="G234" i="1"/>
  <c r="B119" i="1"/>
  <c r="A119" i="1"/>
  <c r="F118" i="1"/>
  <c r="A109" i="1"/>
  <c r="B233" i="1"/>
  <c r="A233" i="1"/>
  <c r="F232" i="1"/>
  <c r="A223" i="1"/>
  <c r="F119" i="1"/>
  <c r="F233" i="1"/>
  <c r="B214" i="1"/>
  <c r="A214" i="1"/>
  <c r="F213" i="1"/>
  <c r="F214" i="1"/>
  <c r="B204" i="1"/>
  <c r="A204" i="1"/>
  <c r="B195" i="1"/>
  <c r="A195" i="1"/>
  <c r="F194" i="1"/>
  <c r="F195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/>
  <c r="F138" i="1"/>
  <c r="F62" i="1"/>
  <c r="F24" i="1"/>
  <c r="F100" i="1"/>
  <c r="F81" i="1"/>
  <c r="F176" i="1"/>
  <c r="F157" i="1"/>
  <c r="F234" i="1"/>
</calcChain>
</file>

<file path=xl/sharedStrings.xml><?xml version="1.0" encoding="utf-8"?>
<sst xmlns="http://schemas.openxmlformats.org/spreadsheetml/2006/main" count="348" uniqueCount="103">
  <si>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</si>
  <si>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</si>
  <si>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</si>
  <si>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</si>
  <si>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</si>
  <si>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</si>
  <si>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</si>
  <si>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</si>
  <si>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</si>
  <si>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</si>
  <si>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</si>
  <si>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</si>
  <si>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</si>
  <si>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</si>
  <si>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</si>
  <si>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</si>
  <si>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</si>
  <si>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</si>
  <si>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</si>
  <si>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</si>
  <si>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</si>
  <si>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</si>
  <si>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</si>
  <si>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</si>
  <si>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</si>
  <si>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</si>
  <si>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</si>
  <si>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</si>
  <si>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</si>
  <si>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</si>
  <si>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</si>
  <si>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</si>
  <si>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</si>
  <si>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</si>
  <si>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</si>
  <si>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</si>
  <si>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</si>
  <si>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</si>
  <si>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</si>
  <si>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</si>
  <si>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</si>
  <si>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</si>
  <si>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</si>
  <si>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</si>
  <si>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</si>
  <si>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</si>
  <si>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</si>
  <si>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</si>
  <si>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</si>
  <si>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>ТТК 2020 г</t>
  </si>
  <si>
    <t xml:space="preserve">№338 Дели 2015г </t>
  </si>
  <si>
    <t>ТТК от  2025г</t>
  </si>
  <si>
    <t>конд. изд.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</si>
  <si>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</si>
  <si>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</si>
  <si>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</si>
  <si>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</si>
  <si>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</si>
  <si>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</si>
  <si>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</si>
  <si>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</si>
  <si>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</si>
  <si>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</si>
  <si>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Напиток из вишни</t>
  </si>
  <si>
    <t>Салат из свеклы отварной (с маслом)</t>
  </si>
  <si>
    <t>№52/2015г,Дели</t>
  </si>
  <si>
    <t>Фруктовое пюре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</si>
  <si>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</si>
  <si>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</si>
  <si>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</si>
  <si>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</si>
  <si>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</si>
  <si>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</si>
  <si>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Рис отварной</t>
  </si>
  <si>
    <t>№304/2015г,Дели</t>
  </si>
  <si>
    <t>Оладьи со сгущеным молоком 1 шт/30/10 г</t>
  </si>
  <si>
    <t>ТТК июль 2021 г</t>
  </si>
  <si>
    <t>ТТК Август 2025г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</si>
  <si>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</si>
  <si>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</si>
  <si>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</si>
  <si>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10</t>
  </si>
  <si>
    <t>Котлеты из мяса птицы</t>
  </si>
  <si>
    <t>ТТК от 2024 г</t>
  </si>
  <si>
    <t>Каша гречневая вязкая</t>
  </si>
  <si>
    <t>№303/2015г,Дели</t>
  </si>
  <si>
    <t>ТТК № 2694 от 14.09.2023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</si>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</sst>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Normal="142" zoomScaleSheetLayoutView="100" workbookViewId="0">
      <selection activeCell="F16" sqref="F16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7" t="s">
        <v>102</v>
      </c>
      <c r="D1" s="128"/>
      <c r="E1" s="128"/>
      <c r="F1" s="5" t="s">
        <v>14</v>
      </c>
      <c r="G1" s="4" t="s">
        <v>15</v>
      </c>
      <c r="H1" s="129" t="s">
        <v>79</v>
      </c>
      <c r="I1" s="129"/>
      <c r="J1" s="129"/>
      <c r="K1" s="129"/>
    </row>
    <row r="2" spans="1:12" ht="17.399999999999999" x14ac:dyDescent="0.25">
      <c r="A2" s="6" t="s">
        <v>44</v>
      </c>
      <c r="B2" s="4"/>
      <c r="C2" s="4"/>
      <c r="D2" s="3"/>
      <c r="E2" s="4"/>
      <c r="F2" s="4"/>
      <c r="G2" s="4" t="s">
        <v>16</v>
      </c>
      <c r="H2" s="130" t="s">
        <v>80</v>
      </c>
      <c r="I2" s="130"/>
      <c r="J2" s="130"/>
      <c r="K2" s="130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20</v>
      </c>
      <c r="I3" s="123" t="s">
        <v>81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3.8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82</v>
      </c>
      <c r="F6" s="88">
        <v>90</v>
      </c>
      <c r="G6" s="89">
        <v>8.6929999999999996</v>
      </c>
      <c r="H6" s="89">
        <v>6.93</v>
      </c>
      <c r="I6" s="89">
        <v>7.0709999999999997</v>
      </c>
      <c r="J6" s="88">
        <v>125</v>
      </c>
      <c r="K6" s="70" t="s">
        <v>83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84</v>
      </c>
      <c r="F7" s="64">
        <v>150</v>
      </c>
      <c r="G7" s="67">
        <v>3.5</v>
      </c>
      <c r="H7" s="67">
        <v>4.6429999999999998</v>
      </c>
      <c r="I7" s="67">
        <v>22.027999999999999</v>
      </c>
      <c r="J7" s="64">
        <v>144</v>
      </c>
      <c r="K7" s="63" t="s">
        <v>85</v>
      </c>
      <c r="L7" s="62"/>
    </row>
    <row r="8" spans="1:12" ht="27.6" x14ac:dyDescent="0.25">
      <c r="A8" s="15"/>
      <c r="B8" s="16"/>
      <c r="C8" s="17"/>
      <c r="D8" s="20" t="s">
        <v>20</v>
      </c>
      <c r="E8" s="43" t="s">
        <v>63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86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22</v>
      </c>
      <c r="E10" s="43" t="s">
        <v>43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50</v>
      </c>
      <c r="L10" s="62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8" x14ac:dyDescent="0.25">
      <c r="A12" s="15"/>
      <c r="B12" s="16"/>
      <c r="C12" s="17"/>
      <c r="D12" s="90" t="s">
        <v>52</v>
      </c>
      <c r="E12" s="43" t="s">
        <v>75</v>
      </c>
      <c r="F12" s="64">
        <v>40</v>
      </c>
      <c r="G12" s="67">
        <v>1.298</v>
      </c>
      <c r="H12" s="67">
        <v>3.206</v>
      </c>
      <c r="I12" s="67">
        <v>8.4670000000000005</v>
      </c>
      <c r="J12" s="64">
        <v>68</v>
      </c>
      <c r="K12" s="63" t="s">
        <v>51</v>
      </c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620</v>
      </c>
      <c r="G13" s="74">
        <f>SUM(G5:G12)</f>
        <v>16.530999999999999</v>
      </c>
      <c r="H13" s="74">
        <f>SUM(H5:H12)</f>
        <v>15.568999999999999</v>
      </c>
      <c r="I13" s="74">
        <f>SUM(I5:I12)</f>
        <v>77.775999999999996</v>
      </c>
      <c r="J13" s="73">
        <f>SUM(J5:J12)</f>
        <v>523</v>
      </c>
      <c r="K13" s="75"/>
      <c r="L13" s="73">
        <v>89.77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5" t="s">
        <v>4</v>
      </c>
      <c r="D24" s="126"/>
      <c r="E24" s="35"/>
      <c r="F24" s="36">
        <f>F13+F23</f>
        <v>620</v>
      </c>
      <c r="G24" s="36">
        <f t="shared" ref="G24:J24" si="2">G13+G23</f>
        <v>16.530999999999999</v>
      </c>
      <c r="H24" s="36">
        <f t="shared" si="2"/>
        <v>15.568999999999999</v>
      </c>
      <c r="I24" s="36">
        <f t="shared" si="2"/>
        <v>77.775999999999996</v>
      </c>
      <c r="J24" s="36">
        <f t="shared" si="2"/>
        <v>523</v>
      </c>
      <c r="K24" s="36"/>
      <c r="L24" s="36">
        <f t="shared" ref="L24" si="3">L13+L23</f>
        <v>89.77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4" t="s">
        <v>70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87</v>
      </c>
      <c r="L25" s="71"/>
    </row>
    <row r="26" spans="1:12" ht="13.8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2.1000000000000001E-2</v>
      </c>
      <c r="H27" s="67">
        <v>5.0000000000000001E-3</v>
      </c>
      <c r="I27" s="67">
        <v>7.9889999999999999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8" x14ac:dyDescent="0.25">
      <c r="A30" s="37"/>
      <c r="B30" s="16"/>
      <c r="C30" s="17"/>
      <c r="D30" s="20" t="s">
        <v>24</v>
      </c>
      <c r="E30" s="101" t="s">
        <v>59</v>
      </c>
      <c r="F30" s="102">
        <v>60</v>
      </c>
      <c r="G30" s="103">
        <v>0.93100000000000005</v>
      </c>
      <c r="H30" s="103">
        <v>3.0510000000000002</v>
      </c>
      <c r="I30" s="103">
        <v>5.6449999999999996</v>
      </c>
      <c r="J30" s="102">
        <v>54</v>
      </c>
      <c r="K30" s="78" t="s">
        <v>60</v>
      </c>
      <c r="L30" s="62"/>
    </row>
    <row r="31" spans="1:12" ht="13.8" x14ac:dyDescent="0.25">
      <c r="A31" s="37"/>
      <c r="B31" s="16"/>
      <c r="C31" s="17"/>
      <c r="D31" s="90" t="s">
        <v>52</v>
      </c>
      <c r="E31" s="43" t="s">
        <v>88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528</v>
      </c>
      <c r="G32" s="74">
        <f>SUM(G25:G31)</f>
        <v>17.184000000000001</v>
      </c>
      <c r="H32" s="74">
        <f>SUM(H25:H31)</f>
        <v>20.314</v>
      </c>
      <c r="I32" s="74">
        <f>SUM(I25:I31)</f>
        <v>76.963999999999999</v>
      </c>
      <c r="J32" s="73">
        <f>SUM(J25:J31)</f>
        <v>565</v>
      </c>
      <c r="K32" s="75"/>
      <c r="L32" s="73">
        <v>89.77</v>
      </c>
    </row>
    <row r="33" spans="1:12" ht="13.8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5" t="s">
        <v>4</v>
      </c>
      <c r="D43" s="126"/>
      <c r="E43" s="35"/>
      <c r="F43" s="36">
        <f>F32+F42</f>
        <v>528</v>
      </c>
      <c r="G43" s="36">
        <f t="shared" ref="G43:J43" si="6">G32+G42</f>
        <v>17.184000000000001</v>
      </c>
      <c r="H43" s="36">
        <f t="shared" si="6"/>
        <v>20.314</v>
      </c>
      <c r="I43" s="36">
        <f t="shared" si="6"/>
        <v>76.963999999999999</v>
      </c>
      <c r="J43" s="36">
        <f t="shared" si="6"/>
        <v>565</v>
      </c>
      <c r="K43" s="36"/>
      <c r="L43" s="36">
        <f t="shared" ref="L43" si="7">L32+L42</f>
        <v>89.77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91" t="s">
        <v>89</v>
      </c>
      <c r="F44" s="92">
        <v>90</v>
      </c>
      <c r="G44" s="93">
        <v>8.202</v>
      </c>
      <c r="H44" s="93">
        <v>6.5460000000000003</v>
      </c>
      <c r="I44" s="93">
        <v>1.869</v>
      </c>
      <c r="J44" s="92">
        <v>99</v>
      </c>
      <c r="K44" s="80" t="s">
        <v>76</v>
      </c>
      <c r="L44" s="71"/>
    </row>
    <row r="45" spans="1:12" ht="13.8" x14ac:dyDescent="0.25">
      <c r="A45" s="15"/>
      <c r="B45" s="16"/>
      <c r="C45" s="17"/>
      <c r="D45" s="20" t="s">
        <v>19</v>
      </c>
      <c r="E45" s="43" t="s">
        <v>46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45</v>
      </c>
      <c r="L45" s="77"/>
    </row>
    <row r="46" spans="1:12" ht="24" x14ac:dyDescent="0.25">
      <c r="A46" s="15"/>
      <c r="B46" s="16"/>
      <c r="C46" s="17"/>
      <c r="D46" s="99" t="s">
        <v>20</v>
      </c>
      <c r="E46" s="100" t="s">
        <v>53</v>
      </c>
      <c r="F46" s="64">
        <v>200</v>
      </c>
      <c r="G46" s="67">
        <v>0.8</v>
      </c>
      <c r="H46" s="64">
        <v>6.4000000000000001E-2</v>
      </c>
      <c r="I46" s="67">
        <v>9.4600000000000009</v>
      </c>
      <c r="J46" s="64">
        <v>42</v>
      </c>
      <c r="K46" s="98" t="s">
        <v>54</v>
      </c>
      <c r="L46" s="77"/>
    </row>
    <row r="47" spans="1:12" ht="13.8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27.6" x14ac:dyDescent="0.25">
      <c r="A49" s="15"/>
      <c r="B49" s="16"/>
      <c r="C49" s="17"/>
      <c r="D49" s="20" t="s">
        <v>24</v>
      </c>
      <c r="E49" s="43" t="s">
        <v>56</v>
      </c>
      <c r="F49" s="64">
        <v>60</v>
      </c>
      <c r="G49" s="67">
        <v>0.70899999999999996</v>
      </c>
      <c r="H49" s="67">
        <v>3.052</v>
      </c>
      <c r="I49" s="67">
        <v>6.7590000000000003</v>
      </c>
      <c r="J49" s="64">
        <v>58</v>
      </c>
      <c r="K49" s="63" t="s">
        <v>90</v>
      </c>
      <c r="L49" s="62"/>
    </row>
    <row r="50" spans="1:12" ht="13.8" x14ac:dyDescent="0.25">
      <c r="A50" s="15"/>
      <c r="B50" s="16"/>
      <c r="C50" s="17"/>
      <c r="D50" s="90" t="s">
        <v>52</v>
      </c>
      <c r="E50" s="43" t="s">
        <v>55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58</v>
      </c>
      <c r="L50" s="62"/>
    </row>
    <row r="51" spans="1:12" ht="13.8" x14ac:dyDescent="0.25">
      <c r="A51" s="23"/>
      <c r="B51" s="24"/>
      <c r="C51" s="25"/>
      <c r="D51" s="26" t="s">
        <v>31</v>
      </c>
      <c r="E51" s="72"/>
      <c r="F51" s="73">
        <f>SUM(F44:F50)</f>
        <v>570</v>
      </c>
      <c r="G51" s="74">
        <f>SUM(G44:G50)</f>
        <v>19.901000000000003</v>
      </c>
      <c r="H51" s="74">
        <f>SUM(H44:H50)</f>
        <v>19.431000000000001</v>
      </c>
      <c r="I51" s="74">
        <f t="shared" ref="I51:J51" si="8">SUM(I44:I50)</f>
        <v>84.698000000000008</v>
      </c>
      <c r="J51" s="73">
        <f t="shared" si="8"/>
        <v>603</v>
      </c>
      <c r="K51" s="75"/>
      <c r="L51" s="73">
        <v>89.77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5" t="s">
        <v>4</v>
      </c>
      <c r="D62" s="126"/>
      <c r="E62" s="35"/>
      <c r="F62" s="36">
        <f>F51+F61</f>
        <v>570</v>
      </c>
      <c r="G62" s="36">
        <f t="shared" ref="G62:J62" si="11">G51+G61</f>
        <v>19.901000000000003</v>
      </c>
      <c r="H62" s="36">
        <f t="shared" si="11"/>
        <v>19.431000000000001</v>
      </c>
      <c r="I62" s="36">
        <f t="shared" si="11"/>
        <v>84.698000000000008</v>
      </c>
      <c r="J62" s="36">
        <f t="shared" si="11"/>
        <v>603</v>
      </c>
      <c r="K62" s="36"/>
      <c r="L62" s="36">
        <f t="shared" ref="L62" si="12">L51+L61</f>
        <v>89.77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104" t="s">
        <v>40</v>
      </c>
      <c r="F63" s="105">
        <v>190</v>
      </c>
      <c r="G63" s="106">
        <v>13.603999999999999</v>
      </c>
      <c r="H63" s="106">
        <v>15.542999999999999</v>
      </c>
      <c r="I63" s="106">
        <v>35.965000000000003</v>
      </c>
      <c r="J63" s="105">
        <v>338</v>
      </c>
      <c r="K63" s="60" t="s">
        <v>37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7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50</v>
      </c>
      <c r="L67" s="62"/>
    </row>
    <row r="68" spans="1:12" ht="13.8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8" x14ac:dyDescent="0.25">
      <c r="A69" s="15"/>
      <c r="B69" s="16"/>
      <c r="C69" s="17"/>
      <c r="D69" s="90" t="s">
        <v>52</v>
      </c>
      <c r="E69" s="43" t="s">
        <v>91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61</v>
      </c>
      <c r="L69" s="19"/>
    </row>
    <row r="70" spans="1:12" ht="13.8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17.824999999999999</v>
      </c>
      <c r="H70" s="73">
        <f t="shared" ref="H70" si="13">SUM(H63:H69)</f>
        <v>20.508999999999997</v>
      </c>
      <c r="I70" s="73">
        <f>SUM(I63:I69)</f>
        <v>84.978999999999999</v>
      </c>
      <c r="J70" s="73">
        <f t="shared" ref="J70" si="14">SUM(J63:J69)</f>
        <v>601</v>
      </c>
      <c r="K70" s="75"/>
      <c r="L70" s="73">
        <v>89.77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5" t="s">
        <v>4</v>
      </c>
      <c r="D81" s="126"/>
      <c r="E81" s="35"/>
      <c r="F81" s="36">
        <f>F70+F80</f>
        <v>545</v>
      </c>
      <c r="G81" s="36">
        <f t="shared" ref="G81:J81" si="17">G70+G80</f>
        <v>17.824999999999999</v>
      </c>
      <c r="H81" s="36">
        <f t="shared" si="17"/>
        <v>20.508999999999997</v>
      </c>
      <c r="I81" s="36">
        <f t="shared" si="17"/>
        <v>84.978999999999999</v>
      </c>
      <c r="J81" s="36">
        <f t="shared" si="17"/>
        <v>601</v>
      </c>
      <c r="K81" s="36"/>
      <c r="L81" s="36">
        <f t="shared" ref="L81" si="18">L70+L80</f>
        <v>89.77</v>
      </c>
    </row>
    <row r="82" spans="1:12" ht="13.8" x14ac:dyDescent="0.25">
      <c r="A82" s="9">
        <v>1</v>
      </c>
      <c r="B82" s="10">
        <v>5</v>
      </c>
      <c r="C82" s="11" t="s">
        <v>18</v>
      </c>
      <c r="D82" s="48" t="s">
        <v>19</v>
      </c>
      <c r="E82" s="91" t="s">
        <v>78</v>
      </c>
      <c r="F82" s="92">
        <v>90</v>
      </c>
      <c r="G82" s="93">
        <v>10.069000000000001</v>
      </c>
      <c r="H82" s="93">
        <v>9.8689999999999998</v>
      </c>
      <c r="I82" s="93">
        <v>7.9960000000000004</v>
      </c>
      <c r="J82" s="92">
        <v>161</v>
      </c>
      <c r="K82" s="81" t="s">
        <v>92</v>
      </c>
      <c r="L82" s="71"/>
    </row>
    <row r="83" spans="1:12" ht="13.8" x14ac:dyDescent="0.25">
      <c r="A83" s="15"/>
      <c r="B83" s="16"/>
      <c r="C83" s="17"/>
      <c r="D83" s="20" t="s">
        <v>19</v>
      </c>
      <c r="E83" s="43" t="s">
        <v>93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45</v>
      </c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2.1000000000000001E-2</v>
      </c>
      <c r="H84" s="67">
        <v>5.0000000000000001E-3</v>
      </c>
      <c r="I84" s="67">
        <v>7.9889999999999999</v>
      </c>
      <c r="J84" s="64">
        <v>32</v>
      </c>
      <c r="K84" s="63" t="s">
        <v>41</v>
      </c>
      <c r="L84" s="62"/>
    </row>
    <row r="85" spans="1:12" ht="13.8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20" t="s">
        <v>22</v>
      </c>
      <c r="E86" s="43" t="s">
        <v>66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3.8" x14ac:dyDescent="0.25">
      <c r="A87" s="15"/>
      <c r="B87" s="16"/>
      <c r="C87" s="17"/>
      <c r="D87" s="20" t="s">
        <v>24</v>
      </c>
      <c r="E87" s="43" t="s">
        <v>64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65</v>
      </c>
      <c r="L87" s="62"/>
    </row>
    <row r="88" spans="1:12" ht="13.8" x14ac:dyDescent="0.25">
      <c r="A88" s="15"/>
      <c r="B88" s="16"/>
      <c r="C88" s="17"/>
      <c r="D88" s="112"/>
      <c r="E88" s="61"/>
      <c r="F88" s="62"/>
      <c r="G88" s="62"/>
      <c r="H88" s="62"/>
      <c r="I88" s="62"/>
      <c r="J88" s="62"/>
      <c r="K88" s="63"/>
      <c r="L88" s="62"/>
    </row>
    <row r="89" spans="1:12" ht="13.8" x14ac:dyDescent="0.25">
      <c r="A89" s="23"/>
      <c r="B89" s="24"/>
      <c r="C89" s="25"/>
      <c r="D89" s="26" t="s">
        <v>31</v>
      </c>
      <c r="E89" s="72"/>
      <c r="F89" s="73">
        <f>SUM(F82:F88)</f>
        <v>673</v>
      </c>
      <c r="G89" s="73">
        <f t="shared" ref="G89:I89" si="19">SUM(G82:G88)</f>
        <v>16.747</v>
      </c>
      <c r="H89" s="73">
        <f t="shared" si="19"/>
        <v>18.544</v>
      </c>
      <c r="I89" s="73">
        <f t="shared" si="19"/>
        <v>76.868000000000009</v>
      </c>
      <c r="J89" s="73">
        <f>SUM(J82:J88)</f>
        <v>546</v>
      </c>
      <c r="K89" s="75"/>
      <c r="L89" s="73">
        <v>89.77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5" t="s">
        <v>4</v>
      </c>
      <c r="D100" s="126"/>
      <c r="E100" s="35"/>
      <c r="F100" s="36">
        <f t="shared" ref="F100" si="22">F89+F99</f>
        <v>673</v>
      </c>
      <c r="G100" s="36">
        <f t="shared" ref="G100:J100" si="23">G89+G99</f>
        <v>16.747</v>
      </c>
      <c r="H100" s="36">
        <f t="shared" si="23"/>
        <v>18.544</v>
      </c>
      <c r="I100" s="36">
        <f t="shared" si="23"/>
        <v>76.868000000000009</v>
      </c>
      <c r="J100" s="36">
        <f t="shared" si="23"/>
        <v>546</v>
      </c>
      <c r="K100" s="36"/>
      <c r="L100" s="36">
        <f t="shared" ref="L100" si="24">L89+L99</f>
        <v>89.77</v>
      </c>
    </row>
    <row r="101" spans="1:12" ht="27.6" x14ac:dyDescent="0.25">
      <c r="A101" s="9">
        <v>1</v>
      </c>
      <c r="B101" s="10">
        <v>6</v>
      </c>
      <c r="C101" s="11" t="s">
        <v>18</v>
      </c>
      <c r="D101" s="108" t="s">
        <v>19</v>
      </c>
      <c r="E101" s="109" t="s">
        <v>94</v>
      </c>
      <c r="F101" s="110">
        <v>180</v>
      </c>
      <c r="G101" s="111">
        <v>17.167999999999999</v>
      </c>
      <c r="H101" s="111">
        <v>19.004000000000001</v>
      </c>
      <c r="I101" s="111">
        <v>38.003999999999998</v>
      </c>
      <c r="J101" s="110">
        <v>392</v>
      </c>
      <c r="K101" s="60" t="s">
        <v>77</v>
      </c>
      <c r="L101" s="71"/>
    </row>
    <row r="102" spans="1:12" ht="13.8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38</v>
      </c>
      <c r="F103" s="64">
        <v>208</v>
      </c>
      <c r="G103" s="67">
        <v>2.1000000000000001E-2</v>
      </c>
      <c r="H103" s="67">
        <v>5.0000000000000001E-3</v>
      </c>
      <c r="I103" s="67">
        <v>7.9889999999999999</v>
      </c>
      <c r="J103" s="64">
        <v>32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50</v>
      </c>
      <c r="L105" s="62"/>
    </row>
    <row r="106" spans="1:12" ht="13.8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8" x14ac:dyDescent="0.25">
      <c r="A107" s="15"/>
      <c r="B107" s="16"/>
      <c r="C107" s="17"/>
      <c r="D107" s="41"/>
      <c r="E107" s="94"/>
      <c r="F107" s="95"/>
      <c r="G107" s="96"/>
      <c r="H107" s="96"/>
      <c r="I107" s="96"/>
      <c r="J107" s="95"/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528</v>
      </c>
      <c r="G108" s="74">
        <f>SUM(G101:G107)</f>
        <v>20.108999999999998</v>
      </c>
      <c r="H108" s="74">
        <f>SUM(H101:H107)</f>
        <v>19.768999999999998</v>
      </c>
      <c r="I108" s="74">
        <f t="shared" ref="I108:J108" si="25">SUM(I101:I107)</f>
        <v>74.632999999999996</v>
      </c>
      <c r="J108" s="73">
        <f t="shared" si="25"/>
        <v>562</v>
      </c>
      <c r="K108" s="75"/>
      <c r="L108" s="73">
        <v>89.77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5" t="s">
        <v>4</v>
      </c>
      <c r="D119" s="126"/>
      <c r="E119" s="35"/>
      <c r="F119" s="36">
        <f t="shared" ref="F119" si="28">F108+F118</f>
        <v>528</v>
      </c>
      <c r="G119" s="40">
        <f t="shared" ref="G119:J119" si="29">G108+G118</f>
        <v>20.108999999999998</v>
      </c>
      <c r="H119" s="40">
        <f t="shared" si="29"/>
        <v>19.768999999999998</v>
      </c>
      <c r="I119" s="40">
        <f t="shared" si="29"/>
        <v>74.632999999999996</v>
      </c>
      <c r="J119" s="36">
        <f t="shared" si="29"/>
        <v>562</v>
      </c>
      <c r="K119" s="36"/>
      <c r="L119" s="36">
        <f t="shared" ref="L119" si="30">L108+L118</f>
        <v>89.77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95</v>
      </c>
      <c r="F120" s="88">
        <v>90</v>
      </c>
      <c r="G120" s="89">
        <v>12.459</v>
      </c>
      <c r="H120" s="89">
        <v>12.047000000000001</v>
      </c>
      <c r="I120" s="89">
        <v>6.1040000000000001</v>
      </c>
      <c r="J120" s="88">
        <v>183</v>
      </c>
      <c r="K120" s="70" t="s">
        <v>49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67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68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20" t="s">
        <v>22</v>
      </c>
      <c r="E124" s="43" t="s">
        <v>43</v>
      </c>
      <c r="F124" s="64">
        <v>100</v>
      </c>
      <c r="G124" s="67">
        <v>0.4</v>
      </c>
      <c r="H124" s="67">
        <v>0.4</v>
      </c>
      <c r="I124" s="67">
        <v>9.8000000000000007</v>
      </c>
      <c r="J124" s="64">
        <v>47</v>
      </c>
      <c r="K124" s="63" t="s">
        <v>50</v>
      </c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90" t="s">
        <v>52</v>
      </c>
      <c r="E126" s="43" t="s">
        <v>75</v>
      </c>
      <c r="F126" s="64">
        <v>40</v>
      </c>
      <c r="G126" s="67">
        <v>1.298</v>
      </c>
      <c r="H126" s="67">
        <v>3.206</v>
      </c>
      <c r="I126" s="67">
        <v>8.4670000000000005</v>
      </c>
      <c r="J126" s="64">
        <v>68</v>
      </c>
      <c r="K126" s="63" t="s">
        <v>51</v>
      </c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628</v>
      </c>
      <c r="G127" s="74">
        <f>SUM(G120:G126)</f>
        <v>20.198</v>
      </c>
      <c r="H127" s="74">
        <f>SUM(H120:H126)</f>
        <v>20.660999999999998</v>
      </c>
      <c r="I127" s="74">
        <f>SUM(I120:I126)</f>
        <v>73.227999999999994</v>
      </c>
      <c r="J127" s="73">
        <f>SUM(J120:J126)</f>
        <v>565</v>
      </c>
      <c r="K127" s="75"/>
      <c r="L127" s="73">
        <v>89.77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5" t="s">
        <v>4</v>
      </c>
      <c r="D138" s="126"/>
      <c r="E138" s="35"/>
      <c r="F138" s="36">
        <f>F127+F137</f>
        <v>628</v>
      </c>
      <c r="G138" s="36">
        <f t="shared" ref="G138:J138" si="33">G127+G137</f>
        <v>20.198</v>
      </c>
      <c r="H138" s="36">
        <f t="shared" si="33"/>
        <v>20.660999999999998</v>
      </c>
      <c r="I138" s="36">
        <f t="shared" si="33"/>
        <v>73.227999999999994</v>
      </c>
      <c r="J138" s="36">
        <f t="shared" si="33"/>
        <v>565</v>
      </c>
      <c r="K138" s="36"/>
      <c r="L138" s="36">
        <f t="shared" ref="L138" si="34">L127+L137</f>
        <v>89.77</v>
      </c>
    </row>
    <row r="139" spans="1:12" ht="13.8" x14ac:dyDescent="0.25">
      <c r="A139" s="37">
        <v>2</v>
      </c>
      <c r="B139" s="16">
        <v>2</v>
      </c>
      <c r="C139" s="11" t="s">
        <v>18</v>
      </c>
      <c r="D139" s="48" t="s">
        <v>19</v>
      </c>
      <c r="E139" s="104" t="s">
        <v>96</v>
      </c>
      <c r="F139" s="105">
        <v>190</v>
      </c>
      <c r="G139" s="106">
        <v>10.215999999999999</v>
      </c>
      <c r="H139" s="106">
        <v>12.016</v>
      </c>
      <c r="I139" s="106">
        <v>27.091000000000001</v>
      </c>
      <c r="J139" s="105">
        <v>257</v>
      </c>
      <c r="K139" s="60" t="s">
        <v>71</v>
      </c>
      <c r="L139" s="71"/>
    </row>
    <row r="140" spans="1:12" ht="13.8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24" x14ac:dyDescent="0.25">
      <c r="A141" s="37"/>
      <c r="B141" s="16"/>
      <c r="C141" s="17"/>
      <c r="D141" s="122" t="s">
        <v>20</v>
      </c>
      <c r="E141" s="100" t="s">
        <v>53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8" t="s">
        <v>54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112"/>
      <c r="E143" s="61"/>
      <c r="F143" s="62"/>
      <c r="G143" s="76"/>
      <c r="H143" s="76"/>
      <c r="I143" s="76"/>
      <c r="J143" s="62"/>
      <c r="K143" s="63"/>
      <c r="L143" s="62"/>
    </row>
    <row r="144" spans="1:12" ht="13.8" x14ac:dyDescent="0.25">
      <c r="A144" s="37"/>
      <c r="B144" s="16"/>
      <c r="C144" s="17"/>
      <c r="D144" s="20" t="s">
        <v>24</v>
      </c>
      <c r="E144" s="101" t="s">
        <v>59</v>
      </c>
      <c r="F144" s="102">
        <v>60</v>
      </c>
      <c r="G144" s="103">
        <v>0.93100000000000005</v>
      </c>
      <c r="H144" s="103">
        <v>3.0510000000000002</v>
      </c>
      <c r="I144" s="103">
        <v>5.6449999999999996</v>
      </c>
      <c r="J144" s="102">
        <v>54</v>
      </c>
      <c r="K144" s="78" t="s">
        <v>60</v>
      </c>
      <c r="L144" s="62"/>
    </row>
    <row r="145" spans="1:12" ht="13.8" x14ac:dyDescent="0.25">
      <c r="A145" s="37"/>
      <c r="B145" s="16"/>
      <c r="C145" s="17"/>
      <c r="D145" s="90" t="s">
        <v>52</v>
      </c>
      <c r="E145" s="43" t="s">
        <v>97</v>
      </c>
      <c r="F145" s="64">
        <v>42</v>
      </c>
      <c r="G145" s="67">
        <v>5.5</v>
      </c>
      <c r="H145" s="67">
        <v>5</v>
      </c>
      <c r="I145" s="67">
        <v>26</v>
      </c>
      <c r="J145" s="64">
        <v>171</v>
      </c>
      <c r="K145" s="63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532</v>
      </c>
      <c r="G146" s="74">
        <f t="shared" ref="G146:J146" si="35">SUM(G139:G145)</f>
        <v>19.966999999999999</v>
      </c>
      <c r="H146" s="74">
        <f t="shared" si="35"/>
        <v>20.491</v>
      </c>
      <c r="I146" s="74">
        <f t="shared" si="35"/>
        <v>87.036000000000001</v>
      </c>
      <c r="J146" s="73">
        <f t="shared" si="35"/>
        <v>615</v>
      </c>
      <c r="K146" s="75"/>
      <c r="L146" s="73">
        <v>89.77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5" t="s">
        <v>4</v>
      </c>
      <c r="D157" s="126"/>
      <c r="E157" s="35"/>
      <c r="F157" s="36">
        <f>F146+F156</f>
        <v>532</v>
      </c>
      <c r="G157" s="36">
        <f t="shared" ref="G157:J157" si="38">G146+G156</f>
        <v>19.966999999999999</v>
      </c>
      <c r="H157" s="36">
        <f t="shared" si="38"/>
        <v>20.491</v>
      </c>
      <c r="I157" s="36">
        <f t="shared" si="38"/>
        <v>87.036000000000001</v>
      </c>
      <c r="J157" s="36">
        <f t="shared" si="38"/>
        <v>615</v>
      </c>
      <c r="K157" s="36"/>
      <c r="L157" s="36">
        <f t="shared" ref="L157" si="39">L146+L156</f>
        <v>89.77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104" t="s">
        <v>101</v>
      </c>
      <c r="F158" s="105">
        <v>190</v>
      </c>
      <c r="G158" s="106">
        <v>12.76</v>
      </c>
      <c r="H158" s="106">
        <v>12.984</v>
      </c>
      <c r="I158" s="106">
        <v>34.883000000000003</v>
      </c>
      <c r="J158" s="105">
        <v>307</v>
      </c>
      <c r="K158" s="60" t="s">
        <v>37</v>
      </c>
      <c r="L158" s="13"/>
    </row>
    <row r="159" spans="1:12" ht="13.8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20" t="s">
        <v>22</v>
      </c>
      <c r="E162" s="43" t="s">
        <v>43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50</v>
      </c>
      <c r="L162" s="19"/>
    </row>
    <row r="163" spans="1:12" ht="13.8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8" x14ac:dyDescent="0.25">
      <c r="A164" s="15"/>
      <c r="B164" s="16"/>
      <c r="C164" s="17"/>
      <c r="D164" s="90" t="s">
        <v>52</v>
      </c>
      <c r="E164" s="43" t="s">
        <v>88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8" x14ac:dyDescent="0.25">
      <c r="A165" s="23"/>
      <c r="B165" s="24"/>
      <c r="C165" s="25"/>
      <c r="D165" s="26" t="s">
        <v>31</v>
      </c>
      <c r="E165" s="27"/>
      <c r="F165" s="73">
        <f>SUM(F158:F164)</f>
        <v>568</v>
      </c>
      <c r="G165" s="74">
        <f t="shared" ref="G165:J165" si="40">SUM(G158:G164)</f>
        <v>17.501000000000001</v>
      </c>
      <c r="H165" s="74">
        <f>SUM(H158:H164)</f>
        <v>19.949000000000002</v>
      </c>
      <c r="I165" s="74">
        <f t="shared" si="40"/>
        <v>86.912000000000006</v>
      </c>
      <c r="J165" s="73">
        <f t="shared" si="40"/>
        <v>605</v>
      </c>
      <c r="K165" s="29"/>
      <c r="L165" s="73">
        <v>89.77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5" t="s">
        <v>4</v>
      </c>
      <c r="D176" s="126"/>
      <c r="E176" s="35"/>
      <c r="F176" s="36">
        <f>F165+F175</f>
        <v>568</v>
      </c>
      <c r="G176" s="36">
        <f t="shared" ref="G176:J176" si="43">G165+G175</f>
        <v>17.501000000000001</v>
      </c>
      <c r="H176" s="36">
        <f t="shared" si="43"/>
        <v>19.949000000000002</v>
      </c>
      <c r="I176" s="36">
        <f t="shared" si="43"/>
        <v>86.912000000000006</v>
      </c>
      <c r="J176" s="36">
        <f t="shared" si="43"/>
        <v>605</v>
      </c>
      <c r="K176" s="36"/>
      <c r="L176" s="36">
        <f t="shared" ref="L176" si="44">L165+L175</f>
        <v>89.77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91" t="s">
        <v>98</v>
      </c>
      <c r="F177" s="92">
        <v>90</v>
      </c>
      <c r="G177" s="93">
        <v>9.0229999999999997</v>
      </c>
      <c r="H177" s="93">
        <v>7.0039999999999996</v>
      </c>
      <c r="I177" s="93">
        <v>3.3380000000000001</v>
      </c>
      <c r="J177" s="92">
        <v>112</v>
      </c>
      <c r="K177" s="81" t="s">
        <v>62</v>
      </c>
      <c r="L177" s="71"/>
    </row>
    <row r="178" spans="1:12" ht="13.8" x14ac:dyDescent="0.25">
      <c r="A178" s="15"/>
      <c r="B178" s="16"/>
      <c r="C178" s="17"/>
      <c r="D178" s="20" t="s">
        <v>19</v>
      </c>
      <c r="E178" s="43" t="s">
        <v>46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45</v>
      </c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2.1000000000000001E-2</v>
      </c>
      <c r="H179" s="67">
        <v>5.0000000000000001E-3</v>
      </c>
      <c r="I179" s="67">
        <v>7.9889999999999999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8" x14ac:dyDescent="0.25">
      <c r="A182" s="15"/>
      <c r="B182" s="16"/>
      <c r="C182" s="17"/>
      <c r="D182" s="20" t="s">
        <v>24</v>
      </c>
      <c r="E182" s="43" t="s">
        <v>64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65</v>
      </c>
      <c r="L182" s="62"/>
    </row>
    <row r="183" spans="1:12" ht="13.8" x14ac:dyDescent="0.25">
      <c r="A183" s="15"/>
      <c r="B183" s="16"/>
      <c r="C183" s="17"/>
      <c r="D183" s="90" t="s">
        <v>52</v>
      </c>
      <c r="E183" s="43" t="s">
        <v>55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4.4" thickBot="1" x14ac:dyDescent="0.3">
      <c r="A184" s="23"/>
      <c r="B184" s="24"/>
      <c r="C184" s="25"/>
      <c r="D184" s="79" t="s">
        <v>31</v>
      </c>
      <c r="E184" s="72"/>
      <c r="F184" s="73">
        <f>SUM(F177:F183)</f>
        <v>578</v>
      </c>
      <c r="G184" s="74">
        <f>SUM(G177:G183)</f>
        <v>20.089000000000002</v>
      </c>
      <c r="H184" s="74">
        <f>SUM(H177:H183)</f>
        <v>20.431000000000001</v>
      </c>
      <c r="I184" s="74">
        <f>SUM(I177:I183)</f>
        <v>82.953000000000003</v>
      </c>
      <c r="J184" s="73">
        <f>SUM(J177:J183)</f>
        <v>604</v>
      </c>
      <c r="K184" s="75"/>
      <c r="L184" s="73">
        <v>89.77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5" t="s">
        <v>4</v>
      </c>
      <c r="D195" s="126"/>
      <c r="E195" s="35"/>
      <c r="F195" s="36">
        <f>F184+F194</f>
        <v>578</v>
      </c>
      <c r="G195" s="36">
        <f t="shared" ref="G195:J195" si="47">G184+G194</f>
        <v>20.089000000000002</v>
      </c>
      <c r="H195" s="36">
        <f t="shared" si="47"/>
        <v>20.431000000000001</v>
      </c>
      <c r="I195" s="36">
        <f t="shared" si="47"/>
        <v>82.953000000000003</v>
      </c>
      <c r="J195" s="36">
        <f t="shared" si="47"/>
        <v>604</v>
      </c>
      <c r="K195" s="36"/>
      <c r="L195" s="36">
        <f t="shared" ref="L195" si="48">L184+L194</f>
        <v>89.77</v>
      </c>
    </row>
    <row r="196" spans="1:12" ht="15.6" x14ac:dyDescent="0.25">
      <c r="A196" s="114">
        <v>2</v>
      </c>
      <c r="B196" s="115">
        <v>5</v>
      </c>
      <c r="C196" s="116" t="s">
        <v>18</v>
      </c>
      <c r="D196" s="108" t="s">
        <v>19</v>
      </c>
      <c r="E196" s="113" t="s">
        <v>99</v>
      </c>
      <c r="F196" s="117">
        <v>90</v>
      </c>
      <c r="G196" s="118">
        <v>11.557</v>
      </c>
      <c r="H196" s="118">
        <v>8.2880000000000003</v>
      </c>
      <c r="I196" s="118">
        <v>6.9470000000000001</v>
      </c>
      <c r="J196" s="117">
        <v>149</v>
      </c>
      <c r="K196" s="47" t="s">
        <v>72</v>
      </c>
      <c r="L196" s="45"/>
    </row>
    <row r="197" spans="1:12" ht="15.6" x14ac:dyDescent="0.25">
      <c r="A197" s="15"/>
      <c r="B197" s="16"/>
      <c r="C197" s="17"/>
      <c r="D197" s="20" t="s">
        <v>19</v>
      </c>
      <c r="E197" s="43" t="s">
        <v>93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57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0" t="s">
        <v>53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8" t="s">
        <v>54</v>
      </c>
      <c r="L198" s="46"/>
    </row>
    <row r="199" spans="1:12" ht="15.6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9"/>
      <c r="F200" s="120"/>
      <c r="G200" s="120"/>
      <c r="H200" s="120"/>
      <c r="I200" s="120"/>
      <c r="J200" s="120"/>
      <c r="K200" s="121"/>
      <c r="L200" s="46"/>
    </row>
    <row r="201" spans="1:12" ht="27.6" x14ac:dyDescent="0.25">
      <c r="A201" s="15"/>
      <c r="B201" s="16"/>
      <c r="C201" s="17"/>
      <c r="D201" s="20" t="s">
        <v>24</v>
      </c>
      <c r="E201" s="43" t="s">
        <v>56</v>
      </c>
      <c r="F201" s="64">
        <v>60</v>
      </c>
      <c r="G201" s="67">
        <v>0.70899999999999996</v>
      </c>
      <c r="H201" s="67">
        <v>3.052</v>
      </c>
      <c r="I201" s="67">
        <v>6.7590000000000003</v>
      </c>
      <c r="J201" s="64">
        <v>58</v>
      </c>
      <c r="K201" s="63" t="s">
        <v>90</v>
      </c>
      <c r="L201" s="46"/>
    </row>
    <row r="202" spans="1:12" ht="13.8" x14ac:dyDescent="0.25">
      <c r="A202" s="15"/>
      <c r="B202" s="16"/>
      <c r="C202" s="17"/>
      <c r="D202" s="90" t="s">
        <v>52</v>
      </c>
      <c r="E202" s="43" t="s">
        <v>100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555</v>
      </c>
      <c r="G203" s="74">
        <f>SUM(G196:G202)</f>
        <v>20.114000000000001</v>
      </c>
      <c r="H203" s="74">
        <f t="shared" ref="H203:I203" si="49">SUM(H196:H202)</f>
        <v>20.734999999999999</v>
      </c>
      <c r="I203" s="74">
        <f t="shared" si="49"/>
        <v>73.302999999999997</v>
      </c>
      <c r="J203" s="73">
        <f>SUM(J196:J202)</f>
        <v>567</v>
      </c>
      <c r="K203" s="29"/>
      <c r="L203" s="73">
        <v>89.77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5" t="s">
        <v>4</v>
      </c>
      <c r="D214" s="126"/>
      <c r="E214" s="35"/>
      <c r="F214" s="36">
        <f>F203+F213</f>
        <v>555</v>
      </c>
      <c r="G214" s="36">
        <f t="shared" ref="G214:J214" si="52">G203+G213</f>
        <v>20.114000000000001</v>
      </c>
      <c r="H214" s="36">
        <f t="shared" si="52"/>
        <v>20.734999999999999</v>
      </c>
      <c r="I214" s="36">
        <f t="shared" si="52"/>
        <v>73.302999999999997</v>
      </c>
      <c r="J214" s="36">
        <f t="shared" si="52"/>
        <v>567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4" t="s">
        <v>47</v>
      </c>
      <c r="F215" s="105">
        <v>90</v>
      </c>
      <c r="G215" s="106">
        <v>9.1159999999999997</v>
      </c>
      <c r="H215" s="106">
        <v>10.143000000000001</v>
      </c>
      <c r="I215" s="106">
        <v>3.758</v>
      </c>
      <c r="J215" s="105">
        <v>143</v>
      </c>
      <c r="K215" s="66" t="s">
        <v>42</v>
      </c>
      <c r="L215" s="71"/>
    </row>
    <row r="216" spans="1:12" ht="13.8" x14ac:dyDescent="0.25">
      <c r="A216" s="15"/>
      <c r="B216" s="16"/>
      <c r="C216" s="17"/>
      <c r="D216" s="20" t="s">
        <v>19</v>
      </c>
      <c r="E216" s="43" t="s">
        <v>73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74</v>
      </c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2.1000000000000001E-2</v>
      </c>
      <c r="H217" s="67">
        <v>5.0000000000000001E-3</v>
      </c>
      <c r="I217" s="67">
        <v>7.9889999999999999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22</v>
      </c>
      <c r="E219" s="43" t="s">
        <v>66</v>
      </c>
      <c r="F219" s="64">
        <v>125</v>
      </c>
      <c r="G219" s="67">
        <v>0</v>
      </c>
      <c r="H219" s="67">
        <v>0</v>
      </c>
      <c r="I219" s="67">
        <v>15</v>
      </c>
      <c r="J219" s="64">
        <v>60</v>
      </c>
      <c r="K219" s="63"/>
      <c r="L219" s="62"/>
    </row>
    <row r="220" spans="1:12" ht="13.8" x14ac:dyDescent="0.25">
      <c r="A220" s="15"/>
      <c r="B220" s="16"/>
      <c r="C220" s="17"/>
      <c r="D220" s="41"/>
      <c r="E220" s="97"/>
      <c r="F220" s="97"/>
      <c r="G220" s="97"/>
      <c r="H220" s="97"/>
      <c r="I220" s="97"/>
      <c r="J220" s="97"/>
      <c r="K220" s="97"/>
      <c r="L220" s="62"/>
    </row>
    <row r="221" spans="1:12" ht="13.8" x14ac:dyDescent="0.25">
      <c r="A221" s="15"/>
      <c r="B221" s="16"/>
      <c r="C221" s="17"/>
      <c r="D221" s="41"/>
      <c r="E221" s="97"/>
      <c r="F221" s="97"/>
      <c r="G221" s="97"/>
      <c r="H221" s="97"/>
      <c r="I221" s="97"/>
      <c r="J221" s="97"/>
      <c r="K221" s="97"/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613</v>
      </c>
      <c r="G222" s="74">
        <f>SUM(G215:G221)</f>
        <v>15.491</v>
      </c>
      <c r="H222" s="73">
        <f>SUM(H215:H221)</f>
        <v>15.942000000000002</v>
      </c>
      <c r="I222" s="73">
        <f>SUM(I215:I221)</f>
        <v>85.600999999999999</v>
      </c>
      <c r="J222" s="73">
        <f>SUM(J215:J221)</f>
        <v>550</v>
      </c>
      <c r="K222" s="75"/>
      <c r="L222" s="73">
        <v>89.77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4">SUM(G223:G231)</f>
        <v>0</v>
      </c>
      <c r="H232" s="28">
        <f t="shared" si="54"/>
        <v>0</v>
      </c>
      <c r="I232" s="28">
        <f t="shared" si="54"/>
        <v>0</v>
      </c>
      <c r="J232" s="28">
        <f t="shared" si="54"/>
        <v>0</v>
      </c>
      <c r="K232" s="29"/>
      <c r="L232" s="28">
        <f t="shared" ref="L232" si="55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5" t="s">
        <v>4</v>
      </c>
      <c r="D233" s="126"/>
      <c r="E233" s="35"/>
      <c r="F233" s="36">
        <f>F222+F232</f>
        <v>613</v>
      </c>
      <c r="G233" s="36">
        <f t="shared" ref="G233:J233" si="56">G222+G232</f>
        <v>15.491</v>
      </c>
      <c r="H233" s="36">
        <f t="shared" si="56"/>
        <v>15.942000000000002</v>
      </c>
      <c r="I233" s="36">
        <f t="shared" si="56"/>
        <v>85.600999999999999</v>
      </c>
      <c r="J233" s="36">
        <f t="shared" si="56"/>
        <v>550</v>
      </c>
      <c r="K233" s="36"/>
      <c r="L233" s="36">
        <f t="shared" ref="L233:L234" si="57">L222+L232</f>
        <v>89.77</v>
      </c>
    </row>
    <row r="234" spans="1:12" ht="13.8" thickBot="1" x14ac:dyDescent="0.3">
      <c r="A234" s="82"/>
      <c r="B234" s="83"/>
      <c r="C234" s="124" t="s">
        <v>48</v>
      </c>
      <c r="D234" s="124"/>
      <c r="E234" s="124"/>
      <c r="F234" s="87">
        <f>(F233+F214+F195+F176+F157+F138+F119+F100+F81+F62+F43+F24)/12</f>
        <v>578.16666666666663</v>
      </c>
      <c r="G234" s="86">
        <f>(G233+G214+G195+G176+G157+G138+G119+G100+G81+G62+G43+G24)/12</f>
        <v>18.471416666666666</v>
      </c>
      <c r="H234" s="86">
        <f>(H233+H214+H195+H176+H157+H138+H119+H100+H81+H62+H43+H24)/12</f>
        <v>19.362083333333334</v>
      </c>
      <c r="I234" s="86">
        <f>(I233+I214+I195+I176+I157+I138+I119+I100+I81+I62+I43+I24)/12</f>
        <v>80.412583333333345</v>
      </c>
      <c r="J234" s="87">
        <f>(J233+J214+J195+J176+J157+J138+J119+J100+J81+J62+J43+J24)/12</f>
        <v>575.5</v>
      </c>
      <c r="K234" s="84"/>
      <c r="L234" s="85">
        <f t="shared" si="57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2025-11-01T07:04:05Z</dcterms:modified>
</cp:coreProperties>
</file>