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760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1"/>
  <c r="G14"/>
  <c r="H14"/>
  <c r="I14"/>
  <c r="J14"/>
  <c r="L199"/>
  <c r="L189"/>
  <c r="L180"/>
  <c r="L170"/>
  <c r="L161"/>
  <c r="L151"/>
  <c r="L142"/>
  <c r="L132"/>
  <c r="L143" s="1"/>
  <c r="L123"/>
  <c r="L113"/>
  <c r="L104"/>
  <c r="L94"/>
  <c r="L84"/>
  <c r="L74"/>
  <c r="L64"/>
  <c r="L54"/>
  <c r="L44"/>
  <c r="L34"/>
  <c r="L24"/>
  <c r="L14"/>
  <c r="A114"/>
  <c r="B200"/>
  <c r="A200"/>
  <c r="J199"/>
  <c r="I199"/>
  <c r="H199"/>
  <c r="G199"/>
  <c r="F199"/>
  <c r="B190"/>
  <c r="A190"/>
  <c r="J189"/>
  <c r="I189"/>
  <c r="H189"/>
  <c r="G189"/>
  <c r="F189"/>
  <c r="B181"/>
  <c r="A181"/>
  <c r="J180"/>
  <c r="I180"/>
  <c r="H180"/>
  <c r="G180"/>
  <c r="F180"/>
  <c r="B171"/>
  <c r="A171"/>
  <c r="J170"/>
  <c r="I170"/>
  <c r="H170"/>
  <c r="G170"/>
  <c r="F170"/>
  <c r="B162"/>
  <c r="A162"/>
  <c r="J161"/>
  <c r="I161"/>
  <c r="H161"/>
  <c r="G161"/>
  <c r="F161"/>
  <c r="B152"/>
  <c r="A152"/>
  <c r="J151"/>
  <c r="I151"/>
  <c r="H151"/>
  <c r="G151"/>
  <c r="F151"/>
  <c r="B143"/>
  <c r="A143"/>
  <c r="J142"/>
  <c r="I142"/>
  <c r="H142"/>
  <c r="G142"/>
  <c r="F142"/>
  <c r="B133"/>
  <c r="A133"/>
  <c r="J132"/>
  <c r="I132"/>
  <c r="H132"/>
  <c r="G132"/>
  <c r="F132"/>
  <c r="B124"/>
  <c r="A124"/>
  <c r="J123"/>
  <c r="I123"/>
  <c r="H123"/>
  <c r="G123"/>
  <c r="F123"/>
  <c r="B114"/>
  <c r="J113"/>
  <c r="I113"/>
  <c r="H113"/>
  <c r="G113"/>
  <c r="F113"/>
  <c r="B105"/>
  <c r="A105"/>
  <c r="J104"/>
  <c r="I104"/>
  <c r="H104"/>
  <c r="G104"/>
  <c r="F104"/>
  <c r="B95"/>
  <c r="A95"/>
  <c r="J94"/>
  <c r="I94"/>
  <c r="H94"/>
  <c r="G94"/>
  <c r="F94"/>
  <c r="B85"/>
  <c r="A85"/>
  <c r="J84"/>
  <c r="I84"/>
  <c r="H84"/>
  <c r="G84"/>
  <c r="F84"/>
  <c r="B75"/>
  <c r="A75"/>
  <c r="J74"/>
  <c r="I74"/>
  <c r="H74"/>
  <c r="G74"/>
  <c r="F74"/>
  <c r="B65"/>
  <c r="A65"/>
  <c r="J64"/>
  <c r="I64"/>
  <c r="H64"/>
  <c r="G64"/>
  <c r="F64"/>
  <c r="B55"/>
  <c r="A55"/>
  <c r="J54"/>
  <c r="I54"/>
  <c r="H54"/>
  <c r="G54"/>
  <c r="F54"/>
  <c r="B45"/>
  <c r="A45"/>
  <c r="J44"/>
  <c r="I44"/>
  <c r="H44"/>
  <c r="G44"/>
  <c r="F44"/>
  <c r="B35"/>
  <c r="A35"/>
  <c r="J34"/>
  <c r="I34"/>
  <c r="H34"/>
  <c r="G34"/>
  <c r="F34"/>
  <c r="B25"/>
  <c r="A25"/>
  <c r="B15"/>
  <c r="A15"/>
  <c r="G24"/>
  <c r="H24"/>
  <c r="I24"/>
  <c r="J24"/>
  <c r="F24"/>
  <c r="H181" l="1"/>
  <c r="J45"/>
  <c r="L85"/>
  <c r="G200"/>
  <c r="L45"/>
  <c r="L124"/>
  <c r="L200"/>
  <c r="G124"/>
  <c r="J200"/>
  <c r="I65"/>
  <c r="F65"/>
  <c r="G143"/>
  <c r="F85"/>
  <c r="J105"/>
  <c r="I162"/>
  <c r="L105"/>
  <c r="H45"/>
  <c r="H200"/>
  <c r="I45"/>
  <c r="G105"/>
  <c r="H124"/>
  <c r="L65"/>
  <c r="F105"/>
  <c r="I124"/>
  <c r="J143"/>
  <c r="I105"/>
  <c r="J124"/>
  <c r="J65"/>
  <c r="L162"/>
  <c r="H143"/>
  <c r="J162"/>
  <c r="L25"/>
  <c r="L181"/>
  <c r="H85"/>
  <c r="I181"/>
  <c r="G65"/>
  <c r="I85"/>
  <c r="G181"/>
  <c r="I200"/>
  <c r="G45"/>
  <c r="H162"/>
  <c r="J181"/>
  <c r="H65"/>
  <c r="G162"/>
  <c r="J85"/>
  <c r="F45"/>
  <c r="G85"/>
  <c r="H105"/>
  <c r="I143"/>
  <c r="F124"/>
  <c r="F143"/>
  <c r="F162"/>
  <c r="F181"/>
  <c r="F200"/>
  <c r="I25"/>
  <c r="F25"/>
  <c r="J25"/>
  <c r="H25"/>
  <c r="G25"/>
  <c r="I201" l="1"/>
  <c r="L201"/>
  <c r="F201"/>
  <c r="G201"/>
  <c r="H201"/>
  <c r="J201"/>
</calcChain>
</file>

<file path=xl/sharedStrings.xml><?xml version="1.0" encoding="utf-8"?>
<sst xmlns="http://schemas.openxmlformats.org/spreadsheetml/2006/main" count="272" uniqueCount="100">
  <si>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</si>
  <si>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</si>
  <si>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</si>
  <si>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</si>
  <si>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</si>
  <si>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</si>
  <si>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</si>
  <si>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</si>
  <si>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</si>
  <si>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</si>
  <si>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</si>
  <si>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</si>
  <si>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</si>
  <si>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</si>
  <si>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</si>
  <si>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</si>
  <si>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</si>
  <si>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</si>
  <si>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</si>
  <si>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</si>
  <si>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</si>
  <si>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</si>
  <si>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</si>
  <si>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</si>
  <si>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</si>
  <si>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</si>
  <si>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</si>
  <si>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</si>
  <si>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</si>
  <si>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</si>
  <si>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</si>
  <si>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</si>
  <si>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</si>
  <si>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</si>
  <si>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</si>
  <si>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</si>
  <si>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</si>
  <si>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</si>
  <si>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</si>
  <si>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</si>
  <si>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ттк2021</t>
  </si>
  <si>
    <t>ттк2025</t>
  </si>
  <si>
    <t>плоды и ягоды свежие (яблоки)</t>
  </si>
  <si>
    <t>ттк2023</t>
  </si>
  <si>
    <t>338/2015</t>
  </si>
  <si>
    <t>Директор</t>
  </si>
  <si>
    <t>напиток из урюка</t>
  </si>
  <si>
    <t>ттк 2023</t>
  </si>
  <si>
    <t>пюре картофельное</t>
  </si>
  <si>
    <t>хлеб пшеничный/ хлеб ржано-пшеничный</t>
  </si>
  <si>
    <t>салат из белокачанной капусты</t>
  </si>
  <si>
    <t>макаронные изделия отварные</t>
  </si>
  <si>
    <t>309/2015</t>
  </si>
  <si>
    <t>маффин классический</t>
  </si>
  <si>
    <t>салат из моркови</t>
  </si>
  <si>
    <t>49/2004</t>
  </si>
  <si>
    <t>15/2015</t>
  </si>
  <si>
    <t>компот из замороженной компотной смеси</t>
  </si>
  <si>
    <t>каша гречневая рассыпчатая</t>
  </si>
  <si>
    <t>302/2015</t>
  </si>
  <si>
    <t>котлеты из птицы запеченные</t>
  </si>
  <si>
    <t>фруктовое пюре</t>
  </si>
  <si>
    <t>жаркое из филе куриных грудок</t>
  </si>
  <si>
    <t>батончик</t>
  </si>
  <si>
    <t>45/2015</t>
  </si>
  <si>
    <t>гуляш из филе грудок индейки</t>
  </si>
  <si>
    <t xml:space="preserve">салат из свеклы отварной </t>
  </si>
  <si>
    <t>2015/52</t>
  </si>
  <si>
    <t>маффин шоколадный</t>
  </si>
  <si>
    <t>плов с говядиной</t>
  </si>
  <si>
    <t>компот из свежих плодов (яблоки)</t>
  </si>
  <si>
    <t>печенье сдобное шоколадное</t>
  </si>
  <si>
    <t>акт2020</t>
  </si>
  <si>
    <t>котлеты аппетитные запеченные</t>
  </si>
  <si>
    <t>2144/2022</t>
  </si>
  <si>
    <t xml:space="preserve">вафли весовые </t>
  </si>
  <si>
    <t>каша вязкая молочная из рисовой крупы с маслом</t>
  </si>
  <si>
    <t>173/2015</t>
  </si>
  <si>
    <t>бутерброд с сыром</t>
  </si>
  <si>
    <t>батончик (в ассортименте)</t>
  </si>
  <si>
    <t>какао с молоком</t>
  </si>
  <si>
    <t>сыр порциями</t>
  </si>
  <si>
    <t>батон</t>
  </si>
  <si>
    <t>печенье весовое</t>
  </si>
  <si>
    <t>кисломолочный продукт ДМК</t>
  </si>
  <si>
    <t>напиток из вишни</t>
  </si>
  <si>
    <t>ттк2022</t>
  </si>
  <si>
    <t>каша вязкая молочная из геркулесовой крупы с маслом</t>
  </si>
  <si>
    <t>компот из заморженной компотной смеси</t>
  </si>
  <si>
    <t>оладьи со сгущенным молоком</t>
  </si>
  <si>
    <t>плоды и ягоды свежие (мандарины)</t>
  </si>
  <si>
    <t>масло сливочное (порциями)</t>
  </si>
  <si>
    <t>каша вязкая молочная из рисовой и пшенной крупы с маслом</t>
  </si>
  <si>
    <t>кофейный напиток с молоком</t>
  </si>
  <si>
    <t>379/2015</t>
  </si>
  <si>
    <t>175/2015</t>
  </si>
  <si>
    <t>творог детский в упаковке</t>
  </si>
  <si>
    <t>каша молочная из гречневой крупы с маслом</t>
  </si>
  <si>
    <t>МБОУ "Школа №57 г.Казани"</t>
  </si>
  <si>
    <t>Панарина Э.Н.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</si>
</sst>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01"/>
  <sheetViews>
    <sheetView tabSelected="1" workbookViewId="0">
      <pane xSplit="4" ySplit="5" topLeftCell="E12" activePane="bottomRight" state="frozen"/>
      <selection pane="topRight" activeCell="E1" sqref="E1"/>
      <selection pane="bottomLeft" activeCell="A6" sqref="A6"/>
      <selection pane="bottomRight" activeCell="B1" sqref="B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3" t="s">
        <v>98</v>
      </c>
      <c r="D1" s="64"/>
      <c r="E1" s="64"/>
      <c r="F1" s="12" t="s">
        <v>16</v>
      </c>
      <c r="G1" s="2" t="s">
        <v>17</v>
      </c>
      <c r="H1" s="65" t="s">
        <v>45</v>
      </c>
      <c r="I1" s="65"/>
      <c r="J1" s="65"/>
      <c r="K1" s="65"/>
    </row>
    <row r="2" spans="1:12" ht="18">
      <c r="A2" s="35" t="s">
        <v>6</v>
      </c>
      <c r="C2" s="2"/>
      <c r="G2" s="2" t="s">
        <v>18</v>
      </c>
      <c r="H2" s="65" t="s">
        <v>99</v>
      </c>
      <c r="I2" s="65"/>
      <c r="J2" s="65"/>
      <c r="K2" s="6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22</v>
      </c>
      <c r="I3" s="46">
        <v>12</v>
      </c>
      <c r="J3" s="47">
        <v>2025</v>
      </c>
      <c r="K3" s="48"/>
    </row>
    <row r="4" spans="1:12" ht="13.5" thickBot="1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9" t="s">
        <v>76</v>
      </c>
      <c r="F6" s="50">
        <v>155</v>
      </c>
      <c r="G6" s="50">
        <v>4.2</v>
      </c>
      <c r="H6" s="50">
        <v>5.08</v>
      </c>
      <c r="I6" s="50">
        <v>32.551000000000002</v>
      </c>
      <c r="J6" s="50">
        <v>193</v>
      </c>
      <c r="K6" s="51" t="s">
        <v>77</v>
      </c>
      <c r="L6" s="39">
        <v>89.77</v>
      </c>
    </row>
    <row r="7" spans="1:12" ht="15">
      <c r="A7" s="23"/>
      <c r="B7" s="15"/>
      <c r="C7" s="11"/>
      <c r="D7" s="6"/>
      <c r="E7" s="52"/>
      <c r="F7" s="53"/>
      <c r="G7" s="53"/>
      <c r="H7" s="53"/>
      <c r="I7" s="53"/>
      <c r="J7" s="53"/>
      <c r="K7" s="54"/>
      <c r="L7" s="41"/>
    </row>
    <row r="8" spans="1:12" ht="15">
      <c r="A8" s="23"/>
      <c r="B8" s="15"/>
      <c r="C8" s="11"/>
      <c r="D8" s="7" t="s">
        <v>22</v>
      </c>
      <c r="E8" s="52" t="s">
        <v>46</v>
      </c>
      <c r="F8" s="53">
        <v>200</v>
      </c>
      <c r="G8" s="53">
        <v>0.8</v>
      </c>
      <c r="H8" s="53">
        <v>6.4000000000000001E-2</v>
      </c>
      <c r="I8" s="53">
        <v>9.4600000000000009</v>
      </c>
      <c r="J8" s="53">
        <v>42</v>
      </c>
      <c r="K8" s="54" t="s">
        <v>43</v>
      </c>
      <c r="L8" s="41"/>
    </row>
    <row r="9" spans="1:12" ht="15">
      <c r="A9" s="23"/>
      <c r="B9" s="15"/>
      <c r="C9" s="11"/>
      <c r="D9" s="7" t="s">
        <v>23</v>
      </c>
      <c r="E9" s="52" t="s">
        <v>78</v>
      </c>
      <c r="F9" s="53">
        <v>60</v>
      </c>
      <c r="G9" s="53">
        <v>7.65</v>
      </c>
      <c r="H9" s="53">
        <v>9.0250000000000004</v>
      </c>
      <c r="I9" s="53">
        <v>18.07</v>
      </c>
      <c r="J9" s="53">
        <v>184</v>
      </c>
      <c r="K9" s="54"/>
      <c r="L9" s="41"/>
    </row>
    <row r="10" spans="1:12" ht="15">
      <c r="A10" s="23"/>
      <c r="B10" s="15"/>
      <c r="C10" s="11"/>
      <c r="D10" s="7" t="s">
        <v>24</v>
      </c>
      <c r="E10" s="55"/>
      <c r="F10" s="53"/>
      <c r="G10" s="53"/>
      <c r="H10" s="53"/>
      <c r="I10" s="53"/>
      <c r="J10" s="53"/>
      <c r="K10" s="54"/>
      <c r="L10" s="41"/>
    </row>
    <row r="11" spans="1:12" ht="15">
      <c r="A11" s="23"/>
      <c r="B11" s="15"/>
      <c r="C11" s="11"/>
      <c r="D11" s="6"/>
      <c r="E11" s="55" t="s">
        <v>79</v>
      </c>
      <c r="F11" s="53">
        <v>30</v>
      </c>
      <c r="G11" s="53">
        <v>1.8</v>
      </c>
      <c r="H11" s="53">
        <v>6.2</v>
      </c>
      <c r="I11" s="53">
        <v>15.4</v>
      </c>
      <c r="J11" s="53">
        <v>128</v>
      </c>
      <c r="K11" s="54"/>
      <c r="L11" s="41"/>
    </row>
    <row r="12" spans="1:12" ht="15">
      <c r="A12" s="23"/>
      <c r="B12" s="15"/>
      <c r="C12" s="11"/>
      <c r="D12" s="6"/>
      <c r="E12" s="55" t="s">
        <v>42</v>
      </c>
      <c r="F12" s="53">
        <v>100</v>
      </c>
      <c r="G12" s="53">
        <v>0.4</v>
      </c>
      <c r="H12" s="53">
        <v>0.4</v>
      </c>
      <c r="I12" s="53">
        <v>9.8000000000000007</v>
      </c>
      <c r="J12" s="53">
        <v>47</v>
      </c>
      <c r="K12" s="54">
        <v>2015</v>
      </c>
      <c r="L12" s="41"/>
    </row>
    <row r="13" spans="1:12" ht="15">
      <c r="A13" s="23"/>
      <c r="B13" s="15"/>
      <c r="C13" s="11"/>
      <c r="D13" s="6"/>
      <c r="E13" s="55"/>
      <c r="F13" s="53"/>
      <c r="G13" s="53"/>
      <c r="H13" s="53"/>
      <c r="I13" s="53"/>
      <c r="J13" s="53"/>
      <c r="K13" s="54"/>
      <c r="L13" s="41"/>
    </row>
    <row r="14" spans="1:12" ht="15">
      <c r="A14" s="24"/>
      <c r="B14" s="17"/>
      <c r="C14" s="8"/>
      <c r="D14" s="18" t="s">
        <v>33</v>
      </c>
      <c r="E14" s="9"/>
      <c r="F14" s="19">
        <f>SUM(F6:F13)</f>
        <v>545</v>
      </c>
      <c r="G14" s="19">
        <f t="shared" ref="G14:J14" si="0">SUM(G6:G13)</f>
        <v>14.850000000000001</v>
      </c>
      <c r="H14" s="19">
        <f t="shared" si="0"/>
        <v>20.768999999999998</v>
      </c>
      <c r="I14" s="19">
        <f t="shared" si="0"/>
        <v>85.281000000000006</v>
      </c>
      <c r="J14" s="19">
        <f t="shared" si="0"/>
        <v>594</v>
      </c>
      <c r="K14" s="25"/>
      <c r="L14" s="19">
        <f t="shared" ref="L14" si="1">SUM(L6:L13)</f>
        <v>89.77</v>
      </c>
    </row>
    <row r="15" spans="1:12" ht="1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0"/>
      <c r="F15" s="41"/>
      <c r="G15" s="41"/>
      <c r="H15" s="41"/>
      <c r="I15" s="41"/>
      <c r="J15" s="41"/>
      <c r="K15" s="42"/>
      <c r="L15" s="41"/>
    </row>
    <row r="16" spans="1:12" ht="15">
      <c r="A16" s="23"/>
      <c r="B16" s="15"/>
      <c r="C16" s="11"/>
      <c r="D16" s="7" t="s">
        <v>27</v>
      </c>
      <c r="E16" s="40"/>
      <c r="F16" s="41"/>
      <c r="G16" s="41"/>
      <c r="H16" s="41"/>
      <c r="I16" s="41"/>
      <c r="J16" s="41"/>
      <c r="K16" s="42"/>
      <c r="L16" s="41"/>
    </row>
    <row r="17" spans="1:12" ht="15">
      <c r="A17" s="23"/>
      <c r="B17" s="15"/>
      <c r="C17" s="11"/>
      <c r="D17" s="7" t="s">
        <v>28</v>
      </c>
      <c r="E17" s="40"/>
      <c r="F17" s="41"/>
      <c r="G17" s="41"/>
      <c r="H17" s="41"/>
      <c r="I17" s="41"/>
      <c r="J17" s="41"/>
      <c r="K17" s="42"/>
      <c r="L17" s="41"/>
    </row>
    <row r="18" spans="1:12" ht="15">
      <c r="A18" s="23"/>
      <c r="B18" s="15"/>
      <c r="C18" s="11"/>
      <c r="D18" s="7" t="s">
        <v>29</v>
      </c>
      <c r="E18" s="40"/>
      <c r="F18" s="41"/>
      <c r="G18" s="41"/>
      <c r="H18" s="41"/>
      <c r="I18" s="41"/>
      <c r="J18" s="41"/>
      <c r="K18" s="42"/>
      <c r="L18" s="41"/>
    </row>
    <row r="19" spans="1:12" ht="15">
      <c r="A19" s="23"/>
      <c r="B19" s="15"/>
      <c r="C19" s="11"/>
      <c r="D19" s="7" t="s">
        <v>30</v>
      </c>
      <c r="E19" s="40"/>
      <c r="F19" s="41"/>
      <c r="G19" s="41"/>
      <c r="H19" s="41"/>
      <c r="I19" s="41"/>
      <c r="J19" s="41"/>
      <c r="K19" s="42"/>
      <c r="L19" s="41"/>
    </row>
    <row r="20" spans="1:12" ht="15">
      <c r="A20" s="23"/>
      <c r="B20" s="15"/>
      <c r="C20" s="11"/>
      <c r="D20" s="7" t="s">
        <v>31</v>
      </c>
      <c r="E20" s="40"/>
      <c r="F20" s="41"/>
      <c r="G20" s="41"/>
      <c r="H20" s="41"/>
      <c r="I20" s="41"/>
      <c r="J20" s="41"/>
      <c r="K20" s="42"/>
      <c r="L20" s="41"/>
    </row>
    <row r="21" spans="1:12" ht="15">
      <c r="A21" s="23"/>
      <c r="B21" s="15"/>
      <c r="C21" s="11"/>
      <c r="D21" s="7" t="s">
        <v>32</v>
      </c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3"/>
      <c r="B23" s="15"/>
      <c r="C23" s="11"/>
      <c r="D23" s="6"/>
      <c r="E23" s="40"/>
      <c r="F23" s="41"/>
      <c r="G23" s="41"/>
      <c r="H23" s="41"/>
      <c r="I23" s="41"/>
      <c r="J23" s="41"/>
      <c r="K23" s="42"/>
      <c r="L23" s="41"/>
    </row>
    <row r="24" spans="1:12" ht="15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5.75" thickBot="1">
      <c r="A25" s="29">
        <f>A6</f>
        <v>1</v>
      </c>
      <c r="B25" s="30">
        <f>B6</f>
        <v>1</v>
      </c>
      <c r="C25" s="61" t="s">
        <v>4</v>
      </c>
      <c r="D25" s="62"/>
      <c r="E25" s="31"/>
      <c r="F25" s="32">
        <f>F14+F24</f>
        <v>545</v>
      </c>
      <c r="G25" s="32">
        <f t="shared" ref="G25:J25" si="4">G14+G24</f>
        <v>14.850000000000001</v>
      </c>
      <c r="H25" s="32">
        <f t="shared" si="4"/>
        <v>20.768999999999998</v>
      </c>
      <c r="I25" s="32">
        <f t="shared" si="4"/>
        <v>85.281000000000006</v>
      </c>
      <c r="J25" s="32">
        <f t="shared" si="4"/>
        <v>594</v>
      </c>
      <c r="K25" s="32"/>
      <c r="L25" s="32">
        <f t="shared" ref="L25" si="5">L14+L24</f>
        <v>89.77</v>
      </c>
    </row>
    <row r="26" spans="1:12" ht="15">
      <c r="A26" s="14">
        <v>1</v>
      </c>
      <c r="B26" s="15">
        <v>2</v>
      </c>
      <c r="C26" s="22" t="s">
        <v>20</v>
      </c>
      <c r="D26" s="5" t="s">
        <v>21</v>
      </c>
      <c r="E26" s="49" t="s">
        <v>97</v>
      </c>
      <c r="F26" s="50">
        <v>155</v>
      </c>
      <c r="G26" s="50">
        <v>5.0529999999999999</v>
      </c>
      <c r="H26" s="50">
        <v>5.6130000000000004</v>
      </c>
      <c r="I26" s="50">
        <v>29.780999999999999</v>
      </c>
      <c r="J26" s="50">
        <v>190</v>
      </c>
      <c r="K26" s="56" t="s">
        <v>77</v>
      </c>
      <c r="L26" s="39">
        <v>89.77</v>
      </c>
    </row>
    <row r="27" spans="1:12" ht="15">
      <c r="A27" s="14"/>
      <c r="B27" s="15"/>
      <c r="C27" s="11"/>
      <c r="D27" s="6"/>
      <c r="E27" s="55"/>
      <c r="F27" s="53"/>
      <c r="G27" s="53"/>
      <c r="H27" s="53"/>
      <c r="I27" s="53"/>
      <c r="J27" s="53"/>
      <c r="K27" s="54"/>
      <c r="L27" s="41"/>
    </row>
    <row r="28" spans="1:12" ht="15">
      <c r="A28" s="14"/>
      <c r="B28" s="15"/>
      <c r="C28" s="11"/>
      <c r="D28" s="7" t="s">
        <v>22</v>
      </c>
      <c r="E28" s="52" t="s">
        <v>80</v>
      </c>
      <c r="F28" s="53">
        <v>200</v>
      </c>
      <c r="G28" s="53">
        <v>3.972</v>
      </c>
      <c r="H28" s="53">
        <v>2.1</v>
      </c>
      <c r="I28" s="53">
        <v>25.167999999999999</v>
      </c>
      <c r="J28" s="53">
        <v>145</v>
      </c>
      <c r="K28" s="54" t="s">
        <v>44</v>
      </c>
      <c r="L28" s="41"/>
    </row>
    <row r="29" spans="1:12" ht="15">
      <c r="A29" s="14"/>
      <c r="B29" s="15"/>
      <c r="C29" s="11"/>
      <c r="D29" s="7" t="s">
        <v>23</v>
      </c>
      <c r="E29" s="52" t="s">
        <v>82</v>
      </c>
      <c r="F29" s="53">
        <v>30</v>
      </c>
      <c r="G29" s="53">
        <v>2.25</v>
      </c>
      <c r="H29" s="53">
        <v>0.87</v>
      </c>
      <c r="I29" s="53">
        <v>15.42</v>
      </c>
      <c r="J29" s="53">
        <v>79</v>
      </c>
      <c r="K29" s="54"/>
      <c r="L29" s="41"/>
    </row>
    <row r="30" spans="1:12" ht="15">
      <c r="A30" s="14"/>
      <c r="B30" s="15"/>
      <c r="C30" s="11"/>
      <c r="D30" s="7" t="s">
        <v>24</v>
      </c>
      <c r="E30" s="55"/>
      <c r="F30" s="53"/>
      <c r="G30" s="53"/>
      <c r="H30" s="53"/>
      <c r="I30" s="53"/>
      <c r="J30" s="53"/>
      <c r="K30" s="54"/>
      <c r="L30" s="41"/>
    </row>
    <row r="31" spans="1:12" ht="15">
      <c r="A31" s="14"/>
      <c r="B31" s="15"/>
      <c r="C31" s="11"/>
      <c r="D31" s="6"/>
      <c r="E31" s="55" t="s">
        <v>81</v>
      </c>
      <c r="F31" s="53">
        <v>15</v>
      </c>
      <c r="G31" s="53">
        <v>3.9449999999999998</v>
      </c>
      <c r="H31" s="53">
        <v>3.99</v>
      </c>
      <c r="I31" s="53">
        <v>0</v>
      </c>
      <c r="J31" s="53">
        <v>53</v>
      </c>
      <c r="K31" s="54" t="s">
        <v>56</v>
      </c>
      <c r="L31" s="41"/>
    </row>
    <row r="32" spans="1:12" ht="15">
      <c r="A32" s="14"/>
      <c r="B32" s="15"/>
      <c r="C32" s="11"/>
      <c r="D32" s="6"/>
      <c r="E32" s="55" t="s">
        <v>83</v>
      </c>
      <c r="F32" s="53">
        <v>16</v>
      </c>
      <c r="G32" s="53">
        <v>1.1040000000000001</v>
      </c>
      <c r="H32" s="53">
        <v>2.2080000000000002</v>
      </c>
      <c r="I32" s="53">
        <v>11.856</v>
      </c>
      <c r="J32" s="53">
        <v>71</v>
      </c>
      <c r="K32" s="54"/>
      <c r="L32" s="41"/>
    </row>
    <row r="33" spans="1:12" ht="15">
      <c r="A33" s="14"/>
      <c r="B33" s="15"/>
      <c r="C33" s="11"/>
      <c r="D33" s="6"/>
      <c r="E33" s="55" t="s">
        <v>84</v>
      </c>
      <c r="F33" s="53">
        <v>125</v>
      </c>
      <c r="G33" s="53">
        <v>3.5</v>
      </c>
      <c r="H33" s="53">
        <v>3.125</v>
      </c>
      <c r="I33" s="53">
        <v>5.125</v>
      </c>
      <c r="J33" s="53">
        <v>63</v>
      </c>
      <c r="K33" s="54"/>
      <c r="L33" s="41"/>
    </row>
    <row r="34" spans="1:12" ht="15">
      <c r="A34" s="16"/>
      <c r="B34" s="17"/>
      <c r="C34" s="8"/>
      <c r="D34" s="18" t="s">
        <v>33</v>
      </c>
      <c r="E34" s="9"/>
      <c r="F34" s="19">
        <f>SUM(F26:F33)</f>
        <v>541</v>
      </c>
      <c r="G34" s="19">
        <f t="shared" ref="G34" si="6">SUM(G26:G33)</f>
        <v>19.824000000000002</v>
      </c>
      <c r="H34" s="19">
        <f t="shared" ref="H34" si="7">SUM(H26:H33)</f>
        <v>17.905999999999999</v>
      </c>
      <c r="I34" s="19">
        <f t="shared" ref="I34" si="8">SUM(I26:I33)</f>
        <v>87.35</v>
      </c>
      <c r="J34" s="19">
        <f t="shared" ref="J34:L34" si="9">SUM(J26:J33)</f>
        <v>601</v>
      </c>
      <c r="K34" s="25"/>
      <c r="L34" s="19">
        <f t="shared" si="9"/>
        <v>89.77</v>
      </c>
    </row>
    <row r="35" spans="1:12" ht="15">
      <c r="A35" s="13">
        <f>A26</f>
        <v>1</v>
      </c>
      <c r="B35" s="13">
        <f>B26</f>
        <v>2</v>
      </c>
      <c r="C35" s="10" t="s">
        <v>25</v>
      </c>
      <c r="D35" s="7" t="s">
        <v>26</v>
      </c>
      <c r="E35" s="40"/>
      <c r="F35" s="41"/>
      <c r="G35" s="41"/>
      <c r="H35" s="41"/>
      <c r="I35" s="41"/>
      <c r="J35" s="41"/>
      <c r="K35" s="42"/>
      <c r="L35" s="41"/>
    </row>
    <row r="36" spans="1:12" ht="15">
      <c r="A36" s="14"/>
      <c r="B36" s="15"/>
      <c r="C36" s="11"/>
      <c r="D36" s="7" t="s">
        <v>27</v>
      </c>
      <c r="E36" s="40"/>
      <c r="F36" s="41"/>
      <c r="G36" s="41"/>
      <c r="H36" s="41"/>
      <c r="I36" s="41"/>
      <c r="J36" s="41"/>
      <c r="K36" s="42"/>
      <c r="L36" s="41"/>
    </row>
    <row r="37" spans="1:12" ht="15">
      <c r="A37" s="14"/>
      <c r="B37" s="15"/>
      <c r="C37" s="11"/>
      <c r="D37" s="7" t="s">
        <v>28</v>
      </c>
      <c r="E37" s="40"/>
      <c r="F37" s="41"/>
      <c r="G37" s="41"/>
      <c r="H37" s="41"/>
      <c r="I37" s="41"/>
      <c r="J37" s="41"/>
      <c r="K37" s="42"/>
      <c r="L37" s="41"/>
    </row>
    <row r="38" spans="1:12" ht="15">
      <c r="A38" s="14"/>
      <c r="B38" s="15"/>
      <c r="C38" s="11"/>
      <c r="D38" s="7" t="s">
        <v>29</v>
      </c>
      <c r="E38" s="40"/>
      <c r="F38" s="41"/>
      <c r="G38" s="41"/>
      <c r="H38" s="41"/>
      <c r="I38" s="41"/>
      <c r="J38" s="41"/>
      <c r="K38" s="42"/>
      <c r="L38" s="41"/>
    </row>
    <row r="39" spans="1:12" ht="15">
      <c r="A39" s="14"/>
      <c r="B39" s="15"/>
      <c r="C39" s="11"/>
      <c r="D39" s="7" t="s">
        <v>30</v>
      </c>
      <c r="E39" s="40"/>
      <c r="F39" s="41"/>
      <c r="G39" s="41"/>
      <c r="H39" s="41"/>
      <c r="I39" s="41"/>
      <c r="J39" s="41"/>
      <c r="K39" s="42"/>
      <c r="L39" s="41"/>
    </row>
    <row r="40" spans="1:12" ht="15">
      <c r="A40" s="14"/>
      <c r="B40" s="15"/>
      <c r="C40" s="11"/>
      <c r="D40" s="7" t="s">
        <v>31</v>
      </c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7" t="s">
        <v>32</v>
      </c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4"/>
      <c r="B42" s="15"/>
      <c r="C42" s="11"/>
      <c r="D42" s="6"/>
      <c r="E42" s="40"/>
      <c r="F42" s="41"/>
      <c r="G42" s="41"/>
      <c r="H42" s="41"/>
      <c r="I42" s="41"/>
      <c r="J42" s="41"/>
      <c r="K42" s="42"/>
      <c r="L42" s="41"/>
    </row>
    <row r="43" spans="1:12" ht="15">
      <c r="A43" s="14"/>
      <c r="B43" s="15"/>
      <c r="C43" s="11"/>
      <c r="D43" s="6"/>
      <c r="E43" s="40"/>
      <c r="F43" s="41"/>
      <c r="G43" s="41"/>
      <c r="H43" s="41"/>
      <c r="I43" s="41"/>
      <c r="J43" s="41"/>
      <c r="K43" s="42"/>
      <c r="L43" s="41"/>
    </row>
    <row r="44" spans="1:12" ht="15">
      <c r="A44" s="16"/>
      <c r="B44" s="17"/>
      <c r="C44" s="8"/>
      <c r="D44" s="18" t="s">
        <v>33</v>
      </c>
      <c r="E44" s="9"/>
      <c r="F44" s="19">
        <f>SUM(F35:F43)</f>
        <v>0</v>
      </c>
      <c r="G44" s="19">
        <f t="shared" ref="G44" si="10">SUM(G35:G43)</f>
        <v>0</v>
      </c>
      <c r="H44" s="19">
        <f t="shared" ref="H44" si="11">SUM(H35:H43)</f>
        <v>0</v>
      </c>
      <c r="I44" s="19">
        <f t="shared" ref="I44" si="12">SUM(I35:I43)</f>
        <v>0</v>
      </c>
      <c r="J44" s="19">
        <f t="shared" ref="J44:L44" si="13">SUM(J35:J43)</f>
        <v>0</v>
      </c>
      <c r="K44" s="25"/>
      <c r="L44" s="19">
        <f t="shared" si="13"/>
        <v>0</v>
      </c>
    </row>
    <row r="45" spans="1:12" ht="15.75" customHeight="1" thickBot="1">
      <c r="A45" s="33">
        <f>A26</f>
        <v>1</v>
      </c>
      <c r="B45" s="33">
        <f>B26</f>
        <v>2</v>
      </c>
      <c r="C45" s="61" t="s">
        <v>4</v>
      </c>
      <c r="D45" s="62"/>
      <c r="E45" s="31"/>
      <c r="F45" s="32">
        <f>F34+F44</f>
        <v>541</v>
      </c>
      <c r="G45" s="32">
        <f t="shared" ref="G45" si="14">G34+G44</f>
        <v>19.824000000000002</v>
      </c>
      <c r="H45" s="32">
        <f t="shared" ref="H45" si="15">H34+H44</f>
        <v>17.905999999999999</v>
      </c>
      <c r="I45" s="32">
        <f t="shared" ref="I45" si="16">I34+I44</f>
        <v>87.35</v>
      </c>
      <c r="J45" s="32">
        <f t="shared" ref="J45:L45" si="17">J34+J44</f>
        <v>601</v>
      </c>
      <c r="K45" s="32"/>
      <c r="L45" s="32">
        <f t="shared" si="17"/>
        <v>89.77</v>
      </c>
    </row>
    <row r="46" spans="1:12" ht="15">
      <c r="A46" s="20">
        <v>1</v>
      </c>
      <c r="B46" s="21">
        <v>3</v>
      </c>
      <c r="C46" s="22" t="s">
        <v>20</v>
      </c>
      <c r="D46" s="5" t="s">
        <v>21</v>
      </c>
      <c r="E46" s="49" t="s">
        <v>51</v>
      </c>
      <c r="F46" s="50">
        <v>150</v>
      </c>
      <c r="G46" s="50">
        <v>5.6020000000000003</v>
      </c>
      <c r="H46" s="50">
        <v>5.0679999999999996</v>
      </c>
      <c r="I46" s="50">
        <v>35.905999999999999</v>
      </c>
      <c r="J46" s="50">
        <v>212</v>
      </c>
      <c r="K46" s="56" t="s">
        <v>52</v>
      </c>
      <c r="L46" s="39">
        <v>89.77</v>
      </c>
    </row>
    <row r="47" spans="1:12" ht="15">
      <c r="A47" s="23"/>
      <c r="B47" s="15"/>
      <c r="C47" s="11"/>
      <c r="D47" s="6"/>
      <c r="E47" s="52" t="s">
        <v>73</v>
      </c>
      <c r="F47" s="53">
        <v>90</v>
      </c>
      <c r="G47" s="53">
        <v>10.769</v>
      </c>
      <c r="H47" s="53">
        <v>9.8689999999999998</v>
      </c>
      <c r="I47" s="53">
        <v>8.9960000000000004</v>
      </c>
      <c r="J47" s="53">
        <v>168</v>
      </c>
      <c r="K47" s="57" t="s">
        <v>86</v>
      </c>
      <c r="L47" s="41"/>
    </row>
    <row r="48" spans="1:12" ht="15">
      <c r="A48" s="23"/>
      <c r="B48" s="15"/>
      <c r="C48" s="11"/>
      <c r="D48" s="7" t="s">
        <v>22</v>
      </c>
      <c r="E48" s="52" t="s">
        <v>85</v>
      </c>
      <c r="F48" s="53">
        <v>200</v>
      </c>
      <c r="G48" s="53">
        <v>0.12</v>
      </c>
      <c r="H48" s="53">
        <v>0.03</v>
      </c>
      <c r="I48" s="53">
        <v>11.57</v>
      </c>
      <c r="J48" s="53">
        <v>48</v>
      </c>
      <c r="K48" s="54" t="s">
        <v>43</v>
      </c>
      <c r="L48" s="41"/>
    </row>
    <row r="49" spans="1:12" ht="15">
      <c r="A49" s="23"/>
      <c r="B49" s="15"/>
      <c r="C49" s="11"/>
      <c r="D49" s="7" t="s">
        <v>23</v>
      </c>
      <c r="E49" s="52" t="s">
        <v>82</v>
      </c>
      <c r="F49" s="53">
        <v>30</v>
      </c>
      <c r="G49" s="53">
        <v>2.25</v>
      </c>
      <c r="H49" s="53">
        <v>0.87</v>
      </c>
      <c r="I49" s="53">
        <v>15.42</v>
      </c>
      <c r="J49" s="53">
        <v>79</v>
      </c>
      <c r="K49" s="54"/>
      <c r="L49" s="41"/>
    </row>
    <row r="50" spans="1:12" ht="15">
      <c r="A50" s="23"/>
      <c r="B50" s="15"/>
      <c r="C50" s="11"/>
      <c r="D50" s="7" t="s">
        <v>24</v>
      </c>
      <c r="E50" s="52"/>
      <c r="F50" s="53"/>
      <c r="G50" s="53"/>
      <c r="H50" s="53"/>
      <c r="I50" s="53"/>
      <c r="J50" s="53"/>
      <c r="K50" s="57"/>
      <c r="L50" s="41"/>
    </row>
    <row r="51" spans="1:12" ht="15">
      <c r="A51" s="23"/>
      <c r="B51" s="15"/>
      <c r="C51" s="11"/>
      <c r="D51" s="6"/>
      <c r="E51" s="52" t="s">
        <v>53</v>
      </c>
      <c r="F51" s="53">
        <v>30</v>
      </c>
      <c r="G51" s="53">
        <v>2.0680000000000001</v>
      </c>
      <c r="H51" s="53">
        <v>4.3410000000000002</v>
      </c>
      <c r="I51" s="53">
        <v>14.864000000000001</v>
      </c>
      <c r="J51" s="53">
        <v>107</v>
      </c>
      <c r="K51" s="54" t="s">
        <v>41</v>
      </c>
      <c r="L51" s="41"/>
    </row>
    <row r="52" spans="1:12" ht="15">
      <c r="A52" s="23"/>
      <c r="B52" s="15"/>
      <c r="C52" s="11"/>
      <c r="D52" s="6"/>
      <c r="E52" s="52"/>
      <c r="F52" s="53"/>
      <c r="G52" s="53"/>
      <c r="H52" s="53"/>
      <c r="I52" s="53"/>
      <c r="J52" s="53"/>
      <c r="K52" s="57"/>
      <c r="L52" s="41"/>
    </row>
    <row r="53" spans="1:12" ht="15">
      <c r="A53" s="23"/>
      <c r="B53" s="15"/>
      <c r="C53" s="11"/>
      <c r="D53" s="6"/>
      <c r="E53" s="55"/>
      <c r="F53" s="53"/>
      <c r="G53" s="53"/>
      <c r="H53" s="53"/>
      <c r="I53" s="53"/>
      <c r="J53" s="53"/>
      <c r="K53" s="54"/>
      <c r="L53" s="41"/>
    </row>
    <row r="54" spans="1:12" ht="15">
      <c r="A54" s="24"/>
      <c r="B54" s="17"/>
      <c r="C54" s="8"/>
      <c r="D54" s="18" t="s">
        <v>33</v>
      </c>
      <c r="E54" s="9"/>
      <c r="F54" s="19">
        <f>SUM(F46:F53)</f>
        <v>500</v>
      </c>
      <c r="G54" s="19">
        <f t="shared" ref="G54" si="18">SUM(G46:G53)</f>
        <v>20.809000000000005</v>
      </c>
      <c r="H54" s="19">
        <f t="shared" ref="H54" si="19">SUM(H46:H53)</f>
        <v>20.177999999999997</v>
      </c>
      <c r="I54" s="19">
        <f t="shared" ref="I54" si="20">SUM(I46:I53)</f>
        <v>86.756</v>
      </c>
      <c r="J54" s="19">
        <f t="shared" ref="J54:L54" si="21">SUM(J46:J53)</f>
        <v>614</v>
      </c>
      <c r="K54" s="25"/>
      <c r="L54" s="19">
        <f t="shared" si="21"/>
        <v>89.77</v>
      </c>
    </row>
    <row r="55" spans="1:12" ht="15">
      <c r="A55" s="26">
        <f>A46</f>
        <v>1</v>
      </c>
      <c r="B55" s="13">
        <f>B46</f>
        <v>3</v>
      </c>
      <c r="C55" s="10" t="s">
        <v>25</v>
      </c>
      <c r="D55" s="7" t="s">
        <v>26</v>
      </c>
      <c r="E55" s="40"/>
      <c r="F55" s="41"/>
      <c r="G55" s="41"/>
      <c r="H55" s="41"/>
      <c r="I55" s="41"/>
      <c r="J55" s="41"/>
      <c r="K55" s="42"/>
      <c r="L55" s="41"/>
    </row>
    <row r="56" spans="1:12" ht="15">
      <c r="A56" s="23"/>
      <c r="B56" s="15"/>
      <c r="C56" s="11"/>
      <c r="D56" s="7" t="s">
        <v>27</v>
      </c>
      <c r="E56" s="40"/>
      <c r="F56" s="41"/>
      <c r="G56" s="41"/>
      <c r="H56" s="41"/>
      <c r="I56" s="41"/>
      <c r="J56" s="41"/>
      <c r="K56" s="42"/>
      <c r="L56" s="41"/>
    </row>
    <row r="57" spans="1:12" ht="15">
      <c r="A57" s="23"/>
      <c r="B57" s="15"/>
      <c r="C57" s="11"/>
      <c r="D57" s="7" t="s">
        <v>28</v>
      </c>
      <c r="E57" s="40"/>
      <c r="F57" s="41"/>
      <c r="G57" s="41"/>
      <c r="H57" s="41"/>
      <c r="I57" s="41"/>
      <c r="J57" s="41"/>
      <c r="K57" s="42"/>
      <c r="L57" s="41"/>
    </row>
    <row r="58" spans="1:12" ht="15">
      <c r="A58" s="23"/>
      <c r="B58" s="15"/>
      <c r="C58" s="11"/>
      <c r="D58" s="7" t="s">
        <v>29</v>
      </c>
      <c r="E58" s="40"/>
      <c r="F58" s="41"/>
      <c r="G58" s="41"/>
      <c r="H58" s="41"/>
      <c r="I58" s="41"/>
      <c r="J58" s="41"/>
      <c r="K58" s="42"/>
      <c r="L58" s="41"/>
    </row>
    <row r="59" spans="1:12" ht="15">
      <c r="A59" s="23"/>
      <c r="B59" s="15"/>
      <c r="C59" s="11"/>
      <c r="D59" s="7" t="s">
        <v>30</v>
      </c>
      <c r="E59" s="40"/>
      <c r="F59" s="41"/>
      <c r="G59" s="41"/>
      <c r="H59" s="41"/>
      <c r="I59" s="41"/>
      <c r="J59" s="41"/>
      <c r="K59" s="42"/>
      <c r="L59" s="41"/>
    </row>
    <row r="60" spans="1:12" ht="15">
      <c r="A60" s="23"/>
      <c r="B60" s="15"/>
      <c r="C60" s="11"/>
      <c r="D60" s="7" t="s">
        <v>31</v>
      </c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3"/>
      <c r="B61" s="15"/>
      <c r="C61" s="11"/>
      <c r="D61" s="7" t="s">
        <v>32</v>
      </c>
      <c r="E61" s="40"/>
      <c r="F61" s="41"/>
      <c r="G61" s="41"/>
      <c r="H61" s="41"/>
      <c r="I61" s="41"/>
      <c r="J61" s="41"/>
      <c r="K61" s="42"/>
      <c r="L61" s="41"/>
    </row>
    <row r="62" spans="1:12" ht="15">
      <c r="A62" s="23"/>
      <c r="B62" s="15"/>
      <c r="C62" s="11"/>
      <c r="D62" s="6"/>
      <c r="E62" s="40"/>
      <c r="F62" s="41"/>
      <c r="G62" s="41"/>
      <c r="H62" s="41"/>
      <c r="I62" s="41"/>
      <c r="J62" s="41"/>
      <c r="K62" s="42"/>
      <c r="L62" s="41"/>
    </row>
    <row r="63" spans="1:12" ht="15">
      <c r="A63" s="23"/>
      <c r="B63" s="15"/>
      <c r="C63" s="11"/>
      <c r="D63" s="6"/>
      <c r="E63" s="40"/>
      <c r="F63" s="41"/>
      <c r="G63" s="41"/>
      <c r="H63" s="41"/>
      <c r="I63" s="41"/>
      <c r="J63" s="41"/>
      <c r="K63" s="42"/>
      <c r="L63" s="41"/>
    </row>
    <row r="64" spans="1:12" ht="15">
      <c r="A64" s="24"/>
      <c r="B64" s="17"/>
      <c r="C64" s="8"/>
      <c r="D64" s="18" t="s">
        <v>33</v>
      </c>
      <c r="E64" s="9"/>
      <c r="F64" s="19">
        <f>SUM(F55:F63)</f>
        <v>0</v>
      </c>
      <c r="G64" s="19">
        <f t="shared" ref="G64" si="22">SUM(G55:G63)</f>
        <v>0</v>
      </c>
      <c r="H64" s="19">
        <f t="shared" ref="H64" si="23">SUM(H55:H63)</f>
        <v>0</v>
      </c>
      <c r="I64" s="19">
        <f t="shared" ref="I64" si="24">SUM(I55:I63)</f>
        <v>0</v>
      </c>
      <c r="J64" s="19">
        <f t="shared" ref="J64:L64" si="25">SUM(J55:J63)</f>
        <v>0</v>
      </c>
      <c r="K64" s="25"/>
      <c r="L64" s="19">
        <f t="shared" si="25"/>
        <v>0</v>
      </c>
    </row>
    <row r="65" spans="1:12" ht="15.75" customHeight="1" thickBot="1">
      <c r="A65" s="29">
        <f>A46</f>
        <v>1</v>
      </c>
      <c r="B65" s="30">
        <f>B46</f>
        <v>3</v>
      </c>
      <c r="C65" s="61" t="s">
        <v>4</v>
      </c>
      <c r="D65" s="62"/>
      <c r="E65" s="31"/>
      <c r="F65" s="32">
        <f>F54+F64</f>
        <v>500</v>
      </c>
      <c r="G65" s="32">
        <f t="shared" ref="G65" si="26">G54+G64</f>
        <v>20.809000000000005</v>
      </c>
      <c r="H65" s="32">
        <f t="shared" ref="H65" si="27">H54+H64</f>
        <v>20.177999999999997</v>
      </c>
      <c r="I65" s="32">
        <f t="shared" ref="I65" si="28">I54+I64</f>
        <v>86.756</v>
      </c>
      <c r="J65" s="32">
        <f t="shared" ref="J65:L65" si="29">J54+J64</f>
        <v>614</v>
      </c>
      <c r="K65" s="32"/>
      <c r="L65" s="32">
        <f t="shared" si="29"/>
        <v>89.77</v>
      </c>
    </row>
    <row r="66" spans="1:12" ht="15">
      <c r="A66" s="20">
        <v>1</v>
      </c>
      <c r="B66" s="21">
        <v>4</v>
      </c>
      <c r="C66" s="22" t="s">
        <v>20</v>
      </c>
      <c r="D66" s="5" t="s">
        <v>21</v>
      </c>
      <c r="E66" s="49" t="s">
        <v>87</v>
      </c>
      <c r="F66" s="50">
        <v>155</v>
      </c>
      <c r="G66" s="50">
        <v>6.0490000000000004</v>
      </c>
      <c r="H66" s="50">
        <v>0.79600000000000004</v>
      </c>
      <c r="I66" s="50">
        <v>25.524999999999999</v>
      </c>
      <c r="J66" s="50">
        <v>196</v>
      </c>
      <c r="K66" s="56"/>
      <c r="L66" s="39">
        <v>89.77</v>
      </c>
    </row>
    <row r="67" spans="1:12" ht="15">
      <c r="A67" s="23"/>
      <c r="B67" s="15"/>
      <c r="C67" s="11"/>
      <c r="D67" s="6"/>
      <c r="E67" s="52"/>
      <c r="F67" s="53"/>
      <c r="G67" s="53"/>
      <c r="H67" s="53"/>
      <c r="I67" s="53"/>
      <c r="J67" s="53"/>
      <c r="K67" s="54"/>
      <c r="L67" s="41"/>
    </row>
    <row r="68" spans="1:12" ht="15">
      <c r="A68" s="23"/>
      <c r="B68" s="15"/>
      <c r="C68" s="11"/>
      <c r="D68" s="7" t="s">
        <v>22</v>
      </c>
      <c r="E68" s="52" t="s">
        <v>88</v>
      </c>
      <c r="F68" s="53">
        <v>200</v>
      </c>
      <c r="G68" s="53">
        <v>0.13500000000000001</v>
      </c>
      <c r="H68" s="53">
        <v>2.3E-2</v>
      </c>
      <c r="I68" s="53">
        <v>11.15</v>
      </c>
      <c r="J68" s="53">
        <v>46</v>
      </c>
      <c r="K68" s="54"/>
      <c r="L68" s="41"/>
    </row>
    <row r="69" spans="1:12" ht="15">
      <c r="A69" s="23"/>
      <c r="B69" s="15"/>
      <c r="C69" s="11"/>
      <c r="D69" s="7" t="s">
        <v>23</v>
      </c>
      <c r="E69" s="52" t="s">
        <v>82</v>
      </c>
      <c r="F69" s="53">
        <v>30</v>
      </c>
      <c r="G69" s="53">
        <v>2.25</v>
      </c>
      <c r="H69" s="53">
        <v>0.87</v>
      </c>
      <c r="I69" s="53">
        <v>15.42</v>
      </c>
      <c r="J69" s="53">
        <v>79</v>
      </c>
      <c r="K69" s="54"/>
      <c r="L69" s="41"/>
    </row>
    <row r="70" spans="1:12" ht="15">
      <c r="A70" s="23"/>
      <c r="B70" s="15"/>
      <c r="C70" s="11"/>
      <c r="D70" s="7" t="s">
        <v>24</v>
      </c>
      <c r="E70" s="55"/>
      <c r="F70" s="53"/>
      <c r="G70" s="53"/>
      <c r="H70" s="53"/>
      <c r="I70" s="53"/>
      <c r="J70" s="53"/>
      <c r="K70" s="54"/>
      <c r="L70" s="41"/>
    </row>
    <row r="71" spans="1:12" ht="15">
      <c r="A71" s="23"/>
      <c r="B71" s="15"/>
      <c r="C71" s="11"/>
      <c r="D71" s="6"/>
      <c r="E71" s="55" t="s">
        <v>81</v>
      </c>
      <c r="F71" s="53">
        <v>15</v>
      </c>
      <c r="G71" s="53">
        <v>3.9449999999999998</v>
      </c>
      <c r="H71" s="53">
        <v>3.99</v>
      </c>
      <c r="I71" s="53">
        <v>0</v>
      </c>
      <c r="J71" s="53">
        <v>53</v>
      </c>
      <c r="K71" s="54" t="s">
        <v>56</v>
      </c>
      <c r="L71" s="41"/>
    </row>
    <row r="72" spans="1:12" ht="15">
      <c r="A72" s="23"/>
      <c r="B72" s="15"/>
      <c r="C72" s="11"/>
      <c r="D72" s="6"/>
      <c r="E72" s="55" t="s">
        <v>90</v>
      </c>
      <c r="F72" s="53">
        <v>100</v>
      </c>
      <c r="G72" s="53">
        <v>0.8</v>
      </c>
      <c r="H72" s="53">
        <v>0.2</v>
      </c>
      <c r="I72" s="53">
        <v>7.5</v>
      </c>
      <c r="J72" s="53">
        <v>38</v>
      </c>
      <c r="K72" s="54">
        <v>2015</v>
      </c>
      <c r="L72" s="41"/>
    </row>
    <row r="73" spans="1:12" ht="15">
      <c r="A73" s="23"/>
      <c r="B73" s="15"/>
      <c r="C73" s="11"/>
      <c r="D73" s="6"/>
      <c r="E73" s="55" t="s">
        <v>89</v>
      </c>
      <c r="F73" s="53">
        <v>45</v>
      </c>
      <c r="G73" s="53">
        <v>1.26</v>
      </c>
      <c r="H73" s="53">
        <v>2.3940000000000001</v>
      </c>
      <c r="I73" s="53">
        <v>9.5250000000000004</v>
      </c>
      <c r="J73" s="53">
        <v>65</v>
      </c>
      <c r="K73" s="54"/>
      <c r="L73" s="41"/>
    </row>
    <row r="74" spans="1:12" ht="15">
      <c r="A74" s="24"/>
      <c r="B74" s="17"/>
      <c r="C74" s="8"/>
      <c r="D74" s="18" t="s">
        <v>33</v>
      </c>
      <c r="E74" s="9"/>
      <c r="F74" s="19">
        <f>SUM(F66:F73)</f>
        <v>545</v>
      </c>
      <c r="G74" s="19">
        <f t="shared" ref="G74" si="30">SUM(G66:G73)</f>
        <v>14.439000000000002</v>
      </c>
      <c r="H74" s="19">
        <f t="shared" ref="H74" si="31">SUM(H66:H73)</f>
        <v>8.2729999999999997</v>
      </c>
      <c r="I74" s="19">
        <f t="shared" ref="I74" si="32">SUM(I66:I73)</f>
        <v>69.12</v>
      </c>
      <c r="J74" s="19">
        <f t="shared" ref="J74:L74" si="33">SUM(J66:J73)</f>
        <v>477</v>
      </c>
      <c r="K74" s="25"/>
      <c r="L74" s="19">
        <f t="shared" si="33"/>
        <v>89.77</v>
      </c>
    </row>
    <row r="75" spans="1:12" ht="15">
      <c r="A75" s="26">
        <f>A66</f>
        <v>1</v>
      </c>
      <c r="B75" s="13">
        <f>B66</f>
        <v>4</v>
      </c>
      <c r="C75" s="10" t="s">
        <v>25</v>
      </c>
      <c r="D75" s="7" t="s">
        <v>26</v>
      </c>
      <c r="E75" s="40"/>
      <c r="F75" s="41"/>
      <c r="G75" s="41"/>
      <c r="H75" s="41"/>
      <c r="I75" s="41"/>
      <c r="J75" s="41"/>
      <c r="K75" s="42"/>
      <c r="L75" s="41"/>
    </row>
    <row r="76" spans="1:12" ht="15">
      <c r="A76" s="23"/>
      <c r="B76" s="15"/>
      <c r="C76" s="11"/>
      <c r="D76" s="7" t="s">
        <v>27</v>
      </c>
      <c r="E76" s="40"/>
      <c r="F76" s="41"/>
      <c r="G76" s="41"/>
      <c r="H76" s="41"/>
      <c r="I76" s="41"/>
      <c r="J76" s="41"/>
      <c r="K76" s="42"/>
      <c r="L76" s="41"/>
    </row>
    <row r="77" spans="1:12" ht="15">
      <c r="A77" s="23"/>
      <c r="B77" s="15"/>
      <c r="C77" s="11"/>
      <c r="D77" s="7" t="s">
        <v>28</v>
      </c>
      <c r="E77" s="40"/>
      <c r="F77" s="41"/>
      <c r="G77" s="41"/>
      <c r="H77" s="41"/>
      <c r="I77" s="41"/>
      <c r="J77" s="41"/>
      <c r="K77" s="42"/>
      <c r="L77" s="41"/>
    </row>
    <row r="78" spans="1:12" ht="15">
      <c r="A78" s="23"/>
      <c r="B78" s="15"/>
      <c r="C78" s="11"/>
      <c r="D78" s="7" t="s">
        <v>29</v>
      </c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7" t="s">
        <v>30</v>
      </c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3"/>
      <c r="B80" s="15"/>
      <c r="C80" s="11"/>
      <c r="D80" s="7" t="s">
        <v>31</v>
      </c>
      <c r="E80" s="40"/>
      <c r="F80" s="41"/>
      <c r="G80" s="41"/>
      <c r="H80" s="41"/>
      <c r="I80" s="41"/>
      <c r="J80" s="41"/>
      <c r="K80" s="42"/>
      <c r="L80" s="41"/>
    </row>
    <row r="81" spans="1:12" ht="15">
      <c r="A81" s="23"/>
      <c r="B81" s="15"/>
      <c r="C81" s="11"/>
      <c r="D81" s="7" t="s">
        <v>32</v>
      </c>
      <c r="E81" s="40"/>
      <c r="F81" s="41"/>
      <c r="G81" s="41"/>
      <c r="H81" s="41"/>
      <c r="I81" s="41"/>
      <c r="J81" s="41"/>
      <c r="K81" s="42"/>
      <c r="L81" s="41"/>
    </row>
    <row r="82" spans="1:12" ht="15">
      <c r="A82" s="23"/>
      <c r="B82" s="15"/>
      <c r="C82" s="11"/>
      <c r="D82" s="6"/>
      <c r="E82" s="40"/>
      <c r="F82" s="41"/>
      <c r="G82" s="41"/>
      <c r="H82" s="41"/>
      <c r="I82" s="41"/>
      <c r="J82" s="41"/>
      <c r="K82" s="42"/>
      <c r="L82" s="41"/>
    </row>
    <row r="83" spans="1:12" ht="15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>
      <c r="A84" s="24"/>
      <c r="B84" s="17"/>
      <c r="C84" s="8"/>
      <c r="D84" s="18" t="s">
        <v>33</v>
      </c>
      <c r="E84" s="9"/>
      <c r="F84" s="19">
        <f>SUM(F75:F83)</f>
        <v>0</v>
      </c>
      <c r="G84" s="19">
        <f t="shared" ref="G84" si="34">SUM(G75:G83)</f>
        <v>0</v>
      </c>
      <c r="H84" s="19">
        <f t="shared" ref="H84" si="35">SUM(H75:H83)</f>
        <v>0</v>
      </c>
      <c r="I84" s="19">
        <f t="shared" ref="I84" si="36">SUM(I75:I83)</f>
        <v>0</v>
      </c>
      <c r="J84" s="19">
        <f t="shared" ref="J84:L84" si="37">SUM(J75:J83)</f>
        <v>0</v>
      </c>
      <c r="K84" s="25"/>
      <c r="L84" s="19">
        <f t="shared" si="37"/>
        <v>0</v>
      </c>
    </row>
    <row r="85" spans="1:12" ht="15.75" customHeight="1" thickBot="1">
      <c r="A85" s="29">
        <f>A66</f>
        <v>1</v>
      </c>
      <c r="B85" s="30">
        <f>B66</f>
        <v>4</v>
      </c>
      <c r="C85" s="61" t="s">
        <v>4</v>
      </c>
      <c r="D85" s="62"/>
      <c r="E85" s="31"/>
      <c r="F85" s="32">
        <f>F74+F84</f>
        <v>545</v>
      </c>
      <c r="G85" s="32">
        <f t="shared" ref="G85" si="38">G74+G84</f>
        <v>14.439000000000002</v>
      </c>
      <c r="H85" s="32">
        <f t="shared" ref="H85" si="39">H74+H84</f>
        <v>8.2729999999999997</v>
      </c>
      <c r="I85" s="32">
        <f t="shared" ref="I85" si="40">I74+I84</f>
        <v>69.12</v>
      </c>
      <c r="J85" s="32">
        <f t="shared" ref="J85:L85" si="41">J74+J84</f>
        <v>477</v>
      </c>
      <c r="K85" s="32"/>
      <c r="L85" s="32">
        <f t="shared" si="41"/>
        <v>89.77</v>
      </c>
    </row>
    <row r="86" spans="1:12" ht="25.5">
      <c r="A86" s="20">
        <v>1</v>
      </c>
      <c r="B86" s="21">
        <v>5</v>
      </c>
      <c r="C86" s="22" t="s">
        <v>20</v>
      </c>
      <c r="D86" s="5" t="s">
        <v>21</v>
      </c>
      <c r="E86" s="49" t="s">
        <v>92</v>
      </c>
      <c r="F86" s="50">
        <v>155</v>
      </c>
      <c r="G86" s="50">
        <v>10.064</v>
      </c>
      <c r="H86" s="50">
        <v>5.3250000000000002</v>
      </c>
      <c r="I86" s="50">
        <v>25.376999999999999</v>
      </c>
      <c r="J86" s="50">
        <v>190</v>
      </c>
      <c r="K86" s="56" t="s">
        <v>95</v>
      </c>
      <c r="L86" s="39">
        <v>89.77</v>
      </c>
    </row>
    <row r="87" spans="1:12" ht="15">
      <c r="A87" s="23"/>
      <c r="B87" s="15"/>
      <c r="C87" s="11"/>
      <c r="D87" s="6"/>
      <c r="E87" s="52"/>
      <c r="F87" s="53"/>
      <c r="G87" s="53"/>
      <c r="H87" s="53"/>
      <c r="I87" s="53"/>
      <c r="J87" s="53"/>
      <c r="K87" s="57"/>
      <c r="L87" s="41"/>
    </row>
    <row r="88" spans="1:12" ht="15">
      <c r="A88" s="23"/>
      <c r="B88" s="15"/>
      <c r="C88" s="11"/>
      <c r="D88" s="7" t="s">
        <v>22</v>
      </c>
      <c r="E88" s="52" t="s">
        <v>93</v>
      </c>
      <c r="F88" s="53">
        <v>200</v>
      </c>
      <c r="G88" s="53">
        <v>3.3</v>
      </c>
      <c r="H88" s="53">
        <v>1.51</v>
      </c>
      <c r="I88" s="53">
        <v>21.076000000000001</v>
      </c>
      <c r="J88" s="53">
        <v>120</v>
      </c>
      <c r="K88" s="57" t="s">
        <v>94</v>
      </c>
      <c r="L88" s="41"/>
    </row>
    <row r="89" spans="1:12" ht="15">
      <c r="A89" s="23"/>
      <c r="B89" s="15"/>
      <c r="C89" s="11"/>
      <c r="D89" s="7" t="s">
        <v>23</v>
      </c>
      <c r="E89" s="52" t="s">
        <v>82</v>
      </c>
      <c r="F89" s="53">
        <v>30</v>
      </c>
      <c r="G89" s="53">
        <v>2.25</v>
      </c>
      <c r="H89" s="53">
        <v>0.87</v>
      </c>
      <c r="I89" s="53">
        <v>15.42</v>
      </c>
      <c r="J89" s="53">
        <v>79</v>
      </c>
      <c r="K89" s="54"/>
      <c r="L89" s="41"/>
    </row>
    <row r="90" spans="1:12" ht="15">
      <c r="A90" s="23"/>
      <c r="B90" s="15"/>
      <c r="C90" s="11"/>
      <c r="D90" s="7" t="s">
        <v>24</v>
      </c>
      <c r="E90" s="55"/>
      <c r="F90" s="53"/>
      <c r="G90" s="53"/>
      <c r="H90" s="53"/>
      <c r="I90" s="53"/>
      <c r="J90" s="53"/>
      <c r="K90" s="54"/>
      <c r="L90" s="41"/>
    </row>
    <row r="91" spans="1:12" ht="15">
      <c r="A91" s="23"/>
      <c r="B91" s="15"/>
      <c r="C91" s="11"/>
      <c r="D91" s="6"/>
      <c r="E91" s="52" t="s">
        <v>91</v>
      </c>
      <c r="F91" s="53">
        <v>10</v>
      </c>
      <c r="G91" s="53">
        <v>0.08</v>
      </c>
      <c r="H91" s="53">
        <v>7.25</v>
      </c>
      <c r="I91" s="53">
        <v>0.08</v>
      </c>
      <c r="J91" s="53">
        <v>66</v>
      </c>
      <c r="K91" s="54"/>
      <c r="L91" s="41"/>
    </row>
    <row r="92" spans="1:12" ht="15">
      <c r="A92" s="23"/>
      <c r="B92" s="15"/>
      <c r="C92" s="11"/>
      <c r="D92" s="6"/>
      <c r="E92" s="52" t="s">
        <v>96</v>
      </c>
      <c r="F92" s="53">
        <v>50</v>
      </c>
      <c r="G92" s="53">
        <v>4</v>
      </c>
      <c r="H92" s="53">
        <v>5</v>
      </c>
      <c r="I92" s="53">
        <v>1.95</v>
      </c>
      <c r="J92" s="53">
        <v>69</v>
      </c>
      <c r="K92" s="54"/>
      <c r="L92" s="41"/>
    </row>
    <row r="93" spans="1:12" ht="15">
      <c r="A93" s="23"/>
      <c r="B93" s="15"/>
      <c r="C93" s="11"/>
      <c r="D93" s="6"/>
      <c r="E93" s="55" t="s">
        <v>42</v>
      </c>
      <c r="F93" s="53">
        <v>100</v>
      </c>
      <c r="G93" s="53">
        <v>0.4</v>
      </c>
      <c r="H93" s="53">
        <v>0.4</v>
      </c>
      <c r="I93" s="53">
        <v>9.8000000000000007</v>
      </c>
      <c r="J93" s="53">
        <v>47</v>
      </c>
      <c r="K93" s="54">
        <v>2015</v>
      </c>
      <c r="L93" s="41"/>
    </row>
    <row r="94" spans="1:12" ht="15">
      <c r="A94" s="24"/>
      <c r="B94" s="17"/>
      <c r="C94" s="8"/>
      <c r="D94" s="18" t="s">
        <v>33</v>
      </c>
      <c r="E94" s="9"/>
      <c r="F94" s="19">
        <f>SUM(F86:F93)</f>
        <v>545</v>
      </c>
      <c r="G94" s="19">
        <f>SUM(G86:G93)</f>
        <v>20.094000000000001</v>
      </c>
      <c r="H94" s="19">
        <f>SUM(H86:H93)</f>
        <v>20.354999999999997</v>
      </c>
      <c r="I94" s="19">
        <f>SUM(I86:I93)</f>
        <v>73.703000000000003</v>
      </c>
      <c r="J94" s="19">
        <f>SUM(J86:J93)</f>
        <v>571</v>
      </c>
      <c r="K94" s="25"/>
      <c r="L94" s="19">
        <f t="shared" ref="L94" si="42">SUM(L86:L93)</f>
        <v>89.77</v>
      </c>
    </row>
    <row r="95" spans="1:12" ht="15">
      <c r="A95" s="26">
        <f>A86</f>
        <v>1</v>
      </c>
      <c r="B95" s="13">
        <f>B86</f>
        <v>5</v>
      </c>
      <c r="C95" s="10" t="s">
        <v>25</v>
      </c>
      <c r="D95" s="7" t="s">
        <v>26</v>
      </c>
      <c r="E95" s="40"/>
      <c r="F95" s="41"/>
      <c r="G95" s="41"/>
      <c r="H95" s="41"/>
      <c r="I95" s="41"/>
      <c r="J95" s="41"/>
      <c r="K95" s="42"/>
      <c r="L95" s="41"/>
    </row>
    <row r="96" spans="1:12" ht="15">
      <c r="A96" s="23"/>
      <c r="B96" s="15"/>
      <c r="C96" s="11"/>
      <c r="D96" s="7" t="s">
        <v>27</v>
      </c>
      <c r="E96" s="40"/>
      <c r="F96" s="41"/>
      <c r="G96" s="41"/>
      <c r="H96" s="41"/>
      <c r="I96" s="41"/>
      <c r="J96" s="41"/>
      <c r="K96" s="42"/>
      <c r="L96" s="41"/>
    </row>
    <row r="97" spans="1:12" ht="15">
      <c r="A97" s="23"/>
      <c r="B97" s="15"/>
      <c r="C97" s="11"/>
      <c r="D97" s="7" t="s">
        <v>28</v>
      </c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7" t="s">
        <v>29</v>
      </c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3"/>
      <c r="B99" s="15"/>
      <c r="C99" s="11"/>
      <c r="D99" s="7" t="s">
        <v>30</v>
      </c>
      <c r="E99" s="40"/>
      <c r="F99" s="41"/>
      <c r="G99" s="41"/>
      <c r="H99" s="41"/>
      <c r="I99" s="41"/>
      <c r="J99" s="41"/>
      <c r="K99" s="42"/>
      <c r="L99" s="41"/>
    </row>
    <row r="100" spans="1:12" ht="15">
      <c r="A100" s="23"/>
      <c r="B100" s="15"/>
      <c r="C100" s="11"/>
      <c r="D100" s="7" t="s">
        <v>31</v>
      </c>
      <c r="E100" s="40"/>
      <c r="F100" s="41"/>
      <c r="G100" s="41"/>
      <c r="H100" s="41"/>
      <c r="I100" s="41"/>
      <c r="J100" s="41"/>
      <c r="K100" s="42"/>
      <c r="L100" s="41"/>
    </row>
    <row r="101" spans="1:12" ht="15">
      <c r="A101" s="23"/>
      <c r="B101" s="15"/>
      <c r="C101" s="11"/>
      <c r="D101" s="7" t="s">
        <v>32</v>
      </c>
      <c r="E101" s="40"/>
      <c r="F101" s="41"/>
      <c r="G101" s="41"/>
      <c r="H101" s="41"/>
      <c r="I101" s="41"/>
      <c r="J101" s="41"/>
      <c r="K101" s="42"/>
      <c r="L101" s="41"/>
    </row>
    <row r="102" spans="1:12" ht="1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>
      <c r="A103" s="23"/>
      <c r="B103" s="15"/>
      <c r="C103" s="11"/>
      <c r="D103" s="6"/>
      <c r="E103" s="40"/>
      <c r="F103" s="41"/>
      <c r="G103" s="41"/>
      <c r="H103" s="41"/>
      <c r="I103" s="41"/>
      <c r="J103" s="41"/>
      <c r="K103" s="42"/>
      <c r="L103" s="41"/>
    </row>
    <row r="104" spans="1:12" ht="15">
      <c r="A104" s="24"/>
      <c r="B104" s="17"/>
      <c r="C104" s="8"/>
      <c r="D104" s="18" t="s">
        <v>33</v>
      </c>
      <c r="E104" s="9"/>
      <c r="F104" s="19">
        <f>SUM(F95:F103)</f>
        <v>0</v>
      </c>
      <c r="G104" s="19">
        <f t="shared" ref="G104" si="43">SUM(G95:G103)</f>
        <v>0</v>
      </c>
      <c r="H104" s="19">
        <f t="shared" ref="H104" si="44">SUM(H95:H103)</f>
        <v>0</v>
      </c>
      <c r="I104" s="19">
        <f t="shared" ref="I104" si="45">SUM(I95:I103)</f>
        <v>0</v>
      </c>
      <c r="J104" s="19">
        <f t="shared" ref="J104:L104" si="46">SUM(J95:J103)</f>
        <v>0</v>
      </c>
      <c r="K104" s="25"/>
      <c r="L104" s="19">
        <f t="shared" si="46"/>
        <v>0</v>
      </c>
    </row>
    <row r="105" spans="1:12" ht="15.75" customHeight="1" thickBot="1">
      <c r="A105" s="29">
        <f>A86</f>
        <v>1</v>
      </c>
      <c r="B105" s="30">
        <f>B86</f>
        <v>5</v>
      </c>
      <c r="C105" s="61" t="s">
        <v>4</v>
      </c>
      <c r="D105" s="62"/>
      <c r="E105" s="31"/>
      <c r="F105" s="32">
        <f>F94+F104</f>
        <v>545</v>
      </c>
      <c r="G105" s="32">
        <f t="shared" ref="G105" si="47">G94+G104</f>
        <v>20.094000000000001</v>
      </c>
      <c r="H105" s="32">
        <f t="shared" ref="H105" si="48">H94+H104</f>
        <v>20.354999999999997</v>
      </c>
      <c r="I105" s="32">
        <f t="shared" ref="I105" si="49">I94+I104</f>
        <v>73.703000000000003</v>
      </c>
      <c r="J105" s="32">
        <f t="shared" ref="J105:L105" si="50">J94+J104</f>
        <v>571</v>
      </c>
      <c r="K105" s="32"/>
      <c r="L105" s="32">
        <f t="shared" si="50"/>
        <v>89.77</v>
      </c>
    </row>
    <row r="106" spans="1:12" ht="15">
      <c r="A106" s="20">
        <v>2</v>
      </c>
      <c r="B106" s="21">
        <v>1</v>
      </c>
      <c r="C106" s="22" t="s">
        <v>20</v>
      </c>
      <c r="D106" s="5" t="s">
        <v>21</v>
      </c>
      <c r="E106" s="49" t="s">
        <v>58</v>
      </c>
      <c r="F106" s="50">
        <v>150</v>
      </c>
      <c r="G106" s="50">
        <v>6.6219999999999999</v>
      </c>
      <c r="H106" s="50">
        <v>5.399</v>
      </c>
      <c r="I106" s="50">
        <v>25.875</v>
      </c>
      <c r="J106" s="50">
        <v>179</v>
      </c>
      <c r="K106" s="56" t="s">
        <v>59</v>
      </c>
      <c r="L106" s="39">
        <v>89.77</v>
      </c>
    </row>
    <row r="107" spans="1:12" ht="15">
      <c r="A107" s="23"/>
      <c r="B107" s="15"/>
      <c r="C107" s="11"/>
      <c r="D107" s="6"/>
      <c r="E107" s="52" t="s">
        <v>60</v>
      </c>
      <c r="F107" s="53">
        <v>90</v>
      </c>
      <c r="G107" s="53">
        <v>8.093</v>
      </c>
      <c r="H107" s="53">
        <v>9.93</v>
      </c>
      <c r="I107" s="53">
        <v>7.0709999999999997</v>
      </c>
      <c r="J107" s="53">
        <v>150</v>
      </c>
      <c r="K107" s="57" t="s">
        <v>40</v>
      </c>
      <c r="L107" s="41"/>
    </row>
    <row r="108" spans="1:12" ht="15">
      <c r="A108" s="23"/>
      <c r="B108" s="15"/>
      <c r="C108" s="11"/>
      <c r="D108" s="7" t="s">
        <v>22</v>
      </c>
      <c r="E108" s="52" t="s">
        <v>57</v>
      </c>
      <c r="F108" s="53">
        <v>200</v>
      </c>
      <c r="G108" s="53">
        <v>0.13500000000000001</v>
      </c>
      <c r="H108" s="53">
        <v>2.3E-2</v>
      </c>
      <c r="I108" s="53">
        <v>11.15</v>
      </c>
      <c r="J108" s="53">
        <v>46</v>
      </c>
      <c r="K108" s="54" t="s">
        <v>40</v>
      </c>
      <c r="L108" s="41"/>
    </row>
    <row r="109" spans="1:12" ht="15">
      <c r="A109" s="23"/>
      <c r="B109" s="15"/>
      <c r="C109" s="11"/>
      <c r="D109" s="7" t="s">
        <v>23</v>
      </c>
      <c r="E109" s="52" t="s">
        <v>49</v>
      </c>
      <c r="F109" s="53">
        <v>40</v>
      </c>
      <c r="G109" s="53">
        <v>2.52</v>
      </c>
      <c r="H109" s="53">
        <v>0.36</v>
      </c>
      <c r="I109" s="53">
        <v>18.84</v>
      </c>
      <c r="J109" s="53">
        <v>91</v>
      </c>
      <c r="K109" s="54"/>
      <c r="L109" s="41"/>
    </row>
    <row r="110" spans="1:12" ht="15">
      <c r="A110" s="23"/>
      <c r="B110" s="15"/>
      <c r="C110" s="11"/>
      <c r="D110" s="7" t="s">
        <v>24</v>
      </c>
      <c r="E110" s="52"/>
      <c r="F110" s="53"/>
      <c r="G110" s="53"/>
      <c r="H110" s="53"/>
      <c r="I110" s="53"/>
      <c r="J110" s="53"/>
      <c r="K110" s="54"/>
      <c r="L110" s="41"/>
    </row>
    <row r="111" spans="1:12" ht="15">
      <c r="A111" s="23"/>
      <c r="B111" s="15"/>
      <c r="C111" s="11"/>
      <c r="D111" s="6"/>
      <c r="E111" s="52" t="s">
        <v>42</v>
      </c>
      <c r="F111" s="53">
        <v>100</v>
      </c>
      <c r="G111" s="53">
        <v>0.4</v>
      </c>
      <c r="H111" s="53">
        <v>0.4</v>
      </c>
      <c r="I111" s="53">
        <v>9.8000000000000007</v>
      </c>
      <c r="J111" s="53">
        <v>47</v>
      </c>
      <c r="K111" s="54"/>
      <c r="L111" s="41"/>
    </row>
    <row r="112" spans="1:12" ht="15">
      <c r="A112" s="23"/>
      <c r="B112" s="15"/>
      <c r="C112" s="11"/>
      <c r="D112" s="6"/>
      <c r="E112" s="52" t="s">
        <v>61</v>
      </c>
      <c r="F112" s="53">
        <v>125</v>
      </c>
      <c r="G112" s="53">
        <v>0</v>
      </c>
      <c r="H112" s="53">
        <v>0</v>
      </c>
      <c r="I112" s="53">
        <v>15</v>
      </c>
      <c r="J112" s="53">
        <v>60</v>
      </c>
      <c r="K112" s="54"/>
      <c r="L112" s="41"/>
    </row>
    <row r="113" spans="1:12" ht="15">
      <c r="A113" s="24"/>
      <c r="B113" s="17"/>
      <c r="C113" s="8"/>
      <c r="D113" s="18" t="s">
        <v>33</v>
      </c>
      <c r="E113" s="9"/>
      <c r="F113" s="19">
        <f>SUM(F106:F112)</f>
        <v>705</v>
      </c>
      <c r="G113" s="19">
        <f t="shared" ref="G113:J113" si="51">SUM(G106:G112)</f>
        <v>17.77</v>
      </c>
      <c r="H113" s="19">
        <f t="shared" si="51"/>
        <v>16.111999999999998</v>
      </c>
      <c r="I113" s="19">
        <f t="shared" si="51"/>
        <v>87.73599999999999</v>
      </c>
      <c r="J113" s="19">
        <f t="shared" si="51"/>
        <v>573</v>
      </c>
      <c r="K113" s="25"/>
      <c r="L113" s="19">
        <f t="shared" ref="L113" si="52">SUM(L106:L112)</f>
        <v>89.77</v>
      </c>
    </row>
    <row r="114" spans="1:12" ht="15">
      <c r="A114" s="26">
        <f>A106</f>
        <v>2</v>
      </c>
      <c r="B114" s="13">
        <f>B106</f>
        <v>1</v>
      </c>
      <c r="C114" s="10" t="s">
        <v>25</v>
      </c>
      <c r="D114" s="7" t="s">
        <v>26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>
      <c r="A115" s="23"/>
      <c r="B115" s="15"/>
      <c r="C115" s="11"/>
      <c r="D115" s="7" t="s">
        <v>27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>
      <c r="A116" s="23"/>
      <c r="B116" s="15"/>
      <c r="C116" s="11"/>
      <c r="D116" s="7" t="s">
        <v>28</v>
      </c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7" t="s">
        <v>29</v>
      </c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3"/>
      <c r="B118" s="15"/>
      <c r="C118" s="11"/>
      <c r="D118" s="7" t="s">
        <v>30</v>
      </c>
      <c r="E118" s="40"/>
      <c r="F118" s="41"/>
      <c r="G118" s="41"/>
      <c r="H118" s="41"/>
      <c r="I118" s="41"/>
      <c r="J118" s="41"/>
      <c r="K118" s="42"/>
      <c r="L118" s="41"/>
    </row>
    <row r="119" spans="1:12" ht="15">
      <c r="A119" s="23"/>
      <c r="B119" s="15"/>
      <c r="C119" s="11"/>
      <c r="D119" s="7" t="s">
        <v>31</v>
      </c>
      <c r="E119" s="40"/>
      <c r="F119" s="41"/>
      <c r="G119" s="41"/>
      <c r="H119" s="41"/>
      <c r="I119" s="41"/>
      <c r="J119" s="41"/>
      <c r="K119" s="42"/>
      <c r="L119" s="41"/>
    </row>
    <row r="120" spans="1:12" ht="15">
      <c r="A120" s="23"/>
      <c r="B120" s="15"/>
      <c r="C120" s="11"/>
      <c r="D120" s="7" t="s">
        <v>32</v>
      </c>
      <c r="E120" s="40"/>
      <c r="F120" s="41"/>
      <c r="G120" s="41"/>
      <c r="H120" s="41"/>
      <c r="I120" s="41"/>
      <c r="J120" s="41"/>
      <c r="K120" s="42"/>
      <c r="L120" s="41"/>
    </row>
    <row r="121" spans="1:12" ht="15">
      <c r="A121" s="23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>
      <c r="A122" s="23"/>
      <c r="B122" s="15"/>
      <c r="C122" s="11"/>
      <c r="D122" s="6"/>
      <c r="E122" s="40"/>
      <c r="F122" s="41"/>
      <c r="G122" s="41"/>
      <c r="H122" s="41"/>
      <c r="I122" s="41"/>
      <c r="J122" s="41"/>
      <c r="K122" s="42"/>
      <c r="L122" s="41"/>
    </row>
    <row r="123" spans="1:12" ht="15">
      <c r="A123" s="24"/>
      <c r="B123" s="17"/>
      <c r="C123" s="8"/>
      <c r="D123" s="18" t="s">
        <v>33</v>
      </c>
      <c r="E123" s="9"/>
      <c r="F123" s="19">
        <f>SUM(F114:F122)</f>
        <v>0</v>
      </c>
      <c r="G123" s="19">
        <f t="shared" ref="G123:J123" si="53">SUM(G114:G122)</f>
        <v>0</v>
      </c>
      <c r="H123" s="19">
        <f t="shared" si="53"/>
        <v>0</v>
      </c>
      <c r="I123" s="19">
        <f t="shared" si="53"/>
        <v>0</v>
      </c>
      <c r="J123" s="19">
        <f t="shared" si="53"/>
        <v>0</v>
      </c>
      <c r="K123" s="25"/>
      <c r="L123" s="19">
        <f t="shared" ref="L123" si="54">SUM(L114:L122)</f>
        <v>0</v>
      </c>
    </row>
    <row r="124" spans="1:12" ht="15.75" thickBot="1">
      <c r="A124" s="29">
        <f>A106</f>
        <v>2</v>
      </c>
      <c r="B124" s="30">
        <f>B106</f>
        <v>1</v>
      </c>
      <c r="C124" s="61" t="s">
        <v>4</v>
      </c>
      <c r="D124" s="62"/>
      <c r="E124" s="31"/>
      <c r="F124" s="32">
        <f>F113+F123</f>
        <v>705</v>
      </c>
      <c r="G124" s="32">
        <f t="shared" ref="G124" si="55">G113+G123</f>
        <v>17.77</v>
      </c>
      <c r="H124" s="32">
        <f t="shared" ref="H124" si="56">H113+H123</f>
        <v>16.111999999999998</v>
      </c>
      <c r="I124" s="32">
        <f t="shared" ref="I124" si="57">I113+I123</f>
        <v>87.73599999999999</v>
      </c>
      <c r="J124" s="32">
        <f t="shared" ref="J124:L124" si="58">J113+J123</f>
        <v>573</v>
      </c>
      <c r="K124" s="32"/>
      <c r="L124" s="32">
        <f t="shared" si="58"/>
        <v>89.77</v>
      </c>
    </row>
    <row r="125" spans="1:12" ht="15">
      <c r="A125" s="14">
        <v>2</v>
      </c>
      <c r="B125" s="15">
        <v>2</v>
      </c>
      <c r="C125" s="22" t="s">
        <v>20</v>
      </c>
      <c r="D125" s="5" t="s">
        <v>21</v>
      </c>
      <c r="E125" s="49" t="s">
        <v>62</v>
      </c>
      <c r="F125" s="50">
        <v>190</v>
      </c>
      <c r="G125" s="50">
        <v>12.912000000000001</v>
      </c>
      <c r="H125" s="50">
        <v>10.698</v>
      </c>
      <c r="I125" s="50">
        <v>33.99</v>
      </c>
      <c r="J125" s="50">
        <v>284</v>
      </c>
      <c r="K125" s="56" t="s">
        <v>40</v>
      </c>
      <c r="L125" s="39">
        <v>89.77</v>
      </c>
    </row>
    <row r="126" spans="1:12" ht="15">
      <c r="A126" s="14"/>
      <c r="B126" s="15"/>
      <c r="C126" s="11"/>
      <c r="D126" s="6"/>
      <c r="E126" s="52"/>
      <c r="F126" s="53"/>
      <c r="G126" s="53"/>
      <c r="H126" s="53"/>
      <c r="I126" s="53"/>
      <c r="J126" s="53"/>
      <c r="K126" s="57"/>
      <c r="L126" s="41"/>
    </row>
    <row r="127" spans="1:12" ht="15">
      <c r="A127" s="14"/>
      <c r="B127" s="15"/>
      <c r="C127" s="11"/>
      <c r="D127" s="7" t="s">
        <v>22</v>
      </c>
      <c r="E127" s="52" t="s">
        <v>46</v>
      </c>
      <c r="F127" s="53">
        <v>200</v>
      </c>
      <c r="G127" s="53">
        <v>0.8</v>
      </c>
      <c r="H127" s="53">
        <v>6.4000000000000001E-2</v>
      </c>
      <c r="I127" s="53">
        <v>9.4600000000000009</v>
      </c>
      <c r="J127" s="53">
        <v>42</v>
      </c>
      <c r="K127" s="57" t="s">
        <v>47</v>
      </c>
      <c r="L127" s="41"/>
    </row>
    <row r="128" spans="1:12" ht="15">
      <c r="A128" s="14"/>
      <c r="B128" s="15"/>
      <c r="C128" s="11"/>
      <c r="D128" s="7" t="s">
        <v>23</v>
      </c>
      <c r="E128" s="52" t="s">
        <v>49</v>
      </c>
      <c r="F128" s="53">
        <v>40</v>
      </c>
      <c r="G128" s="53">
        <v>2.52</v>
      </c>
      <c r="H128" s="53">
        <v>0.36</v>
      </c>
      <c r="I128" s="53">
        <v>18.84</v>
      </c>
      <c r="J128" s="53">
        <v>91</v>
      </c>
      <c r="K128" s="54"/>
      <c r="L128" s="41"/>
    </row>
    <row r="129" spans="1:12" ht="15">
      <c r="A129" s="14"/>
      <c r="B129" s="15"/>
      <c r="C129" s="11"/>
      <c r="D129" s="7" t="s">
        <v>24</v>
      </c>
      <c r="E129" s="55"/>
      <c r="F129" s="53"/>
      <c r="G129" s="53"/>
      <c r="H129" s="53"/>
      <c r="I129" s="53"/>
      <c r="J129" s="53"/>
      <c r="K129" s="54"/>
      <c r="L129" s="41"/>
    </row>
    <row r="130" spans="1:12" ht="15">
      <c r="A130" s="14"/>
      <c r="B130" s="15"/>
      <c r="C130" s="11"/>
      <c r="D130" s="6"/>
      <c r="E130" s="52" t="s">
        <v>50</v>
      </c>
      <c r="F130" s="53">
        <v>60</v>
      </c>
      <c r="G130" s="53">
        <v>0.93100000000000005</v>
      </c>
      <c r="H130" s="53">
        <v>3.0510000000000002</v>
      </c>
      <c r="I130" s="53">
        <v>5.6449999999999996</v>
      </c>
      <c r="J130" s="53">
        <v>54</v>
      </c>
      <c r="K130" s="57" t="s">
        <v>64</v>
      </c>
      <c r="L130" s="41"/>
    </row>
    <row r="131" spans="1:12" ht="15">
      <c r="A131" s="14"/>
      <c r="B131" s="15"/>
      <c r="C131" s="11"/>
      <c r="D131" s="6"/>
      <c r="E131" s="40" t="s">
        <v>63</v>
      </c>
      <c r="F131" s="41">
        <v>30</v>
      </c>
      <c r="G131" s="41">
        <v>1.8</v>
      </c>
      <c r="H131" s="41">
        <v>6.2</v>
      </c>
      <c r="I131" s="41">
        <v>15.4</v>
      </c>
      <c r="J131" s="41">
        <v>128</v>
      </c>
      <c r="K131" s="42" t="s">
        <v>56</v>
      </c>
      <c r="L131" s="41"/>
    </row>
    <row r="132" spans="1:12" ht="15">
      <c r="A132" s="16"/>
      <c r="B132" s="17"/>
      <c r="C132" s="8"/>
      <c r="D132" s="18" t="s">
        <v>33</v>
      </c>
      <c r="E132" s="9"/>
      <c r="F132" s="19">
        <f>SUM(F125:F131)</f>
        <v>520</v>
      </c>
      <c r="G132" s="19">
        <f t="shared" ref="G132:J132" si="59">SUM(G125:G131)</f>
        <v>18.963000000000005</v>
      </c>
      <c r="H132" s="19">
        <f t="shared" si="59"/>
        <v>20.373000000000001</v>
      </c>
      <c r="I132" s="19">
        <f t="shared" si="59"/>
        <v>83.335000000000008</v>
      </c>
      <c r="J132" s="19">
        <f t="shared" si="59"/>
        <v>599</v>
      </c>
      <c r="K132" s="25"/>
      <c r="L132" s="19">
        <f t="shared" ref="L132" si="60">SUM(L125:L131)</f>
        <v>89.77</v>
      </c>
    </row>
    <row r="133" spans="1:12" ht="15">
      <c r="A133" s="13">
        <f>A125</f>
        <v>2</v>
      </c>
      <c r="B133" s="13">
        <f>B125</f>
        <v>2</v>
      </c>
      <c r="C133" s="10" t="s">
        <v>25</v>
      </c>
      <c r="D133" s="7" t="s">
        <v>26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>
      <c r="A134" s="14"/>
      <c r="B134" s="15"/>
      <c r="C134" s="11"/>
      <c r="D134" s="7" t="s">
        <v>27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>
      <c r="A135" s="14"/>
      <c r="B135" s="15"/>
      <c r="C135" s="11"/>
      <c r="D135" s="7" t="s">
        <v>28</v>
      </c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7" t="s">
        <v>29</v>
      </c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4"/>
      <c r="B137" s="15"/>
      <c r="C137" s="11"/>
      <c r="D137" s="7" t="s">
        <v>30</v>
      </c>
      <c r="E137" s="40"/>
      <c r="F137" s="41"/>
      <c r="G137" s="41"/>
      <c r="H137" s="41"/>
      <c r="I137" s="41"/>
      <c r="J137" s="41"/>
      <c r="K137" s="42"/>
      <c r="L137" s="41"/>
    </row>
    <row r="138" spans="1:12" ht="15">
      <c r="A138" s="14"/>
      <c r="B138" s="15"/>
      <c r="C138" s="11"/>
      <c r="D138" s="7" t="s">
        <v>31</v>
      </c>
      <c r="E138" s="40"/>
      <c r="F138" s="41"/>
      <c r="G138" s="41"/>
      <c r="H138" s="41"/>
      <c r="I138" s="41"/>
      <c r="J138" s="41"/>
      <c r="K138" s="42"/>
      <c r="L138" s="41"/>
    </row>
    <row r="139" spans="1:12" ht="15">
      <c r="A139" s="14"/>
      <c r="B139" s="15"/>
      <c r="C139" s="11"/>
      <c r="D139" s="7" t="s">
        <v>32</v>
      </c>
      <c r="E139" s="40"/>
      <c r="F139" s="41"/>
      <c r="G139" s="41"/>
      <c r="H139" s="41"/>
      <c r="I139" s="41"/>
      <c r="J139" s="41"/>
      <c r="K139" s="42"/>
      <c r="L139" s="41"/>
    </row>
    <row r="140" spans="1:12" ht="15">
      <c r="A140" s="14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>
      <c r="A141" s="14"/>
      <c r="B141" s="15"/>
      <c r="C141" s="11"/>
      <c r="D141" s="6"/>
      <c r="E141" s="40"/>
      <c r="F141" s="41"/>
      <c r="G141" s="41"/>
      <c r="H141" s="41"/>
      <c r="I141" s="41"/>
      <c r="J141" s="41"/>
      <c r="K141" s="42"/>
      <c r="L141" s="41"/>
    </row>
    <row r="142" spans="1:12" ht="15">
      <c r="A142" s="16"/>
      <c r="B142" s="17"/>
      <c r="C142" s="8"/>
      <c r="D142" s="18" t="s">
        <v>33</v>
      </c>
      <c r="E142" s="9"/>
      <c r="F142" s="19">
        <f>SUM(F133:F141)</f>
        <v>0</v>
      </c>
      <c r="G142" s="19">
        <f t="shared" ref="G142:J142" si="61">SUM(G133:G141)</f>
        <v>0</v>
      </c>
      <c r="H142" s="19">
        <f t="shared" si="61"/>
        <v>0</v>
      </c>
      <c r="I142" s="19">
        <f t="shared" si="61"/>
        <v>0</v>
      </c>
      <c r="J142" s="19">
        <f t="shared" si="61"/>
        <v>0</v>
      </c>
      <c r="K142" s="25"/>
      <c r="L142" s="19">
        <f t="shared" ref="L142" si="62">SUM(L133:L141)</f>
        <v>0</v>
      </c>
    </row>
    <row r="143" spans="1:12" ht="15.75" thickBot="1">
      <c r="A143" s="33">
        <f>A125</f>
        <v>2</v>
      </c>
      <c r="B143" s="33">
        <f>B125</f>
        <v>2</v>
      </c>
      <c r="C143" s="61" t="s">
        <v>4</v>
      </c>
      <c r="D143" s="62"/>
      <c r="E143" s="31"/>
      <c r="F143" s="32">
        <f>F132+F142</f>
        <v>520</v>
      </c>
      <c r="G143" s="32">
        <f t="shared" ref="G143" si="63">G132+G142</f>
        <v>18.963000000000005</v>
      </c>
      <c r="H143" s="32">
        <f t="shared" ref="H143" si="64">H132+H142</f>
        <v>20.373000000000001</v>
      </c>
      <c r="I143" s="32">
        <f t="shared" ref="I143" si="65">I132+I142</f>
        <v>83.335000000000008</v>
      </c>
      <c r="J143" s="32">
        <f t="shared" ref="J143:L143" si="66">J132+J142</f>
        <v>599</v>
      </c>
      <c r="K143" s="32"/>
      <c r="L143" s="32">
        <f t="shared" si="66"/>
        <v>89.77</v>
      </c>
    </row>
    <row r="144" spans="1:12" ht="15">
      <c r="A144" s="20">
        <v>2</v>
      </c>
      <c r="B144" s="21">
        <v>3</v>
      </c>
      <c r="C144" s="22" t="s">
        <v>20</v>
      </c>
      <c r="D144" s="5" t="s">
        <v>21</v>
      </c>
      <c r="E144" s="49" t="s">
        <v>51</v>
      </c>
      <c r="F144" s="50">
        <v>150</v>
      </c>
      <c r="G144" s="50">
        <v>5.6020000000000003</v>
      </c>
      <c r="H144" s="50">
        <v>5.0679999999999996</v>
      </c>
      <c r="I144" s="50">
        <v>35.905999999999999</v>
      </c>
      <c r="J144" s="50">
        <v>212</v>
      </c>
      <c r="K144" s="56" t="s">
        <v>52</v>
      </c>
      <c r="L144" s="39">
        <v>89.77</v>
      </c>
    </row>
    <row r="145" spans="1:12" ht="15">
      <c r="A145" s="23"/>
      <c r="B145" s="15"/>
      <c r="C145" s="11"/>
      <c r="D145" s="6"/>
      <c r="E145" s="52" t="s">
        <v>65</v>
      </c>
      <c r="F145" s="53">
        <v>90</v>
      </c>
      <c r="G145" s="53">
        <v>9.1020000000000003</v>
      </c>
      <c r="H145" s="53">
        <v>7.3460000000000001</v>
      </c>
      <c r="I145" s="53">
        <v>1.893</v>
      </c>
      <c r="J145" s="53">
        <v>110</v>
      </c>
      <c r="K145" s="54" t="s">
        <v>40</v>
      </c>
      <c r="L145" s="41"/>
    </row>
    <row r="146" spans="1:12" ht="15">
      <c r="A146" s="23"/>
      <c r="B146" s="15"/>
      <c r="C146" s="11"/>
      <c r="D146" s="7" t="s">
        <v>22</v>
      </c>
      <c r="E146" s="52" t="s">
        <v>39</v>
      </c>
      <c r="F146" s="53">
        <v>208</v>
      </c>
      <c r="G146" s="53">
        <v>7.0000000000000001E-3</v>
      </c>
      <c r="H146" s="53">
        <v>2E-3</v>
      </c>
      <c r="I146" s="53">
        <v>7.9859999999999998</v>
      </c>
      <c r="J146" s="53">
        <v>32</v>
      </c>
      <c r="K146" s="57" t="s">
        <v>40</v>
      </c>
      <c r="L146" s="41"/>
    </row>
    <row r="147" spans="1:12" ht="15.75" customHeight="1">
      <c r="A147" s="23"/>
      <c r="B147" s="15"/>
      <c r="C147" s="11"/>
      <c r="D147" s="7" t="s">
        <v>23</v>
      </c>
      <c r="E147" s="52" t="s">
        <v>49</v>
      </c>
      <c r="F147" s="53">
        <v>40</v>
      </c>
      <c r="G147" s="53">
        <v>2.52</v>
      </c>
      <c r="H147" s="53">
        <v>0.36</v>
      </c>
      <c r="I147" s="53">
        <v>18.84</v>
      </c>
      <c r="J147" s="53">
        <v>91</v>
      </c>
      <c r="K147" s="54"/>
      <c r="L147" s="41"/>
    </row>
    <row r="148" spans="1:12" ht="15">
      <c r="A148" s="23"/>
      <c r="B148" s="15"/>
      <c r="C148" s="11"/>
      <c r="D148" s="7" t="s">
        <v>24</v>
      </c>
      <c r="E148" s="55"/>
      <c r="F148" s="53"/>
      <c r="G148" s="53"/>
      <c r="H148" s="53"/>
      <c r="I148" s="53"/>
      <c r="J148" s="53"/>
      <c r="K148" s="54"/>
      <c r="L148" s="41"/>
    </row>
    <row r="149" spans="1:12" ht="15">
      <c r="A149" s="23"/>
      <c r="B149" s="15"/>
      <c r="C149" s="11"/>
      <c r="D149" s="6"/>
      <c r="E149" s="52" t="s">
        <v>66</v>
      </c>
      <c r="F149" s="53">
        <v>60</v>
      </c>
      <c r="G149" s="53">
        <v>0.85499999999999998</v>
      </c>
      <c r="H149" s="53">
        <v>3.653</v>
      </c>
      <c r="I149" s="53">
        <v>5.016</v>
      </c>
      <c r="J149" s="53">
        <v>56</v>
      </c>
      <c r="K149" s="54" t="s">
        <v>67</v>
      </c>
      <c r="L149" s="41"/>
    </row>
    <row r="150" spans="1:12" ht="15">
      <c r="A150" s="23"/>
      <c r="B150" s="15"/>
      <c r="C150" s="11"/>
      <c r="D150" s="6"/>
      <c r="E150" s="40" t="s">
        <v>68</v>
      </c>
      <c r="F150" s="41">
        <v>30</v>
      </c>
      <c r="G150" s="41">
        <v>2.0680000000000001</v>
      </c>
      <c r="H150" s="41">
        <v>4.3410000000000002</v>
      </c>
      <c r="I150" s="41">
        <v>14.864000000000001</v>
      </c>
      <c r="J150" s="41">
        <v>107</v>
      </c>
      <c r="K150" s="42">
        <v>2019</v>
      </c>
      <c r="L150" s="41"/>
    </row>
    <row r="151" spans="1:12" ht="15">
      <c r="A151" s="24"/>
      <c r="B151" s="17"/>
      <c r="C151" s="8"/>
      <c r="D151" s="18" t="s">
        <v>33</v>
      </c>
      <c r="E151" s="9"/>
      <c r="F151" s="19">
        <f>SUM(F144:F150)</f>
        <v>578</v>
      </c>
      <c r="G151" s="19">
        <f t="shared" ref="G151:J151" si="67">SUM(G144:G150)</f>
        <v>20.154000000000003</v>
      </c>
      <c r="H151" s="19">
        <f t="shared" si="67"/>
        <v>20.77</v>
      </c>
      <c r="I151" s="19">
        <f t="shared" si="67"/>
        <v>84.50500000000001</v>
      </c>
      <c r="J151" s="19">
        <f t="shared" si="67"/>
        <v>608</v>
      </c>
      <c r="K151" s="25"/>
      <c r="L151" s="19">
        <f t="shared" ref="L151" si="68">SUM(L144:L150)</f>
        <v>89.77</v>
      </c>
    </row>
    <row r="152" spans="1:12" ht="15">
      <c r="A152" s="26">
        <f>A144</f>
        <v>2</v>
      </c>
      <c r="B152" s="13">
        <f>B144</f>
        <v>3</v>
      </c>
      <c r="C152" s="10" t="s">
        <v>25</v>
      </c>
      <c r="D152" s="7" t="s">
        <v>26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>
      <c r="A153" s="23"/>
      <c r="B153" s="15"/>
      <c r="C153" s="11"/>
      <c r="D153" s="7" t="s">
        <v>27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>
      <c r="A154" s="23"/>
      <c r="B154" s="15"/>
      <c r="C154" s="11"/>
      <c r="D154" s="7" t="s">
        <v>28</v>
      </c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7" t="s">
        <v>29</v>
      </c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3"/>
      <c r="B156" s="15"/>
      <c r="C156" s="11"/>
      <c r="D156" s="7" t="s">
        <v>30</v>
      </c>
      <c r="E156" s="40"/>
      <c r="F156" s="41"/>
      <c r="G156" s="41"/>
      <c r="H156" s="41"/>
      <c r="I156" s="41"/>
      <c r="J156" s="41"/>
      <c r="K156" s="42"/>
      <c r="L156" s="41"/>
    </row>
    <row r="157" spans="1:12" ht="15">
      <c r="A157" s="23"/>
      <c r="B157" s="15"/>
      <c r="C157" s="11"/>
      <c r="D157" s="7" t="s">
        <v>31</v>
      </c>
      <c r="E157" s="40"/>
      <c r="F157" s="41"/>
      <c r="G157" s="41"/>
      <c r="H157" s="41"/>
      <c r="I157" s="41"/>
      <c r="J157" s="41"/>
      <c r="K157" s="42"/>
      <c r="L157" s="41"/>
    </row>
    <row r="158" spans="1:12" ht="15">
      <c r="A158" s="23"/>
      <c r="B158" s="15"/>
      <c r="C158" s="11"/>
      <c r="D158" s="7" t="s">
        <v>32</v>
      </c>
      <c r="E158" s="40"/>
      <c r="F158" s="41"/>
      <c r="G158" s="41"/>
      <c r="H158" s="41"/>
      <c r="I158" s="41"/>
      <c r="J158" s="41"/>
      <c r="K158" s="42"/>
      <c r="L158" s="41"/>
    </row>
    <row r="159" spans="1:12" ht="15">
      <c r="A159" s="23"/>
      <c r="B159" s="15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>
      <c r="A160" s="23"/>
      <c r="B160" s="15"/>
      <c r="C160" s="11"/>
      <c r="D160" s="6"/>
      <c r="E160" s="40"/>
      <c r="F160" s="41"/>
      <c r="G160" s="41"/>
      <c r="H160" s="41"/>
      <c r="I160" s="41"/>
      <c r="J160" s="41"/>
      <c r="K160" s="42"/>
      <c r="L160" s="41"/>
    </row>
    <row r="161" spans="1:12" ht="15">
      <c r="A161" s="24"/>
      <c r="B161" s="17"/>
      <c r="C161" s="8"/>
      <c r="D161" s="18" t="s">
        <v>33</v>
      </c>
      <c r="E161" s="9"/>
      <c r="F161" s="19">
        <f>SUM(F152:F160)</f>
        <v>0</v>
      </c>
      <c r="G161" s="19">
        <f t="shared" ref="G161:J161" si="69">SUM(G152:G160)</f>
        <v>0</v>
      </c>
      <c r="H161" s="19">
        <f t="shared" si="69"/>
        <v>0</v>
      </c>
      <c r="I161" s="19">
        <f t="shared" si="69"/>
        <v>0</v>
      </c>
      <c r="J161" s="19">
        <f t="shared" si="69"/>
        <v>0</v>
      </c>
      <c r="K161" s="25"/>
      <c r="L161" s="19">
        <f t="shared" ref="L161" si="70">SUM(L152:L160)</f>
        <v>0</v>
      </c>
    </row>
    <row r="162" spans="1:12" ht="15.75" thickBot="1">
      <c r="A162" s="29">
        <f>A144</f>
        <v>2</v>
      </c>
      <c r="B162" s="30">
        <f>B144</f>
        <v>3</v>
      </c>
      <c r="C162" s="61" t="s">
        <v>4</v>
      </c>
      <c r="D162" s="62"/>
      <c r="E162" s="31"/>
      <c r="F162" s="32">
        <f>F151+F161</f>
        <v>578</v>
      </c>
      <c r="G162" s="32">
        <f t="shared" ref="G162" si="71">G151+G161</f>
        <v>20.154000000000003</v>
      </c>
      <c r="H162" s="32">
        <f t="shared" ref="H162" si="72">H151+H161</f>
        <v>20.77</v>
      </c>
      <c r="I162" s="32">
        <f t="shared" ref="I162" si="73">I151+I161</f>
        <v>84.50500000000001</v>
      </c>
      <c r="J162" s="32">
        <f t="shared" ref="J162:L162" si="74">J151+J161</f>
        <v>608</v>
      </c>
      <c r="K162" s="32"/>
      <c r="L162" s="32">
        <f t="shared" si="74"/>
        <v>89.77</v>
      </c>
    </row>
    <row r="163" spans="1:12" ht="15">
      <c r="A163" s="20">
        <v>2</v>
      </c>
      <c r="B163" s="21">
        <v>4</v>
      </c>
      <c r="C163" s="22" t="s">
        <v>20</v>
      </c>
      <c r="D163" s="5" t="s">
        <v>21</v>
      </c>
      <c r="E163" s="49" t="s">
        <v>69</v>
      </c>
      <c r="F163" s="50">
        <v>190</v>
      </c>
      <c r="G163" s="50">
        <v>13.603999999999999</v>
      </c>
      <c r="H163" s="50">
        <v>15.542999999999999</v>
      </c>
      <c r="I163" s="50">
        <v>35.965000000000003</v>
      </c>
      <c r="J163" s="50">
        <v>338</v>
      </c>
      <c r="K163" s="56" t="s">
        <v>43</v>
      </c>
      <c r="L163" s="39">
        <v>89.77</v>
      </c>
    </row>
    <row r="164" spans="1:12" ht="15">
      <c r="A164" s="23"/>
      <c r="B164" s="15"/>
      <c r="C164" s="11"/>
      <c r="D164" s="6"/>
      <c r="E164" s="52"/>
      <c r="F164" s="53"/>
      <c r="G164" s="53"/>
      <c r="H164" s="53"/>
      <c r="I164" s="53"/>
      <c r="J164" s="53"/>
      <c r="K164" s="57"/>
      <c r="L164" s="41"/>
    </row>
    <row r="165" spans="1:12" ht="15">
      <c r="A165" s="23"/>
      <c r="B165" s="15"/>
      <c r="C165" s="11"/>
      <c r="D165" s="7" t="s">
        <v>22</v>
      </c>
      <c r="E165" s="52" t="s">
        <v>70</v>
      </c>
      <c r="F165" s="53">
        <v>200</v>
      </c>
      <c r="G165" s="53">
        <v>0.08</v>
      </c>
      <c r="H165" s="53">
        <v>0.08</v>
      </c>
      <c r="I165" s="53">
        <v>11.94</v>
      </c>
      <c r="J165" s="53">
        <v>49</v>
      </c>
      <c r="K165" s="57" t="s">
        <v>40</v>
      </c>
      <c r="L165" s="41"/>
    </row>
    <row r="166" spans="1:12" ht="15">
      <c r="A166" s="23"/>
      <c r="B166" s="15"/>
      <c r="C166" s="11"/>
      <c r="D166" s="7" t="s">
        <v>23</v>
      </c>
      <c r="E166" s="52" t="s">
        <v>49</v>
      </c>
      <c r="F166" s="53">
        <v>40</v>
      </c>
      <c r="G166" s="53">
        <v>2.52</v>
      </c>
      <c r="H166" s="53">
        <v>0.36</v>
      </c>
      <c r="I166" s="53">
        <v>18.84</v>
      </c>
      <c r="J166" s="53">
        <v>91</v>
      </c>
      <c r="K166" s="54"/>
      <c r="L166" s="41"/>
    </row>
    <row r="167" spans="1:12" ht="15">
      <c r="A167" s="23"/>
      <c r="B167" s="15"/>
      <c r="C167" s="11"/>
      <c r="D167" s="7" t="s">
        <v>24</v>
      </c>
      <c r="E167" s="55"/>
      <c r="F167" s="53"/>
      <c r="G167" s="53"/>
      <c r="H167" s="53"/>
      <c r="I167" s="53"/>
      <c r="J167" s="53"/>
      <c r="K167" s="54"/>
      <c r="L167" s="41"/>
    </row>
    <row r="168" spans="1:12" ht="15">
      <c r="A168" s="23"/>
      <c r="B168" s="15"/>
      <c r="C168" s="11"/>
      <c r="D168" s="6"/>
      <c r="E168" s="52" t="s">
        <v>42</v>
      </c>
      <c r="F168" s="53">
        <v>100</v>
      </c>
      <c r="G168" s="53">
        <v>0.4</v>
      </c>
      <c r="H168" s="53">
        <v>0.4</v>
      </c>
      <c r="I168" s="53">
        <v>9.8000000000000007</v>
      </c>
      <c r="J168" s="53">
        <v>47</v>
      </c>
      <c r="K168" s="54">
        <v>338</v>
      </c>
      <c r="L168" s="41"/>
    </row>
    <row r="169" spans="1:12" ht="15">
      <c r="A169" s="23"/>
      <c r="B169" s="15"/>
      <c r="C169" s="11"/>
      <c r="D169" s="6"/>
      <c r="E169" s="52" t="s">
        <v>71</v>
      </c>
      <c r="F169" s="53">
        <v>15</v>
      </c>
      <c r="G169" s="53">
        <v>1.1659999999999999</v>
      </c>
      <c r="H169" s="53">
        <v>4.1829999999999998</v>
      </c>
      <c r="I169" s="53">
        <v>9.2240000000000002</v>
      </c>
      <c r="J169" s="53">
        <v>79</v>
      </c>
      <c r="K169" s="54"/>
      <c r="L169" s="41"/>
    </row>
    <row r="170" spans="1:12" ht="15">
      <c r="A170" s="24"/>
      <c r="B170" s="17"/>
      <c r="C170" s="8"/>
      <c r="D170" s="18" t="s">
        <v>33</v>
      </c>
      <c r="E170" s="9"/>
      <c r="F170" s="19">
        <f>SUM(F163:F169)</f>
        <v>545</v>
      </c>
      <c r="G170" s="19">
        <f t="shared" ref="G170:J170" si="75">SUM(G163:G169)</f>
        <v>17.77</v>
      </c>
      <c r="H170" s="19">
        <f t="shared" si="75"/>
        <v>20.565999999999999</v>
      </c>
      <c r="I170" s="19">
        <f t="shared" si="75"/>
        <v>85.769000000000005</v>
      </c>
      <c r="J170" s="19">
        <f t="shared" si="75"/>
        <v>604</v>
      </c>
      <c r="K170" s="25"/>
      <c r="L170" s="19">
        <f t="shared" ref="L170" si="76">SUM(L163:L169)</f>
        <v>89.77</v>
      </c>
    </row>
    <row r="171" spans="1:12" ht="15">
      <c r="A171" s="26">
        <f>A163</f>
        <v>2</v>
      </c>
      <c r="B171" s="13">
        <f>B163</f>
        <v>4</v>
      </c>
      <c r="C171" s="10" t="s">
        <v>25</v>
      </c>
      <c r="D171" s="7" t="s">
        <v>26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>
      <c r="A172" s="23"/>
      <c r="B172" s="15"/>
      <c r="C172" s="11"/>
      <c r="D172" s="7" t="s">
        <v>27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>
      <c r="A173" s="23"/>
      <c r="B173" s="15"/>
      <c r="C173" s="11"/>
      <c r="D173" s="7" t="s">
        <v>28</v>
      </c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7" t="s">
        <v>29</v>
      </c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3"/>
      <c r="B175" s="15"/>
      <c r="C175" s="11"/>
      <c r="D175" s="7" t="s">
        <v>30</v>
      </c>
      <c r="E175" s="40"/>
      <c r="F175" s="41"/>
      <c r="G175" s="41"/>
      <c r="H175" s="41"/>
      <c r="I175" s="41"/>
      <c r="J175" s="41"/>
      <c r="K175" s="42"/>
      <c r="L175" s="41"/>
    </row>
    <row r="176" spans="1:12" ht="15">
      <c r="A176" s="23"/>
      <c r="B176" s="15"/>
      <c r="C176" s="11"/>
      <c r="D176" s="7" t="s">
        <v>31</v>
      </c>
      <c r="E176" s="40"/>
      <c r="F176" s="41"/>
      <c r="G176" s="41"/>
      <c r="H176" s="41"/>
      <c r="I176" s="41"/>
      <c r="J176" s="41"/>
      <c r="K176" s="42"/>
      <c r="L176" s="41"/>
    </row>
    <row r="177" spans="1:12" ht="15">
      <c r="A177" s="23"/>
      <c r="B177" s="15"/>
      <c r="C177" s="11"/>
      <c r="D177" s="7" t="s">
        <v>32</v>
      </c>
      <c r="E177" s="40"/>
      <c r="F177" s="41"/>
      <c r="G177" s="41"/>
      <c r="H177" s="41"/>
      <c r="I177" s="41"/>
      <c r="J177" s="41"/>
      <c r="K177" s="42"/>
      <c r="L177" s="41"/>
    </row>
    <row r="178" spans="1:12" ht="1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>
      <c r="A179" s="23"/>
      <c r="B179" s="15"/>
      <c r="C179" s="11"/>
      <c r="D179" s="6"/>
      <c r="E179" s="40"/>
      <c r="F179" s="41"/>
      <c r="G179" s="41"/>
      <c r="H179" s="41"/>
      <c r="I179" s="41"/>
      <c r="J179" s="41"/>
      <c r="K179" s="42"/>
      <c r="L179" s="41"/>
    </row>
    <row r="180" spans="1:12" ht="15">
      <c r="A180" s="24"/>
      <c r="B180" s="17"/>
      <c r="C180" s="8"/>
      <c r="D180" s="18" t="s">
        <v>33</v>
      </c>
      <c r="E180" s="9"/>
      <c r="F180" s="19">
        <f>SUM(F171:F179)</f>
        <v>0</v>
      </c>
      <c r="G180" s="19">
        <f t="shared" ref="G180:J180" si="77">SUM(G171:G179)</f>
        <v>0</v>
      </c>
      <c r="H180" s="19">
        <f t="shared" si="77"/>
        <v>0</v>
      </c>
      <c r="I180" s="19">
        <f t="shared" si="77"/>
        <v>0</v>
      </c>
      <c r="J180" s="19">
        <f t="shared" si="77"/>
        <v>0</v>
      </c>
      <c r="K180" s="25"/>
      <c r="L180" s="19">
        <f t="shared" ref="L180" si="78">SUM(L171:L179)</f>
        <v>0</v>
      </c>
    </row>
    <row r="181" spans="1:12" ht="15.75" thickBot="1">
      <c r="A181" s="29">
        <f>A163</f>
        <v>2</v>
      </c>
      <c r="B181" s="30">
        <f>B163</f>
        <v>4</v>
      </c>
      <c r="C181" s="61" t="s">
        <v>4</v>
      </c>
      <c r="D181" s="62"/>
      <c r="E181" s="31"/>
      <c r="F181" s="32">
        <f>F170+F180</f>
        <v>545</v>
      </c>
      <c r="G181" s="32">
        <f t="shared" ref="G181" si="79">G170+G180</f>
        <v>17.77</v>
      </c>
      <c r="H181" s="32">
        <f t="shared" ref="H181" si="80">H170+H180</f>
        <v>20.565999999999999</v>
      </c>
      <c r="I181" s="32">
        <f t="shared" ref="I181" si="81">I170+I180</f>
        <v>85.769000000000005</v>
      </c>
      <c r="J181" s="32">
        <f t="shared" ref="J181:L181" si="82">J170+J180</f>
        <v>604</v>
      </c>
      <c r="K181" s="32"/>
      <c r="L181" s="32">
        <f t="shared" si="82"/>
        <v>89.77</v>
      </c>
    </row>
    <row r="182" spans="1:12" ht="15">
      <c r="A182" s="20">
        <v>2</v>
      </c>
      <c r="B182" s="21">
        <v>5</v>
      </c>
      <c r="C182" s="22" t="s">
        <v>20</v>
      </c>
      <c r="D182" s="5" t="s">
        <v>21</v>
      </c>
      <c r="E182" s="49" t="s">
        <v>48</v>
      </c>
      <c r="F182" s="50">
        <v>150</v>
      </c>
      <c r="G182" s="50">
        <v>3.282</v>
      </c>
      <c r="H182" s="50">
        <v>4.556</v>
      </c>
      <c r="I182" s="50">
        <v>21.451000000000001</v>
      </c>
      <c r="J182" s="50">
        <v>144</v>
      </c>
      <c r="K182" s="56" t="s">
        <v>72</v>
      </c>
      <c r="L182" s="39">
        <v>89.77</v>
      </c>
    </row>
    <row r="183" spans="1:12" ht="15">
      <c r="A183" s="23"/>
      <c r="B183" s="15"/>
      <c r="C183" s="11"/>
      <c r="D183" s="6"/>
      <c r="E183" s="52" t="s">
        <v>73</v>
      </c>
      <c r="F183" s="53">
        <v>90</v>
      </c>
      <c r="G183" s="53">
        <v>10.769</v>
      </c>
      <c r="H183" s="53">
        <v>9.8689999999999998</v>
      </c>
      <c r="I183" s="53">
        <v>8.9960000000000004</v>
      </c>
      <c r="J183" s="53">
        <v>168</v>
      </c>
      <c r="K183" s="57" t="s">
        <v>74</v>
      </c>
      <c r="L183" s="41"/>
    </row>
    <row r="184" spans="1:12" ht="15">
      <c r="A184" s="23"/>
      <c r="B184" s="15"/>
      <c r="C184" s="11"/>
      <c r="D184" s="7" t="s">
        <v>22</v>
      </c>
      <c r="E184" s="52" t="s">
        <v>39</v>
      </c>
      <c r="F184" s="53">
        <v>208</v>
      </c>
      <c r="G184" s="53">
        <v>2.1000000000000001E-2</v>
      </c>
      <c r="H184" s="53">
        <v>5.0000000000000001E-3</v>
      </c>
      <c r="I184" s="53">
        <v>7.9889999999999999</v>
      </c>
      <c r="J184" s="53">
        <v>32</v>
      </c>
      <c r="K184" s="57" t="s">
        <v>40</v>
      </c>
      <c r="L184" s="41"/>
    </row>
    <row r="185" spans="1:12" ht="15">
      <c r="A185" s="23"/>
      <c r="B185" s="15"/>
      <c r="C185" s="11"/>
      <c r="D185" s="7" t="s">
        <v>23</v>
      </c>
      <c r="E185" s="52" t="s">
        <v>49</v>
      </c>
      <c r="F185" s="53">
        <v>40</v>
      </c>
      <c r="G185" s="53">
        <v>2.52</v>
      </c>
      <c r="H185" s="53">
        <v>0.36</v>
      </c>
      <c r="I185" s="53">
        <v>18.84</v>
      </c>
      <c r="J185" s="53">
        <v>91</v>
      </c>
      <c r="K185" s="54"/>
      <c r="L185" s="41"/>
    </row>
    <row r="186" spans="1:12" ht="15">
      <c r="A186" s="23"/>
      <c r="B186" s="15"/>
      <c r="C186" s="11"/>
      <c r="D186" s="7" t="s">
        <v>24</v>
      </c>
      <c r="E186" s="55"/>
      <c r="F186" s="53"/>
      <c r="G186" s="53"/>
      <c r="H186" s="53"/>
      <c r="I186" s="53"/>
      <c r="J186" s="53"/>
      <c r="K186" s="54"/>
      <c r="L186" s="41"/>
    </row>
    <row r="187" spans="1:12" ht="15">
      <c r="A187" s="23"/>
      <c r="B187" s="15"/>
      <c r="C187" s="11"/>
      <c r="D187" s="6"/>
      <c r="E187" s="52" t="s">
        <v>75</v>
      </c>
      <c r="F187" s="53">
        <v>21</v>
      </c>
      <c r="G187" s="53">
        <v>2.75</v>
      </c>
      <c r="H187" s="53">
        <v>2.5</v>
      </c>
      <c r="I187" s="53">
        <v>13</v>
      </c>
      <c r="J187" s="53">
        <v>86</v>
      </c>
      <c r="K187" s="57"/>
      <c r="L187" s="41"/>
    </row>
    <row r="188" spans="1:12" ht="15">
      <c r="A188" s="23"/>
      <c r="B188" s="15"/>
      <c r="C188" s="11"/>
      <c r="D188" s="6"/>
      <c r="E188" s="52" t="s">
        <v>54</v>
      </c>
      <c r="F188" s="53">
        <v>60</v>
      </c>
      <c r="G188" s="53">
        <v>0.70899999999999996</v>
      </c>
      <c r="H188" s="53">
        <v>3.052</v>
      </c>
      <c r="I188" s="53">
        <v>6.7590000000000003</v>
      </c>
      <c r="J188" s="53">
        <v>58</v>
      </c>
      <c r="K188" s="54" t="s">
        <v>55</v>
      </c>
      <c r="L188" s="41"/>
    </row>
    <row r="189" spans="1:12" ht="15.75" customHeight="1">
      <c r="A189" s="24"/>
      <c r="B189" s="17"/>
      <c r="C189" s="8"/>
      <c r="D189" s="18" t="s">
        <v>33</v>
      </c>
      <c r="E189" s="9"/>
      <c r="F189" s="19">
        <f>SUM(F182:F188)</f>
        <v>569</v>
      </c>
      <c r="G189" s="19">
        <f t="shared" ref="G189:J189" si="83">SUM(G182:G188)</f>
        <v>20.051000000000002</v>
      </c>
      <c r="H189" s="19">
        <f t="shared" si="83"/>
        <v>20.341999999999999</v>
      </c>
      <c r="I189" s="19">
        <f t="shared" si="83"/>
        <v>77.034999999999997</v>
      </c>
      <c r="J189" s="19">
        <f t="shared" si="83"/>
        <v>579</v>
      </c>
      <c r="K189" s="25"/>
      <c r="L189" s="19">
        <f t="shared" ref="L189" si="84">SUM(L182:L188)</f>
        <v>89.77</v>
      </c>
    </row>
    <row r="190" spans="1:12" ht="15">
      <c r="A190" s="26">
        <f>A182</f>
        <v>2</v>
      </c>
      <c r="B190" s="13">
        <f>B182</f>
        <v>5</v>
      </c>
      <c r="C190" s="10" t="s">
        <v>25</v>
      </c>
      <c r="D190" s="7" t="s">
        <v>26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>
      <c r="A191" s="23"/>
      <c r="B191" s="15"/>
      <c r="C191" s="11"/>
      <c r="D191" s="7" t="s">
        <v>27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>
      <c r="A192" s="23"/>
      <c r="B192" s="15"/>
      <c r="C192" s="11"/>
      <c r="D192" s="7" t="s">
        <v>28</v>
      </c>
      <c r="E192" s="40"/>
      <c r="F192" s="41"/>
      <c r="G192" s="41"/>
      <c r="H192" s="41"/>
      <c r="I192" s="41"/>
      <c r="J192" s="41"/>
      <c r="K192" s="42"/>
      <c r="L192" s="41"/>
    </row>
    <row r="193" spans="1:12" ht="15">
      <c r="A193" s="23"/>
      <c r="B193" s="15"/>
      <c r="C193" s="11"/>
      <c r="D193" s="7" t="s">
        <v>29</v>
      </c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3"/>
      <c r="B194" s="15"/>
      <c r="C194" s="11"/>
      <c r="D194" s="7" t="s">
        <v>30</v>
      </c>
      <c r="E194" s="40"/>
      <c r="F194" s="41"/>
      <c r="G194" s="41"/>
      <c r="H194" s="41"/>
      <c r="I194" s="41"/>
      <c r="J194" s="41"/>
      <c r="K194" s="42"/>
      <c r="L194" s="41"/>
    </row>
    <row r="195" spans="1:12" ht="15">
      <c r="A195" s="23"/>
      <c r="B195" s="15"/>
      <c r="C195" s="11"/>
      <c r="D195" s="7" t="s">
        <v>31</v>
      </c>
      <c r="E195" s="40"/>
      <c r="F195" s="41"/>
      <c r="G195" s="41"/>
      <c r="H195" s="41"/>
      <c r="I195" s="41"/>
      <c r="J195" s="41"/>
      <c r="K195" s="42"/>
      <c r="L195" s="41"/>
    </row>
    <row r="196" spans="1:12" ht="15">
      <c r="A196" s="23"/>
      <c r="B196" s="15"/>
      <c r="C196" s="11"/>
      <c r="D196" s="7" t="s">
        <v>32</v>
      </c>
      <c r="E196" s="40"/>
      <c r="F196" s="41"/>
      <c r="G196" s="41"/>
      <c r="H196" s="41"/>
      <c r="I196" s="41"/>
      <c r="J196" s="41"/>
      <c r="K196" s="42"/>
      <c r="L196" s="41"/>
    </row>
    <row r="197" spans="1:12" ht="15">
      <c r="A197" s="23"/>
      <c r="B197" s="15"/>
      <c r="C197" s="11"/>
      <c r="D197" s="6"/>
      <c r="E197" s="40"/>
      <c r="F197" s="41"/>
      <c r="G197" s="41"/>
      <c r="H197" s="41"/>
      <c r="I197" s="41"/>
      <c r="J197" s="41"/>
      <c r="K197" s="42"/>
      <c r="L197" s="41"/>
    </row>
    <row r="198" spans="1:12" ht="15">
      <c r="A198" s="23"/>
      <c r="B198" s="15"/>
      <c r="C198" s="11"/>
      <c r="D198" s="6"/>
      <c r="E198" s="40"/>
      <c r="F198" s="41"/>
      <c r="G198" s="41"/>
      <c r="H198" s="41"/>
      <c r="I198" s="41"/>
      <c r="J198" s="41"/>
      <c r="K198" s="42"/>
      <c r="L198" s="41"/>
    </row>
    <row r="199" spans="1:12" ht="15">
      <c r="A199" s="24"/>
      <c r="B199" s="17"/>
      <c r="C199" s="8"/>
      <c r="D199" s="18" t="s">
        <v>33</v>
      </c>
      <c r="E199" s="9"/>
      <c r="F199" s="19">
        <f>SUM(F190:F198)</f>
        <v>0</v>
      </c>
      <c r="G199" s="19">
        <f t="shared" ref="G199:J199" si="85">SUM(G190:G198)</f>
        <v>0</v>
      </c>
      <c r="H199" s="19">
        <f t="shared" si="85"/>
        <v>0</v>
      </c>
      <c r="I199" s="19">
        <f t="shared" si="85"/>
        <v>0</v>
      </c>
      <c r="J199" s="19">
        <f t="shared" si="85"/>
        <v>0</v>
      </c>
      <c r="K199" s="25"/>
      <c r="L199" s="19">
        <f t="shared" ref="L199" si="86">SUM(L190:L198)</f>
        <v>0</v>
      </c>
    </row>
    <row r="200" spans="1:12" ht="15.75" thickBot="1">
      <c r="A200" s="29">
        <f>A182</f>
        <v>2</v>
      </c>
      <c r="B200" s="30">
        <f>B182</f>
        <v>5</v>
      </c>
      <c r="C200" s="61" t="s">
        <v>4</v>
      </c>
      <c r="D200" s="62"/>
      <c r="E200" s="31"/>
      <c r="F200" s="32">
        <f>F189+F199</f>
        <v>569</v>
      </c>
      <c r="G200" s="32">
        <f t="shared" ref="G200" si="87">G189+G199</f>
        <v>20.051000000000002</v>
      </c>
      <c r="H200" s="32">
        <f t="shared" ref="H200" si="88">H189+H199</f>
        <v>20.341999999999999</v>
      </c>
      <c r="I200" s="32">
        <f t="shared" ref="I200" si="89">I189+I199</f>
        <v>77.034999999999997</v>
      </c>
      <c r="J200" s="32">
        <f t="shared" ref="J200:L200" si="90">J189+J199</f>
        <v>579</v>
      </c>
      <c r="K200" s="32"/>
      <c r="L200" s="32">
        <f t="shared" si="90"/>
        <v>89.77</v>
      </c>
    </row>
    <row r="201" spans="1:12" ht="13.5" customHeight="1" thickBot="1">
      <c r="A201" s="27"/>
      <c r="B201" s="28"/>
      <c r="C201" s="58" t="s">
        <v>5</v>
      </c>
      <c r="D201" s="59"/>
      <c r="E201" s="60"/>
      <c r="F201" s="34">
        <f>(F25+F45+F65+F85+F105+F124+F143+F162+F181+F200)/(IF(F25=0,0,1)+IF(F45=0,0,1)+IF(F65=0,0,1)+IF(F85=0,0,1)+IF(F105=0,0,1)+IF(F124=0,0,1)+IF(F143=0,0,1)+IF(F162=0,0,1)+IF(F181=0,0,1)+IF(F200=0,0,1))</f>
        <v>559.29999999999995</v>
      </c>
      <c r="G201" s="34">
        <f>(G25+G45+G65+G85+G105+G124+G143+G162+G181+G200)/(IF(G25=0,0,1)+IF(G45=0,0,1)+IF(G65=0,0,1)+IF(G85=0,0,1)+IF(G105=0,0,1)+IF(G124=0,0,1)+IF(G143=0,0,1)+IF(G162=0,0,1)+IF(G181=0,0,1)+IF(G200=0,0,1))</f>
        <v>18.472400000000004</v>
      </c>
      <c r="H201" s="34">
        <f>(H25+H45+H65+H85+H105+H124+H143+H162+H181+H200)/(IF(H25=0,0,1)+IF(H45=0,0,1)+IF(H65=0,0,1)+IF(H85=0,0,1)+IF(H105=0,0,1)+IF(H124=0,0,1)+IF(H143=0,0,1)+IF(H162=0,0,1)+IF(H181=0,0,1)+IF(H200=0,0,1))</f>
        <v>18.564399999999999</v>
      </c>
      <c r="I201" s="34">
        <f>(I25+I45+I65+I85+I105+I124+I143+I162+I181+I200)/(IF(I25=0,0,1)+IF(I45=0,0,1)+IF(I65=0,0,1)+IF(I85=0,0,1)+IF(I105=0,0,1)+IF(I124=0,0,1)+IF(I143=0,0,1)+IF(I162=0,0,1)+IF(I181=0,0,1)+IF(I200=0,0,1))</f>
        <v>82.058999999999997</v>
      </c>
      <c r="J201" s="34">
        <f>(J25+J45+J65+J85+J105+J124+J143+J162+J181+J200)/(IF(J25=0,0,1)+IF(J45=0,0,1)+IF(J65=0,0,1)+IF(J85=0,0,1)+IF(J105=0,0,1)+IF(J124=0,0,1)+IF(J143=0,0,1)+IF(J162=0,0,1)+IF(J181=0,0,1)+IF(J200=0,0,1))</f>
        <v>582</v>
      </c>
      <c r="K201" s="34"/>
      <c r="L201" s="34">
        <f t="shared" ref="L201" si="91">(L25+L45+L65+L85+L105+L124+L143+L162+L181+L200)/(IF(L25=0,0,1)+IF(L45=0,0,1)+IF(L65=0,0,1)+IF(L85=0,0,1)+IF(L105=0,0,1)+IF(L124=0,0,1)+IF(L143=0,0,1)+IF(L162=0,0,1)+IF(L181=0,0,1)+IF(L200=0,0,1))</f>
        <v>89.77</v>
      </c>
    </row>
  </sheetData>
  <mergeCells count="14">
    <mergeCell ref="C1:E1"/>
    <mergeCell ref="H1:K1"/>
    <mergeCell ref="H2:K2"/>
    <mergeCell ref="C45:D45"/>
    <mergeCell ref="C65:D65"/>
    <mergeCell ref="C201:E201"/>
    <mergeCell ref="C85:D85"/>
    <mergeCell ref="C105:D105"/>
    <mergeCell ref="C25:D25"/>
    <mergeCell ref="C200:D200"/>
    <mergeCell ref="C124:D124"/>
    <mergeCell ref="C143:D143"/>
    <mergeCell ref="C162:D162"/>
    <mergeCell ref="C181:D181"/>
  </mergeCells>
  <pageMargins left="0.7" right="0.7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2025-12-10T12:00:33Z</cp:lastPrinted>
  <dcterms:created xsi:type="dcterms:W3CDTF">2022-05-16T14:23:56Z</dcterms:created>
  <dcterms:modified xsi:type="dcterms:W3CDTF">2025-12-24T22:01:23Z</dcterms:modified>
</cp:coreProperties>
</file>