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J223" i="1" l="1"/>
  <c r="K223" i="1"/>
  <c r="K203" i="1"/>
  <c r="K184" i="1"/>
  <c r="H184" i="1"/>
  <c r="H165" i="1"/>
  <c r="K165" i="1"/>
  <c r="K146" i="1"/>
  <c r="K127" i="1"/>
  <c r="K119" i="1"/>
  <c r="K108" i="1"/>
  <c r="K70" i="1"/>
  <c r="K32" i="1"/>
  <c r="K43" i="1" s="1"/>
  <c r="F13" i="1" l="1"/>
  <c r="K13" i="1"/>
  <c r="B119" i="1" l="1"/>
  <c r="A119" i="1"/>
  <c r="J118" i="1"/>
  <c r="I118" i="1"/>
  <c r="H118" i="1"/>
  <c r="G118" i="1"/>
  <c r="F118" i="1"/>
  <c r="A109" i="1"/>
  <c r="J108" i="1"/>
  <c r="I108" i="1"/>
  <c r="H108" i="1"/>
  <c r="G108" i="1"/>
  <c r="F108" i="1"/>
  <c r="B224" i="1"/>
  <c r="A224" i="1"/>
  <c r="L223" i="1"/>
  <c r="I223" i="1"/>
  <c r="H223" i="1"/>
  <c r="G223" i="1"/>
  <c r="F223" i="1"/>
  <c r="G119" i="1" l="1"/>
  <c r="I119" i="1"/>
  <c r="F119" i="1"/>
  <c r="H119" i="1"/>
  <c r="J119" i="1"/>
  <c r="B214" i="1"/>
  <c r="A214" i="1"/>
  <c r="J213" i="1"/>
  <c r="I213" i="1"/>
  <c r="H213" i="1"/>
  <c r="G213" i="1"/>
  <c r="F213" i="1"/>
  <c r="B204" i="1"/>
  <c r="A204" i="1"/>
  <c r="L203" i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95" i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76" i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00" i="1"/>
  <c r="A100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B33" i="1"/>
  <c r="A33" i="1"/>
  <c r="L32" i="1"/>
  <c r="L43" i="1" s="1"/>
  <c r="J32" i="1"/>
  <c r="I32" i="1"/>
  <c r="H32" i="1"/>
  <c r="G32" i="1"/>
  <c r="B24" i="1"/>
  <c r="A24" i="1"/>
  <c r="B14" i="1"/>
  <c r="A14" i="1"/>
  <c r="J13" i="1"/>
  <c r="I13" i="1"/>
  <c r="H13" i="1"/>
  <c r="F43" i="1" l="1"/>
  <c r="H43" i="1"/>
  <c r="J43" i="1"/>
  <c r="G43" i="1"/>
  <c r="I43" i="1"/>
  <c r="G24" i="1"/>
  <c r="I24" i="1"/>
  <c r="F24" i="1"/>
  <c r="H24" i="1"/>
  <c r="J24" i="1"/>
  <c r="L233" i="1"/>
</calcChain>
</file>

<file path=xl/sharedStrings.xml><?xml version="1.0" encoding="utf-8"?>
<sst xmlns="http://schemas.openxmlformats.org/spreadsheetml/2006/main" count="307" uniqueCount="79">
  <si>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</si>
  <si>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</si>
  <si>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</si>
  <si>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</si>
  <si>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</si>
  <si>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</si>
  <si>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</si>
  <si>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</si>
  <si>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</si>
  <si>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</si>
  <si>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</si>
  <si>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</si>
  <si>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</si>
  <si>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</si>
  <si>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</si>
  <si>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</si>
  <si>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</si>
  <si>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</si>
  <si>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</si>
  <si>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</si>
  <si>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</si>
  <si>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</si>
  <si>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</si>
  <si>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</si>
  <si>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</si>
  <si>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</si>
  <si>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</si>
  <si>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</si>
  <si>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</si>
  <si>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</si>
  <si>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</si>
  <si>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</si>
  <si>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</si>
  <si>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</si>
  <si>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день</t>
  </si>
  <si>
    <t>месяц</t>
  </si>
  <si>
    <t>год</t>
  </si>
  <si>
    <t>хлеб пшеничный</t>
  </si>
  <si>
    <t>салат из моркови</t>
  </si>
  <si>
    <t>котлеты гавяжьи с соусом</t>
  </si>
  <si>
    <t>пюре гороховое с маслом сливочным</t>
  </si>
  <si>
    <t xml:space="preserve">чай с сахаром </t>
  </si>
  <si>
    <t>салат из капусты белокачанной</t>
  </si>
  <si>
    <t>биточки рыбные</t>
  </si>
  <si>
    <t>картофельное пюре</t>
  </si>
  <si>
    <t>компот из сухофруктов</t>
  </si>
  <si>
    <t>плоды и ягоды свежие</t>
  </si>
  <si>
    <t>чай с молоком</t>
  </si>
  <si>
    <t>фрикадельки говядина в соусе сметанном</t>
  </si>
  <si>
    <t>сосиски говяжьи халяль отварные</t>
  </si>
  <si>
    <t>чай с курагой</t>
  </si>
  <si>
    <t>макаронные изделия отварные с маслом</t>
  </si>
  <si>
    <t>каша гречневая рассыпчатая</t>
  </si>
  <si>
    <t>салат из свежей капусты</t>
  </si>
  <si>
    <t>плов из птицы</t>
  </si>
  <si>
    <t>каша гречневая вязкая</t>
  </si>
  <si>
    <t>птица тушенная в соусе</t>
  </si>
  <si>
    <t>салат из моркови с сахаром</t>
  </si>
  <si>
    <t>чай с сахаром с лимоном</t>
  </si>
  <si>
    <t>Директор школы</t>
  </si>
  <si>
    <t>е</t>
  </si>
  <si>
    <t>каша</t>
  </si>
  <si>
    <t>салат</t>
  </si>
  <si>
    <t>хлеб ржано-пшеничный</t>
  </si>
  <si>
    <t>Выход, г</t>
  </si>
  <si>
    <t xml:space="preserve">хлеб пшеничный </t>
  </si>
  <si>
    <t>Жаркое по-домашнему</t>
  </si>
  <si>
    <t>салат из свеклы отварной с раст.маслом</t>
  </si>
  <si>
    <t>каша пшеничная молочная жидкая</t>
  </si>
  <si>
    <t>чай с сахаром</t>
  </si>
  <si>
    <t>сосиски говяжьи халяль</t>
  </si>
  <si>
    <t>каша пшенная молочная жидкая</t>
  </si>
  <si>
    <t>хлеб ржано -пшеничный</t>
  </si>
  <si>
    <t>каша ячневая рассыпчатая</t>
  </si>
  <si>
    <t>котлеты говяжьи с соусом сметанный с томатом</t>
  </si>
  <si>
    <t>компот из сухоруктов</t>
  </si>
  <si>
    <t xml:space="preserve">фрикадельки говядина в соусе </t>
  </si>
  <si>
    <t>МБОУ "Мало-Уруссинская ООШ"</t>
  </si>
  <si>
    <t>Галиева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</si>
</sst>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/>
    <xf numFmtId="1" fontId="13" fillId="4" borderId="28" xfId="0" applyNumberFormat="1" applyFont="1" applyFill="1" applyBorder="1" applyProtection="1">
      <protection locked="0"/>
    </xf>
    <xf numFmtId="2" fontId="13" fillId="4" borderId="28" xfId="0" applyNumberFormat="1" applyFont="1" applyFill="1" applyBorder="1" applyProtection="1">
      <protection locked="0"/>
    </xf>
    <xf numFmtId="0" fontId="13" fillId="0" borderId="4" xfId="0" applyFont="1" applyBorder="1"/>
    <xf numFmtId="0" fontId="13" fillId="4" borderId="8" xfId="0" applyFont="1" applyFill="1" applyBorder="1" applyAlignment="1" applyProtection="1">
      <alignment wrapText="1"/>
      <protection locked="0"/>
    </xf>
    <xf numFmtId="1" fontId="13" fillId="4" borderId="8" xfId="0" applyNumberFormat="1" applyFont="1" applyFill="1" applyBorder="1" applyProtection="1">
      <protection locked="0"/>
    </xf>
    <xf numFmtId="2" fontId="13" fillId="4" borderId="8" xfId="0" applyNumberFormat="1" applyFont="1" applyFill="1" applyBorder="1" applyProtection="1">
      <protection locked="0"/>
    </xf>
    <xf numFmtId="0" fontId="13" fillId="4" borderId="4" xfId="0" applyFont="1" applyFill="1" applyBorder="1" applyProtection="1">
      <protection locked="0"/>
    </xf>
    <xf numFmtId="0" fontId="13" fillId="4" borderId="30" xfId="0" applyFont="1" applyFill="1" applyBorder="1" applyProtection="1">
      <protection locked="0"/>
    </xf>
    <xf numFmtId="1" fontId="13" fillId="4" borderId="31" xfId="0" applyNumberFormat="1" applyFont="1" applyFill="1" applyBorder="1" applyProtection="1">
      <protection locked="0"/>
    </xf>
    <xf numFmtId="2" fontId="13" fillId="4" borderId="31" xfId="0" applyNumberFormat="1" applyFont="1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4" xfId="0" applyFont="1" applyFill="1" applyBorder="1" applyAlignment="1" applyProtection="1">
      <alignment wrapText="1"/>
      <protection locked="0"/>
    </xf>
    <xf numFmtId="0" fontId="13" fillId="4" borderId="30" xfId="0" applyFont="1" applyFill="1" applyBorder="1" applyAlignment="1" applyProtection="1">
      <alignment wrapText="1"/>
      <protection locked="0"/>
    </xf>
    <xf numFmtId="1" fontId="13" fillId="4" borderId="1" xfId="0" applyNumberFormat="1" applyFont="1" applyFill="1" applyBorder="1" applyProtection="1">
      <protection locked="0"/>
    </xf>
    <xf numFmtId="1" fontId="13" fillId="4" borderId="4" xfId="0" applyNumberFormat="1" applyFont="1" applyFill="1" applyBorder="1" applyProtection="1">
      <protection locked="0"/>
    </xf>
    <xf numFmtId="1" fontId="13" fillId="4" borderId="30" xfId="0" applyNumberFormat="1" applyFont="1" applyFill="1" applyBorder="1" applyProtection="1">
      <protection locked="0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0" fontId="12" fillId="4" borderId="24" xfId="0" applyFont="1" applyFill="1" applyBorder="1" applyAlignment="1" applyProtection="1">
      <alignment horizontal="left" vertical="top" wrapText="1"/>
      <protection locked="0"/>
    </xf>
    <xf numFmtId="0" fontId="3" fillId="2" borderId="16" xfId="0" applyFont="1" applyFill="1" applyBorder="1" applyAlignment="1" applyProtection="1">
      <alignment horizontal="left" vertical="top" wrapText="1"/>
      <protection locked="0"/>
    </xf>
    <xf numFmtId="2" fontId="13" fillId="4" borderId="29" xfId="0" applyNumberFormat="1" applyFont="1" applyFill="1" applyBorder="1" applyAlignment="1" applyProtection="1">
      <alignment horizontal="left"/>
      <protection locked="0"/>
    </xf>
    <xf numFmtId="2" fontId="13" fillId="4" borderId="32" xfId="0" applyNumberFormat="1" applyFont="1" applyFill="1" applyBorder="1" applyAlignment="1" applyProtection="1">
      <alignment horizontal="left"/>
      <protection locked="0"/>
    </xf>
    <xf numFmtId="2" fontId="13" fillId="4" borderId="23" xfId="0" applyNumberFormat="1" applyFont="1" applyFill="1" applyBorder="1" applyAlignment="1" applyProtection="1">
      <alignment horizontal="left"/>
      <protection locked="0"/>
    </xf>
    <xf numFmtId="2" fontId="3" fillId="0" borderId="16" xfId="0" applyNumberFormat="1" applyFont="1" applyBorder="1" applyAlignment="1">
      <alignment horizontal="left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4" fillId="0" borderId="1" xfId="0" applyFont="1" applyBorder="1"/>
    <xf numFmtId="0" fontId="1" fillId="0" borderId="1" xfId="0" applyFont="1" applyBorder="1"/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214" activePane="bottomRight" state="frozen"/>
      <selection pane="topRight" activeCell="E1" sqref="E1"/>
      <selection pane="bottomLeft" activeCell="A6" sqref="A6"/>
      <selection pane="bottomRight" activeCell="J219" sqref="J2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12" ht="15" x14ac:dyDescent="0.25">
      <c r="A1" s="1" t="s">
        <v>7</v>
      </c>
      <c r="C1" s="104" t="s">
        <v>77</v>
      </c>
      <c r="D1" s="105"/>
      <c r="E1" s="105"/>
      <c r="F1" s="12" t="s">
        <v>15</v>
      </c>
      <c r="G1" s="2" t="s">
        <v>16</v>
      </c>
      <c r="H1" s="106" t="s">
        <v>59</v>
      </c>
      <c r="I1" s="106"/>
      <c r="J1" s="106"/>
      <c r="K1" s="106"/>
    </row>
    <row r="2" spans="1:12" ht="18" x14ac:dyDescent="0.2">
      <c r="A2" s="35" t="s">
        <v>6</v>
      </c>
      <c r="C2" s="2"/>
      <c r="G2" s="2" t="s">
        <v>17</v>
      </c>
      <c r="H2" s="106" t="s">
        <v>78</v>
      </c>
      <c r="I2" s="106"/>
      <c r="J2" s="106"/>
      <c r="K2" s="10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7">
        <v>9</v>
      </c>
      <c r="I3" s="47">
        <v>1</v>
      </c>
      <c r="J3" s="48">
        <v>2024</v>
      </c>
      <c r="K3" s="49"/>
    </row>
    <row r="4" spans="1:12" ht="13.5" thickBot="1" x14ac:dyDescent="0.25">
      <c r="C4" s="2"/>
      <c r="D4" s="4"/>
      <c r="H4" s="46" t="s">
        <v>34</v>
      </c>
      <c r="I4" s="46" t="s">
        <v>35</v>
      </c>
      <c r="J4" s="46" t="s">
        <v>36</v>
      </c>
    </row>
    <row r="5" spans="1:12" ht="34.5" thickBot="1" x14ac:dyDescent="0.3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87" t="s">
        <v>64</v>
      </c>
      <c r="G5" s="88" t="s">
        <v>33</v>
      </c>
      <c r="H5" s="88" t="s">
        <v>10</v>
      </c>
      <c r="I5" s="88" t="s">
        <v>1</v>
      </c>
      <c r="J5" s="88" t="s">
        <v>2</v>
      </c>
      <c r="K5" s="89" t="s">
        <v>3</v>
      </c>
      <c r="L5" s="36"/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56" t="s">
        <v>39</v>
      </c>
      <c r="F6" s="51">
        <v>140</v>
      </c>
      <c r="G6" s="51"/>
      <c r="H6" s="51">
        <v>302</v>
      </c>
      <c r="I6" s="51">
        <v>16</v>
      </c>
      <c r="J6" s="51">
        <v>16.399999999999999</v>
      </c>
      <c r="K6" s="58">
        <v>21.1</v>
      </c>
      <c r="L6" s="39"/>
    </row>
    <row r="7" spans="1:12" ht="15" x14ac:dyDescent="0.25">
      <c r="A7" s="23"/>
      <c r="B7" s="15"/>
      <c r="C7" s="11"/>
      <c r="D7" s="6"/>
      <c r="E7" s="41" t="s">
        <v>40</v>
      </c>
      <c r="F7" s="42">
        <v>155</v>
      </c>
      <c r="G7" s="42"/>
      <c r="H7" s="42">
        <v>265</v>
      </c>
      <c r="I7" s="42">
        <v>15.09</v>
      </c>
      <c r="J7" s="42">
        <v>4.92</v>
      </c>
      <c r="K7" s="43">
        <v>34.42</v>
      </c>
      <c r="L7" s="42"/>
    </row>
    <row r="8" spans="1:12" ht="15" x14ac:dyDescent="0.25">
      <c r="A8" s="23"/>
      <c r="B8" s="15"/>
      <c r="C8" s="11"/>
      <c r="D8" s="7" t="s">
        <v>21</v>
      </c>
      <c r="E8" s="41" t="s">
        <v>41</v>
      </c>
      <c r="F8" s="42">
        <v>200</v>
      </c>
      <c r="G8" s="42"/>
      <c r="H8" s="42">
        <v>36</v>
      </c>
      <c r="I8" s="42">
        <v>0.2</v>
      </c>
      <c r="J8" s="42">
        <v>0</v>
      </c>
      <c r="K8" s="43">
        <v>9.1</v>
      </c>
      <c r="L8" s="42"/>
    </row>
    <row r="9" spans="1:12" ht="15" x14ac:dyDescent="0.25">
      <c r="A9" s="23"/>
      <c r="B9" s="15"/>
      <c r="C9" s="11"/>
      <c r="D9" s="7" t="s">
        <v>22</v>
      </c>
      <c r="E9" s="41" t="s">
        <v>65</v>
      </c>
      <c r="F9" s="42">
        <v>30</v>
      </c>
      <c r="G9" s="42"/>
      <c r="H9" s="42">
        <v>70.14</v>
      </c>
      <c r="I9" s="42">
        <v>2.37</v>
      </c>
      <c r="J9" s="42">
        <v>0.3</v>
      </c>
      <c r="K9" s="43">
        <v>14.49</v>
      </c>
      <c r="L9" s="42"/>
    </row>
    <row r="10" spans="1:12" ht="15" x14ac:dyDescent="0.25">
      <c r="A10" s="23"/>
      <c r="B10" s="15"/>
      <c r="C10" s="11"/>
      <c r="D10" s="7" t="s">
        <v>22</v>
      </c>
      <c r="E10" s="41" t="s">
        <v>63</v>
      </c>
      <c r="F10" s="42">
        <v>20</v>
      </c>
      <c r="G10" s="42"/>
      <c r="H10" s="42">
        <v>45.98</v>
      </c>
      <c r="I10" s="42">
        <v>1.1200000000000001</v>
      </c>
      <c r="J10" s="42">
        <v>0.22</v>
      </c>
      <c r="K10" s="43">
        <v>9.8800000000000008</v>
      </c>
      <c r="L10" s="42"/>
    </row>
    <row r="11" spans="1:12" ht="15" x14ac:dyDescent="0.25">
      <c r="A11" s="23"/>
      <c r="B11" s="15"/>
      <c r="C11" s="11"/>
      <c r="D11" s="6" t="s">
        <v>62</v>
      </c>
      <c r="E11" s="41" t="s">
        <v>38</v>
      </c>
      <c r="F11" s="42">
        <v>60</v>
      </c>
      <c r="G11" s="42"/>
      <c r="H11" s="42">
        <v>72</v>
      </c>
      <c r="I11" s="42">
        <v>0.6</v>
      </c>
      <c r="J11" s="42">
        <v>5.3</v>
      </c>
      <c r="K11" s="43">
        <v>5</v>
      </c>
      <c r="L11" s="42"/>
    </row>
    <row r="12" spans="1:12" ht="15" x14ac:dyDescent="0.25">
      <c r="A12" s="23"/>
      <c r="B12" s="15"/>
      <c r="C12" s="11"/>
      <c r="D12" s="6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SUM(F6:F11)</f>
        <v>605</v>
      </c>
      <c r="G13" s="19"/>
      <c r="H13" s="19">
        <f>SUM(H6:H11)</f>
        <v>791.12</v>
      </c>
      <c r="I13" s="19">
        <f>SUM(I6:I11)</f>
        <v>35.379999999999995</v>
      </c>
      <c r="J13" s="19">
        <f>SUM(J6:J11)</f>
        <v>27.14</v>
      </c>
      <c r="K13" s="25">
        <f>SUM(K6:K11)</f>
        <v>93.99</v>
      </c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L14" s="42"/>
    </row>
    <row r="15" spans="1:12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 t="s">
        <v>60</v>
      </c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107" t="s">
        <v>4</v>
      </c>
      <c r="D24" s="108"/>
      <c r="E24" s="31"/>
      <c r="F24" s="32">
        <f>F13+F23</f>
        <v>605</v>
      </c>
      <c r="G24" s="32">
        <f t="shared" ref="G24:J24" si="0">G13+G23</f>
        <v>0</v>
      </c>
      <c r="H24" s="32">
        <f t="shared" si="0"/>
        <v>791.12</v>
      </c>
      <c r="I24" s="32">
        <f t="shared" si="0"/>
        <v>35.379999999999995</v>
      </c>
      <c r="J24" s="32">
        <f t="shared" si="0"/>
        <v>27.14</v>
      </c>
      <c r="K24" s="32"/>
      <c r="L24" s="32">
        <v>66.760000000000005</v>
      </c>
    </row>
    <row r="25" spans="1:12" ht="15" x14ac:dyDescent="0.25">
      <c r="A25" s="14">
        <v>1</v>
      </c>
      <c r="B25" s="15">
        <v>2</v>
      </c>
      <c r="C25" s="22" t="s">
        <v>19</v>
      </c>
      <c r="D25" s="70" t="s">
        <v>61</v>
      </c>
      <c r="E25" s="81" t="s">
        <v>44</v>
      </c>
      <c r="F25" s="84">
        <v>150</v>
      </c>
      <c r="G25" s="72"/>
      <c r="H25" s="71">
        <v>140.25</v>
      </c>
      <c r="I25" s="71">
        <v>3.08</v>
      </c>
      <c r="J25" s="71">
        <v>4.7300000000000004</v>
      </c>
      <c r="K25" s="93">
        <v>20.03</v>
      </c>
      <c r="L25" s="39"/>
    </row>
    <row r="26" spans="1:12" ht="15" x14ac:dyDescent="0.25">
      <c r="A26" s="14"/>
      <c r="B26" s="15"/>
      <c r="C26" s="11"/>
      <c r="D26" s="73" t="s">
        <v>29</v>
      </c>
      <c r="E26" s="82" t="s">
        <v>45</v>
      </c>
      <c r="F26" s="85">
        <v>200</v>
      </c>
      <c r="G26" s="76"/>
      <c r="H26" s="75">
        <v>123</v>
      </c>
      <c r="I26" s="75">
        <v>0.5</v>
      </c>
      <c r="J26" s="75">
        <v>0.1</v>
      </c>
      <c r="K26" s="95">
        <v>30.9</v>
      </c>
      <c r="L26" s="42"/>
    </row>
    <row r="27" spans="1:12" ht="15" x14ac:dyDescent="0.25">
      <c r="A27" s="14"/>
      <c r="B27" s="15"/>
      <c r="C27" s="11"/>
      <c r="D27" s="73" t="s">
        <v>22</v>
      </c>
      <c r="E27" s="82" t="s">
        <v>63</v>
      </c>
      <c r="F27" s="85">
        <v>20</v>
      </c>
      <c r="G27" s="76"/>
      <c r="H27" s="50">
        <v>45.98</v>
      </c>
      <c r="I27" s="51">
        <v>1.1200000000000001</v>
      </c>
      <c r="J27" s="51">
        <v>0.22</v>
      </c>
      <c r="K27" s="91">
        <v>9.8800000000000008</v>
      </c>
      <c r="L27" s="42"/>
    </row>
    <row r="28" spans="1:12" ht="15" x14ac:dyDescent="0.25">
      <c r="A28" s="14"/>
      <c r="B28" s="15"/>
      <c r="C28" s="11"/>
      <c r="D28" s="77"/>
      <c r="E28" s="74" t="s">
        <v>37</v>
      </c>
      <c r="F28" s="75">
        <v>30</v>
      </c>
      <c r="G28" s="76"/>
      <c r="H28" s="75">
        <v>70.14</v>
      </c>
      <c r="I28" s="75">
        <v>2.37</v>
      </c>
      <c r="J28" s="75">
        <v>0.3</v>
      </c>
      <c r="K28" s="95">
        <v>14.49</v>
      </c>
      <c r="L28" s="42"/>
    </row>
    <row r="29" spans="1:12" ht="15" x14ac:dyDescent="0.25">
      <c r="A29" s="14"/>
      <c r="B29" s="15"/>
      <c r="C29" s="11"/>
      <c r="D29" s="77" t="s">
        <v>62</v>
      </c>
      <c r="E29" s="74" t="s">
        <v>42</v>
      </c>
      <c r="F29" s="85">
        <v>60</v>
      </c>
      <c r="G29" s="76"/>
      <c r="H29" s="75">
        <v>57</v>
      </c>
      <c r="I29" s="75">
        <v>1.3</v>
      </c>
      <c r="J29" s="75">
        <v>2.7</v>
      </c>
      <c r="K29" s="95">
        <v>6.2</v>
      </c>
      <c r="L29" s="42"/>
    </row>
    <row r="30" spans="1:12" ht="15.75" thickBot="1" x14ac:dyDescent="0.3">
      <c r="A30" s="14"/>
      <c r="B30" s="15"/>
      <c r="C30" s="11"/>
      <c r="D30" s="78" t="s">
        <v>20</v>
      </c>
      <c r="E30" s="83" t="s">
        <v>43</v>
      </c>
      <c r="F30" s="86">
        <v>90</v>
      </c>
      <c r="G30" s="80"/>
      <c r="H30" s="79">
        <v>233</v>
      </c>
      <c r="I30" s="79">
        <v>21.6</v>
      </c>
      <c r="J30" s="79">
        <v>10.5</v>
      </c>
      <c r="K30" s="94">
        <v>12.4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92"/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90">
        <v>496</v>
      </c>
      <c r="G32" s="19">
        <f>SUM(G25:G31)</f>
        <v>0</v>
      </c>
      <c r="H32" s="19">
        <f>SUM(H25:H31)</f>
        <v>669.37</v>
      </c>
      <c r="I32" s="19">
        <f>SUM(I25:I31)</f>
        <v>29.970000000000002</v>
      </c>
      <c r="J32" s="19">
        <f>SUM(J25:J31)</f>
        <v>18.55</v>
      </c>
      <c r="K32" s="96">
        <f>SUM(K25:K31)</f>
        <v>93.9</v>
      </c>
      <c r="L32" s="19">
        <f t="shared" ref="L32" si="1"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L33" s="42"/>
    </row>
    <row r="34" spans="1:12" ht="15" x14ac:dyDescent="0.25">
      <c r="A34" s="14"/>
      <c r="B34" s="15"/>
      <c r="C34" s="11"/>
      <c r="D34" s="7" t="s">
        <v>26</v>
      </c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28</v>
      </c>
      <c r="L36" s="42"/>
    </row>
    <row r="37" spans="1:12" ht="15" x14ac:dyDescent="0.25">
      <c r="A37" s="14"/>
      <c r="B37" s="15"/>
      <c r="C37" s="11"/>
      <c r="D37" s="7" t="s">
        <v>29</v>
      </c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50"/>
      <c r="H38" s="51"/>
      <c r="I38" s="51"/>
      <c r="J38" s="51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52"/>
      <c r="H39" s="53"/>
      <c r="I39" s="53"/>
      <c r="J39" s="53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107" t="s">
        <v>4</v>
      </c>
      <c r="D43" s="108"/>
      <c r="E43" s="31"/>
      <c r="F43" s="32">
        <f>F32+F42</f>
        <v>496</v>
      </c>
      <c r="G43" s="32">
        <f t="shared" ref="G43" si="2">G32+G42</f>
        <v>0</v>
      </c>
      <c r="H43" s="32">
        <f t="shared" ref="H43" si="3">H32+H42</f>
        <v>669.37</v>
      </c>
      <c r="I43" s="32">
        <f t="shared" ref="I43" si="4">I32+I42</f>
        <v>29.970000000000002</v>
      </c>
      <c r="J43" s="32">
        <f t="shared" ref="J43:L43" si="5">J32+J42</f>
        <v>18.55</v>
      </c>
      <c r="K43" s="97">
        <f>SUM(K32)</f>
        <v>93.9</v>
      </c>
      <c r="L43" s="32">
        <f t="shared" si="5"/>
        <v>0</v>
      </c>
    </row>
    <row r="44" spans="1:12" ht="15.75" thickBot="1" x14ac:dyDescent="0.3">
      <c r="A44" s="20">
        <v>1</v>
      </c>
      <c r="B44" s="21">
        <v>3</v>
      </c>
      <c r="C44" s="22" t="s">
        <v>19</v>
      </c>
      <c r="D44" s="5" t="s">
        <v>20</v>
      </c>
      <c r="E44" s="38" t="s">
        <v>66</v>
      </c>
      <c r="F44" s="39">
        <v>180</v>
      </c>
      <c r="G44" s="39"/>
      <c r="H44" s="39">
        <v>312</v>
      </c>
      <c r="I44" s="39">
        <v>18.2</v>
      </c>
      <c r="J44" s="39">
        <v>18.2</v>
      </c>
      <c r="K44" s="99">
        <v>17.600000000000001</v>
      </c>
      <c r="L44" s="39"/>
    </row>
    <row r="45" spans="1:12" ht="15.75" thickBot="1" x14ac:dyDescent="0.3">
      <c r="A45" s="23"/>
      <c r="B45" s="15"/>
      <c r="C45" s="11"/>
      <c r="D45" s="100" t="s">
        <v>21</v>
      </c>
      <c r="E45" s="41" t="s">
        <v>47</v>
      </c>
      <c r="F45" s="42">
        <v>200</v>
      </c>
      <c r="G45" s="42"/>
      <c r="H45" s="42">
        <v>62</v>
      </c>
      <c r="I45" s="42">
        <v>1.6</v>
      </c>
      <c r="J45" s="42">
        <v>1.5</v>
      </c>
      <c r="K45" s="99">
        <v>11.3</v>
      </c>
      <c r="L45" s="42"/>
    </row>
    <row r="46" spans="1:12" ht="15.75" thickBot="1" x14ac:dyDescent="0.3">
      <c r="A46" s="23"/>
      <c r="B46" s="15"/>
      <c r="C46" s="11"/>
      <c r="D46" s="98" t="s">
        <v>23</v>
      </c>
      <c r="E46" s="56" t="s">
        <v>46</v>
      </c>
      <c r="F46" s="42">
        <v>100</v>
      </c>
      <c r="G46" s="42"/>
      <c r="H46" s="42">
        <v>47</v>
      </c>
      <c r="I46" s="42">
        <v>0.4</v>
      </c>
      <c r="J46" s="42">
        <v>0.4</v>
      </c>
      <c r="K46" s="99">
        <v>9.8000000000000007</v>
      </c>
      <c r="L46" s="42"/>
    </row>
    <row r="47" spans="1:12" ht="15.75" thickBot="1" x14ac:dyDescent="0.3">
      <c r="A47" s="23"/>
      <c r="B47" s="15"/>
      <c r="C47" s="11"/>
      <c r="D47" s="7" t="s">
        <v>22</v>
      </c>
      <c r="E47" s="41" t="s">
        <v>63</v>
      </c>
      <c r="F47" s="42">
        <v>20</v>
      </c>
      <c r="G47" s="42"/>
      <c r="H47" s="42">
        <v>45.98</v>
      </c>
      <c r="I47" s="42">
        <v>1.1200000000000001</v>
      </c>
      <c r="J47" s="42">
        <v>0.22</v>
      </c>
      <c r="K47" s="99">
        <v>9.8800000000000008</v>
      </c>
      <c r="L47" s="42"/>
    </row>
    <row r="48" spans="1:12" ht="15.75" thickBot="1" x14ac:dyDescent="0.3">
      <c r="A48" s="23"/>
      <c r="B48" s="15"/>
      <c r="C48" s="11"/>
      <c r="D48" s="98" t="s">
        <v>22</v>
      </c>
      <c r="E48" s="41" t="s">
        <v>37</v>
      </c>
      <c r="F48" s="42">
        <v>30</v>
      </c>
      <c r="G48" s="42"/>
      <c r="H48" s="42">
        <v>70.14</v>
      </c>
      <c r="I48" s="42">
        <v>2.37</v>
      </c>
      <c r="J48" s="42">
        <v>0.3</v>
      </c>
      <c r="K48" s="99">
        <v>14.49</v>
      </c>
      <c r="L48" s="42"/>
    </row>
    <row r="49" spans="1:12" ht="15.75" thickBot="1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99"/>
      <c r="L49" s="42"/>
    </row>
    <row r="50" spans="1:12" ht="15.75" thickBot="1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99"/>
      <c r="L50" s="42"/>
    </row>
    <row r="51" spans="1:12" ht="15.75" thickBot="1" x14ac:dyDescent="0.3">
      <c r="A51" s="24"/>
      <c r="B51" s="17"/>
      <c r="C51" s="8"/>
      <c r="D51" s="18" t="s">
        <v>32</v>
      </c>
      <c r="E51" s="9"/>
      <c r="F51" s="19">
        <f>SUM(F44:F50)</f>
        <v>530</v>
      </c>
      <c r="G51" s="19">
        <f t="shared" ref="G51" si="6">SUM(G44:G50)</f>
        <v>0</v>
      </c>
      <c r="H51" s="19">
        <f t="shared" ref="H51" si="7">SUM(H44:H50)</f>
        <v>537.12</v>
      </c>
      <c r="I51" s="19">
        <f t="shared" ref="I51" si="8">SUM(I44:I50)</f>
        <v>23.69</v>
      </c>
      <c r="J51" s="19">
        <f t="shared" ref="J51:L51" si="9">SUM(J44:J50)</f>
        <v>20.619999999999997</v>
      </c>
      <c r="K51" s="99">
        <v>83.69</v>
      </c>
      <c r="L51" s="19">
        <f t="shared" si="9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98" t="s">
        <v>23</v>
      </c>
      <c r="E52" s="41"/>
      <c r="F52" s="42"/>
      <c r="G52" s="42"/>
      <c r="H52" s="42"/>
      <c r="I52" s="42"/>
      <c r="J52" s="42"/>
      <c r="K52" s="99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30</v>
      </c>
      <c r="E57" s="56"/>
      <c r="F57" s="50"/>
      <c r="G57" s="51"/>
      <c r="H57" s="51"/>
      <c r="I57" s="51"/>
      <c r="J57" s="51"/>
      <c r="K57" s="54"/>
      <c r="L57" s="42"/>
    </row>
    <row r="58" spans="1:12" ht="15" x14ac:dyDescent="0.25">
      <c r="A58" s="23"/>
      <c r="B58" s="15"/>
      <c r="C58" s="11"/>
      <c r="D58" s="7" t="s">
        <v>31</v>
      </c>
      <c r="E58" s="57"/>
      <c r="F58" s="52"/>
      <c r="G58" s="53"/>
      <c r="H58" s="53"/>
      <c r="I58" s="53"/>
      <c r="J58" s="53"/>
      <c r="K58" s="55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10">SUM(G52:G60)</f>
        <v>0</v>
      </c>
      <c r="H61" s="19">
        <f t="shared" ref="H61" si="11">SUM(H52:H60)</f>
        <v>0</v>
      </c>
      <c r="I61" s="19">
        <f t="shared" ref="I61" si="12">SUM(I52:I60)</f>
        <v>0</v>
      </c>
      <c r="J61" s="19">
        <f t="shared" ref="J61" si="13">SUM(J52:J60)</f>
        <v>0</v>
      </c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107" t="s">
        <v>4</v>
      </c>
      <c r="D62" s="108"/>
      <c r="E62" s="31"/>
      <c r="F62" s="32">
        <f>F51+F61</f>
        <v>530</v>
      </c>
      <c r="G62" s="32">
        <f t="shared" ref="G62" si="14">G51+G61</f>
        <v>0</v>
      </c>
      <c r="H62" s="32">
        <f t="shared" ref="H62" si="15">H51+H61</f>
        <v>537.12</v>
      </c>
      <c r="I62" s="32">
        <f t="shared" ref="I62" si="16">I51+I61</f>
        <v>23.69</v>
      </c>
      <c r="J62" s="32">
        <f t="shared" ref="J62" si="17">J51+J61</f>
        <v>20.619999999999997</v>
      </c>
      <c r="K62" s="32">
        <v>83.69</v>
      </c>
      <c r="L62" s="32">
        <v>66.760000000000005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102" t="s">
        <v>62</v>
      </c>
      <c r="E63" s="56" t="s">
        <v>67</v>
      </c>
      <c r="F63" s="39">
        <v>60</v>
      </c>
      <c r="G63" s="39"/>
      <c r="H63" s="39">
        <v>69</v>
      </c>
      <c r="I63" s="39">
        <v>1</v>
      </c>
      <c r="J63" s="39">
        <v>4.8</v>
      </c>
      <c r="K63" s="40">
        <v>5</v>
      </c>
      <c r="L63" s="39"/>
    </row>
    <row r="64" spans="1:12" ht="15" x14ac:dyDescent="0.25">
      <c r="A64" s="23"/>
      <c r="B64" s="15"/>
      <c r="C64" s="11"/>
      <c r="D64" s="101" t="s">
        <v>20</v>
      </c>
      <c r="E64" s="56" t="s">
        <v>48</v>
      </c>
      <c r="F64" s="42">
        <v>90</v>
      </c>
      <c r="G64" s="42"/>
      <c r="H64" s="42">
        <v>123</v>
      </c>
      <c r="I64" s="42">
        <v>8</v>
      </c>
      <c r="J64" s="42">
        <v>7.2</v>
      </c>
      <c r="K64" s="43">
        <v>6.3</v>
      </c>
      <c r="L64" s="42"/>
    </row>
    <row r="65" spans="1:12" ht="15" x14ac:dyDescent="0.25">
      <c r="A65" s="23"/>
      <c r="B65" s="15"/>
      <c r="C65" s="11"/>
      <c r="D65" s="98" t="s">
        <v>28</v>
      </c>
      <c r="E65" s="41" t="s">
        <v>68</v>
      </c>
      <c r="F65" s="42">
        <v>185</v>
      </c>
      <c r="G65" s="42"/>
      <c r="H65" s="42">
        <v>222</v>
      </c>
      <c r="I65" s="42">
        <v>6.7</v>
      </c>
      <c r="J65" s="42">
        <v>7.6</v>
      </c>
      <c r="K65" s="43">
        <v>32.6</v>
      </c>
      <c r="L65" s="42"/>
    </row>
    <row r="66" spans="1:12" ht="15" x14ac:dyDescent="0.25">
      <c r="A66" s="23"/>
      <c r="B66" s="15"/>
      <c r="C66" s="11"/>
      <c r="D66" s="7" t="s">
        <v>22</v>
      </c>
      <c r="E66" s="41" t="s">
        <v>37</v>
      </c>
      <c r="F66" s="42">
        <v>30</v>
      </c>
      <c r="G66" s="42"/>
      <c r="H66" s="42">
        <v>70.14</v>
      </c>
      <c r="I66" s="42">
        <v>2.37</v>
      </c>
      <c r="J66" s="42">
        <v>0.3</v>
      </c>
      <c r="K66" s="43">
        <v>14.49</v>
      </c>
      <c r="L66" s="42"/>
    </row>
    <row r="67" spans="1:12" ht="15" x14ac:dyDescent="0.25">
      <c r="A67" s="23"/>
      <c r="B67" s="15"/>
      <c r="C67" s="11"/>
      <c r="D67" s="7" t="s">
        <v>22</v>
      </c>
      <c r="E67" s="41" t="s">
        <v>63</v>
      </c>
      <c r="F67" s="42">
        <v>20</v>
      </c>
      <c r="G67" s="42"/>
      <c r="H67" s="42">
        <v>45.98</v>
      </c>
      <c r="I67" s="42">
        <v>1.1200000000000001</v>
      </c>
      <c r="J67" s="42">
        <v>0.22</v>
      </c>
      <c r="K67" s="43">
        <v>9.8800000000000008</v>
      </c>
      <c r="L67" s="42"/>
    </row>
    <row r="68" spans="1:12" ht="15" x14ac:dyDescent="0.25">
      <c r="A68" s="23"/>
      <c r="B68" s="15"/>
      <c r="C68" s="11"/>
      <c r="D68" s="100" t="s">
        <v>21</v>
      </c>
      <c r="E68" s="41" t="s">
        <v>69</v>
      </c>
      <c r="F68" s="42">
        <v>200</v>
      </c>
      <c r="G68" s="42"/>
      <c r="H68" s="42">
        <v>36</v>
      </c>
      <c r="I68" s="42">
        <v>0.2</v>
      </c>
      <c r="J68" s="42">
        <v>0</v>
      </c>
      <c r="K68" s="43">
        <v>9.1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585</v>
      </c>
      <c r="G70" s="19">
        <f t="shared" ref="G70" si="18">SUM(G63:G69)</f>
        <v>0</v>
      </c>
      <c r="H70" s="19">
        <f t="shared" ref="H70" si="19">SUM(H63:H69)</f>
        <v>566.12</v>
      </c>
      <c r="I70" s="19">
        <f t="shared" ref="I70" si="20">SUM(I63:I69)</f>
        <v>19.39</v>
      </c>
      <c r="J70" s="19">
        <f t="shared" ref="J70:L70" si="21">SUM(J63:J69)</f>
        <v>20.12</v>
      </c>
      <c r="K70" s="25">
        <f>SUM(K63:K68)</f>
        <v>77.37</v>
      </c>
      <c r="L70" s="19">
        <f t="shared" si="21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56"/>
      <c r="F75" s="51"/>
      <c r="G75" s="51"/>
      <c r="H75" s="51"/>
      <c r="I75" s="51"/>
      <c r="J75" s="51"/>
      <c r="K75" s="58"/>
      <c r="L75" s="42"/>
    </row>
    <row r="76" spans="1:12" ht="15" x14ac:dyDescent="0.25">
      <c r="A76" s="23"/>
      <c r="B76" s="15"/>
      <c r="C76" s="11"/>
      <c r="D76" s="7" t="s">
        <v>30</v>
      </c>
      <c r="E76" s="57"/>
      <c r="F76" s="53"/>
      <c r="G76" s="53"/>
      <c r="H76" s="53"/>
      <c r="I76" s="53"/>
      <c r="J76" s="53"/>
      <c r="K76" s="55"/>
      <c r="L76" s="42"/>
    </row>
    <row r="77" spans="1:12" ht="15" x14ac:dyDescent="0.25">
      <c r="A77" s="23"/>
      <c r="B77" s="15"/>
      <c r="C77" s="11"/>
      <c r="D77" s="7" t="s">
        <v>31</v>
      </c>
      <c r="E77" s="57"/>
      <c r="F77" s="53"/>
      <c r="G77" s="53"/>
      <c r="H77" s="53"/>
      <c r="I77" s="53"/>
      <c r="J77" s="53"/>
      <c r="K77" s="55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22">SUM(G71:G79)</f>
        <v>0</v>
      </c>
      <c r="H80" s="19">
        <f t="shared" ref="H80" si="23">SUM(H71:H79)</f>
        <v>0</v>
      </c>
      <c r="I80" s="19">
        <f t="shared" ref="I80" si="24">SUM(I71:I79)</f>
        <v>0</v>
      </c>
      <c r="J80" s="19">
        <f t="shared" ref="J80" si="25">SUM(J71:J79)</f>
        <v>0</v>
      </c>
      <c r="K80" s="25"/>
      <c r="L80" s="69"/>
    </row>
    <row r="81" spans="1:12" ht="15.75" customHeight="1" thickBot="1" x14ac:dyDescent="0.25">
      <c r="A81" s="29">
        <f>A63</f>
        <v>1</v>
      </c>
      <c r="B81" s="30">
        <f>B63</f>
        <v>4</v>
      </c>
      <c r="C81" s="107" t="s">
        <v>4</v>
      </c>
      <c r="D81" s="108"/>
      <c r="E81" s="31"/>
      <c r="F81" s="32">
        <f>F70+F80</f>
        <v>585</v>
      </c>
      <c r="G81" s="32">
        <f t="shared" ref="G81" si="26">G70+G80</f>
        <v>0</v>
      </c>
      <c r="H81" s="32">
        <f t="shared" ref="H81" si="27">H70+H80</f>
        <v>566.12</v>
      </c>
      <c r="I81" s="32">
        <f t="shared" ref="I81" si="28">I70+I80</f>
        <v>19.39</v>
      </c>
      <c r="J81" s="32">
        <f t="shared" ref="J81" si="29">J70+J80</f>
        <v>20.12</v>
      </c>
      <c r="K81" s="32"/>
      <c r="L81" s="32">
        <v>66.760000000000005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8" t="s">
        <v>70</v>
      </c>
      <c r="F82" s="39">
        <v>100</v>
      </c>
      <c r="G82" s="39">
        <v>298.18</v>
      </c>
      <c r="H82" s="39">
        <v>10.09</v>
      </c>
      <c r="I82" s="39">
        <v>28.27</v>
      </c>
      <c r="J82" s="39">
        <v>0.45</v>
      </c>
      <c r="K82" s="40"/>
      <c r="L82" s="39"/>
    </row>
    <row r="83" spans="1:12" ht="15" x14ac:dyDescent="0.25">
      <c r="A83" s="23"/>
      <c r="B83" s="15"/>
      <c r="C83" s="11"/>
      <c r="D83" s="100" t="s">
        <v>28</v>
      </c>
      <c r="E83" s="41" t="s">
        <v>71</v>
      </c>
      <c r="F83" s="42">
        <v>185</v>
      </c>
      <c r="G83" s="42">
        <v>222</v>
      </c>
      <c r="H83" s="42">
        <v>6.7</v>
      </c>
      <c r="I83" s="42">
        <v>7.6</v>
      </c>
      <c r="J83" s="42">
        <v>32.6</v>
      </c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41" t="s">
        <v>50</v>
      </c>
      <c r="F84" s="42">
        <v>208</v>
      </c>
      <c r="G84" s="42">
        <v>62</v>
      </c>
      <c r="H84" s="42">
        <v>0.13</v>
      </c>
      <c r="I84" s="42">
        <v>0.02</v>
      </c>
      <c r="J84" s="42">
        <v>15.2</v>
      </c>
      <c r="K84" s="43"/>
      <c r="L84" s="42"/>
    </row>
    <row r="85" spans="1:12" ht="15" x14ac:dyDescent="0.25">
      <c r="A85" s="23"/>
      <c r="B85" s="15"/>
      <c r="C85" s="11"/>
      <c r="D85" s="7" t="s">
        <v>22</v>
      </c>
      <c r="E85" s="41" t="s">
        <v>37</v>
      </c>
      <c r="F85" s="50">
        <v>30</v>
      </c>
      <c r="G85" s="50">
        <v>70.14</v>
      </c>
      <c r="H85" s="51">
        <v>2.37</v>
      </c>
      <c r="I85" s="51">
        <v>0.3</v>
      </c>
      <c r="J85" s="58">
        <v>14.49</v>
      </c>
      <c r="K85" s="58"/>
      <c r="L85" s="42"/>
    </row>
    <row r="86" spans="1:12" ht="15" x14ac:dyDescent="0.25">
      <c r="A86" s="23"/>
      <c r="B86" s="15"/>
      <c r="C86" s="11"/>
      <c r="D86" s="7" t="s">
        <v>22</v>
      </c>
      <c r="E86" s="41" t="s">
        <v>72</v>
      </c>
      <c r="F86" s="42">
        <v>20</v>
      </c>
      <c r="G86" s="52">
        <v>45.98</v>
      </c>
      <c r="H86" s="53">
        <v>1.1200000000000001</v>
      </c>
      <c r="I86" s="53">
        <v>0.22</v>
      </c>
      <c r="J86" s="55">
        <v>9.8800000000000008</v>
      </c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543</v>
      </c>
      <c r="G89" s="19">
        <f t="shared" ref="G89" si="30">SUM(G82:G88)</f>
        <v>698.30000000000007</v>
      </c>
      <c r="H89" s="19">
        <f t="shared" ref="H89" si="31">SUM(H82:H88)</f>
        <v>20.41</v>
      </c>
      <c r="I89" s="19">
        <f t="shared" ref="I89" si="32">SUM(I82:I88)</f>
        <v>36.409999999999997</v>
      </c>
      <c r="J89" s="19">
        <f t="shared" ref="J89:L89" si="33">SUM(J82:J88)</f>
        <v>72.62</v>
      </c>
      <c r="K89" s="25"/>
      <c r="L89" s="19">
        <f t="shared" si="33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26</v>
      </c>
      <c r="E91" s="56"/>
      <c r="F91" s="51"/>
      <c r="G91" s="51"/>
      <c r="H91" s="51"/>
      <c r="I91" s="51"/>
      <c r="J91" s="51"/>
      <c r="K91" s="58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30</v>
      </c>
      <c r="E95" s="57"/>
      <c r="F95" s="53"/>
      <c r="G95" s="53"/>
      <c r="H95" s="53"/>
      <c r="I95" s="53"/>
      <c r="J95" s="53"/>
      <c r="K95" s="55"/>
      <c r="L95" s="42"/>
    </row>
    <row r="96" spans="1:12" ht="15" x14ac:dyDescent="0.25">
      <c r="A96" s="23"/>
      <c r="B96" s="15"/>
      <c r="C96" s="11"/>
      <c r="D96" s="7" t="s">
        <v>31</v>
      </c>
      <c r="E96" s="57"/>
      <c r="F96" s="53"/>
      <c r="G96" s="53"/>
      <c r="H96" s="53"/>
      <c r="I96" s="53"/>
      <c r="J96" s="53"/>
      <c r="K96" s="55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34">SUM(G90:G98)</f>
        <v>0</v>
      </c>
      <c r="H99" s="19">
        <f t="shared" ref="H99" si="35">SUM(H90:H98)</f>
        <v>0</v>
      </c>
      <c r="I99" s="19">
        <f t="shared" ref="I99" si="36">SUM(I90:I98)</f>
        <v>0</v>
      </c>
      <c r="J99" s="19">
        <f t="shared" ref="J99" si="37">SUM(J90:J98)</f>
        <v>0</v>
      </c>
      <c r="K99" s="25"/>
      <c r="L99" s="69"/>
    </row>
    <row r="100" spans="1:12" ht="15.75" customHeight="1" thickBot="1" x14ac:dyDescent="0.25">
      <c r="A100" s="61">
        <f>A82</f>
        <v>1</v>
      </c>
      <c r="B100" s="62">
        <f>B82</f>
        <v>5</v>
      </c>
      <c r="C100" s="109" t="s">
        <v>4</v>
      </c>
      <c r="D100" s="110"/>
      <c r="E100" s="63"/>
      <c r="F100" s="64">
        <f>F89+F99</f>
        <v>543</v>
      </c>
      <c r="G100" s="64">
        <f t="shared" ref="G100" si="38">G89+G99</f>
        <v>698.30000000000007</v>
      </c>
      <c r="H100" s="64">
        <f t="shared" ref="H100" si="39">H89+H99</f>
        <v>20.41</v>
      </c>
      <c r="I100" s="64">
        <f t="shared" ref="I100" si="40">I89+I99</f>
        <v>36.409999999999997</v>
      </c>
      <c r="J100" s="64">
        <f t="shared" ref="J100" si="41">J89+J99</f>
        <v>72.62</v>
      </c>
      <c r="K100" s="64"/>
      <c r="L100" s="64">
        <v>66.760000000000005</v>
      </c>
    </row>
    <row r="101" spans="1:12" ht="15.75" customHeight="1" x14ac:dyDescent="0.25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39"/>
      <c r="G101" s="39"/>
      <c r="H101" s="39"/>
      <c r="I101" s="39"/>
      <c r="J101" s="39"/>
      <c r="K101" s="40"/>
      <c r="L101" s="39"/>
    </row>
    <row r="102" spans="1:12" ht="15.75" customHeight="1" x14ac:dyDescent="0.25">
      <c r="A102" s="23"/>
      <c r="B102" s="15"/>
      <c r="C102" s="11"/>
      <c r="D102" s="100" t="s">
        <v>25</v>
      </c>
      <c r="E102" s="56" t="s">
        <v>42</v>
      </c>
      <c r="F102" s="42">
        <v>60</v>
      </c>
      <c r="G102" s="42"/>
      <c r="H102" s="42">
        <v>57</v>
      </c>
      <c r="I102" s="42">
        <v>1.3</v>
      </c>
      <c r="J102" s="42">
        <v>2.7</v>
      </c>
      <c r="K102" s="43">
        <v>6.2</v>
      </c>
      <c r="L102" s="42"/>
    </row>
    <row r="103" spans="1:12" ht="15.75" customHeight="1" x14ac:dyDescent="0.25">
      <c r="A103" s="23"/>
      <c r="B103" s="15"/>
      <c r="C103" s="11"/>
      <c r="D103" s="7" t="s">
        <v>21</v>
      </c>
      <c r="E103" s="41" t="s">
        <v>69</v>
      </c>
      <c r="F103" s="42">
        <v>200</v>
      </c>
      <c r="G103" s="42"/>
      <c r="H103" s="42">
        <v>36</v>
      </c>
      <c r="I103" s="42">
        <v>0.2</v>
      </c>
      <c r="J103" s="42">
        <v>0</v>
      </c>
      <c r="K103" s="43">
        <v>9.1</v>
      </c>
      <c r="L103" s="42"/>
    </row>
    <row r="104" spans="1:12" ht="15.75" customHeight="1" x14ac:dyDescent="0.25">
      <c r="A104" s="23"/>
      <c r="B104" s="15"/>
      <c r="C104" s="11"/>
      <c r="D104" s="7" t="s">
        <v>22</v>
      </c>
      <c r="E104" s="56" t="s">
        <v>37</v>
      </c>
      <c r="F104" s="42">
        <v>30</v>
      </c>
      <c r="G104" s="42"/>
      <c r="H104" s="50">
        <v>70.14</v>
      </c>
      <c r="I104" s="51">
        <v>2.37</v>
      </c>
      <c r="J104" s="51">
        <v>0.3</v>
      </c>
      <c r="K104" s="58">
        <v>14.49</v>
      </c>
      <c r="L104" s="42"/>
    </row>
    <row r="105" spans="1:12" ht="15.75" customHeight="1" x14ac:dyDescent="0.25">
      <c r="A105" s="23"/>
      <c r="B105" s="15"/>
      <c r="C105" s="11"/>
      <c r="D105" s="7" t="s">
        <v>22</v>
      </c>
      <c r="E105" s="56" t="s">
        <v>63</v>
      </c>
      <c r="F105" s="42">
        <v>20</v>
      </c>
      <c r="G105" s="42"/>
      <c r="H105" s="52">
        <v>45.98</v>
      </c>
      <c r="I105" s="53">
        <v>1.1200000000000001</v>
      </c>
      <c r="J105" s="53">
        <v>0.22</v>
      </c>
      <c r="K105" s="55">
        <v>9.8800000000000008</v>
      </c>
      <c r="L105" s="42"/>
    </row>
    <row r="106" spans="1:12" ht="15.75" customHeight="1" x14ac:dyDescent="0.25">
      <c r="A106" s="23"/>
      <c r="B106" s="15"/>
      <c r="C106" s="11"/>
      <c r="D106" s="100" t="s">
        <v>28</v>
      </c>
      <c r="E106" s="41" t="s">
        <v>73</v>
      </c>
      <c r="F106" s="42">
        <v>185</v>
      </c>
      <c r="G106" s="42"/>
      <c r="H106" s="42">
        <v>272</v>
      </c>
      <c r="I106" s="42">
        <v>8.1999999999999993</v>
      </c>
      <c r="J106" s="42">
        <v>7.4</v>
      </c>
      <c r="K106" s="43">
        <v>40.200000000000003</v>
      </c>
      <c r="L106" s="42"/>
    </row>
    <row r="107" spans="1:12" ht="15.75" customHeight="1" x14ac:dyDescent="0.25">
      <c r="A107" s="23"/>
      <c r="B107" s="15"/>
      <c r="C107" s="11"/>
      <c r="D107" s="100" t="s">
        <v>20</v>
      </c>
      <c r="E107" s="56" t="s">
        <v>56</v>
      </c>
      <c r="F107" s="42">
        <v>100</v>
      </c>
      <c r="G107" s="42"/>
      <c r="H107" s="42">
        <v>162</v>
      </c>
      <c r="I107" s="42">
        <v>13.28</v>
      </c>
      <c r="J107" s="42">
        <v>10.84</v>
      </c>
      <c r="K107" s="43">
        <v>2.9</v>
      </c>
      <c r="L107" s="42"/>
    </row>
    <row r="108" spans="1:12" ht="15.75" customHeight="1" x14ac:dyDescent="0.25">
      <c r="A108" s="24"/>
      <c r="B108" s="17"/>
      <c r="C108" s="8"/>
      <c r="D108" s="18" t="s">
        <v>32</v>
      </c>
      <c r="E108" s="9"/>
      <c r="F108" s="19">
        <f>SUM(F101:F107)</f>
        <v>595</v>
      </c>
      <c r="G108" s="19">
        <f t="shared" ref="G108:J108" si="42">SUM(G101:G107)</f>
        <v>0</v>
      </c>
      <c r="H108" s="19">
        <f t="shared" si="42"/>
        <v>643.12</v>
      </c>
      <c r="I108" s="19">
        <f t="shared" si="42"/>
        <v>26.47</v>
      </c>
      <c r="J108" s="19">
        <f t="shared" si="42"/>
        <v>21.46</v>
      </c>
      <c r="K108" s="25">
        <f>SUM(K102:K107)</f>
        <v>82.77000000000001</v>
      </c>
      <c r="L108" s="19"/>
    </row>
    <row r="109" spans="1:12" ht="15.75" customHeight="1" x14ac:dyDescent="0.25">
      <c r="A109" s="26">
        <f>A101</f>
        <v>1</v>
      </c>
      <c r="B109" s="13">
        <v>6</v>
      </c>
      <c r="C109" s="10" t="s">
        <v>24</v>
      </c>
      <c r="D109" s="7" t="s">
        <v>25</v>
      </c>
      <c r="E109" s="56"/>
      <c r="F109" s="51"/>
      <c r="G109" s="51"/>
      <c r="H109" s="51"/>
      <c r="I109" s="51"/>
      <c r="J109" s="51"/>
      <c r="K109" s="58"/>
      <c r="L109" s="42"/>
    </row>
    <row r="110" spans="1:12" ht="15.75" customHeight="1" x14ac:dyDescent="0.25">
      <c r="A110" s="23"/>
      <c r="B110" s="15"/>
      <c r="C110" s="11"/>
      <c r="D110" s="7" t="s">
        <v>26</v>
      </c>
      <c r="E110" s="56"/>
      <c r="F110" s="51"/>
      <c r="G110" s="51"/>
      <c r="H110" s="51"/>
      <c r="I110" s="51"/>
      <c r="J110" s="51"/>
      <c r="K110" s="58"/>
      <c r="L110" s="42"/>
    </row>
    <row r="111" spans="1:12" ht="15.75" customHeight="1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.75" customHeight="1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.75" customHeight="1" x14ac:dyDescent="0.25">
      <c r="A113" s="23"/>
      <c r="B113" s="15"/>
      <c r="C113" s="11"/>
      <c r="D113" s="7" t="s">
        <v>29</v>
      </c>
      <c r="E113" s="56"/>
      <c r="F113" s="51"/>
      <c r="G113" s="51"/>
      <c r="H113" s="51"/>
      <c r="I113" s="51"/>
      <c r="J113" s="51"/>
      <c r="K113" s="58"/>
      <c r="L113" s="42"/>
    </row>
    <row r="114" spans="1:12" ht="15.75" customHeight="1" x14ac:dyDescent="0.25">
      <c r="A114" s="23"/>
      <c r="B114" s="15"/>
      <c r="C114" s="11"/>
      <c r="D114" s="7" t="s">
        <v>30</v>
      </c>
      <c r="E114" s="57"/>
      <c r="F114" s="53"/>
      <c r="G114" s="53"/>
      <c r="H114" s="53"/>
      <c r="I114" s="53"/>
      <c r="J114" s="53"/>
      <c r="K114" s="55"/>
      <c r="L114" s="42"/>
    </row>
    <row r="115" spans="1:12" ht="15.75" customHeight="1" x14ac:dyDescent="0.25">
      <c r="A115" s="23"/>
      <c r="B115" s="15"/>
      <c r="C115" s="11"/>
      <c r="D115" s="7" t="s">
        <v>31</v>
      </c>
      <c r="E115" s="57"/>
      <c r="F115" s="53"/>
      <c r="G115" s="53"/>
      <c r="H115" s="53"/>
      <c r="I115" s="53"/>
      <c r="J115" s="53"/>
      <c r="K115" s="55"/>
      <c r="L115" s="42"/>
    </row>
    <row r="116" spans="1:12" ht="15.75" customHeight="1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.75" customHeight="1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.75" customHeight="1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43">SUM(G109:G117)</f>
        <v>0</v>
      </c>
      <c r="H118" s="19">
        <f t="shared" si="43"/>
        <v>0</v>
      </c>
      <c r="I118" s="19">
        <f t="shared" si="43"/>
        <v>0</v>
      </c>
      <c r="J118" s="19">
        <f t="shared" si="43"/>
        <v>0</v>
      </c>
      <c r="K118" s="25"/>
      <c r="L118" s="69"/>
    </row>
    <row r="119" spans="1:12" ht="15.75" customHeight="1" x14ac:dyDescent="0.2">
      <c r="A119" s="33">
        <f>A101</f>
        <v>1</v>
      </c>
      <c r="B119" s="33">
        <f>B101</f>
        <v>6</v>
      </c>
      <c r="C119" s="112" t="s">
        <v>4</v>
      </c>
      <c r="D119" s="113"/>
      <c r="E119" s="67"/>
      <c r="F119" s="68">
        <f>F108+F118</f>
        <v>595</v>
      </c>
      <c r="G119" s="68">
        <f t="shared" ref="G119:J119" si="44">G108+G118</f>
        <v>0</v>
      </c>
      <c r="H119" s="68">
        <f t="shared" si="44"/>
        <v>643.12</v>
      </c>
      <c r="I119" s="68">
        <f t="shared" si="44"/>
        <v>26.47</v>
      </c>
      <c r="J119" s="68">
        <f t="shared" si="44"/>
        <v>21.46</v>
      </c>
      <c r="K119" s="68">
        <f>SUM(K108)</f>
        <v>82.77000000000001</v>
      </c>
      <c r="L119" s="68">
        <v>66.760000000000005</v>
      </c>
    </row>
    <row r="120" spans="1:12" ht="15" x14ac:dyDescent="0.25">
      <c r="A120" s="23">
        <v>2</v>
      </c>
      <c r="B120" s="15">
        <v>1</v>
      </c>
      <c r="C120" s="11" t="s">
        <v>19</v>
      </c>
      <c r="D120" s="8" t="s">
        <v>20</v>
      </c>
      <c r="E120" s="56" t="s">
        <v>49</v>
      </c>
      <c r="F120" s="65">
        <v>100</v>
      </c>
      <c r="G120" s="65"/>
      <c r="H120" s="65">
        <v>298.18</v>
      </c>
      <c r="I120" s="65">
        <v>10.09</v>
      </c>
      <c r="J120" s="65">
        <v>28.27</v>
      </c>
      <c r="K120" s="66">
        <v>0.45</v>
      </c>
      <c r="L120" s="65"/>
    </row>
    <row r="121" spans="1:12" ht="15" x14ac:dyDescent="0.25">
      <c r="A121" s="23"/>
      <c r="B121" s="15"/>
      <c r="C121" s="11"/>
      <c r="D121" s="100" t="s">
        <v>23</v>
      </c>
      <c r="E121" s="56" t="s">
        <v>46</v>
      </c>
      <c r="F121" s="42">
        <v>100</v>
      </c>
      <c r="G121" s="42"/>
      <c r="H121" s="42">
        <v>47</v>
      </c>
      <c r="I121" s="42">
        <v>0.4</v>
      </c>
      <c r="J121" s="42">
        <v>0.4</v>
      </c>
      <c r="K121" s="43">
        <v>9.8000000000000007</v>
      </c>
      <c r="L121" s="42"/>
    </row>
    <row r="122" spans="1:12" ht="15" x14ac:dyDescent="0.25">
      <c r="A122" s="23"/>
      <c r="B122" s="15"/>
      <c r="C122" s="11"/>
      <c r="D122" s="7" t="s">
        <v>21</v>
      </c>
      <c r="E122" s="56" t="s">
        <v>41</v>
      </c>
      <c r="F122" s="42">
        <v>200</v>
      </c>
      <c r="G122" s="42"/>
      <c r="H122" s="42">
        <v>36</v>
      </c>
      <c r="I122" s="42">
        <v>0.2</v>
      </c>
      <c r="J122" s="42">
        <v>0</v>
      </c>
      <c r="K122" s="43">
        <v>9.1</v>
      </c>
      <c r="L122" s="42"/>
    </row>
    <row r="123" spans="1:12" ht="15" x14ac:dyDescent="0.25">
      <c r="A123" s="23"/>
      <c r="B123" s="15"/>
      <c r="C123" s="11"/>
      <c r="D123" s="7" t="s">
        <v>22</v>
      </c>
      <c r="E123" s="56" t="s">
        <v>37</v>
      </c>
      <c r="F123" s="42">
        <v>30</v>
      </c>
      <c r="G123" s="42"/>
      <c r="H123" s="50">
        <v>70.14</v>
      </c>
      <c r="I123" s="51">
        <v>2.37</v>
      </c>
      <c r="J123" s="51">
        <v>0.3</v>
      </c>
      <c r="K123" s="58">
        <v>14.49</v>
      </c>
      <c r="L123" s="42"/>
    </row>
    <row r="124" spans="1:12" ht="15" x14ac:dyDescent="0.25">
      <c r="A124" s="23"/>
      <c r="B124" s="15"/>
      <c r="C124" s="11"/>
      <c r="D124" s="7" t="s">
        <v>22</v>
      </c>
      <c r="E124" s="56" t="s">
        <v>63</v>
      </c>
      <c r="F124" s="42">
        <v>20</v>
      </c>
      <c r="G124" s="42"/>
      <c r="H124" s="52">
        <v>45.98</v>
      </c>
      <c r="I124" s="53">
        <v>1.1200000000000001</v>
      </c>
      <c r="J124" s="53">
        <v>0.22</v>
      </c>
      <c r="K124" s="55">
        <v>9.8800000000000008</v>
      </c>
      <c r="L124" s="42"/>
    </row>
    <row r="125" spans="1:12" ht="15" x14ac:dyDescent="0.25">
      <c r="A125" s="23"/>
      <c r="B125" s="15"/>
      <c r="C125" s="11"/>
      <c r="D125" s="100" t="s">
        <v>28</v>
      </c>
      <c r="E125" s="103" t="s">
        <v>51</v>
      </c>
      <c r="F125" s="42">
        <v>185</v>
      </c>
      <c r="G125" s="42"/>
      <c r="H125" s="42">
        <v>233</v>
      </c>
      <c r="I125" s="42">
        <v>6.5</v>
      </c>
      <c r="J125" s="42">
        <v>4.4000000000000004</v>
      </c>
      <c r="K125" s="43">
        <v>40</v>
      </c>
      <c r="L125" s="42"/>
    </row>
    <row r="126" spans="1:12" ht="15" x14ac:dyDescent="0.25">
      <c r="A126" s="23"/>
      <c r="B126" s="15"/>
      <c r="C126" s="11"/>
      <c r="D126" s="100"/>
      <c r="E126" s="56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4"/>
      <c r="B127" s="17"/>
      <c r="C127" s="8"/>
      <c r="D127" s="18" t="s">
        <v>32</v>
      </c>
      <c r="E127" s="9"/>
      <c r="F127" s="19">
        <f>SUM(F120:F126)</f>
        <v>635</v>
      </c>
      <c r="G127" s="19">
        <f t="shared" ref="G127:J127" si="45">SUM(G120:G126)</f>
        <v>0</v>
      </c>
      <c r="H127" s="19">
        <f t="shared" si="45"/>
        <v>730.3</v>
      </c>
      <c r="I127" s="19">
        <f t="shared" si="45"/>
        <v>20.68</v>
      </c>
      <c r="J127" s="19">
        <f t="shared" si="45"/>
        <v>33.589999999999996</v>
      </c>
      <c r="K127" s="25">
        <f>SUM(K120:K125)</f>
        <v>83.72</v>
      </c>
      <c r="L127" s="19">
        <f t="shared" ref="L127" si="46">SUM(L120:L126)</f>
        <v>0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24</v>
      </c>
      <c r="D128" s="98" t="s">
        <v>23</v>
      </c>
      <c r="E128" s="56"/>
      <c r="F128" s="51"/>
      <c r="G128" s="51"/>
      <c r="H128" s="51"/>
      <c r="I128" s="51"/>
      <c r="J128" s="51"/>
      <c r="K128" s="58"/>
      <c r="L128" s="42"/>
    </row>
    <row r="129" spans="1:12" ht="15" x14ac:dyDescent="0.25">
      <c r="A129" s="23"/>
      <c r="B129" s="15"/>
      <c r="C129" s="11"/>
      <c r="D129" s="7" t="s">
        <v>26</v>
      </c>
      <c r="E129" s="56"/>
      <c r="F129" s="51"/>
      <c r="G129" s="51"/>
      <c r="H129" s="51"/>
      <c r="I129" s="51"/>
      <c r="J129" s="51"/>
      <c r="K129" s="58"/>
      <c r="L129" s="42"/>
    </row>
    <row r="130" spans="1:12" ht="15" x14ac:dyDescent="0.25">
      <c r="A130" s="23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7" t="s">
        <v>28</v>
      </c>
      <c r="E131" s="50"/>
      <c r="F131" s="42"/>
      <c r="G131" s="42"/>
      <c r="H131" s="59"/>
      <c r="I131" s="42"/>
      <c r="J131" s="42"/>
      <c r="K131" s="43"/>
      <c r="L131" s="42"/>
    </row>
    <row r="132" spans="1:12" ht="15" x14ac:dyDescent="0.25">
      <c r="A132" s="23"/>
      <c r="B132" s="15"/>
      <c r="C132" s="11"/>
      <c r="D132" s="7" t="s">
        <v>29</v>
      </c>
      <c r="E132" s="56"/>
      <c r="F132" s="51"/>
      <c r="G132" s="51"/>
      <c r="H132" s="51"/>
      <c r="I132" s="51"/>
      <c r="J132" s="51"/>
      <c r="K132" s="58"/>
      <c r="L132" s="42"/>
    </row>
    <row r="133" spans="1:12" ht="15" x14ac:dyDescent="0.25">
      <c r="A133" s="23"/>
      <c r="B133" s="15"/>
      <c r="C133" s="11"/>
      <c r="D133" s="7" t="s">
        <v>30</v>
      </c>
      <c r="E133" s="57"/>
      <c r="F133" s="53"/>
      <c r="G133" s="53"/>
      <c r="H133" s="53"/>
      <c r="I133" s="53"/>
      <c r="J133" s="53"/>
      <c r="K133" s="55"/>
      <c r="L133" s="42"/>
    </row>
    <row r="134" spans="1:12" ht="15" x14ac:dyDescent="0.25">
      <c r="A134" s="23"/>
      <c r="B134" s="15"/>
      <c r="C134" s="11"/>
      <c r="D134" s="7" t="s">
        <v>31</v>
      </c>
      <c r="E134" s="57"/>
      <c r="F134" s="53"/>
      <c r="G134" s="53"/>
      <c r="H134" s="53"/>
      <c r="I134" s="53"/>
      <c r="J134" s="53"/>
      <c r="K134" s="55"/>
      <c r="L134" s="42"/>
    </row>
    <row r="135" spans="1:12" ht="15" x14ac:dyDescent="0.25">
      <c r="A135" s="23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4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47">SUM(G128:G136)</f>
        <v>0</v>
      </c>
      <c r="H137" s="19">
        <f t="shared" si="47"/>
        <v>0</v>
      </c>
      <c r="I137" s="19">
        <f t="shared" si="47"/>
        <v>0</v>
      </c>
      <c r="J137" s="19">
        <f t="shared" si="47"/>
        <v>0</v>
      </c>
      <c r="K137" s="25"/>
      <c r="L137" s="69"/>
    </row>
    <row r="138" spans="1:12" ht="15.75" thickBot="1" x14ac:dyDescent="0.25">
      <c r="A138" s="29">
        <f>A120</f>
        <v>2</v>
      </c>
      <c r="B138" s="30">
        <f>B120</f>
        <v>1</v>
      </c>
      <c r="C138" s="107" t="s">
        <v>4</v>
      </c>
      <c r="D138" s="108"/>
      <c r="E138" s="31"/>
      <c r="F138" s="32">
        <f>F127+F137</f>
        <v>635</v>
      </c>
      <c r="G138" s="32">
        <f t="shared" ref="G138" si="48">G127+G137</f>
        <v>0</v>
      </c>
      <c r="H138" s="32">
        <f t="shared" ref="H138" si="49">H127+H137</f>
        <v>730.3</v>
      </c>
      <c r="I138" s="32">
        <f t="shared" ref="I138" si="50">I127+I137</f>
        <v>20.68</v>
      </c>
      <c r="J138" s="32">
        <f t="shared" ref="J138" si="51">J127+J137</f>
        <v>33.589999999999996</v>
      </c>
      <c r="K138" s="32"/>
      <c r="L138" s="32">
        <v>66.760000000000005</v>
      </c>
    </row>
    <row r="139" spans="1:12" ht="15" x14ac:dyDescent="0.25">
      <c r="A139" s="14">
        <v>2</v>
      </c>
      <c r="B139" s="15">
        <v>2</v>
      </c>
      <c r="C139" s="22" t="s">
        <v>19</v>
      </c>
      <c r="D139" s="5" t="s">
        <v>20</v>
      </c>
      <c r="E139" s="56" t="s">
        <v>74</v>
      </c>
      <c r="F139" s="39">
        <v>140</v>
      </c>
      <c r="G139" s="39"/>
      <c r="H139" s="39">
        <v>302</v>
      </c>
      <c r="I139" s="39">
        <v>16</v>
      </c>
      <c r="J139" s="39">
        <v>16.399999999999999</v>
      </c>
      <c r="K139" s="40">
        <v>21.1</v>
      </c>
      <c r="L139" s="39"/>
    </row>
    <row r="140" spans="1:12" ht="15" x14ac:dyDescent="0.25">
      <c r="A140" s="14"/>
      <c r="B140" s="15"/>
      <c r="C140" s="11"/>
      <c r="D140" s="100" t="s">
        <v>28</v>
      </c>
      <c r="E140" s="56" t="s">
        <v>52</v>
      </c>
      <c r="F140" s="42">
        <v>185</v>
      </c>
      <c r="G140" s="42"/>
      <c r="H140" s="42">
        <v>312</v>
      </c>
      <c r="I140" s="42">
        <v>10.6</v>
      </c>
      <c r="J140" s="42">
        <v>6.8</v>
      </c>
      <c r="K140" s="43">
        <v>46.3</v>
      </c>
      <c r="L140" s="42"/>
    </row>
    <row r="141" spans="1:12" ht="15" x14ac:dyDescent="0.25">
      <c r="A141" s="14"/>
      <c r="B141" s="15"/>
      <c r="C141" s="11"/>
      <c r="D141" s="7" t="s">
        <v>21</v>
      </c>
      <c r="E141" s="41" t="s">
        <v>69</v>
      </c>
      <c r="F141" s="42">
        <v>200</v>
      </c>
      <c r="G141" s="42"/>
      <c r="H141" s="42">
        <v>36</v>
      </c>
      <c r="I141" s="42">
        <v>0.2</v>
      </c>
      <c r="J141" s="42">
        <v>0</v>
      </c>
      <c r="K141" s="43">
        <v>9.1</v>
      </c>
      <c r="L141" s="42"/>
    </row>
    <row r="142" spans="1:12" ht="15" x14ac:dyDescent="0.25">
      <c r="A142" s="14"/>
      <c r="B142" s="15"/>
      <c r="C142" s="11"/>
      <c r="D142" s="7" t="s">
        <v>22</v>
      </c>
      <c r="E142" s="56" t="s">
        <v>37</v>
      </c>
      <c r="F142" s="42">
        <v>30</v>
      </c>
      <c r="G142" s="42"/>
      <c r="H142" s="50">
        <v>70.14</v>
      </c>
      <c r="I142" s="51">
        <v>2.37</v>
      </c>
      <c r="J142" s="51">
        <v>0.3</v>
      </c>
      <c r="K142" s="58">
        <v>14.49</v>
      </c>
      <c r="L142" s="42"/>
    </row>
    <row r="143" spans="1:12" ht="15" x14ac:dyDescent="0.25">
      <c r="A143" s="14"/>
      <c r="B143" s="15"/>
      <c r="C143" s="11"/>
      <c r="D143" s="7" t="s">
        <v>22</v>
      </c>
      <c r="E143" s="56" t="s">
        <v>63</v>
      </c>
      <c r="F143" s="42">
        <v>20</v>
      </c>
      <c r="G143" s="42"/>
      <c r="H143" s="52">
        <v>45.98</v>
      </c>
      <c r="I143" s="53">
        <v>1.1200000000000001</v>
      </c>
      <c r="J143" s="53">
        <v>0.22</v>
      </c>
      <c r="K143" s="55">
        <v>9.8800000000000008</v>
      </c>
      <c r="L143" s="42"/>
    </row>
    <row r="144" spans="1:12" ht="15" x14ac:dyDescent="0.25">
      <c r="A144" s="14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14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16"/>
      <c r="B146" s="17"/>
      <c r="C146" s="8"/>
      <c r="D146" s="18" t="s">
        <v>32</v>
      </c>
      <c r="E146" s="9"/>
      <c r="F146" s="19">
        <f>SUM(F139:F145)</f>
        <v>575</v>
      </c>
      <c r="G146" s="19">
        <f t="shared" ref="G146:J146" si="52">SUM(G139:G145)</f>
        <v>0</v>
      </c>
      <c r="H146" s="19">
        <f t="shared" si="52"/>
        <v>766.12</v>
      </c>
      <c r="I146" s="19">
        <f t="shared" si="52"/>
        <v>30.290000000000003</v>
      </c>
      <c r="J146" s="19">
        <f t="shared" si="52"/>
        <v>23.72</v>
      </c>
      <c r="K146" s="25">
        <f>SUM(K139:K143)</f>
        <v>100.86999999999999</v>
      </c>
      <c r="L146" s="19">
        <f t="shared" ref="L146" si="53">SUM(L139:L145)</f>
        <v>0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14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14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14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14"/>
      <c r="B151" s="15"/>
      <c r="C151" s="11"/>
      <c r="D151" s="7" t="s">
        <v>29</v>
      </c>
      <c r="E151" s="56"/>
      <c r="F151" s="51"/>
      <c r="G151" s="51"/>
      <c r="H151" s="51"/>
      <c r="I151" s="51"/>
      <c r="J151" s="51"/>
      <c r="K151" s="58"/>
      <c r="L151" s="42"/>
    </row>
    <row r="152" spans="1:12" ht="15" x14ac:dyDescent="0.25">
      <c r="A152" s="14"/>
      <c r="B152" s="15"/>
      <c r="C152" s="11"/>
      <c r="D152" s="7" t="s">
        <v>30</v>
      </c>
      <c r="E152" s="57"/>
      <c r="F152" s="53"/>
      <c r="G152" s="53"/>
      <c r="H152" s="53"/>
      <c r="I152" s="53"/>
      <c r="J152" s="53"/>
      <c r="K152" s="55"/>
      <c r="L152" s="42"/>
    </row>
    <row r="153" spans="1:12" ht="15" x14ac:dyDescent="0.25">
      <c r="A153" s="14"/>
      <c r="B153" s="15"/>
      <c r="C153" s="11"/>
      <c r="D153" s="7" t="s">
        <v>31</v>
      </c>
      <c r="E153" s="57"/>
      <c r="F153" s="53"/>
      <c r="G153" s="53"/>
      <c r="H153" s="53"/>
      <c r="I153" s="53"/>
      <c r="J153" s="53"/>
      <c r="K153" s="55"/>
      <c r="L153" s="42"/>
    </row>
    <row r="154" spans="1:12" ht="15" x14ac:dyDescent="0.25">
      <c r="A154" s="14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6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54">SUM(G147:G155)</f>
        <v>0</v>
      </c>
      <c r="H156" s="19">
        <f t="shared" si="54"/>
        <v>0</v>
      </c>
      <c r="I156" s="19">
        <f t="shared" si="54"/>
        <v>0</v>
      </c>
      <c r="J156" s="19">
        <f t="shared" si="54"/>
        <v>0</v>
      </c>
      <c r="K156" s="25"/>
      <c r="L156" s="69"/>
    </row>
    <row r="157" spans="1:12" ht="15.75" thickBot="1" x14ac:dyDescent="0.25">
      <c r="A157" s="33">
        <f>A139</f>
        <v>2</v>
      </c>
      <c r="B157" s="33">
        <f>B139</f>
        <v>2</v>
      </c>
      <c r="C157" s="107" t="s">
        <v>4</v>
      </c>
      <c r="D157" s="108"/>
      <c r="E157" s="31"/>
      <c r="F157" s="32">
        <f>F146+F156</f>
        <v>575</v>
      </c>
      <c r="G157" s="32">
        <f t="shared" ref="G157" si="55">G146+G156</f>
        <v>0</v>
      </c>
      <c r="H157" s="32">
        <f t="shared" ref="H157" si="56">H146+H156</f>
        <v>766.12</v>
      </c>
      <c r="I157" s="32">
        <f t="shared" ref="I157" si="57">I146+I156</f>
        <v>30.290000000000003</v>
      </c>
      <c r="J157" s="32">
        <f t="shared" ref="J157" si="58">J146+J156</f>
        <v>23.72</v>
      </c>
      <c r="K157" s="32"/>
      <c r="L157" s="32">
        <v>66.760000000000005</v>
      </c>
    </row>
    <row r="158" spans="1:12" ht="15" x14ac:dyDescent="0.25">
      <c r="A158" s="20">
        <v>2</v>
      </c>
      <c r="B158" s="21">
        <v>3</v>
      </c>
      <c r="C158" s="22" t="s">
        <v>19</v>
      </c>
      <c r="D158" s="5" t="s">
        <v>20</v>
      </c>
      <c r="E158" s="56" t="s">
        <v>43</v>
      </c>
      <c r="F158" s="39">
        <v>90</v>
      </c>
      <c r="G158" s="39"/>
      <c r="H158" s="39">
        <v>233</v>
      </c>
      <c r="I158" s="39">
        <v>21.6</v>
      </c>
      <c r="J158" s="39">
        <v>10.050000000000001</v>
      </c>
      <c r="K158" s="40">
        <v>12.4</v>
      </c>
      <c r="L158" s="39"/>
    </row>
    <row r="159" spans="1:12" ht="15" x14ac:dyDescent="0.25">
      <c r="A159" s="23"/>
      <c r="B159" s="15"/>
      <c r="C159" s="11"/>
      <c r="D159" s="100" t="s">
        <v>25</v>
      </c>
      <c r="E159" s="56" t="s">
        <v>42</v>
      </c>
      <c r="F159" s="42">
        <v>60</v>
      </c>
      <c r="G159" s="42"/>
      <c r="H159" s="42">
        <v>57</v>
      </c>
      <c r="I159" s="42">
        <v>1.3</v>
      </c>
      <c r="J159" s="42">
        <v>2.7</v>
      </c>
      <c r="K159" s="43">
        <v>6.2</v>
      </c>
      <c r="L159" s="42"/>
    </row>
    <row r="160" spans="1:12" ht="15" x14ac:dyDescent="0.25">
      <c r="A160" s="23"/>
      <c r="B160" s="15"/>
      <c r="C160" s="11"/>
      <c r="D160" s="7" t="s">
        <v>21</v>
      </c>
      <c r="E160" s="41" t="s">
        <v>47</v>
      </c>
      <c r="F160" s="42">
        <v>200</v>
      </c>
      <c r="G160" s="42"/>
      <c r="H160" s="42">
        <v>62</v>
      </c>
      <c r="I160" s="42">
        <v>1.6</v>
      </c>
      <c r="J160" s="42">
        <v>1.5</v>
      </c>
      <c r="K160" s="43">
        <v>11.3</v>
      </c>
      <c r="L160" s="42"/>
    </row>
    <row r="161" spans="1:12" ht="15.75" customHeight="1" x14ac:dyDescent="0.25">
      <c r="A161" s="23"/>
      <c r="B161" s="15"/>
      <c r="C161" s="11"/>
      <c r="D161" s="7" t="s">
        <v>22</v>
      </c>
      <c r="E161" s="56" t="s">
        <v>37</v>
      </c>
      <c r="F161" s="42">
        <v>30</v>
      </c>
      <c r="G161" s="42"/>
      <c r="H161" s="50">
        <v>70.14</v>
      </c>
      <c r="I161" s="51">
        <v>2.37</v>
      </c>
      <c r="J161" s="51">
        <v>0.3</v>
      </c>
      <c r="K161" s="58">
        <v>14.49</v>
      </c>
      <c r="L161" s="42"/>
    </row>
    <row r="162" spans="1:12" ht="15" x14ac:dyDescent="0.25">
      <c r="A162" s="23"/>
      <c r="B162" s="15"/>
      <c r="C162" s="11"/>
      <c r="D162" s="7" t="s">
        <v>22</v>
      </c>
      <c r="E162" s="56" t="s">
        <v>63</v>
      </c>
      <c r="F162" s="42">
        <v>20</v>
      </c>
      <c r="G162" s="42"/>
      <c r="H162" s="52">
        <v>45.98</v>
      </c>
      <c r="I162" s="53">
        <v>1.1200000000000001</v>
      </c>
      <c r="J162" s="53">
        <v>0.22</v>
      </c>
      <c r="K162" s="55">
        <v>9.8800000000000008</v>
      </c>
      <c r="L162" s="42"/>
    </row>
    <row r="163" spans="1:12" ht="15" x14ac:dyDescent="0.25">
      <c r="A163" s="23"/>
      <c r="B163" s="15"/>
      <c r="C163" s="11"/>
      <c r="D163" s="100" t="s">
        <v>28</v>
      </c>
      <c r="E163" s="56" t="s">
        <v>44</v>
      </c>
      <c r="F163" s="42">
        <v>150</v>
      </c>
      <c r="G163" s="42"/>
      <c r="H163" s="42">
        <v>140.25</v>
      </c>
      <c r="I163" s="42">
        <v>3.08</v>
      </c>
      <c r="J163" s="42">
        <v>4.7300000000000004</v>
      </c>
      <c r="K163" s="43">
        <v>20.03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59">SUM(G158:G164)</f>
        <v>0</v>
      </c>
      <c r="H165" s="19">
        <f>SUM(H158:H163)</f>
        <v>608.37</v>
      </c>
      <c r="I165" s="19">
        <f t="shared" si="59"/>
        <v>31.070000000000007</v>
      </c>
      <c r="J165" s="19">
        <f t="shared" si="59"/>
        <v>19.5</v>
      </c>
      <c r="K165" s="25">
        <f>SUM(K158:K163)</f>
        <v>74.300000000000011</v>
      </c>
      <c r="L165" s="19">
        <f t="shared" ref="L165" si="60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56"/>
      <c r="F170" s="51"/>
      <c r="G170" s="51"/>
      <c r="H170" s="51"/>
      <c r="I170" s="51"/>
      <c r="J170" s="51"/>
      <c r="K170" s="58"/>
      <c r="L170" s="42"/>
    </row>
    <row r="171" spans="1:12" ht="15" x14ac:dyDescent="0.25">
      <c r="A171" s="23"/>
      <c r="B171" s="15"/>
      <c r="C171" s="11"/>
      <c r="D171" s="7" t="s">
        <v>30</v>
      </c>
      <c r="E171" s="57"/>
      <c r="F171" s="53"/>
      <c r="G171" s="51"/>
      <c r="H171" s="51"/>
      <c r="I171" s="51"/>
      <c r="J171" s="51"/>
      <c r="K171" s="60"/>
      <c r="L171" s="42"/>
    </row>
    <row r="172" spans="1:12" ht="15" x14ac:dyDescent="0.25">
      <c r="A172" s="23"/>
      <c r="B172" s="15"/>
      <c r="C172" s="11"/>
      <c r="D172" s="7" t="s">
        <v>31</v>
      </c>
      <c r="E172" s="57"/>
      <c r="F172" s="53"/>
      <c r="G172" s="53"/>
      <c r="H172" s="53"/>
      <c r="I172" s="53"/>
      <c r="J172" s="53"/>
      <c r="K172" s="55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61">SUM(G166:G174)</f>
        <v>0</v>
      </c>
      <c r="H175" s="19">
        <f t="shared" si="61"/>
        <v>0</v>
      </c>
      <c r="I175" s="19">
        <f t="shared" si="61"/>
        <v>0</v>
      </c>
      <c r="J175" s="19">
        <f t="shared" si="61"/>
        <v>0</v>
      </c>
      <c r="K175" s="25"/>
      <c r="L175" s="69"/>
    </row>
    <row r="176" spans="1:12" ht="15.75" thickBot="1" x14ac:dyDescent="0.25">
      <c r="A176" s="29">
        <f>A158</f>
        <v>2</v>
      </c>
      <c r="B176" s="30">
        <f>B158</f>
        <v>3</v>
      </c>
      <c r="C176" s="107" t="s">
        <v>4</v>
      </c>
      <c r="D176" s="108"/>
      <c r="E176" s="31"/>
      <c r="F176" s="32">
        <f>F165+F175</f>
        <v>550</v>
      </c>
      <c r="G176" s="32">
        <f t="shared" ref="G176" si="62">G165+G175</f>
        <v>0</v>
      </c>
      <c r="H176" s="32">
        <f t="shared" ref="H176" si="63">H165+H175</f>
        <v>608.37</v>
      </c>
      <c r="I176" s="32">
        <f t="shared" ref="I176" si="64">I165+I175</f>
        <v>31.070000000000007</v>
      </c>
      <c r="J176" s="32">
        <f t="shared" ref="J176" si="65">J165+J175</f>
        <v>19.5</v>
      </c>
      <c r="K176" s="32"/>
      <c r="L176" s="32">
        <v>66.760000000000005</v>
      </c>
    </row>
    <row r="177" spans="1:12" ht="15" x14ac:dyDescent="0.25">
      <c r="A177" s="20">
        <v>2</v>
      </c>
      <c r="B177" s="21">
        <v>4</v>
      </c>
      <c r="C177" s="22" t="s">
        <v>19</v>
      </c>
      <c r="D177" s="5" t="s">
        <v>20</v>
      </c>
      <c r="E177" s="38"/>
      <c r="F177" s="39"/>
      <c r="G177" s="39"/>
      <c r="H177" s="39"/>
      <c r="I177" s="39"/>
      <c r="J177" s="39"/>
      <c r="K177" s="40"/>
      <c r="L177" s="39"/>
    </row>
    <row r="178" spans="1:12" ht="15" x14ac:dyDescent="0.25">
      <c r="A178" s="23"/>
      <c r="B178" s="15"/>
      <c r="C178" s="11"/>
      <c r="D178" s="100" t="s">
        <v>25</v>
      </c>
      <c r="E178" s="56" t="s">
        <v>67</v>
      </c>
      <c r="F178" s="42">
        <v>60</v>
      </c>
      <c r="G178" s="42"/>
      <c r="H178" s="42">
        <v>69</v>
      </c>
      <c r="I178" s="42">
        <v>1</v>
      </c>
      <c r="J178" s="42">
        <v>4.8</v>
      </c>
      <c r="K178" s="43">
        <v>5</v>
      </c>
      <c r="L178" s="42"/>
    </row>
    <row r="179" spans="1:12" ht="15" x14ac:dyDescent="0.25">
      <c r="A179" s="23"/>
      <c r="B179" s="15"/>
      <c r="C179" s="11"/>
      <c r="D179" s="7" t="s">
        <v>21</v>
      </c>
      <c r="E179" s="41" t="s">
        <v>75</v>
      </c>
      <c r="F179" s="42">
        <v>200</v>
      </c>
      <c r="G179" s="42"/>
      <c r="H179" s="42">
        <v>123</v>
      </c>
      <c r="I179" s="42">
        <v>0.5</v>
      </c>
      <c r="J179" s="42">
        <v>0.1</v>
      </c>
      <c r="K179" s="43">
        <v>30.9</v>
      </c>
      <c r="L179" s="42"/>
    </row>
    <row r="180" spans="1:12" ht="15" x14ac:dyDescent="0.25">
      <c r="A180" s="23"/>
      <c r="B180" s="15"/>
      <c r="C180" s="11"/>
      <c r="D180" s="7" t="s">
        <v>22</v>
      </c>
      <c r="E180" s="56" t="s">
        <v>37</v>
      </c>
      <c r="F180" s="42">
        <v>30</v>
      </c>
      <c r="G180" s="42"/>
      <c r="H180" s="50">
        <v>70.14</v>
      </c>
      <c r="I180" s="51">
        <v>2.37</v>
      </c>
      <c r="J180" s="51">
        <v>0.3</v>
      </c>
      <c r="K180" s="58">
        <v>14.49</v>
      </c>
      <c r="L180" s="42"/>
    </row>
    <row r="181" spans="1:12" ht="15" x14ac:dyDescent="0.25">
      <c r="A181" s="23"/>
      <c r="B181" s="15"/>
      <c r="C181" s="11"/>
      <c r="D181" s="7" t="s">
        <v>22</v>
      </c>
      <c r="E181" s="56" t="s">
        <v>63</v>
      </c>
      <c r="F181" s="42">
        <v>20</v>
      </c>
      <c r="G181" s="42"/>
      <c r="H181" s="52">
        <v>45.98</v>
      </c>
      <c r="I181" s="53">
        <v>1.1200000000000001</v>
      </c>
      <c r="J181" s="53">
        <v>0.22</v>
      </c>
      <c r="K181" s="55">
        <v>9.8800000000000008</v>
      </c>
      <c r="L181" s="42"/>
    </row>
    <row r="182" spans="1:12" ht="15" x14ac:dyDescent="0.25">
      <c r="A182" s="23"/>
      <c r="B182" s="15"/>
      <c r="C182" s="11"/>
      <c r="D182" s="100" t="s">
        <v>20</v>
      </c>
      <c r="E182" s="41" t="s">
        <v>54</v>
      </c>
      <c r="F182" s="42">
        <v>200</v>
      </c>
      <c r="G182" s="42"/>
      <c r="H182" s="42">
        <v>417</v>
      </c>
      <c r="I182" s="42">
        <v>18.2</v>
      </c>
      <c r="J182" s="42">
        <v>23.2</v>
      </c>
      <c r="K182" s="43">
        <v>32.200000000000003</v>
      </c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" x14ac:dyDescent="0.25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 t="shared" ref="G184:J184" si="66">SUM(G177:G183)</f>
        <v>0</v>
      </c>
      <c r="H184" s="19">
        <f>SUM(H178:H182)</f>
        <v>725.12</v>
      </c>
      <c r="I184" s="19">
        <f t="shared" si="66"/>
        <v>23.189999999999998</v>
      </c>
      <c r="J184" s="19">
        <f t="shared" si="66"/>
        <v>28.619999999999997</v>
      </c>
      <c r="K184" s="25">
        <f>SUM(K178:K182)</f>
        <v>92.47</v>
      </c>
      <c r="L184" s="19">
        <f t="shared" ref="L184" si="67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56"/>
      <c r="F189" s="51"/>
      <c r="G189" s="51"/>
      <c r="H189" s="51"/>
      <c r="I189" s="51"/>
      <c r="J189" s="51"/>
      <c r="K189" s="58"/>
      <c r="L189" s="42"/>
    </row>
    <row r="190" spans="1:12" ht="15" x14ac:dyDescent="0.25">
      <c r="A190" s="23"/>
      <c r="B190" s="15"/>
      <c r="C190" s="11"/>
      <c r="D190" s="7" t="s">
        <v>30</v>
      </c>
      <c r="E190" s="57"/>
      <c r="F190" s="53"/>
      <c r="G190" s="53"/>
      <c r="H190" s="51"/>
      <c r="I190" s="51"/>
      <c r="J190" s="51"/>
      <c r="K190" s="60"/>
      <c r="L190" s="42"/>
    </row>
    <row r="191" spans="1:12" ht="15" x14ac:dyDescent="0.25">
      <c r="A191" s="23"/>
      <c r="B191" s="15"/>
      <c r="C191" s="11"/>
      <c r="D191" s="7" t="s">
        <v>31</v>
      </c>
      <c r="E191" s="57"/>
      <c r="F191" s="53"/>
      <c r="G191" s="53"/>
      <c r="H191" s="53"/>
      <c r="I191" s="53"/>
      <c r="J191" s="53"/>
      <c r="K191" s="55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68">SUM(G185:G193)</f>
        <v>0</v>
      </c>
      <c r="H194" s="19">
        <f t="shared" si="68"/>
        <v>0</v>
      </c>
      <c r="I194" s="19">
        <f t="shared" si="68"/>
        <v>0</v>
      </c>
      <c r="J194" s="19">
        <f t="shared" si="68"/>
        <v>0</v>
      </c>
      <c r="K194" s="25"/>
      <c r="L194" s="69"/>
    </row>
    <row r="195" spans="1:12" ht="15.75" thickBot="1" x14ac:dyDescent="0.25">
      <c r="A195" s="29">
        <f>A177</f>
        <v>2</v>
      </c>
      <c r="B195" s="30">
        <f>B177</f>
        <v>4</v>
      </c>
      <c r="C195" s="107" t="s">
        <v>4</v>
      </c>
      <c r="D195" s="108"/>
      <c r="E195" s="31"/>
      <c r="F195" s="32">
        <f>F184+F194</f>
        <v>510</v>
      </c>
      <c r="G195" s="32">
        <f t="shared" ref="G195" si="69">G184+G194</f>
        <v>0</v>
      </c>
      <c r="H195" s="32">
        <f t="shared" ref="H195" si="70">H184+H194</f>
        <v>725.12</v>
      </c>
      <c r="I195" s="32">
        <f t="shared" ref="I195" si="71">I184+I194</f>
        <v>23.189999999999998</v>
      </c>
      <c r="J195" s="32">
        <f t="shared" ref="J195" si="72">J184+J194</f>
        <v>28.619999999999997</v>
      </c>
      <c r="K195" s="32"/>
      <c r="L195" s="32">
        <v>66.760000000000005</v>
      </c>
    </row>
    <row r="196" spans="1:12" ht="15" x14ac:dyDescent="0.25">
      <c r="A196" s="20">
        <v>2</v>
      </c>
      <c r="B196" s="21">
        <v>5</v>
      </c>
      <c r="C196" s="22" t="s">
        <v>19</v>
      </c>
      <c r="D196" s="102" t="s">
        <v>25</v>
      </c>
      <c r="E196" s="56" t="s">
        <v>53</v>
      </c>
      <c r="F196" s="39">
        <v>60</v>
      </c>
      <c r="G196" s="39"/>
      <c r="H196" s="39">
        <v>57</v>
      </c>
      <c r="I196" s="39">
        <v>1.3</v>
      </c>
      <c r="J196" s="39">
        <v>2.7</v>
      </c>
      <c r="K196" s="40">
        <v>6.2</v>
      </c>
      <c r="L196" s="39"/>
    </row>
    <row r="197" spans="1:12" ht="15" x14ac:dyDescent="0.25">
      <c r="A197" s="23"/>
      <c r="B197" s="15"/>
      <c r="C197" s="11"/>
      <c r="D197" s="100" t="s">
        <v>20</v>
      </c>
      <c r="E197" s="57" t="s">
        <v>76</v>
      </c>
      <c r="F197" s="42">
        <v>90</v>
      </c>
      <c r="G197" s="42"/>
      <c r="H197" s="42">
        <v>123</v>
      </c>
      <c r="I197" s="42">
        <v>8</v>
      </c>
      <c r="J197" s="42">
        <v>7.2</v>
      </c>
      <c r="K197" s="43">
        <v>6.3</v>
      </c>
      <c r="L197" s="42"/>
    </row>
    <row r="198" spans="1:12" ht="15" x14ac:dyDescent="0.25">
      <c r="A198" s="23"/>
      <c r="B198" s="15"/>
      <c r="C198" s="11"/>
      <c r="D198" s="98" t="s">
        <v>23</v>
      </c>
      <c r="E198" s="57" t="s">
        <v>46</v>
      </c>
      <c r="F198" s="42">
        <v>100</v>
      </c>
      <c r="G198" s="42"/>
      <c r="H198" s="42">
        <v>47</v>
      </c>
      <c r="I198" s="42">
        <v>0.4</v>
      </c>
      <c r="J198" s="42">
        <v>0.4</v>
      </c>
      <c r="K198" s="43">
        <v>9.8000000000000007</v>
      </c>
      <c r="L198" s="42"/>
    </row>
    <row r="199" spans="1:12" ht="15" x14ac:dyDescent="0.25">
      <c r="A199" s="23"/>
      <c r="B199" s="15"/>
      <c r="C199" s="11"/>
      <c r="D199" s="98" t="s">
        <v>28</v>
      </c>
      <c r="E199" s="57" t="s">
        <v>55</v>
      </c>
      <c r="F199" s="42">
        <v>185</v>
      </c>
      <c r="G199" s="42"/>
      <c r="H199" s="42">
        <v>247</v>
      </c>
      <c r="I199" s="42">
        <v>8</v>
      </c>
      <c r="J199" s="42">
        <v>8.1999999999999993</v>
      </c>
      <c r="K199" s="43">
        <v>32.700000000000003</v>
      </c>
      <c r="L199" s="42"/>
    </row>
    <row r="200" spans="1:12" ht="15" x14ac:dyDescent="0.25">
      <c r="A200" s="23"/>
      <c r="B200" s="15"/>
      <c r="C200" s="11"/>
      <c r="D200" s="98" t="s">
        <v>21</v>
      </c>
      <c r="E200" s="57" t="s">
        <v>41</v>
      </c>
      <c r="F200" s="42">
        <v>200</v>
      </c>
      <c r="G200" s="42"/>
      <c r="H200" s="42">
        <v>36</v>
      </c>
      <c r="I200" s="42">
        <v>0.2</v>
      </c>
      <c r="J200" s="42">
        <v>0</v>
      </c>
      <c r="K200" s="43">
        <v>9.1</v>
      </c>
      <c r="L200" s="42"/>
    </row>
    <row r="201" spans="1:12" ht="15" x14ac:dyDescent="0.25">
      <c r="A201" s="23"/>
      <c r="B201" s="15"/>
      <c r="C201" s="11"/>
      <c r="D201" s="100" t="s">
        <v>22</v>
      </c>
      <c r="E201" s="57" t="s">
        <v>37</v>
      </c>
      <c r="F201" s="42">
        <v>30</v>
      </c>
      <c r="G201" s="42"/>
      <c r="H201" s="50">
        <v>70.14</v>
      </c>
      <c r="I201" s="51">
        <v>2.37</v>
      </c>
      <c r="J201" s="51">
        <v>0.3</v>
      </c>
      <c r="K201" s="58">
        <v>14.49</v>
      </c>
      <c r="L201" s="42"/>
    </row>
    <row r="202" spans="1:12" ht="15" x14ac:dyDescent="0.25">
      <c r="A202" s="23"/>
      <c r="B202" s="15"/>
      <c r="C202" s="11"/>
      <c r="D202" s="100" t="s">
        <v>22</v>
      </c>
      <c r="E202" s="56" t="s">
        <v>63</v>
      </c>
      <c r="F202" s="42">
        <v>20</v>
      </c>
      <c r="G202" s="42"/>
      <c r="H202" s="52">
        <v>45.98</v>
      </c>
      <c r="I202" s="53">
        <v>1.1200000000000001</v>
      </c>
      <c r="J202" s="53">
        <v>0.22</v>
      </c>
      <c r="K202" s="55">
        <v>9.8800000000000008</v>
      </c>
      <c r="L202" s="42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685</v>
      </c>
      <c r="G203" s="19">
        <f t="shared" ref="G203:J203" si="73">SUM(G196:G202)</f>
        <v>0</v>
      </c>
      <c r="H203" s="19">
        <f t="shared" si="73"/>
        <v>626.12</v>
      </c>
      <c r="I203" s="19">
        <f t="shared" si="73"/>
        <v>21.390000000000004</v>
      </c>
      <c r="J203" s="19">
        <f t="shared" si="73"/>
        <v>19.02</v>
      </c>
      <c r="K203" s="25">
        <f>SUM(K196:K202)</f>
        <v>88.469999999999985</v>
      </c>
      <c r="L203" s="19">
        <f t="shared" ref="L203" si="74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56"/>
      <c r="F204" s="51"/>
      <c r="G204" s="51"/>
      <c r="H204" s="51"/>
      <c r="I204" s="51"/>
      <c r="J204" s="51"/>
      <c r="K204" s="58"/>
      <c r="L204" s="42"/>
    </row>
    <row r="205" spans="1:12" ht="15" x14ac:dyDescent="0.25">
      <c r="A205" s="23"/>
      <c r="B205" s="15"/>
      <c r="C205" s="11"/>
      <c r="D205" s="7" t="s">
        <v>26</v>
      </c>
      <c r="E205" s="56"/>
      <c r="F205" s="51"/>
      <c r="G205" s="51"/>
      <c r="H205" s="51"/>
      <c r="I205" s="51"/>
      <c r="J205" s="51"/>
      <c r="K205" s="58"/>
      <c r="L205" s="42"/>
    </row>
    <row r="206" spans="1:12" ht="15" x14ac:dyDescent="0.25">
      <c r="A206" s="23"/>
      <c r="B206" s="15"/>
      <c r="C206" s="11"/>
      <c r="D206" s="7" t="s">
        <v>27</v>
      </c>
      <c r="E206" s="41"/>
      <c r="F206" s="42"/>
      <c r="G206" s="42"/>
      <c r="H206" s="42"/>
      <c r="I206" s="42"/>
      <c r="J206" s="42"/>
      <c r="K206" s="43"/>
      <c r="L206" s="42"/>
    </row>
    <row r="207" spans="1:12" ht="15" x14ac:dyDescent="0.25">
      <c r="A207" s="23"/>
      <c r="B207" s="15"/>
      <c r="C207" s="11"/>
      <c r="D207" s="7" t="s">
        <v>28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3"/>
      <c r="B208" s="15"/>
      <c r="C208" s="11"/>
      <c r="D208" s="7" t="s">
        <v>29</v>
      </c>
      <c r="E208" s="56"/>
      <c r="F208" s="51"/>
      <c r="G208" s="51"/>
      <c r="H208" s="51"/>
      <c r="I208" s="51"/>
      <c r="J208" s="51"/>
      <c r="K208" s="58"/>
      <c r="L208" s="42"/>
    </row>
    <row r="209" spans="1:12" ht="15" x14ac:dyDescent="0.25">
      <c r="A209" s="23"/>
      <c r="B209" s="15"/>
      <c r="C209" s="11"/>
      <c r="D209" s="7" t="s">
        <v>30</v>
      </c>
      <c r="E209" s="57"/>
      <c r="F209" s="53"/>
      <c r="G209" s="53"/>
      <c r="H209" s="53"/>
      <c r="I209" s="53"/>
      <c r="J209" s="53"/>
      <c r="K209" s="55"/>
      <c r="L209" s="42"/>
    </row>
    <row r="210" spans="1:12" ht="15" x14ac:dyDescent="0.25">
      <c r="A210" s="23"/>
      <c r="B210" s="15"/>
      <c r="C210" s="11"/>
      <c r="D210" s="7" t="s">
        <v>31</v>
      </c>
      <c r="E210" s="57"/>
      <c r="F210" s="53"/>
      <c r="G210" s="53"/>
      <c r="H210" s="53"/>
      <c r="I210" s="53"/>
      <c r="J210" s="53"/>
      <c r="K210" s="55"/>
      <c r="L210" s="42"/>
    </row>
    <row r="211" spans="1:12" ht="15" x14ac:dyDescent="0.25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75">SUM(G204:G212)</f>
        <v>0</v>
      </c>
      <c r="H213" s="19">
        <f t="shared" si="75"/>
        <v>0</v>
      </c>
      <c r="I213" s="19">
        <f t="shared" si="75"/>
        <v>0</v>
      </c>
      <c r="J213" s="19">
        <f t="shared" si="75"/>
        <v>0</v>
      </c>
      <c r="K213" s="25"/>
      <c r="L213" s="69"/>
    </row>
    <row r="214" spans="1:12" ht="15.75" thickBot="1" x14ac:dyDescent="0.25">
      <c r="A214" s="29">
        <f>A196</f>
        <v>2</v>
      </c>
      <c r="B214" s="30">
        <f>B196</f>
        <v>5</v>
      </c>
      <c r="C214" s="107" t="s">
        <v>4</v>
      </c>
      <c r="D214" s="108"/>
      <c r="E214" s="31"/>
      <c r="F214" s="32">
        <f>F203+F213</f>
        <v>685</v>
      </c>
      <c r="G214" s="32">
        <f t="shared" ref="G214" si="76">G203+G213</f>
        <v>0</v>
      </c>
      <c r="H214" s="32">
        <f t="shared" ref="H214" si="77">H203+H213</f>
        <v>626.12</v>
      </c>
      <c r="I214" s="32">
        <f t="shared" ref="I214" si="78">I203+I213</f>
        <v>21.390000000000004</v>
      </c>
      <c r="J214" s="32">
        <f t="shared" ref="J214" si="79">J203+J213</f>
        <v>19.02</v>
      </c>
      <c r="K214" s="32"/>
      <c r="L214" s="32">
        <v>66.760000000000005</v>
      </c>
    </row>
    <row r="215" spans="1:12" ht="15" x14ac:dyDescent="0.25">
      <c r="A215" s="20">
        <v>2</v>
      </c>
      <c r="B215" s="21">
        <v>6</v>
      </c>
      <c r="C215" s="22" t="s">
        <v>19</v>
      </c>
      <c r="D215" s="102" t="s">
        <v>25</v>
      </c>
      <c r="E215" s="56" t="s">
        <v>57</v>
      </c>
      <c r="F215" s="39">
        <v>60</v>
      </c>
      <c r="G215" s="39"/>
      <c r="H215" s="39">
        <v>72</v>
      </c>
      <c r="I215" s="39">
        <v>0.6</v>
      </c>
      <c r="J215" s="39">
        <v>5.3</v>
      </c>
      <c r="K215" s="40">
        <v>5</v>
      </c>
      <c r="L215" s="39"/>
    </row>
    <row r="216" spans="1:12" ht="15" x14ac:dyDescent="0.25">
      <c r="A216" s="23"/>
      <c r="B216" s="15"/>
      <c r="C216" s="11"/>
      <c r="D216" s="100" t="s">
        <v>20</v>
      </c>
      <c r="E216" s="57" t="s">
        <v>56</v>
      </c>
      <c r="F216" s="42">
        <v>100</v>
      </c>
      <c r="G216" s="42"/>
      <c r="H216" s="42">
        <v>164</v>
      </c>
      <c r="I216" s="42">
        <v>13.28</v>
      </c>
      <c r="J216" s="42">
        <v>10.84</v>
      </c>
      <c r="K216" s="43">
        <v>29</v>
      </c>
      <c r="L216" s="42"/>
    </row>
    <row r="217" spans="1:12" ht="15" x14ac:dyDescent="0.25">
      <c r="A217" s="23"/>
      <c r="B217" s="15"/>
      <c r="C217" s="11"/>
      <c r="D217" s="98" t="s">
        <v>28</v>
      </c>
      <c r="E217" s="57" t="s">
        <v>44</v>
      </c>
      <c r="F217" s="42">
        <v>150</v>
      </c>
      <c r="G217" s="42"/>
      <c r="H217" s="42">
        <v>140.25</v>
      </c>
      <c r="I217" s="42">
        <v>3.08</v>
      </c>
      <c r="J217" s="42">
        <v>4.7300000000000004</v>
      </c>
      <c r="K217" s="43">
        <v>20.03</v>
      </c>
      <c r="L217" s="42"/>
    </row>
    <row r="218" spans="1:12" ht="15" x14ac:dyDescent="0.25">
      <c r="A218" s="23"/>
      <c r="B218" s="15"/>
      <c r="C218" s="11"/>
      <c r="D218" s="98" t="s">
        <v>21</v>
      </c>
      <c r="E218" s="57" t="s">
        <v>58</v>
      </c>
      <c r="F218" s="42">
        <v>200</v>
      </c>
      <c r="G218" s="42"/>
      <c r="H218" s="42">
        <v>38</v>
      </c>
      <c r="I218" s="42">
        <v>0.2</v>
      </c>
      <c r="J218" s="42">
        <v>0</v>
      </c>
      <c r="K218" s="43">
        <v>9.3000000000000007</v>
      </c>
      <c r="L218" s="42"/>
    </row>
    <row r="219" spans="1:12" ht="15" x14ac:dyDescent="0.25">
      <c r="A219" s="23"/>
      <c r="B219" s="15"/>
      <c r="C219" s="11"/>
      <c r="D219" s="98" t="s">
        <v>22</v>
      </c>
      <c r="E219" s="57" t="s">
        <v>37</v>
      </c>
      <c r="F219" s="50">
        <v>30</v>
      </c>
      <c r="G219" s="51"/>
      <c r="H219" s="50">
        <v>70.14</v>
      </c>
      <c r="I219" s="51">
        <v>2.37</v>
      </c>
      <c r="J219" s="51">
        <v>0.3</v>
      </c>
      <c r="K219" s="58">
        <v>14.49</v>
      </c>
      <c r="L219" s="42"/>
    </row>
    <row r="220" spans="1:12" ht="15" x14ac:dyDescent="0.25">
      <c r="A220" s="23"/>
      <c r="B220" s="15"/>
      <c r="C220" s="11"/>
      <c r="D220" s="100" t="s">
        <v>22</v>
      </c>
      <c r="E220" s="56" t="s">
        <v>63</v>
      </c>
      <c r="F220" s="52">
        <v>20</v>
      </c>
      <c r="G220" s="53"/>
      <c r="H220" s="52">
        <v>45.98</v>
      </c>
      <c r="I220" s="53">
        <v>1.1200000000000001</v>
      </c>
      <c r="J220" s="53">
        <v>0.22</v>
      </c>
      <c r="K220" s="55">
        <v>9.8800000000000008</v>
      </c>
      <c r="L220" s="42"/>
    </row>
    <row r="221" spans="1:12" ht="15" x14ac:dyDescent="0.25">
      <c r="A221" s="23"/>
      <c r="B221" s="15"/>
      <c r="C221" s="11"/>
      <c r="D221" s="100"/>
      <c r="E221" s="56"/>
      <c r="F221" s="42"/>
      <c r="G221" s="42"/>
      <c r="H221" s="42"/>
      <c r="I221" s="42"/>
      <c r="J221" s="42"/>
      <c r="K221" s="43"/>
      <c r="L221" s="42"/>
    </row>
    <row r="222" spans="1:12" ht="15" x14ac:dyDescent="0.25">
      <c r="A222" s="23"/>
      <c r="B222" s="15"/>
      <c r="C222" s="11"/>
      <c r="D222" s="100"/>
      <c r="E222" s="56"/>
      <c r="F222" s="42"/>
      <c r="G222" s="42"/>
      <c r="H222" s="42"/>
      <c r="I222" s="42"/>
      <c r="J222" s="42"/>
      <c r="K222" s="43"/>
      <c r="L222" s="42"/>
    </row>
    <row r="223" spans="1:12" ht="15" x14ac:dyDescent="0.25">
      <c r="A223" s="24"/>
      <c r="B223" s="17"/>
      <c r="C223" s="8"/>
      <c r="D223" s="18" t="s">
        <v>32</v>
      </c>
      <c r="E223" s="9"/>
      <c r="F223" s="19">
        <f>SUM(F215:F222)</f>
        <v>560</v>
      </c>
      <c r="G223" s="19">
        <f t="shared" ref="G223:I223" si="80">SUM(G215:G222)</f>
        <v>0</v>
      </c>
      <c r="H223" s="19">
        <f t="shared" si="80"/>
        <v>530.37</v>
      </c>
      <c r="I223" s="19">
        <f t="shared" si="80"/>
        <v>20.650000000000002</v>
      </c>
      <c r="J223" s="19">
        <f>SUM(J215:J220)</f>
        <v>21.39</v>
      </c>
      <c r="K223" s="25">
        <f>SUM(K215:K220)</f>
        <v>87.699999999999989</v>
      </c>
      <c r="L223" s="19">
        <f t="shared" ref="L223" si="81">SUM(L215:L222)</f>
        <v>0</v>
      </c>
    </row>
    <row r="224" spans="1:12" ht="15" x14ac:dyDescent="0.25">
      <c r="A224" s="26">
        <f>A215</f>
        <v>2</v>
      </c>
      <c r="B224" s="13">
        <f>B215</f>
        <v>6</v>
      </c>
      <c r="C224" s="10" t="s">
        <v>24</v>
      </c>
      <c r="D224" s="7" t="s">
        <v>25</v>
      </c>
      <c r="E224" s="56"/>
      <c r="F224" s="51"/>
      <c r="G224" s="51"/>
      <c r="H224" s="51"/>
      <c r="I224" s="51"/>
      <c r="J224" s="51"/>
      <c r="K224" s="58"/>
      <c r="L224" s="42"/>
    </row>
    <row r="225" spans="1:12" ht="15" x14ac:dyDescent="0.25">
      <c r="A225" s="23"/>
      <c r="B225" s="15"/>
      <c r="C225" s="11"/>
      <c r="D225" s="7" t="s">
        <v>26</v>
      </c>
      <c r="E225" s="56"/>
      <c r="F225" s="51"/>
      <c r="G225" s="51"/>
      <c r="H225" s="51"/>
      <c r="I225" s="51"/>
      <c r="J225" s="51"/>
      <c r="K225" s="58"/>
      <c r="L225" s="42"/>
    </row>
    <row r="226" spans="1:12" ht="15" x14ac:dyDescent="0.25">
      <c r="A226" s="23"/>
      <c r="B226" s="15"/>
      <c r="C226" s="11"/>
      <c r="D226" s="7" t="s">
        <v>28</v>
      </c>
      <c r="E226" s="56"/>
      <c r="F226" s="51"/>
      <c r="G226" s="51"/>
      <c r="H226" s="51"/>
      <c r="I226" s="51"/>
      <c r="J226" s="51"/>
      <c r="K226" s="58"/>
      <c r="L226" s="42"/>
    </row>
    <row r="227" spans="1:12" ht="15" x14ac:dyDescent="0.25">
      <c r="A227" s="23"/>
      <c r="B227" s="15"/>
      <c r="C227" s="11"/>
      <c r="D227" s="7" t="s">
        <v>29</v>
      </c>
      <c r="E227" s="56"/>
      <c r="F227" s="51"/>
      <c r="G227" s="51"/>
      <c r="H227" s="51"/>
      <c r="I227" s="51"/>
      <c r="J227" s="51"/>
      <c r="K227" s="58"/>
      <c r="L227" s="42"/>
    </row>
    <row r="228" spans="1:12" ht="15" x14ac:dyDescent="0.25">
      <c r="A228" s="23"/>
      <c r="B228" s="15"/>
      <c r="C228" s="11"/>
      <c r="D228" s="7" t="s">
        <v>30</v>
      </c>
      <c r="E228" s="57"/>
      <c r="F228" s="53"/>
      <c r="G228" s="53"/>
      <c r="H228" s="53"/>
      <c r="I228" s="53"/>
      <c r="J228" s="53"/>
      <c r="K228" s="55"/>
      <c r="L228" s="42"/>
    </row>
    <row r="229" spans="1:12" ht="15" x14ac:dyDescent="0.25">
      <c r="A229" s="23"/>
      <c r="B229" s="15"/>
      <c r="C229" s="11"/>
      <c r="D229" s="7" t="s">
        <v>31</v>
      </c>
      <c r="E229" s="57"/>
      <c r="F229" s="53"/>
      <c r="G229" s="53"/>
      <c r="H229" s="53"/>
      <c r="I229" s="53"/>
      <c r="J229" s="53"/>
      <c r="K229" s="55"/>
      <c r="L229" s="42"/>
    </row>
    <row r="230" spans="1:12" ht="15" x14ac:dyDescent="0.25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.75" thickBot="1" x14ac:dyDescent="0.3">
      <c r="A232" s="24"/>
      <c r="B232" s="17"/>
      <c r="C232" s="8"/>
      <c r="D232" s="18" t="s">
        <v>32</v>
      </c>
      <c r="E232" s="9"/>
      <c r="F232" s="19"/>
      <c r="G232" s="19"/>
      <c r="H232" s="19"/>
      <c r="I232" s="19"/>
      <c r="J232" s="19"/>
      <c r="K232" s="25"/>
      <c r="L232" s="69"/>
    </row>
    <row r="233" spans="1:12" ht="13.5" thickBot="1" x14ac:dyDescent="0.25">
      <c r="A233" s="27"/>
      <c r="B233" s="28"/>
      <c r="C233" s="111" t="s">
        <v>5</v>
      </c>
      <c r="D233" s="111"/>
      <c r="E233" s="111"/>
      <c r="F233" s="34">
        <v>560</v>
      </c>
      <c r="G233" s="34">
        <v>560</v>
      </c>
      <c r="H233" s="34">
        <v>530.37</v>
      </c>
      <c r="I233" s="34">
        <v>20.65</v>
      </c>
      <c r="J233" s="34">
        <v>21.39</v>
      </c>
      <c r="K233" s="34">
        <v>87.7</v>
      </c>
      <c r="L233" s="34">
        <f>(L24+L43+L62+L81+L100+L138+L157+L176+L195+L214)/(IF(L24=0,0,1)+IF(L43=0,0,1)+IF(L62=0,0,1)+IF(L81=0,0,1)+IF(L100=0,0,1)+IF(L138=0,0,1)+IF(L157=0,0,1)+IF(L176=0,0,1)+IF(L195=0,0,1)+IF(L214=0,0,1))</f>
        <v>66.760000000000005</v>
      </c>
    </row>
  </sheetData>
  <mergeCells count="15">
    <mergeCell ref="C81:D81"/>
    <mergeCell ref="C100:D100"/>
    <mergeCell ref="C24:D24"/>
    <mergeCell ref="C233:E233"/>
    <mergeCell ref="C214:D214"/>
    <mergeCell ref="C138:D138"/>
    <mergeCell ref="C157:D157"/>
    <mergeCell ref="C176:D176"/>
    <mergeCell ref="C195:D195"/>
    <mergeCell ref="C119:D119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2022-05-16T14:23:56Z</dcterms:created>
  <dcterms:modified xsi:type="dcterms:W3CDTF">2024-04-06T07:57:05Z</dcterms:modified>
</cp:coreProperties>
</file>