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"/>
    </mc:Choice>
  </mc:AlternateContent>
  <bookViews>
    <workbookView xWindow="0" yWindow="0" windowWidth="28800" windowHeight="1243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52511"/>
</workbook>
</file>

<file path=xl/calcChain.xml><?xml version="1.0" encoding="utf-8"?>
<calcChain xmlns="http://schemas.openxmlformats.org/spreadsheetml/2006/main">
  <c r="L184" i="1" l="1"/>
  <c r="J177" i="1"/>
  <c r="E177" i="1"/>
  <c r="L165" i="1"/>
  <c r="G162" i="1"/>
  <c r="H162" i="1"/>
  <c r="I162" i="1"/>
  <c r="E162" i="1"/>
  <c r="G161" i="1"/>
  <c r="H161" i="1"/>
  <c r="I161" i="1"/>
  <c r="E160" i="1"/>
  <c r="E161" i="1"/>
  <c r="J160" i="1"/>
  <c r="G160" i="1"/>
  <c r="H160" i="1"/>
  <c r="I160" i="1"/>
  <c r="G159" i="1"/>
  <c r="H159" i="1"/>
  <c r="I159" i="1"/>
  <c r="G158" i="1"/>
  <c r="H158" i="1"/>
  <c r="I158" i="1"/>
  <c r="D159" i="1"/>
  <c r="E159" i="1"/>
  <c r="E158" i="1"/>
  <c r="L146" i="1"/>
  <c r="G140" i="1"/>
  <c r="H140" i="1"/>
  <c r="I140" i="1"/>
  <c r="J139" i="1"/>
  <c r="G139" i="1"/>
  <c r="H139" i="1"/>
  <c r="I139" i="1"/>
  <c r="E140" i="1"/>
  <c r="E139" i="1"/>
  <c r="F143" i="1"/>
  <c r="J143" i="1"/>
  <c r="G143" i="1"/>
  <c r="H143" i="1"/>
  <c r="I143" i="1"/>
  <c r="E143" i="1"/>
  <c r="J120" i="1"/>
  <c r="F120" i="1"/>
  <c r="J121" i="1"/>
  <c r="G121" i="1"/>
  <c r="H121" i="1"/>
  <c r="I121" i="1"/>
  <c r="E121" i="1"/>
  <c r="E120" i="1"/>
  <c r="G104" i="1"/>
  <c r="H104" i="1"/>
  <c r="I104" i="1"/>
  <c r="E104" i="1"/>
  <c r="J101" i="1"/>
  <c r="G101" i="1"/>
  <c r="H101" i="1"/>
  <c r="I101" i="1"/>
  <c r="E101" i="1"/>
  <c r="G83" i="1"/>
  <c r="H83" i="1"/>
  <c r="I83" i="1"/>
  <c r="E83" i="1"/>
  <c r="G82" i="1"/>
  <c r="H82" i="1"/>
  <c r="I82" i="1"/>
  <c r="E82" i="1"/>
  <c r="G63" i="1"/>
  <c r="H63" i="1"/>
  <c r="I63" i="1"/>
  <c r="E63" i="1"/>
  <c r="G64" i="1"/>
  <c r="H64" i="1"/>
  <c r="I64" i="1"/>
  <c r="I44" i="1" l="1"/>
  <c r="H44" i="1"/>
  <c r="G44" i="1"/>
  <c r="E44" i="1"/>
  <c r="G45" i="1"/>
  <c r="H45" i="1"/>
  <c r="I45" i="1"/>
  <c r="E45" i="1"/>
  <c r="G26" i="1"/>
  <c r="H26" i="1"/>
  <c r="I26" i="1"/>
  <c r="F26" i="1"/>
  <c r="G25" i="1"/>
  <c r="H25" i="1"/>
  <c r="I25" i="1"/>
  <c r="E25" i="1"/>
  <c r="L32" i="1"/>
  <c r="L51" i="1" s="1"/>
  <c r="E6" i="1"/>
  <c r="E7" i="1"/>
  <c r="L70" i="1" l="1"/>
  <c r="L89" i="1"/>
  <c r="L108" i="1" s="1"/>
  <c r="L127" i="1" s="1"/>
  <c r="J89" i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H62" i="1" s="1"/>
  <c r="G61" i="1"/>
  <c r="F61" i="1"/>
  <c r="L62" i="1"/>
  <c r="J62" i="1"/>
  <c r="G62" i="1"/>
  <c r="F62" i="1"/>
  <c r="L42" i="1"/>
  <c r="L43" i="1" s="1"/>
  <c r="J42" i="1"/>
  <c r="I42" i="1"/>
  <c r="H42" i="1"/>
  <c r="G42" i="1"/>
  <c r="F42" i="1"/>
  <c r="J32" i="1"/>
  <c r="I32" i="1"/>
  <c r="H32" i="1"/>
  <c r="G32" i="1"/>
  <c r="F32" i="1"/>
  <c r="L23" i="1"/>
  <c r="J23" i="1"/>
  <c r="I23" i="1"/>
  <c r="H23" i="1"/>
  <c r="G23" i="1"/>
  <c r="G24" i="1" s="1"/>
  <c r="F23" i="1"/>
  <c r="J24" i="1"/>
  <c r="H24" i="1"/>
  <c r="F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43" i="1" l="1"/>
  <c r="J43" i="1"/>
  <c r="J196" i="1" s="1"/>
  <c r="G43" i="1"/>
  <c r="H100" i="1"/>
  <c r="H138" i="1"/>
  <c r="H176" i="1"/>
  <c r="F196" i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<sst xmlns="http://schemas.openxmlformats.org/spreadsheetml/2006/main" count="221" uniqueCount="59">
  <si>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</si>
  <si>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</si>
  <si>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</si>
  <si>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</si>
  <si>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</si>
  <si>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</si>
  <si>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</si>
  <si>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</si>
  <si>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</si>
  <si>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</si>
  <si>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</si>
  <si>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</si>
  <si>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</si>
  <si>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</si>
  <si>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</si>
  <si>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</si>
  <si>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</si>
  <si>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</si>
  <si>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</si>
  <si>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</si>
  <si>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</si>
  <si>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</si>
  <si>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</si>
  <si>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</si>
  <si>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</si>
  <si>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</si>
  <si>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</si>
  <si>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</si>
  <si>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</si>
  <si>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</si>
  <si>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</si>
  <si>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</si>
  <si>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</si>
  <si>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</si>
  <si>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</si>
  <si>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</si>
  <si>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</si>
  <si>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</si>
  <si>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Директор</t>
  </si>
  <si>
    <t>Холодная закуска</t>
  </si>
  <si>
    <t>Гор.блюдо</t>
  </si>
  <si>
    <t>Хлеб</t>
  </si>
  <si>
    <t>Гор.напиток</t>
  </si>
  <si>
    <t xml:space="preserve">Хлеб пшеничный </t>
  </si>
  <si>
    <t>Хлеб ржано-пшеничный</t>
  </si>
  <si>
    <t>Чай с сахаром</t>
  </si>
  <si>
    <t>Компот из свежих яблок</t>
  </si>
  <si>
    <t>гор блюдо</t>
  </si>
  <si>
    <t>гор напиток</t>
  </si>
  <si>
    <t>Макаронник с мясом и маслом</t>
  </si>
  <si>
    <t>Кисель</t>
  </si>
  <si>
    <t xml:space="preserve">Хлеб ржано-пшеничный </t>
  </si>
  <si>
    <t>Хлеб ржано- пшеничный</t>
  </si>
  <si>
    <t>Выпечка</t>
  </si>
  <si>
    <t>МБОУ " СОШ №4 " ЧМР</t>
  </si>
  <si>
    <t>Нуруллина Гульсина Гумеровна</t>
  </si>
  <si>
    <t>Плов с из курицы</t>
  </si>
  <si>
    <t>Гор 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</si>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</sst>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Protection="1">
      <protection locked="0"/>
    </xf>
    <xf numFmtId="0" fontId="11" fillId="4" borderId="4" xfId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17" xfId="1" applyNumberFormat="1" applyFill="1" applyBorder="1" applyProtection="1">
      <protection locked="0"/>
    </xf>
    <xf numFmtId="0" fontId="11" fillId="4" borderId="1" xfId="1" applyFill="1" applyBorder="1" applyProtection="1">
      <protection locked="0"/>
    </xf>
    <xf numFmtId="0" fontId="12" fillId="0" borderId="2" xfId="0" applyFont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" fontId="0" fillId="4" borderId="2" xfId="0" applyNumberFormat="1" applyFill="1" applyBorder="1" applyAlignment="1" applyProtection="1">
      <alignment horizontal="center" wrapText="1"/>
      <protection locked="0"/>
    </xf>
    <xf numFmtId="1" fontId="11" fillId="4" borderId="2" xfId="1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09-s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9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0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1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2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3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5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6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7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/2024-01-1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Каша молочная  ячневая жидкая со слив. маслом</v>
          </cell>
        </row>
        <row r="8">
          <cell r="D8" t="str">
            <v>Гренки  с сыром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Запеканка рисовая с творогом и вареньем</v>
          </cell>
          <cell r="G4">
            <v>206.66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E4">
            <v>205</v>
          </cell>
          <cell r="H4">
            <v>12.73</v>
          </cell>
          <cell r="I4">
            <v>13.7</v>
          </cell>
          <cell r="J4">
            <v>27.34</v>
          </cell>
        </row>
        <row r="8">
          <cell r="D8" t="str">
            <v>Булочка к чаю</v>
          </cell>
          <cell r="H8">
            <v>0.98</v>
          </cell>
          <cell r="I8">
            <v>0</v>
          </cell>
          <cell r="J8">
            <v>2.0099999999999998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Тефтели из говядины с соусом кр осн.</v>
          </cell>
          <cell r="H4">
            <v>7.99</v>
          </cell>
          <cell r="I4">
            <v>12.4</v>
          </cell>
          <cell r="J4">
            <v>14.4</v>
          </cell>
        </row>
        <row r="8">
          <cell r="D8" t="str">
            <v>Гарнир гречневый с морковью</v>
          </cell>
          <cell r="H8">
            <v>3.09</v>
          </cell>
          <cell r="I8">
            <v>4.657</v>
          </cell>
          <cell r="J8">
            <v>22.03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H4">
            <v>6.86</v>
          </cell>
          <cell r="I4">
            <v>6.58</v>
          </cell>
          <cell r="J4">
            <v>30</v>
          </cell>
        </row>
        <row r="8">
          <cell r="D8" t="str">
            <v>Бутерброд с сыром</v>
          </cell>
          <cell r="H8">
            <v>1.8</v>
          </cell>
          <cell r="I8">
            <v>0</v>
          </cell>
          <cell r="J8">
            <v>10.8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Гарнир "Сложный"</v>
          </cell>
          <cell r="H4">
            <v>5.47</v>
          </cell>
          <cell r="I4">
            <v>6.37</v>
          </cell>
          <cell r="J4">
            <v>34.340000000000003</v>
          </cell>
        </row>
        <row r="7">
          <cell r="D7" t="str">
            <v>Котлеты из рублен.  курицы с  гречкой  с соусом  кр осн</v>
          </cell>
          <cell r="H7">
            <v>11</v>
          </cell>
          <cell r="I7">
            <v>10.5</v>
          </cell>
          <cell r="J7">
            <v>9.7799999999999994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Каша  геркулесовая молочная  со слив. маслом</v>
          </cell>
          <cell r="G4">
            <v>388.4</v>
          </cell>
          <cell r="H4">
            <v>7.3</v>
          </cell>
          <cell r="I4">
            <v>10.39</v>
          </cell>
          <cell r="J4">
            <v>16.43</v>
          </cell>
        </row>
        <row r="5">
          <cell r="D5" t="str">
            <v>Компот из свежих яблок</v>
          </cell>
          <cell r="H5">
            <v>2.1000000000000001E-2</v>
          </cell>
          <cell r="I5">
            <v>5.0000000000000001E-3</v>
          </cell>
          <cell r="J5">
            <v>14.98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 xml:space="preserve">Овощное рогу с курицей </v>
          </cell>
          <cell r="G4">
            <v>268.97000000000003</v>
          </cell>
          <cell r="H4">
            <v>11.38</v>
          </cell>
          <cell r="I4">
            <v>13.53</v>
          </cell>
          <cell r="J4">
            <v>25.42</v>
          </cell>
        </row>
        <row r="8">
          <cell r="D8" t="str">
            <v>Зеленый горошек</v>
          </cell>
          <cell r="E8">
            <v>40</v>
          </cell>
          <cell r="G8">
            <v>142.381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Картофельное пюре с маслом</v>
          </cell>
          <cell r="G4">
            <v>230.52</v>
          </cell>
          <cell r="H4">
            <v>3.8340000000000001</v>
          </cell>
          <cell r="I4">
            <v>5.42</v>
          </cell>
          <cell r="J4">
            <v>41.6</v>
          </cell>
        </row>
        <row r="5">
          <cell r="D5" t="str">
            <v>Чай с сахаром</v>
          </cell>
          <cell r="E5">
            <v>210</v>
          </cell>
          <cell r="G5">
            <v>82.69</v>
          </cell>
          <cell r="H5">
            <v>1.6</v>
          </cell>
          <cell r="I5">
            <v>1.65</v>
          </cell>
          <cell r="J5">
            <v>15.36</v>
          </cell>
        </row>
        <row r="7">
          <cell r="D7" t="str">
            <v>Тефтели рыбные с соусом</v>
          </cell>
          <cell r="H7">
            <v>8.52</v>
          </cell>
          <cell r="I7">
            <v>8.6300000000000008</v>
          </cell>
          <cell r="J7">
            <v>10.199999999999999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Сосиски с соусом крю основ</v>
          </cell>
          <cell r="H4">
            <v>6.4</v>
          </cell>
          <cell r="I4">
            <v>6.77</v>
          </cell>
          <cell r="J4">
            <v>0.8</v>
          </cell>
        </row>
        <row r="5">
          <cell r="D5" t="str">
            <v>Чай с лимоном с сахаром</v>
          </cell>
          <cell r="H5">
            <v>2.1000000000000001E-2</v>
          </cell>
          <cell r="I5">
            <v>5.0000000000000001E-3</v>
          </cell>
          <cell r="J5">
            <v>14.975</v>
          </cell>
        </row>
        <row r="6">
          <cell r="D6" t="str">
            <v>Хлеб пшеничный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D7" t="str">
            <v>Хлеб ржано-пшеничный</v>
          </cell>
          <cell r="H7">
            <v>1</v>
          </cell>
          <cell r="I7">
            <v>0.2</v>
          </cell>
          <cell r="J7">
            <v>9</v>
          </cell>
        </row>
        <row r="8">
          <cell r="D8" t="str">
            <v>Макароны отварные  с морковью</v>
          </cell>
          <cell r="H8">
            <v>3.09</v>
          </cell>
          <cell r="I8">
            <v>4.657</v>
          </cell>
          <cell r="J8">
            <v>22.027000000000001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0" sqref="R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5" t="s">
        <v>54</v>
      </c>
      <c r="D1" s="76"/>
      <c r="E1" s="76"/>
      <c r="F1" s="11" t="s">
        <v>16</v>
      </c>
      <c r="G1" s="2" t="s">
        <v>17</v>
      </c>
      <c r="H1" s="77" t="s">
        <v>38</v>
      </c>
      <c r="I1" s="77"/>
      <c r="J1" s="77"/>
      <c r="K1" s="77"/>
    </row>
    <row r="2" spans="1:12" ht="18" x14ac:dyDescent="0.2">
      <c r="A2" s="34" t="s">
        <v>6</v>
      </c>
      <c r="C2" s="2"/>
      <c r="G2" s="2" t="s">
        <v>18</v>
      </c>
      <c r="H2" s="77" t="s">
        <v>55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1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20</v>
      </c>
      <c r="D6" s="52" t="s">
        <v>39</v>
      </c>
      <c r="E6" s="56" t="str">
        <f>'[1]1'!$D$8</f>
        <v>Гренки  с сыром</v>
      </c>
      <c r="F6" s="57">
        <v>40</v>
      </c>
      <c r="G6" s="59">
        <v>0.82</v>
      </c>
      <c r="H6" s="59">
        <v>3.05</v>
      </c>
      <c r="I6" s="59">
        <v>8.7100000000000009</v>
      </c>
      <c r="J6" s="62">
        <v>120.2</v>
      </c>
      <c r="K6" s="38"/>
      <c r="L6" s="48"/>
    </row>
    <row r="7" spans="1:12" ht="15" x14ac:dyDescent="0.25">
      <c r="A7" s="22"/>
      <c r="B7" s="14"/>
      <c r="C7" s="10"/>
      <c r="D7" s="51" t="s">
        <v>40</v>
      </c>
      <c r="E7" s="56" t="str">
        <f>'[1]1'!$D$4</f>
        <v>Каша молочная  ячневая жидкая со слив. маслом</v>
      </c>
      <c r="F7" s="57">
        <v>210</v>
      </c>
      <c r="G7" s="60">
        <v>7.3</v>
      </c>
      <c r="H7" s="60">
        <v>10.39</v>
      </c>
      <c r="I7" s="60">
        <v>16.43</v>
      </c>
      <c r="J7" s="63">
        <v>288.39999999999998</v>
      </c>
      <c r="K7" s="41"/>
      <c r="L7" s="49"/>
    </row>
    <row r="8" spans="1:12" ht="15.75" thickBot="1" x14ac:dyDescent="0.3">
      <c r="A8" s="22"/>
      <c r="B8" s="14"/>
      <c r="C8" s="10"/>
      <c r="D8" s="51" t="s">
        <v>41</v>
      </c>
      <c r="E8" s="56" t="s">
        <v>43</v>
      </c>
      <c r="F8" s="57">
        <v>20</v>
      </c>
      <c r="G8" s="60">
        <v>2.2799999999999998</v>
      </c>
      <c r="H8" s="60">
        <v>0.24</v>
      </c>
      <c r="I8" s="60">
        <v>14.76</v>
      </c>
      <c r="J8" s="63">
        <v>70.319999999999993</v>
      </c>
      <c r="K8" s="41"/>
      <c r="L8" s="48"/>
    </row>
    <row r="9" spans="1:12" ht="15" x14ac:dyDescent="0.25">
      <c r="A9" s="22"/>
      <c r="B9" s="14"/>
      <c r="C9" s="10"/>
      <c r="D9" s="54" t="s">
        <v>41</v>
      </c>
      <c r="E9" s="55" t="s">
        <v>44</v>
      </c>
      <c r="F9" s="58">
        <v>30</v>
      </c>
      <c r="G9" s="61">
        <v>1</v>
      </c>
      <c r="H9" s="61">
        <v>0.2</v>
      </c>
      <c r="I9" s="61">
        <v>9</v>
      </c>
      <c r="J9" s="64">
        <v>41.8</v>
      </c>
      <c r="K9" s="41"/>
      <c r="L9" s="48"/>
    </row>
    <row r="10" spans="1:12" ht="15" x14ac:dyDescent="0.25">
      <c r="A10" s="22"/>
      <c r="B10" s="14"/>
      <c r="C10" s="10"/>
      <c r="D10" s="53" t="s">
        <v>42</v>
      </c>
      <c r="E10" s="55" t="s">
        <v>45</v>
      </c>
      <c r="F10" s="55">
        <v>210</v>
      </c>
      <c r="G10" s="61">
        <v>2.1000000000000001E-2</v>
      </c>
      <c r="H10" s="61">
        <v>5.0000000000000001E-3</v>
      </c>
      <c r="I10" s="61">
        <v>14.975</v>
      </c>
      <c r="J10" s="64">
        <v>60</v>
      </c>
      <c r="K10" s="41"/>
      <c r="L10" s="48"/>
    </row>
    <row r="11" spans="1:12" ht="15" x14ac:dyDescent="0.25">
      <c r="A11" s="22"/>
      <c r="B11" s="14"/>
      <c r="C11" s="10"/>
      <c r="D11" s="6"/>
      <c r="E11" s="47"/>
      <c r="F11" s="48"/>
      <c r="G11" s="48"/>
      <c r="H11" s="48"/>
      <c r="I11" s="48"/>
      <c r="J11" s="48"/>
      <c r="K11" s="41"/>
      <c r="L11" s="48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62.67</v>
      </c>
    </row>
    <row r="14" spans="1:12" ht="15" x14ac:dyDescent="0.25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customHeight="1" thickBot="1" x14ac:dyDescent="0.25">
      <c r="A24" s="28">
        <f>A6</f>
        <v>1</v>
      </c>
      <c r="B24" s="29">
        <f>B6</f>
        <v>1</v>
      </c>
      <c r="C24" s="72" t="s">
        <v>4</v>
      </c>
      <c r="D24" s="73"/>
      <c r="E24" s="30"/>
      <c r="F24" s="31">
        <f>F13+F23</f>
        <v>510</v>
      </c>
      <c r="G24" s="31">
        <f t="shared" ref="G24:J24" si="3">G13+G23</f>
        <v>11.420999999999999</v>
      </c>
      <c r="H24" s="31">
        <f t="shared" si="3"/>
        <v>13.885000000000002</v>
      </c>
      <c r="I24" s="31">
        <f t="shared" si="3"/>
        <v>63.875</v>
      </c>
      <c r="J24" s="31">
        <f t="shared" si="3"/>
        <v>580.71999999999991</v>
      </c>
      <c r="K24" s="31"/>
      <c r="L24" s="31">
        <v>62.67</v>
      </c>
    </row>
    <row r="25" spans="1:12" ht="15" x14ac:dyDescent="0.25">
      <c r="A25" s="13">
        <v>1</v>
      </c>
      <c r="B25" s="14">
        <v>2</v>
      </c>
      <c r="C25" s="21" t="s">
        <v>20</v>
      </c>
      <c r="D25" s="52" t="s">
        <v>53</v>
      </c>
      <c r="E25" s="56" t="str">
        <f>'[2]1'!$D$8</f>
        <v>Булочка к чаю</v>
      </c>
      <c r="F25" s="57">
        <v>50</v>
      </c>
      <c r="G25" s="59">
        <f>'[2]1'!H8</f>
        <v>0.98</v>
      </c>
      <c r="H25" s="59">
        <f>'[2]1'!I8</f>
        <v>0</v>
      </c>
      <c r="I25" s="59">
        <f>'[2]1'!J8</f>
        <v>2.0099999999999998</v>
      </c>
      <c r="J25" s="62">
        <v>15</v>
      </c>
      <c r="K25" s="38"/>
      <c r="L25" s="48"/>
    </row>
    <row r="26" spans="1:12" ht="15" x14ac:dyDescent="0.25">
      <c r="A26" s="13"/>
      <c r="B26" s="14"/>
      <c r="C26" s="10"/>
      <c r="D26" s="51" t="s">
        <v>40</v>
      </c>
      <c r="E26" s="56" t="s">
        <v>56</v>
      </c>
      <c r="F26" s="67">
        <f>'[2]1'!$E$4</f>
        <v>205</v>
      </c>
      <c r="G26" s="60">
        <f>'[2]1'!H4</f>
        <v>12.73</v>
      </c>
      <c r="H26" s="60">
        <f>'[2]1'!I4</f>
        <v>13.7</v>
      </c>
      <c r="I26" s="60">
        <f>'[2]1'!J4</f>
        <v>27.34</v>
      </c>
      <c r="J26" s="63">
        <v>303</v>
      </c>
      <c r="K26" s="41"/>
      <c r="L26" s="48"/>
    </row>
    <row r="27" spans="1:12" ht="15.75" thickBot="1" x14ac:dyDescent="0.3">
      <c r="A27" s="13"/>
      <c r="B27" s="14"/>
      <c r="C27" s="10"/>
      <c r="D27" s="51" t="s">
        <v>41</v>
      </c>
      <c r="E27" s="56" t="s">
        <v>43</v>
      </c>
      <c r="F27" s="57">
        <v>30</v>
      </c>
      <c r="G27" s="60">
        <v>2.2799999999999998</v>
      </c>
      <c r="H27" s="60">
        <v>0.24</v>
      </c>
      <c r="I27" s="60">
        <v>14.76</v>
      </c>
      <c r="J27" s="63">
        <v>70.319999999999993</v>
      </c>
      <c r="K27" s="41"/>
      <c r="L27" s="48"/>
    </row>
    <row r="28" spans="1:12" ht="15" x14ac:dyDescent="0.25">
      <c r="A28" s="13"/>
      <c r="B28" s="14"/>
      <c r="C28" s="10"/>
      <c r="D28" s="54" t="s">
        <v>41</v>
      </c>
      <c r="E28" s="55" t="s">
        <v>44</v>
      </c>
      <c r="F28" s="58">
        <v>20</v>
      </c>
      <c r="G28" s="61">
        <v>1</v>
      </c>
      <c r="H28" s="61">
        <v>0.2</v>
      </c>
      <c r="I28" s="61">
        <v>9</v>
      </c>
      <c r="J28" s="64">
        <v>41.8</v>
      </c>
      <c r="K28" s="41"/>
      <c r="L28" s="48"/>
    </row>
    <row r="29" spans="1:12" ht="15" x14ac:dyDescent="0.25">
      <c r="A29" s="13"/>
      <c r="B29" s="14"/>
      <c r="C29" s="10"/>
      <c r="D29" s="53" t="s">
        <v>42</v>
      </c>
      <c r="E29" s="55" t="s">
        <v>46</v>
      </c>
      <c r="F29" s="55">
        <v>218</v>
      </c>
      <c r="G29" s="61">
        <v>3.97</v>
      </c>
      <c r="H29" s="61">
        <v>2.1</v>
      </c>
      <c r="I29" s="61">
        <v>25.17</v>
      </c>
      <c r="J29" s="64">
        <v>135.44999999999999</v>
      </c>
      <c r="K29" s="41"/>
      <c r="L29" s="48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31</v>
      </c>
      <c r="E32" s="8"/>
      <c r="F32" s="18">
        <f>SUM(F25:F31)</f>
        <v>523</v>
      </c>
      <c r="G32" s="18">
        <f t="shared" ref="G32:J32" si="4">SUM(G25:G31)</f>
        <v>20.96</v>
      </c>
      <c r="H32" s="18">
        <f t="shared" si="4"/>
        <v>16.239999999999998</v>
      </c>
      <c r="I32" s="18">
        <f t="shared" si="4"/>
        <v>78.28</v>
      </c>
      <c r="J32" s="18">
        <f t="shared" si="4"/>
        <v>565.56999999999994</v>
      </c>
      <c r="K32" s="24"/>
      <c r="L32" s="18">
        <f>$L$13</f>
        <v>62.67</v>
      </c>
    </row>
    <row r="33" spans="1:12" ht="15" x14ac:dyDescent="0.25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5">SUM(G33:G41)</f>
        <v>0</v>
      </c>
      <c r="H42" s="18">
        <f t="shared" si="5"/>
        <v>0</v>
      </c>
      <c r="I42" s="18">
        <f t="shared" si="5"/>
        <v>0</v>
      </c>
      <c r="J42" s="18">
        <f t="shared" si="5"/>
        <v>0</v>
      </c>
      <c r="K42" s="24"/>
      <c r="L42" s="18">
        <f t="shared" si="5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72" t="s">
        <v>4</v>
      </c>
      <c r="D43" s="73"/>
      <c r="E43" s="30"/>
      <c r="F43" s="31">
        <f>F32+F42</f>
        <v>523</v>
      </c>
      <c r="G43" s="31">
        <f t="shared" ref="G43:L43" si="6">G32+G42</f>
        <v>20.96</v>
      </c>
      <c r="H43" s="31">
        <f t="shared" si="6"/>
        <v>16.239999999999998</v>
      </c>
      <c r="I43" s="31">
        <f t="shared" si="6"/>
        <v>78.28</v>
      </c>
      <c r="J43" s="31">
        <f t="shared" si="6"/>
        <v>565.56999999999994</v>
      </c>
      <c r="K43" s="31"/>
      <c r="L43" s="31">
        <f t="shared" si="6"/>
        <v>62.67</v>
      </c>
    </row>
    <row r="44" spans="1:12" ht="15" x14ac:dyDescent="0.25">
      <c r="A44" s="19">
        <v>1</v>
      </c>
      <c r="B44" s="20">
        <v>3</v>
      </c>
      <c r="C44" s="21" t="s">
        <v>20</v>
      </c>
      <c r="D44" s="51" t="s">
        <v>27</v>
      </c>
      <c r="E44" s="56" t="str">
        <f>'[3]1'!$D$8</f>
        <v>Гарнир гречневый с морковью</v>
      </c>
      <c r="F44" s="57">
        <v>155</v>
      </c>
      <c r="G44" s="60">
        <f>'[3]1'!H8</f>
        <v>3.09</v>
      </c>
      <c r="H44" s="60">
        <f>'[3]1'!I8</f>
        <v>4.657</v>
      </c>
      <c r="I44" s="60">
        <f>'[3]1'!J8</f>
        <v>22.03</v>
      </c>
      <c r="J44" s="63">
        <v>142.38</v>
      </c>
      <c r="K44" s="38"/>
      <c r="L44" s="48"/>
    </row>
    <row r="45" spans="1:12" ht="15.75" thickBot="1" x14ac:dyDescent="0.3">
      <c r="A45" s="22"/>
      <c r="B45" s="14"/>
      <c r="C45" s="10"/>
      <c r="D45" s="51" t="s">
        <v>47</v>
      </c>
      <c r="E45" s="56" t="str">
        <f>'[3]1'!$D$4</f>
        <v>Тефтели из говядины с соусом кр осн.</v>
      </c>
      <c r="F45" s="57">
        <v>110</v>
      </c>
      <c r="G45" s="60">
        <f>'[3]1'!H4</f>
        <v>7.99</v>
      </c>
      <c r="H45" s="60">
        <f>'[3]1'!I4</f>
        <v>12.4</v>
      </c>
      <c r="I45" s="60">
        <f>'[3]1'!J4</f>
        <v>14.4</v>
      </c>
      <c r="J45" s="63">
        <v>204</v>
      </c>
      <c r="K45" s="41"/>
      <c r="L45" s="48"/>
    </row>
    <row r="46" spans="1:12" ht="15" x14ac:dyDescent="0.25">
      <c r="A46" s="22"/>
      <c r="B46" s="14"/>
      <c r="C46" s="10"/>
      <c r="D46" s="54" t="s">
        <v>22</v>
      </c>
      <c r="E46" s="55" t="s">
        <v>43</v>
      </c>
      <c r="F46" s="58">
        <v>30</v>
      </c>
      <c r="G46" s="61">
        <v>2.2799999999999998</v>
      </c>
      <c r="H46" s="61">
        <v>0.24</v>
      </c>
      <c r="I46" s="61">
        <v>14.76</v>
      </c>
      <c r="J46" s="64">
        <v>70.319999999999993</v>
      </c>
      <c r="K46" s="41"/>
      <c r="L46" s="48"/>
    </row>
    <row r="47" spans="1:12" ht="15" x14ac:dyDescent="0.25">
      <c r="A47" s="22"/>
      <c r="B47" s="14"/>
      <c r="C47" s="10"/>
      <c r="D47" s="53" t="s">
        <v>22</v>
      </c>
      <c r="E47" s="55" t="s">
        <v>44</v>
      </c>
      <c r="F47" s="55">
        <v>20</v>
      </c>
      <c r="G47" s="61">
        <v>1</v>
      </c>
      <c r="H47" s="61">
        <v>0.2</v>
      </c>
      <c r="I47" s="61">
        <v>9</v>
      </c>
      <c r="J47" s="64">
        <v>41.8</v>
      </c>
      <c r="K47" s="41"/>
      <c r="L47" s="48"/>
    </row>
    <row r="48" spans="1:12" ht="15" x14ac:dyDescent="0.25">
      <c r="A48" s="22"/>
      <c r="B48" s="14"/>
      <c r="C48" s="10"/>
      <c r="D48" s="57" t="s">
        <v>48</v>
      </c>
      <c r="E48" s="56" t="s">
        <v>37</v>
      </c>
      <c r="F48" s="67">
        <v>200</v>
      </c>
      <c r="G48" s="67">
        <v>3.3</v>
      </c>
      <c r="H48" s="67">
        <v>1.51</v>
      </c>
      <c r="I48" s="69">
        <v>29.06</v>
      </c>
      <c r="J48" s="68">
        <v>143.03</v>
      </c>
      <c r="K48" s="41"/>
      <c r="L48" s="48"/>
    </row>
    <row r="49" spans="1:12" ht="15.75" thickBot="1" x14ac:dyDescent="0.3">
      <c r="A49" s="22"/>
      <c r="B49" s="14"/>
      <c r="C49" s="10"/>
      <c r="D49" s="6"/>
      <c r="E49" s="47"/>
      <c r="F49" s="48"/>
      <c r="G49" s="65"/>
      <c r="H49" s="65"/>
      <c r="I49" s="66"/>
      <c r="J49" s="48"/>
      <c r="K49" s="41"/>
      <c r="L49" s="48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f>$L$32</f>
        <v>62.67</v>
      </c>
    </row>
    <row r="52" spans="1:12" ht="15" x14ac:dyDescent="0.25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7">SUM(G52:G60)</f>
        <v>0</v>
      </c>
      <c r="H61" s="18">
        <f t="shared" si="7"/>
        <v>0</v>
      </c>
      <c r="I61" s="18">
        <f t="shared" si="7"/>
        <v>0</v>
      </c>
      <c r="J61" s="18">
        <f t="shared" si="7"/>
        <v>0</v>
      </c>
      <c r="K61" s="24"/>
      <c r="L61" s="18">
        <f t="shared" si="7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72" t="s">
        <v>4</v>
      </c>
      <c r="D62" s="73"/>
      <c r="E62" s="30"/>
      <c r="F62" s="31">
        <f>F51+F61</f>
        <v>0</v>
      </c>
      <c r="G62" s="31">
        <f t="shared" ref="G62:L62" si="8">G51+G61</f>
        <v>0</v>
      </c>
      <c r="H62" s="31">
        <f t="shared" si="8"/>
        <v>0</v>
      </c>
      <c r="I62" s="31">
        <f t="shared" si="8"/>
        <v>0</v>
      </c>
      <c r="J62" s="31">
        <f t="shared" si="8"/>
        <v>0</v>
      </c>
      <c r="K62" s="31"/>
      <c r="L62" s="31">
        <f t="shared" si="8"/>
        <v>62.67</v>
      </c>
    </row>
    <row r="63" spans="1:12" ht="15" x14ac:dyDescent="0.25">
      <c r="A63" s="19">
        <v>1</v>
      </c>
      <c r="B63" s="20">
        <v>4</v>
      </c>
      <c r="C63" s="21" t="s">
        <v>20</v>
      </c>
      <c r="D63" s="52" t="s">
        <v>39</v>
      </c>
      <c r="E63" s="56" t="str">
        <f>'[4]1'!$D$8</f>
        <v>Бутерброд с сыром</v>
      </c>
      <c r="F63" s="57">
        <v>40</v>
      </c>
      <c r="G63" s="59">
        <f>'[4]1'!H8</f>
        <v>1.8</v>
      </c>
      <c r="H63" s="59">
        <f>'[4]1'!I8</f>
        <v>0</v>
      </c>
      <c r="I63" s="59">
        <f>'[4]1'!J8</f>
        <v>10.8</v>
      </c>
      <c r="J63" s="62">
        <v>49</v>
      </c>
      <c r="K63" s="38"/>
      <c r="L63" s="48"/>
    </row>
    <row r="64" spans="1:12" ht="15" x14ac:dyDescent="0.25">
      <c r="A64" s="22"/>
      <c r="B64" s="14"/>
      <c r="C64" s="10"/>
      <c r="D64" s="51" t="s">
        <v>40</v>
      </c>
      <c r="E64" s="56" t="s">
        <v>49</v>
      </c>
      <c r="F64" s="57">
        <v>210</v>
      </c>
      <c r="G64" s="60">
        <f>'[4]1'!H4</f>
        <v>6.86</v>
      </c>
      <c r="H64" s="60">
        <f>'[4]1'!I4</f>
        <v>6.58</v>
      </c>
      <c r="I64" s="60">
        <f>'[4]1'!J4</f>
        <v>30</v>
      </c>
      <c r="J64" s="63">
        <v>306.66000000000003</v>
      </c>
      <c r="K64" s="41"/>
      <c r="L64" s="48"/>
    </row>
    <row r="65" spans="1:12" ht="15.75" thickBot="1" x14ac:dyDescent="0.3">
      <c r="A65" s="22"/>
      <c r="B65" s="14"/>
      <c r="C65" s="10"/>
      <c r="D65" s="51" t="s">
        <v>41</v>
      </c>
      <c r="E65" s="56" t="s">
        <v>43</v>
      </c>
      <c r="F65" s="57">
        <v>30</v>
      </c>
      <c r="G65" s="60">
        <v>2.2799999999999998</v>
      </c>
      <c r="H65" s="60">
        <v>0.24</v>
      </c>
      <c r="I65" s="60">
        <v>14.76</v>
      </c>
      <c r="J65" s="63">
        <v>70.319999999999993</v>
      </c>
      <c r="K65" s="41"/>
      <c r="L65" s="48"/>
    </row>
    <row r="66" spans="1:12" ht="15" x14ac:dyDescent="0.25">
      <c r="A66" s="22"/>
      <c r="B66" s="14"/>
      <c r="C66" s="10"/>
      <c r="D66" s="54" t="s">
        <v>41</v>
      </c>
      <c r="E66" s="55" t="s">
        <v>44</v>
      </c>
      <c r="F66" s="58">
        <v>20</v>
      </c>
      <c r="G66" s="61">
        <v>1</v>
      </c>
      <c r="H66" s="61">
        <v>0.2</v>
      </c>
      <c r="I66" s="61">
        <v>9</v>
      </c>
      <c r="J66" s="64">
        <v>41.8</v>
      </c>
      <c r="K66" s="41"/>
      <c r="L66" s="48"/>
    </row>
    <row r="67" spans="1:12" ht="15" x14ac:dyDescent="0.25">
      <c r="A67" s="22"/>
      <c r="B67" s="14"/>
      <c r="C67" s="10"/>
      <c r="D67" s="53" t="s">
        <v>42</v>
      </c>
      <c r="E67" s="55" t="s">
        <v>45</v>
      </c>
      <c r="F67" s="55">
        <v>210</v>
      </c>
      <c r="G67" s="61">
        <v>2.1000000000000001E-2</v>
      </c>
      <c r="H67" s="61">
        <v>5.0000000000000001E-3</v>
      </c>
      <c r="I67" s="61">
        <v>14.98</v>
      </c>
      <c r="J67" s="64">
        <v>60</v>
      </c>
      <c r="K67" s="41"/>
      <c r="L67" s="48"/>
    </row>
    <row r="68" spans="1:12" ht="15" x14ac:dyDescent="0.25">
      <c r="A68" s="22"/>
      <c r="B68" s="14"/>
      <c r="C68" s="10"/>
      <c r="D68" s="6"/>
      <c r="E68" s="47"/>
      <c r="F68" s="48"/>
      <c r="G68" s="48"/>
      <c r="H68" s="48"/>
      <c r="I68" s="48"/>
      <c r="J68" s="48"/>
      <c r="K68" s="41"/>
      <c r="L68" s="48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31</v>
      </c>
      <c r="E70" s="8"/>
      <c r="F70" s="18">
        <f>SUM(F63:F69)</f>
        <v>510</v>
      </c>
      <c r="G70" s="18">
        <f t="shared" ref="G70:J70" si="9">SUM(G63:G69)</f>
        <v>11.961</v>
      </c>
      <c r="H70" s="18">
        <f t="shared" si="9"/>
        <v>7.0250000000000004</v>
      </c>
      <c r="I70" s="18">
        <f t="shared" si="9"/>
        <v>79.540000000000006</v>
      </c>
      <c r="J70" s="18">
        <f t="shared" si="9"/>
        <v>527.78</v>
      </c>
      <c r="K70" s="24"/>
      <c r="L70" s="18">
        <f>$L$51</f>
        <v>62.67</v>
      </c>
    </row>
    <row r="71" spans="1:12" ht="15" x14ac:dyDescent="0.25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10">SUM(G71:G79)</f>
        <v>0</v>
      </c>
      <c r="H80" s="18">
        <f t="shared" si="10"/>
        <v>0</v>
      </c>
      <c r="I80" s="18">
        <f t="shared" si="10"/>
        <v>0</v>
      </c>
      <c r="J80" s="18">
        <f t="shared" si="10"/>
        <v>0</v>
      </c>
      <c r="K80" s="24"/>
      <c r="L80" s="18">
        <f t="shared" si="10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72" t="s">
        <v>4</v>
      </c>
      <c r="D81" s="73"/>
      <c r="E81" s="30"/>
      <c r="F81" s="31">
        <f>F70+F80</f>
        <v>510</v>
      </c>
      <c r="G81" s="31">
        <f t="shared" ref="G81:L81" si="11">G70+G80</f>
        <v>11.961</v>
      </c>
      <c r="H81" s="31">
        <f t="shared" si="11"/>
        <v>7.0250000000000004</v>
      </c>
      <c r="I81" s="31">
        <f t="shared" si="11"/>
        <v>79.540000000000006</v>
      </c>
      <c r="J81" s="31">
        <f t="shared" si="11"/>
        <v>527.78</v>
      </c>
      <c r="K81" s="31"/>
      <c r="L81" s="31">
        <f t="shared" si="11"/>
        <v>62.67</v>
      </c>
    </row>
    <row r="82" spans="1:12" ht="15" x14ac:dyDescent="0.25">
      <c r="A82" s="19">
        <v>1</v>
      </c>
      <c r="B82" s="20">
        <v>5</v>
      </c>
      <c r="C82" s="21" t="s">
        <v>20</v>
      </c>
      <c r="D82" s="52" t="s">
        <v>27</v>
      </c>
      <c r="E82" s="56" t="str">
        <f>'[5]1'!$D$4</f>
        <v>Гарнир "Сложный"</v>
      </c>
      <c r="F82" s="70">
        <v>155</v>
      </c>
      <c r="G82" s="59">
        <f>'[5]1'!H4</f>
        <v>5.47</v>
      </c>
      <c r="H82" s="59">
        <f>'[5]1'!I4</f>
        <v>6.37</v>
      </c>
      <c r="I82" s="59">
        <f>'[5]1'!J4</f>
        <v>34.340000000000003</v>
      </c>
      <c r="J82" s="62">
        <v>204</v>
      </c>
      <c r="K82" s="38"/>
      <c r="L82" s="48"/>
    </row>
    <row r="83" spans="1:12" ht="15" x14ac:dyDescent="0.25">
      <c r="A83" s="22"/>
      <c r="B83" s="14"/>
      <c r="C83" s="10"/>
      <c r="D83" s="51" t="s">
        <v>47</v>
      </c>
      <c r="E83" s="56" t="str">
        <f>'[5]1'!$D$7</f>
        <v>Котлеты из рублен.  курицы с  гречкой  с соусом  кр осн</v>
      </c>
      <c r="F83" s="57">
        <v>110</v>
      </c>
      <c r="G83" s="60">
        <f>'[5]1'!H7</f>
        <v>11</v>
      </c>
      <c r="H83" s="60">
        <f>'[5]1'!I7</f>
        <v>10.5</v>
      </c>
      <c r="I83" s="60">
        <f>'[5]1'!J7</f>
        <v>9.7799999999999994</v>
      </c>
      <c r="J83" s="63">
        <v>180</v>
      </c>
      <c r="K83" s="41"/>
      <c r="L83" s="48"/>
    </row>
    <row r="84" spans="1:12" ht="15.75" thickBot="1" x14ac:dyDescent="0.3">
      <c r="A84" s="22"/>
      <c r="B84" s="14"/>
      <c r="C84" s="10"/>
      <c r="D84" s="51" t="s">
        <v>22</v>
      </c>
      <c r="E84" s="56" t="s">
        <v>43</v>
      </c>
      <c r="F84" s="57">
        <v>30</v>
      </c>
      <c r="G84" s="60">
        <v>2.2799999999999998</v>
      </c>
      <c r="H84" s="60">
        <v>0.24</v>
      </c>
      <c r="I84" s="60">
        <v>14.76</v>
      </c>
      <c r="J84" s="63">
        <v>70.319999999999993</v>
      </c>
      <c r="K84" s="41"/>
      <c r="L84" s="48"/>
    </row>
    <row r="85" spans="1:12" ht="15" x14ac:dyDescent="0.25">
      <c r="A85" s="22"/>
      <c r="B85" s="14"/>
      <c r="C85" s="10"/>
      <c r="D85" s="54" t="s">
        <v>22</v>
      </c>
      <c r="E85" s="55" t="s">
        <v>51</v>
      </c>
      <c r="F85" s="58">
        <v>20</v>
      </c>
      <c r="G85" s="61">
        <v>1</v>
      </c>
      <c r="H85" s="61">
        <v>0.2</v>
      </c>
      <c r="I85" s="61">
        <v>9</v>
      </c>
      <c r="J85" s="64">
        <v>41.8</v>
      </c>
      <c r="K85" s="41"/>
      <c r="L85" s="48"/>
    </row>
    <row r="86" spans="1:12" ht="15" x14ac:dyDescent="0.25">
      <c r="A86" s="22"/>
      <c r="B86" s="14"/>
      <c r="C86" s="10"/>
      <c r="D86" s="53" t="s">
        <v>48</v>
      </c>
      <c r="E86" s="55" t="s">
        <v>50</v>
      </c>
      <c r="F86" s="55">
        <v>200</v>
      </c>
      <c r="G86" s="61">
        <v>3.3</v>
      </c>
      <c r="H86" s="61">
        <v>1.51</v>
      </c>
      <c r="I86" s="61">
        <v>29.06</v>
      </c>
      <c r="J86" s="64">
        <v>143.03</v>
      </c>
      <c r="K86" s="41"/>
      <c r="L86" s="48"/>
    </row>
    <row r="87" spans="1:12" ht="15" x14ac:dyDescent="0.25">
      <c r="A87" s="22"/>
      <c r="B87" s="14"/>
      <c r="C87" s="10"/>
      <c r="D87" s="6"/>
      <c r="E87" s="47"/>
      <c r="F87" s="48"/>
      <c r="G87" s="48"/>
      <c r="H87" s="48"/>
      <c r="I87" s="50"/>
      <c r="J87" s="48"/>
      <c r="K87" s="41"/>
      <c r="L87" s="48"/>
    </row>
    <row r="88" spans="1:12" ht="15" x14ac:dyDescent="0.2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6"/>
      <c r="C89" s="7"/>
      <c r="D89" s="17" t="s">
        <v>31</v>
      </c>
      <c r="E89" s="8"/>
      <c r="F89" s="18">
        <f>SUM(F82:F88)</f>
        <v>515</v>
      </c>
      <c r="G89" s="18">
        <f t="shared" ref="G89:J89" si="12">SUM(G82:G88)</f>
        <v>23.05</v>
      </c>
      <c r="H89" s="18">
        <f t="shared" si="12"/>
        <v>18.82</v>
      </c>
      <c r="I89" s="18">
        <f t="shared" si="12"/>
        <v>96.94</v>
      </c>
      <c r="J89" s="18">
        <f t="shared" si="12"/>
        <v>639.15</v>
      </c>
      <c r="K89" s="24"/>
      <c r="L89" s="18">
        <f>$L$51</f>
        <v>62.67</v>
      </c>
    </row>
    <row r="90" spans="1:12" ht="15" x14ac:dyDescent="0.25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3">SUM(G90:G98)</f>
        <v>0</v>
      </c>
      <c r="H99" s="18">
        <f t="shared" si="13"/>
        <v>0</v>
      </c>
      <c r="I99" s="18">
        <f t="shared" si="13"/>
        <v>0</v>
      </c>
      <c r="J99" s="18">
        <f t="shared" si="13"/>
        <v>0</v>
      </c>
      <c r="K99" s="24"/>
      <c r="L99" s="18">
        <f t="shared" si="13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72" t="s">
        <v>4</v>
      </c>
      <c r="D100" s="73"/>
      <c r="E100" s="30"/>
      <c r="F100" s="31">
        <f>F89+F99</f>
        <v>515</v>
      </c>
      <c r="G100" s="31">
        <f t="shared" ref="G100:L100" si="14">G89+G99</f>
        <v>23.05</v>
      </c>
      <c r="H100" s="31">
        <f t="shared" si="14"/>
        <v>18.82</v>
      </c>
      <c r="I100" s="31">
        <f t="shared" si="14"/>
        <v>96.94</v>
      </c>
      <c r="J100" s="31">
        <f t="shared" si="14"/>
        <v>639.15</v>
      </c>
      <c r="K100" s="31"/>
      <c r="L100" s="31">
        <f t="shared" si="14"/>
        <v>62.67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2" t="s">
        <v>21</v>
      </c>
      <c r="E101" s="56" t="str">
        <f>'[6]1'!$D$4</f>
        <v>Каша  геркулесовая молочная  со слив. маслом</v>
      </c>
      <c r="F101" s="70">
        <v>240</v>
      </c>
      <c r="G101" s="59">
        <f>'[6]1'!H4</f>
        <v>7.3</v>
      </c>
      <c r="H101" s="59">
        <f>'[6]1'!I4</f>
        <v>10.39</v>
      </c>
      <c r="I101" s="59">
        <f>'[6]1'!J4</f>
        <v>16.43</v>
      </c>
      <c r="J101" s="62">
        <f>'[6]1'!$G$4</f>
        <v>388.4</v>
      </c>
      <c r="K101" s="38"/>
      <c r="L101" s="48"/>
    </row>
    <row r="102" spans="1:12" ht="15" x14ac:dyDescent="0.25">
      <c r="A102" s="22"/>
      <c r="B102" s="14"/>
      <c r="C102" s="10"/>
      <c r="D102" s="51" t="s">
        <v>22</v>
      </c>
      <c r="E102" s="56" t="s">
        <v>43</v>
      </c>
      <c r="F102" s="57">
        <v>30</v>
      </c>
      <c r="G102" s="60">
        <v>2.2799999999999998</v>
      </c>
      <c r="H102" s="60">
        <v>0.24</v>
      </c>
      <c r="I102" s="60">
        <v>14.76</v>
      </c>
      <c r="J102" s="63">
        <v>70.319999999999993</v>
      </c>
      <c r="K102" s="41"/>
      <c r="L102" s="48"/>
    </row>
    <row r="103" spans="1:12" ht="15.75" thickBot="1" x14ac:dyDescent="0.3">
      <c r="A103" s="22"/>
      <c r="B103" s="14"/>
      <c r="C103" s="10"/>
      <c r="D103" s="51" t="s">
        <v>22</v>
      </c>
      <c r="E103" s="56" t="s">
        <v>44</v>
      </c>
      <c r="F103" s="57">
        <v>20</v>
      </c>
      <c r="G103" s="60">
        <v>1</v>
      </c>
      <c r="H103" s="60">
        <v>0.2</v>
      </c>
      <c r="I103" s="60">
        <v>9</v>
      </c>
      <c r="J103" s="63">
        <v>41.8</v>
      </c>
      <c r="K103" s="41"/>
      <c r="L103" s="48"/>
    </row>
    <row r="104" spans="1:12" ht="15" x14ac:dyDescent="0.25">
      <c r="A104" s="22"/>
      <c r="B104" s="14"/>
      <c r="C104" s="10"/>
      <c r="D104" s="54" t="s">
        <v>48</v>
      </c>
      <c r="E104" s="55" t="str">
        <f>'[6]1'!$D$5</f>
        <v>Компот из свежих яблок</v>
      </c>
      <c r="F104" s="58">
        <v>218</v>
      </c>
      <c r="G104" s="61">
        <f>'[6]1'!H5</f>
        <v>2.1000000000000001E-2</v>
      </c>
      <c r="H104" s="61">
        <f>'[6]1'!I5</f>
        <v>5.0000000000000001E-3</v>
      </c>
      <c r="I104" s="61">
        <f>'[6]1'!J5</f>
        <v>14.98</v>
      </c>
      <c r="J104" s="64">
        <v>80</v>
      </c>
      <c r="K104" s="41"/>
      <c r="L104" s="48"/>
    </row>
    <row r="105" spans="1:12" ht="15" x14ac:dyDescent="0.25">
      <c r="A105" s="22"/>
      <c r="B105" s="14"/>
      <c r="C105" s="10"/>
      <c r="D105" s="6"/>
      <c r="E105" s="47"/>
      <c r="F105" s="48"/>
      <c r="G105" s="48"/>
      <c r="H105" s="48"/>
      <c r="I105" s="48"/>
      <c r="J105" s="48"/>
      <c r="K105" s="41"/>
      <c r="L105" s="48"/>
    </row>
    <row r="106" spans="1:12" ht="15" x14ac:dyDescent="0.25">
      <c r="A106" s="22"/>
      <c r="B106" s="14"/>
      <c r="C106" s="10"/>
      <c r="D106" s="6"/>
      <c r="E106" s="47"/>
      <c r="F106" s="48"/>
      <c r="G106" s="48"/>
      <c r="H106" s="48"/>
      <c r="I106" s="48"/>
      <c r="J106" s="48"/>
      <c r="K106" s="41"/>
      <c r="L106" s="48"/>
    </row>
    <row r="107" spans="1:12" ht="15" x14ac:dyDescent="0.2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SUM(F101:F107)</f>
        <v>508</v>
      </c>
      <c r="G108" s="18">
        <f t="shared" ref="G108:J108" si="15">SUM(G101:G107)</f>
        <v>10.601000000000001</v>
      </c>
      <c r="H108" s="18">
        <f t="shared" si="15"/>
        <v>10.835000000000001</v>
      </c>
      <c r="I108" s="18">
        <f t="shared" si="15"/>
        <v>55.17</v>
      </c>
      <c r="J108" s="18">
        <f t="shared" si="15"/>
        <v>580.52</v>
      </c>
      <c r="K108" s="24"/>
      <c r="L108" s="18">
        <f>$L$89</f>
        <v>62.67</v>
      </c>
    </row>
    <row r="109" spans="1:12" ht="15" x14ac:dyDescent="0.25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6">SUM(G109:G117)</f>
        <v>0</v>
      </c>
      <c r="H118" s="18">
        <f t="shared" si="16"/>
        <v>0</v>
      </c>
      <c r="I118" s="18">
        <f t="shared" si="16"/>
        <v>0</v>
      </c>
      <c r="J118" s="18">
        <f t="shared" si="16"/>
        <v>0</v>
      </c>
      <c r="K118" s="24"/>
      <c r="L118" s="18">
        <f t="shared" ref="L118" si="17">SUM(L109:L117)</f>
        <v>0</v>
      </c>
    </row>
    <row r="119" spans="1:12" ht="15" customHeight="1" thickBot="1" x14ac:dyDescent="0.25">
      <c r="A119" s="28">
        <f>A101</f>
        <v>2</v>
      </c>
      <c r="B119" s="29">
        <f>B101</f>
        <v>1</v>
      </c>
      <c r="C119" s="72" t="s">
        <v>4</v>
      </c>
      <c r="D119" s="73"/>
      <c r="E119" s="30"/>
      <c r="F119" s="31">
        <f>F108+F118</f>
        <v>508</v>
      </c>
      <c r="G119" s="31">
        <f t="shared" ref="G119:L119" si="18">G108+G118</f>
        <v>10.601000000000001</v>
      </c>
      <c r="H119" s="31">
        <f t="shared" si="18"/>
        <v>10.835000000000001</v>
      </c>
      <c r="I119" s="31">
        <f t="shared" si="18"/>
        <v>55.17</v>
      </c>
      <c r="J119" s="31">
        <f t="shared" si="18"/>
        <v>580.52</v>
      </c>
      <c r="K119" s="31"/>
      <c r="L119" s="31">
        <f t="shared" si="18"/>
        <v>62.67</v>
      </c>
    </row>
    <row r="120" spans="1:12" ht="15" x14ac:dyDescent="0.25">
      <c r="A120" s="13">
        <v>2</v>
      </c>
      <c r="B120" s="14">
        <v>2</v>
      </c>
      <c r="C120" s="21" t="s">
        <v>20</v>
      </c>
      <c r="D120" s="51" t="s">
        <v>27</v>
      </c>
      <c r="E120" s="56" t="str">
        <f>'[7]1'!$D$8</f>
        <v>Зеленый горошек</v>
      </c>
      <c r="F120" s="67">
        <f>'[7]1'!$E$8</f>
        <v>40</v>
      </c>
      <c r="G120" s="60">
        <v>5.47</v>
      </c>
      <c r="H120" s="60">
        <v>6.37</v>
      </c>
      <c r="I120" s="60">
        <v>34.340000000000003</v>
      </c>
      <c r="J120" s="63">
        <f>'[7]1'!$G$8</f>
        <v>142.381</v>
      </c>
      <c r="K120" s="38"/>
      <c r="L120" s="48"/>
    </row>
    <row r="121" spans="1:12" ht="15.75" thickBot="1" x14ac:dyDescent="0.3">
      <c r="A121" s="13"/>
      <c r="B121" s="14"/>
      <c r="C121" s="10"/>
      <c r="D121" s="51" t="s">
        <v>47</v>
      </c>
      <c r="E121" s="56" t="str">
        <f>'[7]1'!$D$4</f>
        <v xml:space="preserve">Овощное рогу с курицей </v>
      </c>
      <c r="F121" s="57">
        <v>210</v>
      </c>
      <c r="G121" s="60">
        <f>'[7]1'!H4</f>
        <v>11.38</v>
      </c>
      <c r="H121" s="60">
        <f>'[7]1'!I4</f>
        <v>13.53</v>
      </c>
      <c r="I121" s="60">
        <f>'[7]1'!J4</f>
        <v>25.42</v>
      </c>
      <c r="J121" s="63">
        <f>'[7]1'!$G$4</f>
        <v>268.97000000000003</v>
      </c>
      <c r="K121" s="41"/>
      <c r="L121" s="48"/>
    </row>
    <row r="122" spans="1:12" ht="15" x14ac:dyDescent="0.25">
      <c r="A122" s="13"/>
      <c r="B122" s="14"/>
      <c r="C122" s="10"/>
      <c r="D122" s="54" t="s">
        <v>22</v>
      </c>
      <c r="E122" s="55" t="s">
        <v>43</v>
      </c>
      <c r="F122" s="58">
        <v>30</v>
      </c>
      <c r="G122" s="61">
        <v>2.2799999999999998</v>
      </c>
      <c r="H122" s="61">
        <v>0.24</v>
      </c>
      <c r="I122" s="61">
        <v>14.76</v>
      </c>
      <c r="J122" s="64">
        <v>70.319999999999993</v>
      </c>
      <c r="K122" s="41"/>
      <c r="L122" s="48"/>
    </row>
    <row r="123" spans="1:12" ht="15" x14ac:dyDescent="0.25">
      <c r="A123" s="13"/>
      <c r="B123" s="14"/>
      <c r="C123" s="10"/>
      <c r="D123" s="53" t="s">
        <v>22</v>
      </c>
      <c r="E123" s="55" t="s">
        <v>52</v>
      </c>
      <c r="F123" s="55">
        <v>20</v>
      </c>
      <c r="G123" s="61">
        <v>1</v>
      </c>
      <c r="H123" s="61">
        <v>0.2</v>
      </c>
      <c r="I123" s="61">
        <v>9</v>
      </c>
      <c r="J123" s="64">
        <v>41.8</v>
      </c>
      <c r="K123" s="41"/>
      <c r="L123" s="48"/>
    </row>
    <row r="124" spans="1:12" ht="15" x14ac:dyDescent="0.25">
      <c r="A124" s="13"/>
      <c r="B124" s="14"/>
      <c r="C124" s="10"/>
      <c r="D124" s="57" t="s">
        <v>48</v>
      </c>
      <c r="E124" s="56" t="s">
        <v>50</v>
      </c>
      <c r="F124" s="67">
        <v>200</v>
      </c>
      <c r="G124" s="67">
        <v>3.3</v>
      </c>
      <c r="H124" s="67">
        <v>1.51</v>
      </c>
      <c r="I124" s="69">
        <v>29.06</v>
      </c>
      <c r="J124" s="68">
        <v>143.03</v>
      </c>
      <c r="K124" s="41"/>
      <c r="L124" s="48"/>
    </row>
    <row r="125" spans="1:12" ht="15" x14ac:dyDescent="0.25">
      <c r="A125" s="13"/>
      <c r="B125" s="14"/>
      <c r="C125" s="10"/>
      <c r="D125" s="6"/>
      <c r="E125" s="47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5"/>
      <c r="B127" s="16"/>
      <c r="C127" s="7"/>
      <c r="D127" s="17" t="s">
        <v>31</v>
      </c>
      <c r="E127" s="8"/>
      <c r="F127" s="18">
        <f>SUM(F120:F126)</f>
        <v>500</v>
      </c>
      <c r="G127" s="18">
        <f t="shared" ref="G127:J127" si="19">SUM(G120:G126)</f>
        <v>23.430000000000003</v>
      </c>
      <c r="H127" s="18">
        <f t="shared" si="19"/>
        <v>21.849999999999998</v>
      </c>
      <c r="I127" s="18">
        <f t="shared" si="19"/>
        <v>112.58000000000001</v>
      </c>
      <c r="J127" s="18">
        <f t="shared" si="19"/>
        <v>666.50099999999998</v>
      </c>
      <c r="K127" s="24"/>
      <c r="L127" s="18">
        <f>$L$108</f>
        <v>62.67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23</v>
      </c>
      <c r="D128" s="71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71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20">SUM(G128:G136)</f>
        <v>0</v>
      </c>
      <c r="H137" s="18">
        <f t="shared" si="20"/>
        <v>0</v>
      </c>
      <c r="I137" s="18">
        <f t="shared" si="20"/>
        <v>0</v>
      </c>
      <c r="J137" s="18">
        <f t="shared" si="20"/>
        <v>0</v>
      </c>
      <c r="K137" s="24"/>
      <c r="L137" s="18">
        <f t="shared" ref="L137" si="21">SUM(L128:L136)</f>
        <v>0</v>
      </c>
    </row>
    <row r="138" spans="1:12" ht="15" customHeight="1" thickBot="1" x14ac:dyDescent="0.25">
      <c r="A138" s="32">
        <f>A120</f>
        <v>2</v>
      </c>
      <c r="B138" s="32">
        <f>B120</f>
        <v>2</v>
      </c>
      <c r="C138" s="72" t="s">
        <v>4</v>
      </c>
      <c r="D138" s="73"/>
      <c r="E138" s="30"/>
      <c r="F138" s="31">
        <f>F127+F137</f>
        <v>500</v>
      </c>
      <c r="G138" s="31">
        <f t="shared" ref="G138:L138" si="22">G127+G137</f>
        <v>23.430000000000003</v>
      </c>
      <c r="H138" s="31">
        <f t="shared" si="22"/>
        <v>21.849999999999998</v>
      </c>
      <c r="I138" s="31">
        <f t="shared" si="22"/>
        <v>112.58000000000001</v>
      </c>
      <c r="J138" s="31">
        <f t="shared" si="22"/>
        <v>666.50099999999998</v>
      </c>
      <c r="K138" s="31"/>
      <c r="L138" s="31">
        <f t="shared" si="22"/>
        <v>62.67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2" t="s">
        <v>40</v>
      </c>
      <c r="E139" s="56" t="str">
        <f>'[8]1'!$D$4</f>
        <v>Картофельное пюре с маслом</v>
      </c>
      <c r="F139" s="70">
        <v>155</v>
      </c>
      <c r="G139" s="59">
        <f>'[8]1'!H4</f>
        <v>3.8340000000000001</v>
      </c>
      <c r="H139" s="59">
        <f>'[8]1'!I4</f>
        <v>5.42</v>
      </c>
      <c r="I139" s="59">
        <f>'[8]1'!J4</f>
        <v>41.6</v>
      </c>
      <c r="J139" s="62">
        <f>'[8]1'!$G$4</f>
        <v>230.52</v>
      </c>
      <c r="K139" s="38"/>
      <c r="L139" s="48"/>
    </row>
    <row r="140" spans="1:12" ht="15" x14ac:dyDescent="0.25">
      <c r="A140" s="22"/>
      <c r="B140" s="14"/>
      <c r="C140" s="10"/>
      <c r="D140" s="51" t="s">
        <v>58</v>
      </c>
      <c r="E140" s="56" t="str">
        <f>'[8]1'!$D$7</f>
        <v>Тефтели рыбные с соусом</v>
      </c>
      <c r="F140" s="57">
        <v>110</v>
      </c>
      <c r="G140" s="60">
        <f>'[8]1'!H7</f>
        <v>8.52</v>
      </c>
      <c r="H140" s="60">
        <f>'[8]1'!I7</f>
        <v>8.6300000000000008</v>
      </c>
      <c r="I140" s="60">
        <f>'[8]1'!J7</f>
        <v>10.199999999999999</v>
      </c>
      <c r="J140" s="63">
        <v>183</v>
      </c>
      <c r="K140" s="41"/>
      <c r="L140" s="49"/>
    </row>
    <row r="141" spans="1:12" ht="15.75" thickBot="1" x14ac:dyDescent="0.3">
      <c r="A141" s="22"/>
      <c r="B141" s="14"/>
      <c r="C141" s="10"/>
      <c r="D141" s="51" t="s">
        <v>41</v>
      </c>
      <c r="E141" s="56" t="s">
        <v>44</v>
      </c>
      <c r="F141" s="57">
        <v>20</v>
      </c>
      <c r="G141" s="60">
        <v>1</v>
      </c>
      <c r="H141" s="60">
        <v>0.2</v>
      </c>
      <c r="I141" s="60">
        <v>9</v>
      </c>
      <c r="J141" s="63">
        <v>41.8</v>
      </c>
      <c r="K141" s="41"/>
      <c r="L141" s="48"/>
    </row>
    <row r="142" spans="1:12" ht="15.75" customHeight="1" x14ac:dyDescent="0.25">
      <c r="A142" s="22"/>
      <c r="B142" s="14"/>
      <c r="C142" s="10"/>
      <c r="D142" s="54" t="s">
        <v>41</v>
      </c>
      <c r="E142" s="55" t="s">
        <v>43</v>
      </c>
      <c r="F142" s="58">
        <v>30</v>
      </c>
      <c r="G142" s="61">
        <v>2.2799999999999998</v>
      </c>
      <c r="H142" s="61">
        <v>0.24</v>
      </c>
      <c r="I142" s="61">
        <v>14.76</v>
      </c>
      <c r="J142" s="64">
        <v>70.319999999999993</v>
      </c>
      <c r="K142" s="41"/>
      <c r="L142" s="48"/>
    </row>
    <row r="143" spans="1:12" ht="15" x14ac:dyDescent="0.25">
      <c r="A143" s="22"/>
      <c r="B143" s="14"/>
      <c r="C143" s="10"/>
      <c r="D143" s="6" t="s">
        <v>57</v>
      </c>
      <c r="E143" s="47" t="str">
        <f>'[8]1'!$D$5</f>
        <v>Чай с сахаром</v>
      </c>
      <c r="F143" s="78">
        <f>'[8]1'!$E$5</f>
        <v>210</v>
      </c>
      <c r="G143" s="78">
        <f>'[8]1'!H5</f>
        <v>1.6</v>
      </c>
      <c r="H143" s="78">
        <f>'[8]1'!I5</f>
        <v>1.65</v>
      </c>
      <c r="I143" s="78">
        <f>'[8]1'!J5</f>
        <v>15.36</v>
      </c>
      <c r="J143" s="78">
        <f>'[8]1'!$G$5</f>
        <v>82.69</v>
      </c>
      <c r="K143" s="41"/>
      <c r="L143" s="48"/>
    </row>
    <row r="144" spans="1:12" ht="15" x14ac:dyDescent="0.25">
      <c r="A144" s="22"/>
      <c r="B144" s="14"/>
      <c r="C144" s="10"/>
      <c r="D144" s="6"/>
      <c r="E144" s="47"/>
      <c r="F144" s="48"/>
      <c r="G144" s="48"/>
      <c r="H144" s="48"/>
      <c r="I144" s="48"/>
      <c r="J144" s="48"/>
      <c r="K144" s="41"/>
      <c r="L144" s="48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31</v>
      </c>
      <c r="E146" s="8"/>
      <c r="F146" s="18">
        <f>SUM(F139:F145)</f>
        <v>525</v>
      </c>
      <c r="G146" s="18">
        <f t="shared" ref="G146:J146" si="23">SUM(G139:G145)</f>
        <v>17.233999999999998</v>
      </c>
      <c r="H146" s="18">
        <f t="shared" si="23"/>
        <v>16.14</v>
      </c>
      <c r="I146" s="18">
        <f t="shared" si="23"/>
        <v>90.92</v>
      </c>
      <c r="J146" s="18">
        <f t="shared" si="23"/>
        <v>608.32999999999993</v>
      </c>
      <c r="K146" s="24"/>
      <c r="L146" s="18">
        <f>$L$127</f>
        <v>62.67</v>
      </c>
    </row>
    <row r="147" spans="1:12" ht="15" x14ac:dyDescent="0.25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4">SUM(G147:G155)</f>
        <v>0</v>
      </c>
      <c r="H156" s="18">
        <f t="shared" si="24"/>
        <v>0</v>
      </c>
      <c r="I156" s="18">
        <f t="shared" si="24"/>
        <v>0</v>
      </c>
      <c r="J156" s="18">
        <f t="shared" si="24"/>
        <v>0</v>
      </c>
      <c r="K156" s="24"/>
      <c r="L156" s="18">
        <f t="shared" ref="L156" si="25">SUM(L147:L155)</f>
        <v>0</v>
      </c>
    </row>
    <row r="157" spans="1:12" ht="15" customHeight="1" thickBot="1" x14ac:dyDescent="0.25">
      <c r="A157" s="28">
        <f>A139</f>
        <v>2</v>
      </c>
      <c r="B157" s="29">
        <f>B139</f>
        <v>3</v>
      </c>
      <c r="C157" s="72" t="s">
        <v>4</v>
      </c>
      <c r="D157" s="73"/>
      <c r="E157" s="30"/>
      <c r="F157" s="31">
        <f>F146+F156</f>
        <v>525</v>
      </c>
      <c r="G157" s="31">
        <f t="shared" ref="G157:L157" si="26">G146+G156</f>
        <v>17.233999999999998</v>
      </c>
      <c r="H157" s="31">
        <f t="shared" si="26"/>
        <v>16.14</v>
      </c>
      <c r="I157" s="31">
        <f t="shared" si="26"/>
        <v>90.92</v>
      </c>
      <c r="J157" s="31">
        <f t="shared" si="26"/>
        <v>608.32999999999993</v>
      </c>
      <c r="K157" s="31"/>
      <c r="L157" s="31">
        <f t="shared" si="26"/>
        <v>62.67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2" t="s">
        <v>40</v>
      </c>
      <c r="E158" s="56" t="str">
        <f>'[9]1'!$D$8</f>
        <v>Макароны отварные  с морковью</v>
      </c>
      <c r="F158" s="70">
        <v>155</v>
      </c>
      <c r="G158" s="59">
        <f>'[9]1'!H8</f>
        <v>3.09</v>
      </c>
      <c r="H158" s="59">
        <f>'[9]1'!I8</f>
        <v>4.657</v>
      </c>
      <c r="I158" s="59">
        <f>'[9]1'!J8</f>
        <v>22.027000000000001</v>
      </c>
      <c r="J158" s="62">
        <v>206</v>
      </c>
      <c r="K158" s="38"/>
      <c r="L158" s="48"/>
    </row>
    <row r="159" spans="1:12" ht="15" x14ac:dyDescent="0.25">
      <c r="A159" s="22"/>
      <c r="B159" s="14"/>
      <c r="C159" s="10"/>
      <c r="D159" s="51" t="str">
        <f>$D$158</f>
        <v>Гор.блюдо</v>
      </c>
      <c r="E159" s="56" t="str">
        <f>'[9]1'!$D$4</f>
        <v>Сосиски с соусом крю основ</v>
      </c>
      <c r="F159" s="67">
        <v>90</v>
      </c>
      <c r="G159" s="60">
        <f>'[9]1'!H4</f>
        <v>6.4</v>
      </c>
      <c r="H159" s="60">
        <f>'[9]1'!I4</f>
        <v>6.77</v>
      </c>
      <c r="I159" s="60">
        <f>'[9]1'!J4</f>
        <v>0.8</v>
      </c>
      <c r="J159" s="63">
        <v>210</v>
      </c>
      <c r="K159" s="41"/>
      <c r="L159" s="48"/>
    </row>
    <row r="160" spans="1:12" ht="15" x14ac:dyDescent="0.25">
      <c r="A160" s="22"/>
      <c r="B160" s="14"/>
      <c r="C160" s="10"/>
      <c r="D160" s="51" t="s">
        <v>41</v>
      </c>
      <c r="E160" s="56" t="str">
        <f>'[9]1'!D6</f>
        <v>Хлеб пшеничный</v>
      </c>
      <c r="F160" s="57">
        <v>30</v>
      </c>
      <c r="G160" s="60">
        <f>'[9]1'!H6</f>
        <v>2.2799999999999998</v>
      </c>
      <c r="H160" s="60">
        <f>'[9]1'!I6</f>
        <v>0.24</v>
      </c>
      <c r="I160" s="60">
        <f>'[9]1'!J6</f>
        <v>14.76</v>
      </c>
      <c r="J160" s="63">
        <f>'[9]1'!$G$6</f>
        <v>70.319999999999993</v>
      </c>
      <c r="K160" s="41"/>
      <c r="L160" s="48"/>
    </row>
    <row r="161" spans="1:12" ht="15" x14ac:dyDescent="0.25">
      <c r="A161" s="22"/>
      <c r="B161" s="14"/>
      <c r="C161" s="10"/>
      <c r="D161" s="6" t="s">
        <v>41</v>
      </c>
      <c r="E161" s="47" t="str">
        <f>'[9]1'!D7</f>
        <v>Хлеб ржано-пшеничный</v>
      </c>
      <c r="F161" s="48">
        <v>20</v>
      </c>
      <c r="G161" s="78">
        <f>'[9]1'!H7</f>
        <v>1</v>
      </c>
      <c r="H161" s="78">
        <f>'[9]1'!I7</f>
        <v>0.2</v>
      </c>
      <c r="I161" s="78">
        <f>'[9]1'!J7</f>
        <v>9</v>
      </c>
      <c r="J161" s="48">
        <v>42</v>
      </c>
      <c r="K161" s="41"/>
      <c r="L161" s="48"/>
    </row>
    <row r="162" spans="1:12" ht="15" x14ac:dyDescent="0.25">
      <c r="A162" s="22"/>
      <c r="B162" s="14"/>
      <c r="C162" s="10"/>
      <c r="D162" s="6" t="s">
        <v>57</v>
      </c>
      <c r="E162" s="47" t="str">
        <f>'[9]1'!$D$5</f>
        <v>Чай с лимоном с сахаром</v>
      </c>
      <c r="F162" s="48">
        <v>213</v>
      </c>
      <c r="G162" s="78">
        <f>'[9]1'!H5</f>
        <v>2.1000000000000001E-2</v>
      </c>
      <c r="H162" s="78">
        <f>'[9]1'!I5</f>
        <v>5.0000000000000001E-3</v>
      </c>
      <c r="I162" s="78">
        <f>'[9]1'!J5</f>
        <v>14.975</v>
      </c>
      <c r="J162" s="48">
        <v>60</v>
      </c>
      <c r="K162" s="41"/>
      <c r="L162" s="48"/>
    </row>
    <row r="163" spans="1:12" ht="15" x14ac:dyDescent="0.25">
      <c r="A163" s="22"/>
      <c r="B163" s="14"/>
      <c r="C163" s="10"/>
      <c r="D163" s="6"/>
      <c r="E163" s="47"/>
      <c r="F163" s="48"/>
      <c r="G163" s="48"/>
      <c r="H163" s="48"/>
      <c r="I163" s="48"/>
      <c r="J163" s="48"/>
      <c r="K163" s="41"/>
      <c r="L163" s="48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6"/>
      <c r="C165" s="7"/>
      <c r="D165" s="17" t="s">
        <v>31</v>
      </c>
      <c r="E165" s="8"/>
      <c r="F165" s="18">
        <f>SUM(F158:F164)</f>
        <v>508</v>
      </c>
      <c r="G165" s="18">
        <f t="shared" ref="G165:J165" si="27">SUM(G158:G164)</f>
        <v>12.791</v>
      </c>
      <c r="H165" s="18">
        <f t="shared" si="27"/>
        <v>11.872</v>
      </c>
      <c r="I165" s="18">
        <f t="shared" si="27"/>
        <v>61.562000000000005</v>
      </c>
      <c r="J165" s="18">
        <f t="shared" si="27"/>
        <v>588.31999999999994</v>
      </c>
      <c r="K165" s="24"/>
      <c r="L165" s="18">
        <f>$L$146</f>
        <v>62.67</v>
      </c>
    </row>
    <row r="166" spans="1:12" ht="15" x14ac:dyDescent="0.25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8">SUM(G166:G174)</f>
        <v>0</v>
      </c>
      <c r="H175" s="18">
        <f t="shared" si="28"/>
        <v>0</v>
      </c>
      <c r="I175" s="18">
        <f t="shared" si="28"/>
        <v>0</v>
      </c>
      <c r="J175" s="18">
        <f t="shared" si="28"/>
        <v>0</v>
      </c>
      <c r="K175" s="24"/>
      <c r="L175" s="18">
        <f t="shared" ref="L175" si="29">SUM(L166:L174)</f>
        <v>0</v>
      </c>
    </row>
    <row r="176" spans="1:12" ht="15" customHeight="1" thickBot="1" x14ac:dyDescent="0.25">
      <c r="A176" s="28">
        <f>A158</f>
        <v>2</v>
      </c>
      <c r="B176" s="29">
        <f>B158</f>
        <v>4</v>
      </c>
      <c r="C176" s="72" t="s">
        <v>4</v>
      </c>
      <c r="D176" s="73"/>
      <c r="E176" s="30"/>
      <c r="F176" s="31">
        <f>F165+F175</f>
        <v>508</v>
      </c>
      <c r="G176" s="31">
        <f t="shared" ref="G176:L176" si="30">G165+G175</f>
        <v>12.791</v>
      </c>
      <c r="H176" s="31">
        <f t="shared" si="30"/>
        <v>11.872</v>
      </c>
      <c r="I176" s="31">
        <f t="shared" si="30"/>
        <v>61.562000000000005</v>
      </c>
      <c r="J176" s="31">
        <f t="shared" si="30"/>
        <v>588.31999999999994</v>
      </c>
      <c r="K176" s="31"/>
      <c r="L176" s="31">
        <f t="shared" si="30"/>
        <v>62.67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1" t="s">
        <v>40</v>
      </c>
      <c r="E177" s="56" t="str">
        <f>'[10]1'!$D$4</f>
        <v>Запеканка рисовая с творогом и вареньем</v>
      </c>
      <c r="F177" s="57">
        <v>240</v>
      </c>
      <c r="G177" s="59">
        <v>6.86</v>
      </c>
      <c r="H177" s="59">
        <v>6.58</v>
      </c>
      <c r="I177" s="59">
        <v>30</v>
      </c>
      <c r="J177" s="62">
        <f>'[10]1'!$G$4</f>
        <v>206.66</v>
      </c>
      <c r="K177" s="38"/>
      <c r="L177" s="48"/>
    </row>
    <row r="178" spans="1:12" ht="15" x14ac:dyDescent="0.25">
      <c r="A178" s="22"/>
      <c r="B178" s="14"/>
      <c r="C178" s="10"/>
      <c r="D178" s="51" t="s">
        <v>42</v>
      </c>
      <c r="E178" s="79" t="s">
        <v>50</v>
      </c>
      <c r="F178" s="57">
        <v>200</v>
      </c>
      <c r="G178" s="60">
        <v>11.38</v>
      </c>
      <c r="H178" s="60">
        <v>13.53</v>
      </c>
      <c r="I178" s="60">
        <v>25.42</v>
      </c>
      <c r="J178" s="63">
        <v>268.97000000000003</v>
      </c>
      <c r="K178" s="41"/>
      <c r="L178" s="48"/>
    </row>
    <row r="179" spans="1:12" ht="15.75" thickBot="1" x14ac:dyDescent="0.3">
      <c r="A179" s="22"/>
      <c r="B179" s="14"/>
      <c r="C179" s="10"/>
      <c r="D179" s="51" t="s">
        <v>41</v>
      </c>
      <c r="E179" s="56" t="s">
        <v>43</v>
      </c>
      <c r="F179" s="57">
        <v>30</v>
      </c>
      <c r="G179" s="60">
        <v>2.2799999999999998</v>
      </c>
      <c r="H179" s="60">
        <v>0.24</v>
      </c>
      <c r="I179" s="60">
        <v>14.76</v>
      </c>
      <c r="J179" s="63">
        <v>70.319999999999993</v>
      </c>
      <c r="K179" s="41"/>
      <c r="L179" s="48"/>
    </row>
    <row r="180" spans="1:12" ht="15" x14ac:dyDescent="0.25">
      <c r="A180" s="22"/>
      <c r="B180" s="14"/>
      <c r="C180" s="10"/>
      <c r="D180" s="54" t="s">
        <v>41</v>
      </c>
      <c r="E180" s="55" t="s">
        <v>44</v>
      </c>
      <c r="F180" s="58">
        <v>20</v>
      </c>
      <c r="G180" s="61">
        <v>1</v>
      </c>
      <c r="H180" s="61">
        <v>0.2</v>
      </c>
      <c r="I180" s="61">
        <v>9</v>
      </c>
      <c r="J180" s="64">
        <v>41.8</v>
      </c>
      <c r="K180" s="41"/>
      <c r="L180" s="48"/>
    </row>
    <row r="181" spans="1:12" ht="15" x14ac:dyDescent="0.25">
      <c r="A181" s="22"/>
      <c r="B181" s="14"/>
      <c r="C181" s="10"/>
      <c r="D181" s="53"/>
      <c r="E181" s="55"/>
      <c r="F181" s="55"/>
      <c r="G181" s="61"/>
      <c r="H181" s="61"/>
      <c r="I181" s="61"/>
      <c r="J181" s="64"/>
      <c r="K181" s="41"/>
      <c r="L181" s="48"/>
    </row>
    <row r="182" spans="1:12" ht="15" x14ac:dyDescent="0.25">
      <c r="A182" s="22"/>
      <c r="B182" s="14"/>
      <c r="C182" s="10"/>
      <c r="D182" s="6"/>
      <c r="E182" s="47"/>
      <c r="F182" s="48"/>
      <c r="G182" s="48"/>
      <c r="H182" s="48"/>
      <c r="I182" s="50"/>
      <c r="J182" s="48"/>
      <c r="K182" s="41"/>
      <c r="L182" s="48"/>
    </row>
    <row r="183" spans="1:12" ht="15" x14ac:dyDescent="0.2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3"/>
      <c r="B184" s="16"/>
      <c r="C184" s="7"/>
      <c r="D184" s="17" t="s">
        <v>31</v>
      </c>
      <c r="E184" s="8"/>
      <c r="F184" s="18">
        <f>SUM(F177:F183)</f>
        <v>490</v>
      </c>
      <c r="G184" s="18">
        <f t="shared" ref="G184:J184" si="31">SUM(G177:G183)</f>
        <v>21.520000000000003</v>
      </c>
      <c r="H184" s="18">
        <f t="shared" si="31"/>
        <v>20.549999999999997</v>
      </c>
      <c r="I184" s="18">
        <f t="shared" si="31"/>
        <v>79.180000000000007</v>
      </c>
      <c r="J184" s="18">
        <f t="shared" si="31"/>
        <v>587.75</v>
      </c>
      <c r="K184" s="24"/>
      <c r="L184" s="18">
        <f>$L$165</f>
        <v>62.67</v>
      </c>
    </row>
    <row r="185" spans="1:12" ht="15" x14ac:dyDescent="0.25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2">SUM(G185:G193)</f>
        <v>0</v>
      </c>
      <c r="H194" s="18">
        <f t="shared" si="32"/>
        <v>0</v>
      </c>
      <c r="I194" s="18">
        <f t="shared" si="32"/>
        <v>0</v>
      </c>
      <c r="J194" s="18">
        <f t="shared" si="32"/>
        <v>0</v>
      </c>
      <c r="K194" s="24"/>
      <c r="L194" s="18">
        <f t="shared" ref="L194" si="33">SUM(L185:L193)</f>
        <v>0</v>
      </c>
    </row>
    <row r="195" spans="1:12" ht="15" customHeight="1" thickBot="1" x14ac:dyDescent="0.25">
      <c r="A195" s="28">
        <f>A177</f>
        <v>2</v>
      </c>
      <c r="B195" s="29">
        <f>B177</f>
        <v>5</v>
      </c>
      <c r="C195" s="72" t="s">
        <v>4</v>
      </c>
      <c r="D195" s="73"/>
      <c r="E195" s="30"/>
      <c r="F195" s="31">
        <f>F184+F194</f>
        <v>490</v>
      </c>
      <c r="G195" s="31">
        <f t="shared" ref="G195:L195" si="34">G184+G194</f>
        <v>21.520000000000003</v>
      </c>
      <c r="H195" s="31">
        <f t="shared" si="34"/>
        <v>20.549999999999997</v>
      </c>
      <c r="I195" s="31">
        <f t="shared" si="34"/>
        <v>79.180000000000007</v>
      </c>
      <c r="J195" s="31">
        <f t="shared" si="34"/>
        <v>587.75</v>
      </c>
      <c r="K195" s="31"/>
      <c r="L195" s="31">
        <f t="shared" si="34"/>
        <v>62.67</v>
      </c>
    </row>
    <row r="196" spans="1:12" ht="12.75" customHeight="1" thickBot="1" x14ac:dyDescent="0.25">
      <c r="A196" s="26"/>
      <c r="B196" s="27"/>
      <c r="C196" s="74" t="s">
        <v>5</v>
      </c>
      <c r="D196" s="74"/>
      <c r="E196" s="74"/>
      <c r="F196" s="33">
        <f>(F24+F43+F62+F81+F100+F119+F138+F157+F176+F195)/(IF(F24=0,0,1)+IF(F43=0,0,1)+IF(F62=0,0,1)+IF(F81=0,0,1)+IF(F100=0,0,1)+IF(F119=0,0,1)+IF(F138=0,0,1)+IF(F157=0,0,1)+IF(F176=0,0,1)+IF(F195=0,0,1))</f>
        <v>509.88888888888891</v>
      </c>
      <c r="G196" s="33">
        <f t="shared" ref="G196:J196" si="35">(G24+G43+G62+G81+G100+G119+G138+G157+G176+G195)/(IF(G24=0,0,1)+IF(G43=0,0,1)+IF(G62=0,0,1)+IF(G81=0,0,1)+IF(G100=0,0,1)+IF(G119=0,0,1)+IF(G138=0,0,1)+IF(G157=0,0,1)+IF(G176=0,0,1)+IF(G195=0,0,1))</f>
        <v>16.996444444444446</v>
      </c>
      <c r="H196" s="33">
        <f t="shared" si="35"/>
        <v>15.246333333333332</v>
      </c>
      <c r="I196" s="33">
        <f t="shared" si="35"/>
        <v>79.783000000000001</v>
      </c>
      <c r="J196" s="33">
        <f t="shared" si="35"/>
        <v>593.84899999999993</v>
      </c>
      <c r="K196" s="33"/>
      <c r="L196" s="33">
        <f t="shared" ref="L196" si="36">(L24+L43+L62+L81+L100+L119+L138+L157+L176+L195)/(IF(L24=0,0,1)+IF(L43=0,0,1)+IF(L62=0,0,1)+IF(L81=0,0,1)+IF(L100=0,0,1)+IF(L119=0,0,1)+IF(L138=0,0,1)+IF(L157=0,0,1)+IF(L176=0,0,1)+IF(L195=0,0,1))</f>
        <v>62.67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2022-05-16T14:23:56Z</dcterms:created>
  <dcterms:modified xsi:type="dcterms:W3CDTF">2024-02-21T08:40:36Z</dcterms:modified>
</cp:coreProperties>
</file>