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I214" i="1" l="1"/>
  <c r="H214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I62" i="1" l="1"/>
  <c r="G24" i="1"/>
  <c r="F138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G100" i="1"/>
  <c r="L138" i="1"/>
  <c r="H100" i="1"/>
  <c r="I100" i="1"/>
  <c r="F81" i="1"/>
  <c r="J100" i="1"/>
  <c r="F195" i="1"/>
  <c r="J24" i="1"/>
  <c r="G81" i="1"/>
  <c r="L100" i="1"/>
  <c r="G195" i="1"/>
  <c r="I234" i="1" l="1"/>
  <c r="F234" i="1"/>
  <c r="G234" i="1"/>
  <c r="J234" i="1"/>
  <c r="L234" i="1"/>
  <c r="H234" i="1"/>
</calcChain>
</file>

<file path=xl/sharedStrings.xml><?xml version="1.0" encoding="utf-8"?>
<sst xmlns="http://schemas.openxmlformats.org/spreadsheetml/2006/main" count="367" uniqueCount="110">
  <si>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</si>
  <si>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</si>
  <si>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</si>
  <si>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</si>
  <si>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</si>
  <si>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</si>
  <si>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</si>
  <si>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</si>
  <si>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</si>
  <si>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</si>
  <si>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</si>
  <si>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</si>
  <si>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</si>
  <si>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</si>
  <si>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</si>
  <si>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</si>
  <si>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</si>
  <si>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</si>
  <si>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</si>
  <si>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</si>
  <si>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</si>
  <si>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</si>
  <si>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</si>
  <si>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</si>
  <si>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</si>
  <si>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</si>
  <si>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</si>
  <si>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</si>
  <si>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</si>
  <si>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</si>
  <si>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</si>
  <si>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</si>
  <si>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</si>
  <si>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</si>
  <si>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</si>
  <si>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</si>
  <si>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</si>
  <si>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</si>
  <si>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</si>
  <si>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«Дружба» со сливочным маслом</t>
  </si>
  <si>
    <t>384/2013 Сб.рец.</t>
  </si>
  <si>
    <t>943/2013 Сб.рец.</t>
  </si>
  <si>
    <t xml:space="preserve">Хлеб пшеничный </t>
  </si>
  <si>
    <t>Чай с сахаром</t>
  </si>
  <si>
    <t>Каша гречневая рассыпчатая со сливочным маслом</t>
  </si>
  <si>
    <t>150/6</t>
  </si>
  <si>
    <t>378/2013 Сб.рец.</t>
  </si>
  <si>
    <t>Котлеты из мяса птицы с соусом</t>
  </si>
  <si>
    <t>60/30</t>
  </si>
  <si>
    <t>667:759/2013 Сб.рец.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</si>
  <si>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</si>
  <si>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</si>
  <si>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</si>
  <si>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 Сб.рец.</t>
  </si>
  <si>
    <t>Цикорий с молоком</t>
  </si>
  <si>
    <t>958/2013 Сб.рец.</t>
  </si>
  <si>
    <t>Каша вязкая молочная из пшенной крупы со сливочным маслом</t>
  </si>
  <si>
    <t>Салат из свеклы</t>
  </si>
  <si>
    <t>34/2016 Сб.рец.</t>
  </si>
  <si>
    <t>Тефтели с мясом и рисом  с соусом</t>
  </si>
  <si>
    <t>462:759/2004 Сб.рец.</t>
  </si>
  <si>
    <t>Картофельное пюре со сливочным маслом</t>
  </si>
  <si>
    <t>150/3</t>
  </si>
  <si>
    <t>299/2013 Сб.рец.</t>
  </si>
  <si>
    <t>Компот из урюка и яблок</t>
  </si>
  <si>
    <t>393/2016 Сб.рец.</t>
  </si>
  <si>
    <t>Вак белеш 100г</t>
  </si>
  <si>
    <t>180-182 ст/1997 Сб.рец.</t>
  </si>
  <si>
    <t>Уха с крупой</t>
  </si>
  <si>
    <t>182/1994 Сб.рец.</t>
  </si>
  <si>
    <t>Запеканка из творога</t>
  </si>
  <si>
    <t>469/2013 Сб.рец.</t>
  </si>
  <si>
    <t>Бутерброд с маслом</t>
  </si>
  <si>
    <t>50/10</t>
  </si>
  <si>
    <t>3/2004 Сб.рец.</t>
  </si>
  <si>
    <t>Биточки из говядины с соусом</t>
  </si>
  <si>
    <t>621:759/2013 Сб.рец.</t>
  </si>
  <si>
    <t>Макароны отварные со сливочным маслом</t>
  </si>
  <si>
    <t>150/5</t>
  </si>
  <si>
    <t>414/2013 Сб.рец.</t>
  </si>
  <si>
    <t>Голубцы ленивые</t>
  </si>
  <si>
    <t>636/2013 Сб.рец.</t>
  </si>
  <si>
    <t>Каша вязкая молочная из рисовой крупы со сливочным маслом</t>
  </si>
  <si>
    <t>Омлет натуральный</t>
  </si>
  <si>
    <t>340/2004 Сб.рец.</t>
  </si>
  <si>
    <t>Бутерброд с сыром</t>
  </si>
  <si>
    <t>Свекла отварная с маслом растительным</t>
  </si>
  <si>
    <t>Котлеты из рыбы с соусом</t>
  </si>
  <si>
    <t>510:759/2013 Сб.рец.</t>
  </si>
  <si>
    <t>Каша вязкая молочная из гречневой крупой</t>
  </si>
  <si>
    <t>150/10</t>
  </si>
  <si>
    <t>Котлеты из говядины с соусом</t>
  </si>
  <si>
    <t>608:759/2013 Сб.рец.</t>
  </si>
  <si>
    <t>Какао с молоком</t>
  </si>
  <si>
    <t>959/2013 Сб.рец.</t>
  </si>
  <si>
    <t>847/2013 Сб.рец.</t>
  </si>
  <si>
    <t>яблоки</t>
  </si>
  <si>
    <t>Дучмак с картофелем 100г</t>
  </si>
  <si>
    <t>189 стр./1997 Сб.рец.</t>
  </si>
  <si>
    <t>Борщ с капустой и картофелем с фрикадельками из мяса птицы и говядины</t>
  </si>
  <si>
    <t>170:179/2013 Сб.рец.</t>
  </si>
  <si>
    <t>Салат из свеклы с яблоками</t>
  </si>
  <si>
    <t>36/2016 Сб.рец.</t>
  </si>
  <si>
    <t>Гороховое пюре</t>
  </si>
  <si>
    <t>182/2016 Сб.рец.</t>
  </si>
  <si>
    <t>Плов с мясом</t>
  </si>
  <si>
    <t>443/2004 Сб.рец.</t>
  </si>
  <si>
    <t>директор</t>
  </si>
  <si>
    <t>МБОУ "Юлбатская СОШ"</t>
  </si>
  <si>
    <t>Фатхриев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</si>
</sst>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108</v>
      </c>
      <c r="D1" s="54"/>
      <c r="E1" s="54"/>
      <c r="F1" s="12" t="s">
        <v>16</v>
      </c>
      <c r="G1" s="2" t="s">
        <v>17</v>
      </c>
      <c r="H1" s="55" t="s">
        <v>107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109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130</v>
      </c>
      <c r="G6" s="40">
        <v>4.0999999999999996</v>
      </c>
      <c r="H6" s="40">
        <v>4.5549999999999997</v>
      </c>
      <c r="I6" s="40">
        <v>10.372</v>
      </c>
      <c r="J6" s="40">
        <v>110.76</v>
      </c>
      <c r="K6" s="41" t="s">
        <v>40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5.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8</v>
      </c>
      <c r="J8" s="43">
        <v>32</v>
      </c>
      <c r="K8" s="44" t="s">
        <v>41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3.04</v>
      </c>
      <c r="H9" s="43">
        <v>0.32</v>
      </c>
      <c r="I9" s="43">
        <v>19.68</v>
      </c>
      <c r="J9" s="43">
        <v>94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370</v>
      </c>
      <c r="G13" s="19">
        <f t="shared" ref="G13:J13" si="0">SUM(G6:G12)</f>
        <v>7.14</v>
      </c>
      <c r="H13" s="19">
        <f t="shared" si="0"/>
        <v>4.875</v>
      </c>
      <c r="I13" s="19">
        <f t="shared" si="0"/>
        <v>38.052</v>
      </c>
      <c r="J13" s="19">
        <f t="shared" si="0"/>
        <v>236.76</v>
      </c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38.25" x14ac:dyDescent="0.25">
      <c r="A16" s="23"/>
      <c r="B16" s="15"/>
      <c r="C16" s="11"/>
      <c r="D16" s="7" t="s">
        <v>28</v>
      </c>
      <c r="E16" s="42" t="s">
        <v>47</v>
      </c>
      <c r="F16" s="43" t="s">
        <v>48</v>
      </c>
      <c r="G16" s="43">
        <v>6.5</v>
      </c>
      <c r="H16" s="43">
        <v>7.5650000000000004</v>
      </c>
      <c r="I16" s="43">
        <v>11.446999999999999</v>
      </c>
      <c r="J16" s="43">
        <v>60.723999999999997</v>
      </c>
      <c r="K16" s="44" t="s">
        <v>49</v>
      </c>
      <c r="L16" s="43"/>
    </row>
    <row r="17" spans="1:12" ht="25.5" x14ac:dyDescent="0.25">
      <c r="A17" s="23"/>
      <c r="B17" s="15"/>
      <c r="C17" s="11"/>
      <c r="D17" s="7" t="s">
        <v>29</v>
      </c>
      <c r="E17" s="42" t="s">
        <v>44</v>
      </c>
      <c r="F17" s="43" t="s">
        <v>45</v>
      </c>
      <c r="G17" s="43">
        <v>4.4859999999999998</v>
      </c>
      <c r="H17" s="43">
        <v>5.6760000000000002</v>
      </c>
      <c r="I17" s="43">
        <v>10.763999999999999</v>
      </c>
      <c r="J17" s="43">
        <v>109.51</v>
      </c>
      <c r="K17" s="44" t="s">
        <v>46</v>
      </c>
      <c r="L17" s="43"/>
    </row>
    <row r="18" spans="1:12" ht="25.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</v>
      </c>
      <c r="H18" s="43">
        <v>0</v>
      </c>
      <c r="I18" s="43">
        <v>8</v>
      </c>
      <c r="J18" s="43">
        <v>32</v>
      </c>
      <c r="K18" s="44" t="s">
        <v>41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40</v>
      </c>
      <c r="G20" s="43">
        <v>1.32</v>
      </c>
      <c r="H20" s="43">
        <v>0.48</v>
      </c>
      <c r="I20" s="43">
        <v>19.16</v>
      </c>
      <c r="J20" s="43">
        <v>94.8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240</v>
      </c>
      <c r="G23" s="19">
        <f t="shared" ref="G23:J23" si="1">SUM(G14:G22)</f>
        <v>12.306000000000001</v>
      </c>
      <c r="H23" s="19">
        <f t="shared" si="1"/>
        <v>13.721</v>
      </c>
      <c r="I23" s="19">
        <f t="shared" si="1"/>
        <v>49.370999999999995</v>
      </c>
      <c r="J23" s="19">
        <f t="shared" si="1"/>
        <v>297.03399999999999</v>
      </c>
      <c r="K23" s="25"/>
      <c r="L23" s="19"/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610</v>
      </c>
      <c r="G24" s="32">
        <f t="shared" ref="G24:J24" si="2">G13+G23</f>
        <v>19.446000000000002</v>
      </c>
      <c r="H24" s="32">
        <f t="shared" si="2"/>
        <v>18.596</v>
      </c>
      <c r="I24" s="32">
        <f t="shared" si="2"/>
        <v>87.423000000000002</v>
      </c>
      <c r="J24" s="32">
        <f t="shared" si="2"/>
        <v>533.79399999999998</v>
      </c>
      <c r="K24" s="32"/>
      <c r="L24" s="32"/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130</v>
      </c>
      <c r="G25" s="40">
        <v>5.2850000000000001</v>
      </c>
      <c r="H25" s="40">
        <v>4.4850000000000003</v>
      </c>
      <c r="I25" s="40">
        <v>24.629000000000001</v>
      </c>
      <c r="J25" s="40">
        <v>132.244</v>
      </c>
      <c r="K25" s="41" t="s">
        <v>40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</v>
      </c>
      <c r="H27" s="43">
        <v>0</v>
      </c>
      <c r="I27" s="43">
        <v>8</v>
      </c>
      <c r="J27" s="43">
        <v>32</v>
      </c>
      <c r="K27" s="44" t="s">
        <v>41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40</v>
      </c>
      <c r="G28" s="43">
        <v>3.04</v>
      </c>
      <c r="H28" s="43">
        <v>0.32</v>
      </c>
      <c r="I28" s="43">
        <v>19.68</v>
      </c>
      <c r="J28" s="43">
        <v>94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370</v>
      </c>
      <c r="G32" s="19">
        <f t="shared" ref="G32" si="3">SUM(G25:G31)</f>
        <v>8.3249999999999993</v>
      </c>
      <c r="H32" s="19">
        <f t="shared" ref="H32" si="4">SUM(H25:H31)</f>
        <v>4.8050000000000006</v>
      </c>
      <c r="I32" s="19">
        <f t="shared" ref="I32" si="5">SUM(I25:I31)</f>
        <v>52.309000000000005</v>
      </c>
      <c r="J32" s="19">
        <f t="shared" ref="J32:L32" si="6">SUM(J25:J31)</f>
        <v>258.24400000000003</v>
      </c>
      <c r="K32" s="25"/>
      <c r="L32" s="19">
        <f t="shared" si="6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25.5" x14ac:dyDescent="0.25">
      <c r="A34" s="14"/>
      <c r="B34" s="15"/>
      <c r="C34" s="11"/>
      <c r="D34" s="7" t="s">
        <v>27</v>
      </c>
      <c r="E34" s="42" t="s">
        <v>52</v>
      </c>
      <c r="F34" s="43">
        <v>250</v>
      </c>
      <c r="G34" s="43">
        <v>13.548</v>
      </c>
      <c r="H34" s="43">
        <v>12.204000000000001</v>
      </c>
      <c r="I34" s="43">
        <v>12.423999999999999</v>
      </c>
      <c r="J34" s="43">
        <v>238.38200000000001</v>
      </c>
      <c r="K34" s="44" t="s">
        <v>53</v>
      </c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25.5" x14ac:dyDescent="0.25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2.88</v>
      </c>
      <c r="H37" s="43">
        <v>1.204</v>
      </c>
      <c r="I37" s="43">
        <v>3</v>
      </c>
      <c r="J37" s="43">
        <v>46.6</v>
      </c>
      <c r="K37" s="44" t="s">
        <v>55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40</v>
      </c>
      <c r="G39" s="43">
        <v>1.32</v>
      </c>
      <c r="H39" s="43">
        <v>0.48</v>
      </c>
      <c r="I39" s="43">
        <v>19.16</v>
      </c>
      <c r="J39" s="43">
        <v>94.8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490</v>
      </c>
      <c r="G42" s="19">
        <f t="shared" ref="G42" si="7">SUM(G33:G41)</f>
        <v>17.748000000000001</v>
      </c>
      <c r="H42" s="19">
        <f t="shared" ref="H42" si="8">SUM(H33:H41)</f>
        <v>13.888000000000002</v>
      </c>
      <c r="I42" s="19">
        <f t="shared" ref="I42" si="9">SUM(I33:I41)</f>
        <v>34.584000000000003</v>
      </c>
      <c r="J42" s="19">
        <f t="shared" ref="J42:L42" si="10">SUM(J33:J41)</f>
        <v>379.78200000000004</v>
      </c>
      <c r="K42" s="25"/>
      <c r="L42" s="19">
        <f t="shared" si="10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860</v>
      </c>
      <c r="G43" s="32">
        <f t="shared" ref="G43" si="11">G32+G42</f>
        <v>26.073</v>
      </c>
      <c r="H43" s="32">
        <f t="shared" ref="H43" si="12">H32+H42</f>
        <v>18.693000000000001</v>
      </c>
      <c r="I43" s="32">
        <f t="shared" ref="I43" si="13">I32+I42</f>
        <v>86.893000000000001</v>
      </c>
      <c r="J43" s="32">
        <f t="shared" ref="J43:L43" si="14">J32+J42</f>
        <v>638.02600000000007</v>
      </c>
      <c r="K43" s="32"/>
      <c r="L43" s="32">
        <f t="shared" si="14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130</v>
      </c>
      <c r="G44" s="40">
        <v>5.61</v>
      </c>
      <c r="H44" s="40">
        <v>4.0380000000000003</v>
      </c>
      <c r="I44" s="40">
        <v>18.385000000000002</v>
      </c>
      <c r="J44" s="40">
        <v>175.81</v>
      </c>
      <c r="K44" s="41" t="s">
        <v>40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</v>
      </c>
      <c r="H46" s="43">
        <v>0</v>
      </c>
      <c r="I46" s="43">
        <v>8</v>
      </c>
      <c r="J46" s="43">
        <v>32</v>
      </c>
      <c r="K46" s="44" t="s">
        <v>41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40</v>
      </c>
      <c r="G47" s="43">
        <v>3.04</v>
      </c>
      <c r="H47" s="43">
        <v>0.32</v>
      </c>
      <c r="I47" s="43">
        <v>19.68</v>
      </c>
      <c r="J47" s="43">
        <v>94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370</v>
      </c>
      <c r="G51" s="19">
        <f t="shared" ref="G51" si="15">SUM(G44:G50)</f>
        <v>8.65</v>
      </c>
      <c r="H51" s="19">
        <f t="shared" ref="H51" si="16">SUM(H44:H50)</f>
        <v>4.3580000000000005</v>
      </c>
      <c r="I51" s="19">
        <f t="shared" ref="I51" si="17">SUM(I44:I50)</f>
        <v>46.064999999999998</v>
      </c>
      <c r="J51" s="19">
        <f t="shared" ref="J51:L51" si="18">SUM(J44:J50)</f>
        <v>301.81</v>
      </c>
      <c r="K51" s="25"/>
      <c r="L51" s="19">
        <f t="shared" si="18"/>
        <v>0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57</v>
      </c>
      <c r="F52" s="43">
        <v>60</v>
      </c>
      <c r="G52" s="43">
        <v>1.056</v>
      </c>
      <c r="H52" s="43">
        <v>3.0670000000000002</v>
      </c>
      <c r="I52" s="43">
        <v>6.1950000000000003</v>
      </c>
      <c r="J52" s="43">
        <v>56.537999999999997</v>
      </c>
      <c r="K52" s="44" t="s">
        <v>58</v>
      </c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38.25" x14ac:dyDescent="0.25">
      <c r="A54" s="23"/>
      <c r="B54" s="15"/>
      <c r="C54" s="11"/>
      <c r="D54" s="7" t="s">
        <v>28</v>
      </c>
      <c r="E54" s="42" t="s">
        <v>59</v>
      </c>
      <c r="F54" s="43" t="s">
        <v>48</v>
      </c>
      <c r="G54" s="43">
        <v>8.9359999999999999</v>
      </c>
      <c r="H54" s="43">
        <v>12.46</v>
      </c>
      <c r="I54" s="43">
        <v>11.788</v>
      </c>
      <c r="J54" s="43">
        <v>165.608</v>
      </c>
      <c r="K54" s="44" t="s">
        <v>60</v>
      </c>
      <c r="L54" s="43"/>
    </row>
    <row r="55" spans="1:12" ht="25.5" x14ac:dyDescent="0.25">
      <c r="A55" s="23"/>
      <c r="B55" s="15"/>
      <c r="C55" s="11"/>
      <c r="D55" s="7" t="s">
        <v>29</v>
      </c>
      <c r="E55" s="42" t="s">
        <v>61</v>
      </c>
      <c r="F55" s="43" t="s">
        <v>62</v>
      </c>
      <c r="G55" s="43">
        <v>1.4239999999999999</v>
      </c>
      <c r="H55" s="43">
        <v>2.0920000000000001</v>
      </c>
      <c r="I55" s="43">
        <v>8.1349999999999998</v>
      </c>
      <c r="J55" s="43">
        <v>59.212000000000003</v>
      </c>
      <c r="K55" s="44" t="s">
        <v>63</v>
      </c>
      <c r="L55" s="43"/>
    </row>
    <row r="56" spans="1:12" ht="25.5" x14ac:dyDescent="0.25">
      <c r="A56" s="23"/>
      <c r="B56" s="15"/>
      <c r="C56" s="11"/>
      <c r="D56" s="7" t="s">
        <v>30</v>
      </c>
      <c r="E56" s="42" t="s">
        <v>64</v>
      </c>
      <c r="F56" s="43">
        <v>200</v>
      </c>
      <c r="G56" s="43">
        <v>1.01</v>
      </c>
      <c r="H56" s="43">
        <v>2.8000000000000001E-2</v>
      </c>
      <c r="I56" s="43">
        <v>5.25</v>
      </c>
      <c r="J56" s="43">
        <v>24.75</v>
      </c>
      <c r="K56" s="44" t="s">
        <v>65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40</v>
      </c>
      <c r="G58" s="43">
        <v>1.32</v>
      </c>
      <c r="H58" s="43">
        <v>0.48</v>
      </c>
      <c r="I58" s="43">
        <v>19.16</v>
      </c>
      <c r="J58" s="43">
        <v>94.8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300</v>
      </c>
      <c r="G61" s="19">
        <f t="shared" ref="G61" si="19">SUM(G52:G60)</f>
        <v>13.746</v>
      </c>
      <c r="H61" s="19">
        <f t="shared" ref="H61" si="20">SUM(H52:H60)</f>
        <v>18.126999999999999</v>
      </c>
      <c r="I61" s="19">
        <f t="shared" ref="I61" si="21">SUM(I52:I60)</f>
        <v>50.528000000000006</v>
      </c>
      <c r="J61" s="19">
        <f t="shared" ref="J61:L61" si="22">SUM(J52:J60)</f>
        <v>400.90800000000002</v>
      </c>
      <c r="K61" s="25"/>
      <c r="L61" s="19">
        <f t="shared" si="22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670</v>
      </c>
      <c r="G62" s="32">
        <f t="shared" ref="G62" si="23">G51+G61</f>
        <v>22.396000000000001</v>
      </c>
      <c r="H62" s="32">
        <f t="shared" ref="H62" si="24">H51+H61</f>
        <v>22.484999999999999</v>
      </c>
      <c r="I62" s="32">
        <f t="shared" ref="I62" si="25">I51+I61</f>
        <v>96.593000000000004</v>
      </c>
      <c r="J62" s="32">
        <f t="shared" ref="J62:L62" si="26">J51+J61</f>
        <v>702.71800000000007</v>
      </c>
      <c r="K62" s="32"/>
      <c r="L62" s="32">
        <f t="shared" si="26"/>
        <v>0</v>
      </c>
    </row>
    <row r="63" spans="1:12" ht="38.2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11.78</v>
      </c>
      <c r="H63" s="40">
        <v>15.432</v>
      </c>
      <c r="I63" s="40">
        <v>36.991999999999997</v>
      </c>
      <c r="J63" s="40">
        <v>336.06299999999999</v>
      </c>
      <c r="K63" s="41" t="s">
        <v>67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0</v>
      </c>
      <c r="H65" s="43">
        <v>0</v>
      </c>
      <c r="I65" s="43">
        <v>8</v>
      </c>
      <c r="J65" s="43">
        <v>32</v>
      </c>
      <c r="K65" s="44" t="s">
        <v>41</v>
      </c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300</v>
      </c>
      <c r="G70" s="19">
        <f t="shared" ref="G70" si="27">SUM(G63:G69)</f>
        <v>11.78</v>
      </c>
      <c r="H70" s="19">
        <f t="shared" ref="H70" si="28">SUM(H63:H69)</f>
        <v>15.432</v>
      </c>
      <c r="I70" s="19">
        <f t="shared" ref="I70" si="29">SUM(I63:I69)</f>
        <v>44.991999999999997</v>
      </c>
      <c r="J70" s="19">
        <f t="shared" ref="J70:L70" si="30">SUM(J63:J69)</f>
        <v>368.06299999999999</v>
      </c>
      <c r="K70" s="25"/>
      <c r="L70" s="19">
        <f t="shared" si="3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27</v>
      </c>
      <c r="E72" s="42" t="s">
        <v>68</v>
      </c>
      <c r="F72" s="43">
        <v>250</v>
      </c>
      <c r="G72" s="43">
        <v>9.06</v>
      </c>
      <c r="H72" s="43">
        <v>7.0380000000000003</v>
      </c>
      <c r="I72" s="43">
        <v>15.221</v>
      </c>
      <c r="J72" s="43">
        <v>103.00700000000001</v>
      </c>
      <c r="K72" s="44" t="s">
        <v>69</v>
      </c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25.5" x14ac:dyDescent="0.25">
      <c r="A75" s="23"/>
      <c r="B75" s="15"/>
      <c r="C75" s="11"/>
      <c r="D75" s="7" t="s">
        <v>30</v>
      </c>
      <c r="E75" s="42" t="s">
        <v>43</v>
      </c>
      <c r="F75" s="43">
        <v>200</v>
      </c>
      <c r="G75" s="43">
        <v>0</v>
      </c>
      <c r="H75" s="43">
        <v>0</v>
      </c>
      <c r="I75" s="43">
        <v>8</v>
      </c>
      <c r="J75" s="43">
        <v>32</v>
      </c>
      <c r="K75" s="44" t="s">
        <v>41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40</v>
      </c>
      <c r="G77" s="43">
        <v>1.32</v>
      </c>
      <c r="H77" s="43">
        <v>0.48</v>
      </c>
      <c r="I77" s="43">
        <v>19.16</v>
      </c>
      <c r="J77" s="43">
        <v>94.8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490</v>
      </c>
      <c r="G80" s="19">
        <f t="shared" ref="G80" si="31">SUM(G71:G79)</f>
        <v>10.38</v>
      </c>
      <c r="H80" s="19">
        <f t="shared" ref="H80" si="32">SUM(H71:H79)</f>
        <v>7.5180000000000007</v>
      </c>
      <c r="I80" s="19">
        <f t="shared" ref="I80" si="33">SUM(I71:I79)</f>
        <v>42.381</v>
      </c>
      <c r="J80" s="19">
        <f t="shared" ref="J80:L80" si="34">SUM(J71:J79)</f>
        <v>229.80700000000002</v>
      </c>
      <c r="K80" s="25"/>
      <c r="L80" s="19">
        <f t="shared" si="34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790</v>
      </c>
      <c r="G81" s="32">
        <f t="shared" ref="G81" si="35">G70+G80</f>
        <v>22.16</v>
      </c>
      <c r="H81" s="32">
        <f t="shared" ref="H81" si="36">H70+H80</f>
        <v>22.950000000000003</v>
      </c>
      <c r="I81" s="32">
        <f t="shared" ref="I81" si="37">I70+I80</f>
        <v>87.37299999999999</v>
      </c>
      <c r="J81" s="32">
        <f t="shared" ref="J81:L81" si="38">J70+J80</f>
        <v>597.87</v>
      </c>
      <c r="K81" s="32"/>
      <c r="L81" s="32">
        <f t="shared" si="38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70</v>
      </c>
      <c r="F82" s="40">
        <v>75</v>
      </c>
      <c r="G82" s="40">
        <v>5.4189999999999996</v>
      </c>
      <c r="H82" s="40">
        <v>5.7750000000000004</v>
      </c>
      <c r="I82" s="40">
        <v>15.042</v>
      </c>
      <c r="J82" s="40">
        <v>112.104</v>
      </c>
      <c r="K82" s="41" t="s">
        <v>71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25.5" x14ac:dyDescent="0.2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</v>
      </c>
      <c r="H84" s="43">
        <v>0</v>
      </c>
      <c r="I84" s="43">
        <v>8</v>
      </c>
      <c r="J84" s="43">
        <v>32</v>
      </c>
      <c r="K84" s="44" t="s">
        <v>41</v>
      </c>
      <c r="L84" s="43"/>
    </row>
    <row r="85" spans="1:12" ht="25.5" x14ac:dyDescent="0.25">
      <c r="A85" s="23"/>
      <c r="B85" s="15"/>
      <c r="C85" s="11"/>
      <c r="D85" s="7" t="s">
        <v>23</v>
      </c>
      <c r="E85" s="42" t="s">
        <v>72</v>
      </c>
      <c r="F85" s="43" t="s">
        <v>73</v>
      </c>
      <c r="G85" s="43">
        <v>3.74</v>
      </c>
      <c r="H85" s="43">
        <v>5.0999999999999996</v>
      </c>
      <c r="I85" s="43">
        <v>24.74</v>
      </c>
      <c r="J85" s="43">
        <v>145.5</v>
      </c>
      <c r="K85" s="44" t="s">
        <v>74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275</v>
      </c>
      <c r="G89" s="19">
        <f t="shared" ref="G89" si="39">SUM(G82:G88)</f>
        <v>9.1589999999999989</v>
      </c>
      <c r="H89" s="19">
        <f t="shared" ref="H89" si="40">SUM(H82:H88)</f>
        <v>10.875</v>
      </c>
      <c r="I89" s="19">
        <f t="shared" ref="I89" si="41">SUM(I82:I88)</f>
        <v>47.781999999999996</v>
      </c>
      <c r="J89" s="19">
        <f t="shared" ref="J89:L89" si="42">SUM(J82:J88)</f>
        <v>289.60399999999998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38.25" x14ac:dyDescent="0.25">
      <c r="A92" s="23"/>
      <c r="B92" s="15"/>
      <c r="C92" s="11"/>
      <c r="D92" s="7" t="s">
        <v>28</v>
      </c>
      <c r="E92" s="42" t="s">
        <v>75</v>
      </c>
      <c r="F92" s="43" t="s">
        <v>48</v>
      </c>
      <c r="G92" s="43">
        <v>6.5759999999999996</v>
      </c>
      <c r="H92" s="43">
        <v>6.8789999999999996</v>
      </c>
      <c r="I92" s="43">
        <v>7.9649999999999999</v>
      </c>
      <c r="J92" s="43">
        <v>115.61</v>
      </c>
      <c r="K92" s="44" t="s">
        <v>76</v>
      </c>
      <c r="L92" s="43"/>
    </row>
    <row r="93" spans="1:12" ht="25.5" x14ac:dyDescent="0.25">
      <c r="A93" s="23"/>
      <c r="B93" s="15"/>
      <c r="C93" s="11"/>
      <c r="D93" s="7" t="s">
        <v>29</v>
      </c>
      <c r="E93" s="42" t="s">
        <v>77</v>
      </c>
      <c r="F93" s="43" t="s">
        <v>78</v>
      </c>
      <c r="G93" s="43">
        <v>2.35</v>
      </c>
      <c r="H93" s="43">
        <v>2.5499999999999998</v>
      </c>
      <c r="I93" s="43">
        <v>18.55</v>
      </c>
      <c r="J93" s="43">
        <v>85.86</v>
      </c>
      <c r="K93" s="44" t="s">
        <v>79</v>
      </c>
      <c r="L93" s="43"/>
    </row>
    <row r="94" spans="1:12" ht="25.5" x14ac:dyDescent="0.25">
      <c r="A94" s="23"/>
      <c r="B94" s="15"/>
      <c r="C94" s="11"/>
      <c r="D94" s="7" t="s">
        <v>30</v>
      </c>
      <c r="E94" s="42" t="s">
        <v>43</v>
      </c>
      <c r="F94" s="43">
        <v>200</v>
      </c>
      <c r="G94" s="43">
        <v>0</v>
      </c>
      <c r="H94" s="43">
        <v>0</v>
      </c>
      <c r="I94" s="43">
        <v>8</v>
      </c>
      <c r="J94" s="43">
        <v>32</v>
      </c>
      <c r="K94" s="44" t="s">
        <v>41</v>
      </c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35</v>
      </c>
      <c r="G96" s="43">
        <v>1.155</v>
      </c>
      <c r="H96" s="43">
        <v>0.42</v>
      </c>
      <c r="I96" s="43">
        <v>16.765000000000001</v>
      </c>
      <c r="J96" s="43">
        <v>82.95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235</v>
      </c>
      <c r="G99" s="19">
        <f t="shared" ref="G99" si="43">SUM(G90:G98)</f>
        <v>10.081</v>
      </c>
      <c r="H99" s="19">
        <f t="shared" ref="H99" si="44">SUM(H90:H98)</f>
        <v>9.8489999999999984</v>
      </c>
      <c r="I99" s="19">
        <f t="shared" ref="I99" si="45">SUM(I90:I98)</f>
        <v>51.28</v>
      </c>
      <c r="J99" s="19">
        <f t="shared" ref="J99:L99" si="46">SUM(J90:J98)</f>
        <v>316.42</v>
      </c>
      <c r="K99" s="25"/>
      <c r="L99" s="19">
        <f t="shared" si="46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510</v>
      </c>
      <c r="G100" s="32">
        <f t="shared" ref="G100" si="47">G89+G99</f>
        <v>19.239999999999998</v>
      </c>
      <c r="H100" s="32">
        <f t="shared" ref="H100" si="48">H89+H99</f>
        <v>20.723999999999997</v>
      </c>
      <c r="I100" s="32">
        <f t="shared" ref="I100" si="49">I89+I99</f>
        <v>99.061999999999998</v>
      </c>
      <c r="J100" s="32">
        <f t="shared" ref="J100:L100" si="50">J89+J99</f>
        <v>606.024</v>
      </c>
      <c r="K100" s="32"/>
      <c r="L100" s="32">
        <f t="shared" si="50"/>
        <v>0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80</v>
      </c>
      <c r="F101" s="40">
        <v>150</v>
      </c>
      <c r="G101" s="40">
        <v>16.324000000000002</v>
      </c>
      <c r="H101" s="40">
        <v>18.47</v>
      </c>
      <c r="I101" s="40">
        <v>45.758000000000003</v>
      </c>
      <c r="J101" s="40">
        <v>378.02</v>
      </c>
      <c r="K101" s="41" t="s">
        <v>81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5.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</v>
      </c>
      <c r="H103" s="43">
        <v>0</v>
      </c>
      <c r="I103" s="43">
        <v>8</v>
      </c>
      <c r="J103" s="43">
        <v>32</v>
      </c>
      <c r="K103" s="44" t="s">
        <v>41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40</v>
      </c>
      <c r="G104" s="43">
        <v>3.04</v>
      </c>
      <c r="H104" s="43">
        <v>0.32</v>
      </c>
      <c r="I104" s="43">
        <v>19.68</v>
      </c>
      <c r="J104" s="43">
        <v>94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390</v>
      </c>
      <c r="G108" s="19">
        <f t="shared" ref="G108:J108" si="51">SUM(G101:G107)</f>
        <v>19.364000000000001</v>
      </c>
      <c r="H108" s="19">
        <f t="shared" si="51"/>
        <v>18.79</v>
      </c>
      <c r="I108" s="19">
        <f t="shared" si="51"/>
        <v>73.438000000000002</v>
      </c>
      <c r="J108" s="19">
        <f t="shared" si="51"/>
        <v>504.02</v>
      </c>
      <c r="K108" s="25"/>
      <c r="L108" s="19">
        <f t="shared" ref="L108" si="52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390</v>
      </c>
      <c r="G119" s="32">
        <f t="shared" ref="G119:J119" si="55">G108+G118</f>
        <v>19.364000000000001</v>
      </c>
      <c r="H119" s="32">
        <f t="shared" si="55"/>
        <v>18.79</v>
      </c>
      <c r="I119" s="32">
        <f t="shared" si="55"/>
        <v>73.438000000000002</v>
      </c>
      <c r="J119" s="32">
        <f t="shared" si="55"/>
        <v>504.02</v>
      </c>
      <c r="K119" s="32"/>
      <c r="L119" s="32">
        <f t="shared" ref="L119" si="56">L108+L118</f>
        <v>0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82</v>
      </c>
      <c r="F120" s="40">
        <v>130</v>
      </c>
      <c r="G120" s="40">
        <v>3.74</v>
      </c>
      <c r="H120" s="40">
        <v>4.3849999999999998</v>
      </c>
      <c r="I120" s="40">
        <v>27.321999999999999</v>
      </c>
      <c r="J120" s="40">
        <v>144.41300000000001</v>
      </c>
      <c r="K120" s="41" t="s">
        <v>40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</v>
      </c>
      <c r="H122" s="43">
        <v>0</v>
      </c>
      <c r="I122" s="43">
        <v>8</v>
      </c>
      <c r="J122" s="43">
        <v>32</v>
      </c>
      <c r="K122" s="44" t="s">
        <v>41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40</v>
      </c>
      <c r="G123" s="43">
        <v>3.04</v>
      </c>
      <c r="H123" s="43">
        <v>0.32</v>
      </c>
      <c r="I123" s="43">
        <v>19.68</v>
      </c>
      <c r="J123" s="43">
        <v>94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370</v>
      </c>
      <c r="G127" s="19">
        <f t="shared" ref="G127:J127" si="57">SUM(G120:G126)</f>
        <v>6.78</v>
      </c>
      <c r="H127" s="19">
        <f t="shared" si="57"/>
        <v>4.7050000000000001</v>
      </c>
      <c r="I127" s="19">
        <f t="shared" si="57"/>
        <v>55.002000000000002</v>
      </c>
      <c r="J127" s="19">
        <f t="shared" si="57"/>
        <v>270.41300000000001</v>
      </c>
      <c r="K127" s="25"/>
      <c r="L127" s="19">
        <f t="shared" ref="L127" si="58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38.25" x14ac:dyDescent="0.25">
      <c r="A130" s="14"/>
      <c r="B130" s="15"/>
      <c r="C130" s="11"/>
      <c r="D130" s="7" t="s">
        <v>28</v>
      </c>
      <c r="E130" s="42" t="s">
        <v>47</v>
      </c>
      <c r="F130" s="43" t="s">
        <v>48</v>
      </c>
      <c r="G130" s="43">
        <v>6.5</v>
      </c>
      <c r="H130" s="43">
        <v>7.5650000000000004</v>
      </c>
      <c r="I130" s="43">
        <v>11.446999999999999</v>
      </c>
      <c r="J130" s="43">
        <v>60.723999999999997</v>
      </c>
      <c r="K130" s="44" t="s">
        <v>49</v>
      </c>
      <c r="L130" s="43"/>
    </row>
    <row r="131" spans="1:12" ht="25.5" x14ac:dyDescent="0.25">
      <c r="A131" s="14"/>
      <c r="B131" s="15"/>
      <c r="C131" s="11"/>
      <c r="D131" s="7" t="s">
        <v>29</v>
      </c>
      <c r="E131" s="42" t="s">
        <v>44</v>
      </c>
      <c r="F131" s="43" t="s">
        <v>45</v>
      </c>
      <c r="G131" s="43">
        <v>4.4859999999999998</v>
      </c>
      <c r="H131" s="43">
        <v>5.6760000000000002</v>
      </c>
      <c r="I131" s="43">
        <v>10.763999999999999</v>
      </c>
      <c r="J131" s="43">
        <v>109.51</v>
      </c>
      <c r="K131" s="44" t="s">
        <v>46</v>
      </c>
      <c r="L131" s="43"/>
    </row>
    <row r="132" spans="1:12" ht="25.5" x14ac:dyDescent="0.25">
      <c r="A132" s="14"/>
      <c r="B132" s="15"/>
      <c r="C132" s="11"/>
      <c r="D132" s="7" t="s">
        <v>30</v>
      </c>
      <c r="E132" s="42" t="s">
        <v>64</v>
      </c>
      <c r="F132" s="43">
        <v>200</v>
      </c>
      <c r="G132" s="43">
        <v>1.01</v>
      </c>
      <c r="H132" s="43">
        <v>2.8000000000000001E-2</v>
      </c>
      <c r="I132" s="43">
        <v>5.25</v>
      </c>
      <c r="J132" s="43">
        <v>24.75</v>
      </c>
      <c r="K132" s="44" t="s">
        <v>65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40</v>
      </c>
      <c r="G134" s="43">
        <v>1.32</v>
      </c>
      <c r="H134" s="43">
        <v>0.48</v>
      </c>
      <c r="I134" s="43">
        <v>19.16</v>
      </c>
      <c r="J134" s="43">
        <v>94.8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240</v>
      </c>
      <c r="G137" s="19">
        <f t="shared" ref="G137:J137" si="59">SUM(G128:G136)</f>
        <v>13.316000000000001</v>
      </c>
      <c r="H137" s="19">
        <f t="shared" si="59"/>
        <v>13.749000000000001</v>
      </c>
      <c r="I137" s="19">
        <f t="shared" si="59"/>
        <v>46.620999999999995</v>
      </c>
      <c r="J137" s="19">
        <f t="shared" si="59"/>
        <v>289.78399999999999</v>
      </c>
      <c r="K137" s="25"/>
      <c r="L137" s="19">
        <f t="shared" ref="L137" si="60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610</v>
      </c>
      <c r="G138" s="32">
        <f t="shared" ref="G138" si="61">G127+G137</f>
        <v>20.096</v>
      </c>
      <c r="H138" s="32">
        <f t="shared" ref="H138" si="62">H127+H137</f>
        <v>18.454000000000001</v>
      </c>
      <c r="I138" s="32">
        <f t="shared" ref="I138" si="63">I127+I137</f>
        <v>101.62299999999999</v>
      </c>
      <c r="J138" s="32">
        <f t="shared" ref="J138:L138" si="64">J127+J137</f>
        <v>560.197</v>
      </c>
      <c r="K138" s="32"/>
      <c r="L138" s="32">
        <f t="shared" si="64"/>
        <v>0</v>
      </c>
    </row>
    <row r="139" spans="1:12" ht="25.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83</v>
      </c>
      <c r="F139" s="40">
        <v>130</v>
      </c>
      <c r="G139" s="40">
        <v>7.2350000000000003</v>
      </c>
      <c r="H139" s="40">
        <v>11.366</v>
      </c>
      <c r="I139" s="40">
        <v>2.573</v>
      </c>
      <c r="J139" s="40">
        <v>253.85</v>
      </c>
      <c r="K139" s="41" t="s">
        <v>84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25.5" x14ac:dyDescent="0.2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</v>
      </c>
      <c r="H141" s="43">
        <v>0</v>
      </c>
      <c r="I141" s="43">
        <v>8</v>
      </c>
      <c r="J141" s="43">
        <v>32</v>
      </c>
      <c r="K141" s="44" t="s">
        <v>41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85</v>
      </c>
      <c r="F142" s="43">
        <v>60</v>
      </c>
      <c r="G142" s="43">
        <v>4.0970000000000004</v>
      </c>
      <c r="H142" s="43">
        <v>3.9649999999999999</v>
      </c>
      <c r="I142" s="43">
        <v>9.98</v>
      </c>
      <c r="J142" s="43">
        <v>96.05</v>
      </c>
      <c r="K142" s="44" t="s">
        <v>74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390</v>
      </c>
      <c r="G146" s="19">
        <f t="shared" ref="G146:J146" si="65">SUM(G139:G145)</f>
        <v>11.332000000000001</v>
      </c>
      <c r="H146" s="19">
        <f t="shared" si="65"/>
        <v>15.331</v>
      </c>
      <c r="I146" s="19">
        <f t="shared" si="65"/>
        <v>20.553000000000001</v>
      </c>
      <c r="J146" s="19">
        <f t="shared" si="65"/>
        <v>381.90000000000003</v>
      </c>
      <c r="K146" s="25"/>
      <c r="L146" s="19">
        <f t="shared" ref="L146" si="66">SUM(L139:L145)</f>
        <v>0</v>
      </c>
    </row>
    <row r="147" spans="1:12" ht="25.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 t="s">
        <v>86</v>
      </c>
      <c r="F147" s="43">
        <v>60</v>
      </c>
      <c r="G147" s="43">
        <v>0.98399999999999999</v>
      </c>
      <c r="H147" s="43">
        <v>3.0630000000000002</v>
      </c>
      <c r="I147" s="43">
        <v>1.7729999999999999</v>
      </c>
      <c r="J147" s="43">
        <v>24.521999999999998</v>
      </c>
      <c r="K147" s="44" t="s">
        <v>58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38.25" x14ac:dyDescent="0.25">
      <c r="A149" s="23"/>
      <c r="B149" s="15"/>
      <c r="C149" s="11"/>
      <c r="D149" s="7" t="s">
        <v>28</v>
      </c>
      <c r="E149" s="42" t="s">
        <v>87</v>
      </c>
      <c r="F149" s="43" t="s">
        <v>48</v>
      </c>
      <c r="G149" s="43">
        <v>10.311999999999999</v>
      </c>
      <c r="H149" s="43">
        <v>10.997</v>
      </c>
      <c r="I149" s="43">
        <v>12.239000000000001</v>
      </c>
      <c r="J149" s="43">
        <v>182.98400000000001</v>
      </c>
      <c r="K149" s="44" t="s">
        <v>88</v>
      </c>
      <c r="L149" s="43"/>
    </row>
    <row r="150" spans="1:12" ht="25.5" x14ac:dyDescent="0.25">
      <c r="A150" s="23"/>
      <c r="B150" s="15"/>
      <c r="C150" s="11"/>
      <c r="D150" s="7" t="s">
        <v>29</v>
      </c>
      <c r="E150" s="42" t="s">
        <v>61</v>
      </c>
      <c r="F150" s="43" t="s">
        <v>62</v>
      </c>
      <c r="G150" s="43">
        <v>1.4239999999999999</v>
      </c>
      <c r="H150" s="43">
        <v>2.0920000000000001</v>
      </c>
      <c r="I150" s="43">
        <v>8.1349999999999998</v>
      </c>
      <c r="J150" s="43">
        <v>59.212000000000003</v>
      </c>
      <c r="K150" s="44" t="s">
        <v>63</v>
      </c>
      <c r="L150" s="43"/>
    </row>
    <row r="151" spans="1:12" ht="25.5" x14ac:dyDescent="0.25">
      <c r="A151" s="23"/>
      <c r="B151" s="15"/>
      <c r="C151" s="11"/>
      <c r="D151" s="7" t="s">
        <v>30</v>
      </c>
      <c r="E151" s="42" t="s">
        <v>43</v>
      </c>
      <c r="F151" s="43">
        <v>200</v>
      </c>
      <c r="G151" s="43">
        <v>0</v>
      </c>
      <c r="H151" s="43">
        <v>0</v>
      </c>
      <c r="I151" s="43">
        <v>8</v>
      </c>
      <c r="J151" s="43">
        <v>32</v>
      </c>
      <c r="K151" s="44" t="s">
        <v>41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40</v>
      </c>
      <c r="G153" s="43">
        <v>1.32</v>
      </c>
      <c r="H153" s="43">
        <v>0.48</v>
      </c>
      <c r="I153" s="43">
        <v>19.16</v>
      </c>
      <c r="J153" s="43">
        <v>94.8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300</v>
      </c>
      <c r="G156" s="19">
        <f t="shared" ref="G156:J156" si="67">SUM(G147:G155)</f>
        <v>14.04</v>
      </c>
      <c r="H156" s="19">
        <f t="shared" si="67"/>
        <v>16.632000000000001</v>
      </c>
      <c r="I156" s="19">
        <f t="shared" si="67"/>
        <v>49.307000000000002</v>
      </c>
      <c r="J156" s="19">
        <f t="shared" si="67"/>
        <v>393.51800000000003</v>
      </c>
      <c r="K156" s="25"/>
      <c r="L156" s="19">
        <f t="shared" ref="L156" si="68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690</v>
      </c>
      <c r="G157" s="32">
        <f t="shared" ref="G157" si="69">G146+G156</f>
        <v>25.372</v>
      </c>
      <c r="H157" s="32">
        <f t="shared" ref="H157" si="70">H146+H156</f>
        <v>31.963000000000001</v>
      </c>
      <c r="I157" s="32">
        <f t="shared" ref="I157" si="71">I146+I156</f>
        <v>69.86</v>
      </c>
      <c r="J157" s="32">
        <f t="shared" ref="J157:L157" si="72">J146+J156</f>
        <v>775.41800000000012</v>
      </c>
      <c r="K157" s="32"/>
      <c r="L157" s="32">
        <f t="shared" si="72"/>
        <v>0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89</v>
      </c>
      <c r="F158" s="40" t="s">
        <v>90</v>
      </c>
      <c r="G158" s="40">
        <v>7.0650000000000004</v>
      </c>
      <c r="H158" s="40">
        <v>10.785</v>
      </c>
      <c r="I158" s="40">
        <v>29.4</v>
      </c>
      <c r="J158" s="40">
        <v>236.77500000000001</v>
      </c>
      <c r="K158" s="41" t="s">
        <v>46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5.5" x14ac:dyDescent="0.2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0</v>
      </c>
      <c r="H160" s="43">
        <v>0</v>
      </c>
      <c r="I160" s="43">
        <v>8</v>
      </c>
      <c r="J160" s="43">
        <v>32</v>
      </c>
      <c r="K160" s="44" t="s">
        <v>41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40</v>
      </c>
      <c r="G161" s="43">
        <v>3.04</v>
      </c>
      <c r="H161" s="43">
        <v>0.32</v>
      </c>
      <c r="I161" s="43">
        <v>19.68</v>
      </c>
      <c r="J161" s="43">
        <v>94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240</v>
      </c>
      <c r="G165" s="19">
        <f t="shared" ref="G165:J165" si="73">SUM(G158:G164)</f>
        <v>10.105</v>
      </c>
      <c r="H165" s="19">
        <f t="shared" si="73"/>
        <v>11.105</v>
      </c>
      <c r="I165" s="19">
        <f t="shared" si="73"/>
        <v>57.08</v>
      </c>
      <c r="J165" s="19">
        <f t="shared" si="73"/>
        <v>362.77499999999998</v>
      </c>
      <c r="K165" s="25"/>
      <c r="L165" s="19">
        <f t="shared" ref="L165" si="74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38.25" x14ac:dyDescent="0.25">
      <c r="A168" s="23"/>
      <c r="B168" s="15"/>
      <c r="C168" s="11"/>
      <c r="D168" s="7" t="s">
        <v>28</v>
      </c>
      <c r="E168" s="42" t="s">
        <v>91</v>
      </c>
      <c r="F168" s="43" t="s">
        <v>48</v>
      </c>
      <c r="G168" s="43">
        <v>7.2750000000000004</v>
      </c>
      <c r="H168" s="43">
        <v>6.4340000000000002</v>
      </c>
      <c r="I168" s="43">
        <v>12.295</v>
      </c>
      <c r="J168" s="43">
        <v>85.14</v>
      </c>
      <c r="K168" s="44" t="s">
        <v>92</v>
      </c>
      <c r="L168" s="43"/>
    </row>
    <row r="169" spans="1:12" ht="25.5" x14ac:dyDescent="0.25">
      <c r="A169" s="23"/>
      <c r="B169" s="15"/>
      <c r="C169" s="11"/>
      <c r="D169" s="7" t="s">
        <v>29</v>
      </c>
      <c r="E169" s="42" t="s">
        <v>77</v>
      </c>
      <c r="F169" s="43" t="s">
        <v>78</v>
      </c>
      <c r="G169" s="43">
        <v>2.35</v>
      </c>
      <c r="H169" s="43">
        <v>2.5499999999999998</v>
      </c>
      <c r="I169" s="43">
        <v>18.55</v>
      </c>
      <c r="J169" s="43">
        <v>85.86</v>
      </c>
      <c r="K169" s="44" t="s">
        <v>79</v>
      </c>
      <c r="L169" s="43"/>
    </row>
    <row r="170" spans="1:12" ht="25.5" x14ac:dyDescent="0.25">
      <c r="A170" s="23"/>
      <c r="B170" s="15"/>
      <c r="C170" s="11"/>
      <c r="D170" s="7" t="s">
        <v>30</v>
      </c>
      <c r="E170" s="42" t="s">
        <v>93</v>
      </c>
      <c r="F170" s="43">
        <v>200</v>
      </c>
      <c r="G170" s="43">
        <v>1.046</v>
      </c>
      <c r="H170" s="43">
        <v>1.8560000000000001</v>
      </c>
      <c r="I170" s="43">
        <v>6.12</v>
      </c>
      <c r="J170" s="43">
        <v>99.07</v>
      </c>
      <c r="K170" s="44" t="s">
        <v>94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40</v>
      </c>
      <c r="G172" s="43">
        <v>1.32</v>
      </c>
      <c r="H172" s="43">
        <v>0.48</v>
      </c>
      <c r="I172" s="43">
        <v>19.16</v>
      </c>
      <c r="J172" s="43">
        <v>94.8</v>
      </c>
      <c r="K172" s="44"/>
      <c r="L172" s="43"/>
    </row>
    <row r="173" spans="1:12" ht="25.5" x14ac:dyDescent="0.25">
      <c r="A173" s="23"/>
      <c r="B173" s="15"/>
      <c r="C173" s="11"/>
      <c r="D173" s="7" t="s">
        <v>24</v>
      </c>
      <c r="E173" s="42" t="s">
        <v>96</v>
      </c>
      <c r="F173" s="43">
        <v>100</v>
      </c>
      <c r="G173" s="43">
        <v>0.35199999999999998</v>
      </c>
      <c r="H173" s="43">
        <v>0.35199999999999998</v>
      </c>
      <c r="I173" s="43">
        <v>8.6240000000000006</v>
      </c>
      <c r="J173" s="43">
        <v>41.36</v>
      </c>
      <c r="K173" s="44" t="s">
        <v>95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340</v>
      </c>
      <c r="G175" s="19">
        <f t="shared" ref="G175:J175" si="75">SUM(G166:G174)</f>
        <v>12.343</v>
      </c>
      <c r="H175" s="19">
        <f t="shared" si="75"/>
        <v>11.672000000000001</v>
      </c>
      <c r="I175" s="19">
        <f t="shared" si="75"/>
        <v>64.748999999999995</v>
      </c>
      <c r="J175" s="19">
        <f t="shared" si="75"/>
        <v>406.23</v>
      </c>
      <c r="K175" s="25"/>
      <c r="L175" s="19">
        <f t="shared" ref="L175" si="76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580</v>
      </c>
      <c r="G176" s="32">
        <f t="shared" ref="G176" si="77">G165+G175</f>
        <v>22.448</v>
      </c>
      <c r="H176" s="32">
        <f t="shared" ref="H176" si="78">H165+H175</f>
        <v>22.777000000000001</v>
      </c>
      <c r="I176" s="32">
        <f t="shared" ref="I176" si="79">I165+I175</f>
        <v>121.82899999999999</v>
      </c>
      <c r="J176" s="32">
        <f t="shared" ref="J176:L176" si="80">J165+J175</f>
        <v>769.005</v>
      </c>
      <c r="K176" s="32"/>
      <c r="L176" s="32">
        <f t="shared" si="80"/>
        <v>0</v>
      </c>
    </row>
    <row r="177" spans="1:12" ht="38.2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97</v>
      </c>
      <c r="F177" s="40">
        <v>100</v>
      </c>
      <c r="G177" s="40">
        <v>8.4090000000000007</v>
      </c>
      <c r="H177" s="40">
        <v>17.788</v>
      </c>
      <c r="I177" s="40">
        <v>40.421999999999997</v>
      </c>
      <c r="J177" s="40">
        <v>358.59500000000003</v>
      </c>
      <c r="K177" s="41" t="s">
        <v>98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</v>
      </c>
      <c r="H179" s="43">
        <v>0</v>
      </c>
      <c r="I179" s="43">
        <v>8</v>
      </c>
      <c r="J179" s="43">
        <v>32</v>
      </c>
      <c r="K179" s="44" t="s">
        <v>41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300</v>
      </c>
      <c r="G184" s="19">
        <f t="shared" ref="G184:J184" si="81">SUM(G177:G183)</f>
        <v>8.4090000000000007</v>
      </c>
      <c r="H184" s="19">
        <f t="shared" si="81"/>
        <v>17.788</v>
      </c>
      <c r="I184" s="19">
        <f t="shared" si="81"/>
        <v>48.421999999999997</v>
      </c>
      <c r="J184" s="19">
        <f t="shared" si="81"/>
        <v>390.59500000000003</v>
      </c>
      <c r="K184" s="25"/>
      <c r="L184" s="19">
        <f t="shared" ref="L184" si="82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38.25" x14ac:dyDescent="0.25">
      <c r="A186" s="23"/>
      <c r="B186" s="15"/>
      <c r="C186" s="11"/>
      <c r="D186" s="7" t="s">
        <v>27</v>
      </c>
      <c r="E186" s="42" t="s">
        <v>99</v>
      </c>
      <c r="F186" s="43">
        <v>250</v>
      </c>
      <c r="G186" s="43">
        <v>7.1539999999999999</v>
      </c>
      <c r="H186" s="43">
        <v>9.4969999999999999</v>
      </c>
      <c r="I186" s="43">
        <v>12.192</v>
      </c>
      <c r="J186" s="43">
        <v>144.27000000000001</v>
      </c>
      <c r="K186" s="44" t="s">
        <v>100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25.5" x14ac:dyDescent="0.25">
      <c r="A189" s="23"/>
      <c r="B189" s="15"/>
      <c r="C189" s="11"/>
      <c r="D189" s="7" t="s">
        <v>30</v>
      </c>
      <c r="E189" s="42" t="s">
        <v>43</v>
      </c>
      <c r="F189" s="43">
        <v>200</v>
      </c>
      <c r="G189" s="43">
        <v>0</v>
      </c>
      <c r="H189" s="43">
        <v>0</v>
      </c>
      <c r="I189" s="43">
        <v>8</v>
      </c>
      <c r="J189" s="43">
        <v>32</v>
      </c>
      <c r="K189" s="44" t="s">
        <v>41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42</v>
      </c>
      <c r="F191" s="43">
        <v>40</v>
      </c>
      <c r="G191" s="43">
        <v>3.04</v>
      </c>
      <c r="H191" s="43">
        <v>0.32</v>
      </c>
      <c r="I191" s="43">
        <v>19.68</v>
      </c>
      <c r="J191" s="43">
        <v>94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490</v>
      </c>
      <c r="G194" s="19">
        <f t="shared" ref="G194:J194" si="83">SUM(G185:G193)</f>
        <v>10.193999999999999</v>
      </c>
      <c r="H194" s="19">
        <f t="shared" si="83"/>
        <v>9.8170000000000002</v>
      </c>
      <c r="I194" s="19">
        <f t="shared" si="83"/>
        <v>39.872</v>
      </c>
      <c r="J194" s="19">
        <f t="shared" si="83"/>
        <v>270.27</v>
      </c>
      <c r="K194" s="25"/>
      <c r="L194" s="19">
        <f t="shared" ref="L194" si="84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790</v>
      </c>
      <c r="G195" s="32">
        <f t="shared" ref="G195" si="85">G184+G194</f>
        <v>18.603000000000002</v>
      </c>
      <c r="H195" s="32">
        <f t="shared" ref="H195" si="86">H184+H194</f>
        <v>27.605</v>
      </c>
      <c r="I195" s="32">
        <f t="shared" ref="I195" si="87">I184+I194</f>
        <v>88.293999999999997</v>
      </c>
      <c r="J195" s="32">
        <f t="shared" ref="J195:L195" si="88">J184+J194</f>
        <v>660.86500000000001</v>
      </c>
      <c r="K195" s="32"/>
      <c r="L195" s="32">
        <f t="shared" si="88"/>
        <v>0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70</v>
      </c>
      <c r="F196" s="40">
        <v>75</v>
      </c>
      <c r="G196" s="40">
        <v>5.4189999999999996</v>
      </c>
      <c r="H196" s="40">
        <v>5.7750000000000004</v>
      </c>
      <c r="I196" s="40">
        <v>15.042</v>
      </c>
      <c r="J196" s="40">
        <v>112.104</v>
      </c>
      <c r="K196" s="41" t="s">
        <v>71</v>
      </c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25.5" x14ac:dyDescent="0.25">
      <c r="A198" s="23"/>
      <c r="B198" s="15"/>
      <c r="C198" s="11"/>
      <c r="D198" s="7" t="s">
        <v>22</v>
      </c>
      <c r="E198" s="42" t="s">
        <v>43</v>
      </c>
      <c r="F198" s="43">
        <v>200</v>
      </c>
      <c r="G198" s="43">
        <v>0</v>
      </c>
      <c r="H198" s="43">
        <v>0</v>
      </c>
      <c r="I198" s="43">
        <v>8</v>
      </c>
      <c r="J198" s="43">
        <v>32</v>
      </c>
      <c r="K198" s="44" t="s">
        <v>41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42</v>
      </c>
      <c r="F199" s="43">
        <v>40</v>
      </c>
      <c r="G199" s="43">
        <v>3.04</v>
      </c>
      <c r="H199" s="43">
        <v>0.32</v>
      </c>
      <c r="I199" s="43">
        <v>19.68</v>
      </c>
      <c r="J199" s="43">
        <v>94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315</v>
      </c>
      <c r="G203" s="19">
        <f t="shared" ref="G203:J203" si="89">SUM(G196:G202)</f>
        <v>8.4589999999999996</v>
      </c>
      <c r="H203" s="19">
        <f t="shared" si="89"/>
        <v>6.0950000000000006</v>
      </c>
      <c r="I203" s="19">
        <f t="shared" si="89"/>
        <v>42.722000000000001</v>
      </c>
      <c r="J203" s="19">
        <f t="shared" si="89"/>
        <v>238.10399999999998</v>
      </c>
      <c r="K203" s="25"/>
      <c r="L203" s="19">
        <f t="shared" ref="L203" si="90">SUM(L196:L202)</f>
        <v>0</v>
      </c>
    </row>
    <row r="204" spans="1:12" ht="25.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 t="s">
        <v>101</v>
      </c>
      <c r="F204" s="43">
        <v>60</v>
      </c>
      <c r="G204" s="43">
        <v>0.72299999999999998</v>
      </c>
      <c r="H204" s="43">
        <v>3.1040000000000001</v>
      </c>
      <c r="I204" s="43">
        <v>6.9240000000000004</v>
      </c>
      <c r="J204" s="43">
        <v>58.895000000000003</v>
      </c>
      <c r="K204" s="44" t="s">
        <v>102</v>
      </c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38.25" x14ac:dyDescent="0.25">
      <c r="A206" s="23"/>
      <c r="B206" s="15"/>
      <c r="C206" s="11"/>
      <c r="D206" s="7" t="s">
        <v>28</v>
      </c>
      <c r="E206" s="42" t="s">
        <v>59</v>
      </c>
      <c r="F206" s="43" t="s">
        <v>48</v>
      </c>
      <c r="G206" s="43">
        <v>8.9359999999999999</v>
      </c>
      <c r="H206" s="43">
        <v>12.46</v>
      </c>
      <c r="I206" s="43">
        <v>11.788</v>
      </c>
      <c r="J206" s="43">
        <v>165.608</v>
      </c>
      <c r="K206" s="44" t="s">
        <v>60</v>
      </c>
      <c r="L206" s="43"/>
    </row>
    <row r="207" spans="1:12" ht="25.5" x14ac:dyDescent="0.25">
      <c r="A207" s="23"/>
      <c r="B207" s="15"/>
      <c r="C207" s="11"/>
      <c r="D207" s="7" t="s">
        <v>29</v>
      </c>
      <c r="E207" s="42" t="s">
        <v>103</v>
      </c>
      <c r="F207" s="43">
        <v>150</v>
      </c>
      <c r="G207" s="43">
        <v>14.003</v>
      </c>
      <c r="H207" s="43">
        <v>7.8120000000000003</v>
      </c>
      <c r="I207" s="43">
        <v>11.752000000000001</v>
      </c>
      <c r="J207" s="43">
        <v>246.96199999999999</v>
      </c>
      <c r="K207" s="44" t="s">
        <v>104</v>
      </c>
      <c r="L207" s="43"/>
    </row>
    <row r="208" spans="1:12" ht="25.5" x14ac:dyDescent="0.25">
      <c r="A208" s="23"/>
      <c r="B208" s="15"/>
      <c r="C208" s="11"/>
      <c r="D208" s="7" t="s">
        <v>30</v>
      </c>
      <c r="E208" s="42" t="s">
        <v>43</v>
      </c>
      <c r="F208" s="43">
        <v>200</v>
      </c>
      <c r="G208" s="43">
        <v>0</v>
      </c>
      <c r="H208" s="43">
        <v>0</v>
      </c>
      <c r="I208" s="43">
        <v>8</v>
      </c>
      <c r="J208" s="43">
        <v>32</v>
      </c>
      <c r="K208" s="44" t="s">
        <v>41</v>
      </c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 t="s">
        <v>50</v>
      </c>
      <c r="F210" s="43">
        <v>40</v>
      </c>
      <c r="G210" s="43">
        <v>1.32</v>
      </c>
      <c r="H210" s="43">
        <v>0.48</v>
      </c>
      <c r="I210" s="43">
        <v>19.16</v>
      </c>
      <c r="J210" s="43">
        <v>94.8</v>
      </c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450</v>
      </c>
      <c r="G213" s="19">
        <f t="shared" ref="G213:J213" si="91">SUM(G204:G212)</f>
        <v>24.981999999999999</v>
      </c>
      <c r="H213" s="19">
        <f t="shared" si="91"/>
        <v>23.856000000000002</v>
      </c>
      <c r="I213" s="19">
        <f t="shared" si="91"/>
        <v>57.623999999999995</v>
      </c>
      <c r="J213" s="19">
        <f t="shared" si="91"/>
        <v>598.26499999999999</v>
      </c>
      <c r="K213" s="25"/>
      <c r="L213" s="19">
        <f t="shared" ref="L213" si="92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765</v>
      </c>
      <c r="G214" s="32">
        <f t="shared" ref="G214:J214" si="93">G203+G213</f>
        <v>33.441000000000003</v>
      </c>
      <c r="H214" s="32">
        <f t="shared" si="93"/>
        <v>29.951000000000001</v>
      </c>
      <c r="I214" s="32">
        <f t="shared" si="93"/>
        <v>100.346</v>
      </c>
      <c r="J214" s="32">
        <f t="shared" si="93"/>
        <v>836.36899999999991</v>
      </c>
      <c r="K214" s="32"/>
      <c r="L214" s="32">
        <f t="shared" ref="L214" si="94">L203+L213</f>
        <v>0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105</v>
      </c>
      <c r="F215" s="40">
        <v>150</v>
      </c>
      <c r="G215" s="40">
        <v>19.329999999999998</v>
      </c>
      <c r="H215" s="40">
        <v>22.8</v>
      </c>
      <c r="I215" s="40">
        <v>36.82</v>
      </c>
      <c r="J215" s="40">
        <v>404.74</v>
      </c>
      <c r="K215" s="41" t="s">
        <v>106</v>
      </c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25.5" x14ac:dyDescent="0.25">
      <c r="A217" s="23"/>
      <c r="B217" s="15"/>
      <c r="C217" s="11"/>
      <c r="D217" s="7" t="s">
        <v>22</v>
      </c>
      <c r="E217" s="42" t="s">
        <v>43</v>
      </c>
      <c r="F217" s="43">
        <v>200</v>
      </c>
      <c r="G217" s="43">
        <v>0</v>
      </c>
      <c r="H217" s="43">
        <v>0</v>
      </c>
      <c r="I217" s="43">
        <v>8</v>
      </c>
      <c r="J217" s="43">
        <v>32</v>
      </c>
      <c r="K217" s="44" t="s">
        <v>41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42</v>
      </c>
      <c r="F218" s="43">
        <v>40</v>
      </c>
      <c r="G218" s="43">
        <v>3.04</v>
      </c>
      <c r="H218" s="43">
        <v>0.32</v>
      </c>
      <c r="I218" s="43">
        <v>19.68</v>
      </c>
      <c r="J218" s="43">
        <v>94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390</v>
      </c>
      <c r="G222" s="19">
        <f t="shared" ref="G222:J222" si="95">SUM(G215:G221)</f>
        <v>22.369999999999997</v>
      </c>
      <c r="H222" s="19">
        <f t="shared" si="95"/>
        <v>23.12</v>
      </c>
      <c r="I222" s="19">
        <f t="shared" si="95"/>
        <v>64.5</v>
      </c>
      <c r="J222" s="19">
        <f t="shared" si="95"/>
        <v>530.74</v>
      </c>
      <c r="K222" s="25"/>
      <c r="L222" s="19">
        <f t="shared" ref="L222" si="96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7">SUM(G223:G231)</f>
        <v>0</v>
      </c>
      <c r="H232" s="19">
        <f t="shared" si="97"/>
        <v>0</v>
      </c>
      <c r="I232" s="19">
        <f t="shared" si="97"/>
        <v>0</v>
      </c>
      <c r="J232" s="19">
        <f t="shared" si="97"/>
        <v>0</v>
      </c>
      <c r="K232" s="25"/>
      <c r="L232" s="19">
        <f t="shared" ref="L232" si="98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390</v>
      </c>
      <c r="G233" s="32">
        <f t="shared" ref="G233:J233" si="99">G222+G232</f>
        <v>22.369999999999997</v>
      </c>
      <c r="H233" s="32">
        <f t="shared" si="99"/>
        <v>23.12</v>
      </c>
      <c r="I233" s="32">
        <f t="shared" si="99"/>
        <v>64.5</v>
      </c>
      <c r="J233" s="32">
        <f t="shared" si="99"/>
        <v>530.74</v>
      </c>
      <c r="K233" s="32"/>
      <c r="L233" s="32">
        <f t="shared" ref="L233" si="100">L222+L232</f>
        <v>0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637.91666666666663</v>
      </c>
      <c r="G234" s="34">
        <f t="shared" ref="G234:L234" si="101">(G24+G43+G62+G81+G100+G119+G138+G157+G176+G195+G214+G233)/(IF(G24=0,0,1)+IF(G43=0,0,1)+IF(G62=0,0,1)+IF(G81=0,0,1)+IF(G100=0,0,1)+IF(G119=0,0,1)+IF(G138=0,0,1)+IF(G157=0,0,1)+IF(G176=0,0,1)+IF(G195=0,0,1)+IF(G214=0,0,1)+IF(G233=0,0,1))</f>
        <v>22.584083333333336</v>
      </c>
      <c r="H234" s="34">
        <f t="shared" si="101"/>
        <v>23.009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89.769499999999994</v>
      </c>
      <c r="J234" s="34">
        <f t="shared" si="101"/>
        <v>642.92050000000006</v>
      </c>
      <c r="K234" s="34"/>
      <c r="L234" s="34" t="e">
        <f t="shared" si="101"/>
        <v>#DIV/0!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dcterms:created xsi:type="dcterms:W3CDTF">2022-05-16T14:23:56Z</dcterms:created>
  <dcterms:modified xsi:type="dcterms:W3CDTF">2026-01-21T09:37:20Z</dcterms:modified>
</cp:coreProperties>
</file>