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8_{564F3C67-7654-4D71-9451-2F82D721B8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2" i="1" l="1"/>
  <c r="F182" i="1"/>
  <c r="G182" i="1"/>
  <c r="H182" i="1"/>
  <c r="I182" i="1"/>
  <c r="J182" i="1"/>
  <c r="K182" i="1"/>
  <c r="E177" i="1"/>
  <c r="F177" i="1"/>
  <c r="G177" i="1"/>
  <c r="H177" i="1"/>
  <c r="I177" i="1"/>
  <c r="J177" i="1"/>
  <c r="K177" i="1"/>
  <c r="E178" i="1"/>
  <c r="F178" i="1"/>
  <c r="G178" i="1"/>
  <c r="H178" i="1"/>
  <c r="I178" i="1"/>
  <c r="J178" i="1"/>
  <c r="K178" i="1"/>
  <c r="E179" i="1"/>
  <c r="F179" i="1"/>
  <c r="G179" i="1"/>
  <c r="H179" i="1"/>
  <c r="I179" i="1"/>
  <c r="J179" i="1"/>
  <c r="K179" i="1"/>
  <c r="E180" i="1"/>
  <c r="F180" i="1"/>
  <c r="G180" i="1"/>
  <c r="H180" i="1"/>
  <c r="I180" i="1"/>
  <c r="J180" i="1"/>
  <c r="K180" i="1"/>
  <c r="E163" i="1"/>
  <c r="F163" i="1"/>
  <c r="G163" i="1"/>
  <c r="H163" i="1"/>
  <c r="I163" i="1"/>
  <c r="J163" i="1"/>
  <c r="K163" i="1"/>
  <c r="E158" i="1"/>
  <c r="F158" i="1"/>
  <c r="G158" i="1"/>
  <c r="H158" i="1"/>
  <c r="I158" i="1"/>
  <c r="J158" i="1"/>
  <c r="K158" i="1"/>
  <c r="E159" i="1"/>
  <c r="F159" i="1"/>
  <c r="G159" i="1"/>
  <c r="H159" i="1"/>
  <c r="I159" i="1"/>
  <c r="J159" i="1"/>
  <c r="K159" i="1"/>
  <c r="E160" i="1"/>
  <c r="F160" i="1"/>
  <c r="G160" i="1"/>
  <c r="H160" i="1"/>
  <c r="I160" i="1"/>
  <c r="J160" i="1"/>
  <c r="K160" i="1"/>
  <c r="E161" i="1"/>
  <c r="F161" i="1"/>
  <c r="G161" i="1"/>
  <c r="H161" i="1"/>
  <c r="I161" i="1"/>
  <c r="J161" i="1"/>
  <c r="K161" i="1"/>
  <c r="E144" i="1"/>
  <c r="F144" i="1"/>
  <c r="G144" i="1"/>
  <c r="H144" i="1"/>
  <c r="I144" i="1"/>
  <c r="J144" i="1"/>
  <c r="K144" i="1"/>
  <c r="K142" i="1"/>
  <c r="J142" i="1"/>
  <c r="I142" i="1"/>
  <c r="H142" i="1"/>
  <c r="G142" i="1"/>
  <c r="F142" i="1"/>
  <c r="E142" i="1"/>
  <c r="K141" i="1"/>
  <c r="J141" i="1"/>
  <c r="I141" i="1"/>
  <c r="H141" i="1"/>
  <c r="G141" i="1"/>
  <c r="F141" i="1"/>
  <c r="E141" i="1"/>
  <c r="K140" i="1"/>
  <c r="J140" i="1"/>
  <c r="I140" i="1"/>
  <c r="H140" i="1"/>
  <c r="G140" i="1"/>
  <c r="F140" i="1"/>
  <c r="E140" i="1"/>
  <c r="K139" i="1"/>
  <c r="J139" i="1"/>
  <c r="I139" i="1"/>
  <c r="H139" i="1"/>
  <c r="G139" i="1"/>
  <c r="F139" i="1"/>
  <c r="E139" i="1"/>
  <c r="E120" i="1"/>
  <c r="F120" i="1"/>
  <c r="G120" i="1"/>
  <c r="H120" i="1"/>
  <c r="I120" i="1"/>
  <c r="J120" i="1"/>
  <c r="K120" i="1"/>
  <c r="E121" i="1"/>
  <c r="F121" i="1"/>
  <c r="G121" i="1"/>
  <c r="H121" i="1"/>
  <c r="I121" i="1"/>
  <c r="J121" i="1"/>
  <c r="K121" i="1"/>
  <c r="E122" i="1"/>
  <c r="F122" i="1"/>
  <c r="G122" i="1"/>
  <c r="H122" i="1"/>
  <c r="I122" i="1"/>
  <c r="J122" i="1"/>
  <c r="K122" i="1"/>
  <c r="E123" i="1"/>
  <c r="F123" i="1"/>
  <c r="G123" i="1"/>
  <c r="H123" i="1"/>
  <c r="I123" i="1"/>
  <c r="J123" i="1"/>
  <c r="K123" i="1"/>
  <c r="E124" i="1"/>
  <c r="F124" i="1"/>
  <c r="G124" i="1"/>
  <c r="H124" i="1"/>
  <c r="I124" i="1"/>
  <c r="J124" i="1"/>
  <c r="K124" i="1"/>
  <c r="E106" i="1"/>
  <c r="F106" i="1"/>
  <c r="G106" i="1"/>
  <c r="H106" i="1"/>
  <c r="I106" i="1"/>
  <c r="J106" i="1"/>
  <c r="K106" i="1"/>
  <c r="E101" i="1"/>
  <c r="F101" i="1"/>
  <c r="G101" i="1"/>
  <c r="H101" i="1"/>
  <c r="I101" i="1"/>
  <c r="J101" i="1"/>
  <c r="K101" i="1"/>
  <c r="E102" i="1"/>
  <c r="F102" i="1"/>
  <c r="G102" i="1"/>
  <c r="H102" i="1"/>
  <c r="I102" i="1"/>
  <c r="J102" i="1"/>
  <c r="K102" i="1"/>
  <c r="E103" i="1"/>
  <c r="F103" i="1"/>
  <c r="G103" i="1"/>
  <c r="H103" i="1"/>
  <c r="I103" i="1"/>
  <c r="J103" i="1"/>
  <c r="K103" i="1"/>
  <c r="E104" i="1"/>
  <c r="F104" i="1"/>
  <c r="G104" i="1"/>
  <c r="H104" i="1"/>
  <c r="I104" i="1"/>
  <c r="J104" i="1"/>
  <c r="K104" i="1"/>
  <c r="E87" i="1"/>
  <c r="F87" i="1"/>
  <c r="G87" i="1"/>
  <c r="H87" i="1"/>
  <c r="I87" i="1"/>
  <c r="J87" i="1"/>
  <c r="K87" i="1"/>
  <c r="E68" i="1"/>
  <c r="F68" i="1"/>
  <c r="G68" i="1"/>
  <c r="H68" i="1"/>
  <c r="I68" i="1"/>
  <c r="J68" i="1"/>
  <c r="K68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G196" i="1" s="1"/>
  <c r="F13" i="1"/>
  <c r="F24" i="1" s="1"/>
  <c r="I196" i="1" l="1"/>
  <c r="H196" i="1"/>
  <c r="J196" i="1"/>
  <c r="F119" i="1"/>
  <c r="F176" i="1"/>
  <c r="F196" i="1" s="1"/>
</calcChain>
</file>

<file path=xl/sharedStrings.xml><?xml version="1.0" encoding="utf-8"?>
<sst xmlns="http://schemas.openxmlformats.org/spreadsheetml/2006/main" count="238" uniqueCount="70">
  <si>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</si>
  <si>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</si>
  <si>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</si>
  <si>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</si>
  <si>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</si>
  <si>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</si>
  <si>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</si>
  <si>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</si>
  <si>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</si>
  <si>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</si>
  <si>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</si>
  <si>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</si>
  <si>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</si>
  <si>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</si>
  <si>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</si>
  <si>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</si>
  <si>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</si>
  <si>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</si>
  <si>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</si>
  <si>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</si>
  <si>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</si>
  <si>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</si>
  <si>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</si>
  <si>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</si>
  <si>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</si>
  <si>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</si>
  <si>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</si>
  <si>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</si>
  <si>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</si>
  <si>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</si>
  <si>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</si>
  <si>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</si>
  <si>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</si>
  <si>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</si>
  <si>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</si>
  <si>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</si>
  <si>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</si>
  <si>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</si>
  <si>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</si>
  <si>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</t>
  </si>
  <si>
    <t>ТТК2022г</t>
  </si>
  <si>
    <t>каша гречневая</t>
  </si>
  <si>
    <t>№302/2015</t>
  </si>
  <si>
    <t>Чай сладкий</t>
  </si>
  <si>
    <t>ТТК 2021г</t>
  </si>
  <si>
    <t xml:space="preserve">Хлебная корзина </t>
  </si>
  <si>
    <t xml:space="preserve">Печенье </t>
  </si>
  <si>
    <t>ТТК 2018г</t>
  </si>
  <si>
    <t>конд.изд.</t>
  </si>
  <si>
    <t>Жаркое по домашнему</t>
  </si>
  <si>
    <t>ТТК 2022г</t>
  </si>
  <si>
    <t>Хлебная корзина</t>
  </si>
  <si>
    <t>Яблоки</t>
  </si>
  <si>
    <t>№338/2015г</t>
  </si>
  <si>
    <t>Макароны отварные</t>
  </si>
  <si>
    <t>№202/2015г</t>
  </si>
  <si>
    <t>Чикен</t>
  </si>
  <si>
    <t>ТТК2021г</t>
  </si>
  <si>
    <t>салат с капустой</t>
  </si>
  <si>
    <t>№45/2015г</t>
  </si>
  <si>
    <t>Плов с говядиной</t>
  </si>
  <si>
    <t>ТТК2023г</t>
  </si>
  <si>
    <t>хлебная корзина</t>
  </si>
  <si>
    <t>Пюре картофельное</t>
  </si>
  <si>
    <t>№312/2015г</t>
  </si>
  <si>
    <t>Биточки рыбные</t>
  </si>
  <si>
    <t>кон.изд.</t>
  </si>
  <si>
    <t>МБОУ "Пестречинская СОШ №1 им. Героя России И.А. Додосова"</t>
  </si>
  <si>
    <t>Директор</t>
  </si>
  <si>
    <t>Утяганова Н.И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</si>
</sst>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40;&#1043;&#1056;&#1059;&#1047;&#1050;&#1040;/tm2024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5">
          <cell r="E35" t="str">
            <v>помидоры</v>
          </cell>
          <cell r="F35">
            <v>60</v>
          </cell>
          <cell r="G35">
            <v>0.66</v>
          </cell>
          <cell r="H35">
            <v>0.12</v>
          </cell>
          <cell r="I35">
            <v>2.2799999999999998</v>
          </cell>
          <cell r="J35">
            <v>14</v>
          </cell>
          <cell r="K35" t="str">
            <v>№71/2015г</v>
          </cell>
        </row>
        <row r="43">
          <cell r="E43" t="str">
            <v>огурцы</v>
          </cell>
          <cell r="F43">
            <v>30</v>
          </cell>
          <cell r="G43">
            <v>0.21</v>
          </cell>
          <cell r="H43">
            <v>0.03</v>
          </cell>
          <cell r="I43">
            <v>0.56999999999999995</v>
          </cell>
          <cell r="J43">
            <v>3</v>
          </cell>
          <cell r="K43" t="str">
            <v>№71/2015г</v>
          </cell>
        </row>
        <row r="47">
          <cell r="E47" t="str">
            <v>Тефтели в соусе</v>
          </cell>
          <cell r="F47">
            <v>90</v>
          </cell>
          <cell r="G47">
            <v>9.7899999999999991</v>
          </cell>
          <cell r="H47">
            <v>13.93</v>
          </cell>
          <cell r="I47">
            <v>7.73</v>
          </cell>
          <cell r="J47">
            <v>192</v>
          </cell>
          <cell r="K47" t="str">
            <v>ТТК2023г</v>
          </cell>
        </row>
        <row r="48">
          <cell r="E48" t="str">
            <v>рис отварной</v>
          </cell>
          <cell r="F48">
            <v>150</v>
          </cell>
          <cell r="G48">
            <v>3.83</v>
          </cell>
          <cell r="H48">
            <v>5.43</v>
          </cell>
          <cell r="I48">
            <v>40.01</v>
          </cell>
          <cell r="J48">
            <v>224</v>
          </cell>
          <cell r="K48" t="str">
            <v>№304/2015г</v>
          </cell>
        </row>
        <row r="49">
          <cell r="E49" t="str">
            <v xml:space="preserve">Чай сладкий </v>
          </cell>
          <cell r="F49">
            <v>208</v>
          </cell>
          <cell r="G49">
            <v>0.02</v>
          </cell>
          <cell r="H49">
            <v>0</v>
          </cell>
          <cell r="I49">
            <v>7.99</v>
          </cell>
          <cell r="J49">
            <v>32</v>
          </cell>
          <cell r="K49" t="str">
            <v>ТТК2021г</v>
          </cell>
        </row>
        <row r="50">
          <cell r="E50" t="str">
            <v>Хлебная корзина</v>
          </cell>
          <cell r="F50">
            <v>40</v>
          </cell>
          <cell r="G50">
            <v>2.52</v>
          </cell>
          <cell r="H50">
            <v>0.36</v>
          </cell>
          <cell r="I50">
            <v>18.84</v>
          </cell>
          <cell r="J50">
            <v>91</v>
          </cell>
        </row>
        <row r="51">
          <cell r="E51" t="str">
            <v>печенье</v>
          </cell>
          <cell r="F51">
            <v>30</v>
          </cell>
          <cell r="G51">
            <v>0.33</v>
          </cell>
          <cell r="H51">
            <v>0.06</v>
          </cell>
          <cell r="I51">
            <v>1.1399999999999999</v>
          </cell>
          <cell r="J51">
            <v>7</v>
          </cell>
          <cell r="K51" t="str">
            <v>ТТК 2021г</v>
          </cell>
        </row>
        <row r="55">
          <cell r="E55" t="str">
            <v>Жаркое из птицы</v>
          </cell>
          <cell r="F55">
            <v>200</v>
          </cell>
          <cell r="G55">
            <v>12.89</v>
          </cell>
          <cell r="H55">
            <v>15.91</v>
          </cell>
          <cell r="I55">
            <v>35.79</v>
          </cell>
          <cell r="J55">
            <v>340.9</v>
          </cell>
          <cell r="K55" t="str">
            <v>ТТК 2023г</v>
          </cell>
        </row>
        <row r="57">
          <cell r="E57" t="str">
            <v>Чай сладкий</v>
          </cell>
          <cell r="F57">
            <v>208</v>
          </cell>
          <cell r="G57">
            <v>0.02</v>
          </cell>
          <cell r="H57">
            <v>0</v>
          </cell>
          <cell r="I57">
            <v>7.99</v>
          </cell>
          <cell r="J57">
            <v>32</v>
          </cell>
          <cell r="K57" t="str">
            <v>ТТК 2021г</v>
          </cell>
        </row>
        <row r="58">
          <cell r="E58" t="str">
            <v>Хлебная корзина</v>
          </cell>
          <cell r="F58">
            <v>40</v>
          </cell>
          <cell r="G58">
            <v>2.52</v>
          </cell>
          <cell r="H58">
            <v>0.36</v>
          </cell>
          <cell r="I58">
            <v>18.84</v>
          </cell>
          <cell r="J58">
            <v>91</v>
          </cell>
        </row>
        <row r="59">
          <cell r="E59" t="str">
            <v>яблоки</v>
          </cell>
          <cell r="F59">
            <v>120</v>
          </cell>
          <cell r="G59">
            <v>0.48</v>
          </cell>
          <cell r="H59">
            <v>0.48</v>
          </cell>
          <cell r="I59">
            <v>11.76</v>
          </cell>
          <cell r="J59">
            <v>56</v>
          </cell>
          <cell r="K59" t="str">
            <v>№338/2015г</v>
          </cell>
        </row>
        <row r="63">
          <cell r="E63" t="str">
            <v>Бифштекс</v>
          </cell>
          <cell r="F63">
            <v>90</v>
          </cell>
          <cell r="G63">
            <v>10.69</v>
          </cell>
          <cell r="H63">
            <v>12.03</v>
          </cell>
          <cell r="I63">
            <v>15.36</v>
          </cell>
          <cell r="J63">
            <v>210</v>
          </cell>
          <cell r="K63" t="str">
            <v>ТТК2022г</v>
          </cell>
        </row>
        <row r="64">
          <cell r="E64" t="str">
            <v>каша гречневая</v>
          </cell>
          <cell r="F64">
            <v>150</v>
          </cell>
          <cell r="G64">
            <v>6.62</v>
          </cell>
          <cell r="H64">
            <v>5.39</v>
          </cell>
          <cell r="I64">
            <v>41.87</v>
          </cell>
          <cell r="J64">
            <v>242</v>
          </cell>
          <cell r="K64" t="str">
            <v>№302/2015г</v>
          </cell>
        </row>
        <row r="65">
          <cell r="E65" t="str">
            <v>Чай сладкий</v>
          </cell>
          <cell r="F65">
            <v>208</v>
          </cell>
          <cell r="G65">
            <v>0.02</v>
          </cell>
          <cell r="H65">
            <v>0</v>
          </cell>
          <cell r="I65">
            <v>7.99</v>
          </cell>
          <cell r="J65">
            <v>32</v>
          </cell>
          <cell r="K65" t="str">
            <v>ТТК2021г</v>
          </cell>
        </row>
        <row r="66">
          <cell r="E66" t="str">
            <v>Хлебная корзина</v>
          </cell>
          <cell r="F66">
            <v>40</v>
          </cell>
          <cell r="G66">
            <v>2.52</v>
          </cell>
          <cell r="H66">
            <v>0.36</v>
          </cell>
          <cell r="I66">
            <v>18.84</v>
          </cell>
          <cell r="J66">
            <v>91</v>
          </cell>
        </row>
        <row r="67">
          <cell r="E67" t="str">
            <v>помидоры</v>
          </cell>
          <cell r="F67">
            <v>30</v>
          </cell>
          <cell r="G67">
            <v>0.33</v>
          </cell>
          <cell r="H67">
            <v>0.06</v>
          </cell>
          <cell r="I67">
            <v>1.1399999999999999</v>
          </cell>
          <cell r="J67">
            <v>7</v>
          </cell>
          <cell r="K67" t="str">
            <v>№71/2015г</v>
          </cell>
        </row>
        <row r="71">
          <cell r="E71" t="str">
            <v>Плов из птицы</v>
          </cell>
          <cell r="F71">
            <v>200</v>
          </cell>
          <cell r="G71">
            <v>15.44</v>
          </cell>
          <cell r="H71">
            <v>19.29</v>
          </cell>
          <cell r="I71">
            <v>49.88</v>
          </cell>
          <cell r="J71">
            <v>430</v>
          </cell>
          <cell r="K71" t="str">
            <v>ТТК2021г</v>
          </cell>
        </row>
        <row r="73">
          <cell r="E73" t="str">
            <v>Чай сладкий</v>
          </cell>
          <cell r="F73">
            <v>208</v>
          </cell>
          <cell r="G73">
            <v>0.02</v>
          </cell>
          <cell r="H73">
            <v>0</v>
          </cell>
          <cell r="I73">
            <v>7.99</v>
          </cell>
          <cell r="J73">
            <v>32</v>
          </cell>
          <cell r="K73" t="str">
            <v>ТТК2021г</v>
          </cell>
        </row>
        <row r="74">
          <cell r="E74" t="str">
            <v>Хлебная корзина</v>
          </cell>
          <cell r="F74">
            <v>40</v>
          </cell>
          <cell r="G74">
            <v>2.52</v>
          </cell>
          <cell r="H74">
            <v>0.36</v>
          </cell>
          <cell r="I74">
            <v>18.84</v>
          </cell>
          <cell r="J74">
            <v>91</v>
          </cell>
        </row>
        <row r="75">
          <cell r="E75" t="str">
            <v>огурцы</v>
          </cell>
          <cell r="F75">
            <v>60</v>
          </cell>
          <cell r="G75">
            <v>0.42</v>
          </cell>
          <cell r="H75">
            <v>0.06</v>
          </cell>
          <cell r="I75">
            <v>1.1399999999999999</v>
          </cell>
          <cell r="J75">
            <v>7</v>
          </cell>
          <cell r="K75" t="str">
            <v>№71/2015 г</v>
          </cell>
        </row>
        <row r="79">
          <cell r="E79" t="str">
            <v>Ежики рыбные</v>
          </cell>
          <cell r="F79">
            <v>90</v>
          </cell>
          <cell r="G79">
            <v>10.25</v>
          </cell>
          <cell r="H79">
            <v>8.16</v>
          </cell>
          <cell r="I79">
            <v>25.36</v>
          </cell>
          <cell r="J79">
            <v>230</v>
          </cell>
          <cell r="K79" t="str">
            <v>ТТК2023г</v>
          </cell>
        </row>
        <row r="80">
          <cell r="E80" t="str">
            <v xml:space="preserve">Пюре картофельное </v>
          </cell>
          <cell r="F80">
            <v>150</v>
          </cell>
          <cell r="G80">
            <v>3.28</v>
          </cell>
          <cell r="H80">
            <v>4.6500000000000004</v>
          </cell>
          <cell r="I80">
            <v>29.93</v>
          </cell>
          <cell r="J80">
            <v>176</v>
          </cell>
          <cell r="K80" t="str">
            <v>№312/2015г</v>
          </cell>
        </row>
        <row r="81">
          <cell r="E81" t="str">
            <v xml:space="preserve">Чай сладкий </v>
          </cell>
          <cell r="F81">
            <v>208</v>
          </cell>
          <cell r="G81">
            <v>0.02</v>
          </cell>
          <cell r="H81">
            <v>0</v>
          </cell>
          <cell r="I81">
            <v>7.99</v>
          </cell>
          <cell r="J81">
            <v>32</v>
          </cell>
          <cell r="K81" t="str">
            <v>№630/1996г</v>
          </cell>
        </row>
        <row r="82">
          <cell r="E82" t="str">
            <v xml:space="preserve">Хлебная корзина </v>
          </cell>
          <cell r="F82">
            <v>40</v>
          </cell>
          <cell r="G82">
            <v>2.52</v>
          </cell>
          <cell r="H82">
            <v>0.36</v>
          </cell>
          <cell r="I82">
            <v>18.84</v>
          </cell>
          <cell r="J82">
            <v>91</v>
          </cell>
        </row>
        <row r="83">
          <cell r="E83" t="str">
            <v xml:space="preserve">салат с капустой </v>
          </cell>
          <cell r="F83">
            <v>60</v>
          </cell>
          <cell r="G83">
            <v>0.93</v>
          </cell>
          <cell r="H83">
            <v>3.05</v>
          </cell>
          <cell r="I83">
            <v>5.64</v>
          </cell>
          <cell r="J83">
            <v>54</v>
          </cell>
          <cell r="K83" t="str">
            <v>№45/2015г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38" activePane="bottomRight" state="frozen"/>
      <selection pane="topRight" activeCell="E1" sqref="E1"/>
      <selection pane="bottomLeft" activeCell="A6" sqref="A6"/>
      <selection pane="bottomRight" activeCell="D178" sqref="D17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67</v>
      </c>
      <c r="D1" s="55"/>
      <c r="E1" s="55"/>
      <c r="F1" s="12" t="s">
        <v>16</v>
      </c>
      <c r="G1" s="2" t="s">
        <v>17</v>
      </c>
      <c r="H1" s="56" t="s">
        <v>68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69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90</v>
      </c>
      <c r="G6" s="40">
        <v>10.01</v>
      </c>
      <c r="H6" s="40">
        <v>12.7</v>
      </c>
      <c r="I6" s="40">
        <v>10.98</v>
      </c>
      <c r="J6" s="40">
        <v>198</v>
      </c>
      <c r="K6" s="41" t="s">
        <v>40</v>
      </c>
      <c r="L6" s="40"/>
    </row>
    <row r="7" spans="1:12" ht="25.5" x14ac:dyDescent="0.25">
      <c r="A7" s="23"/>
      <c r="B7" s="15"/>
      <c r="C7" s="11"/>
      <c r="D7" s="6" t="s">
        <v>21</v>
      </c>
      <c r="E7" s="42" t="s">
        <v>41</v>
      </c>
      <c r="F7" s="43">
        <v>150</v>
      </c>
      <c r="G7" s="43">
        <v>6.62</v>
      </c>
      <c r="H7" s="43">
        <v>5.39</v>
      </c>
      <c r="I7" s="43">
        <v>41.87</v>
      </c>
      <c r="J7" s="43">
        <v>242</v>
      </c>
      <c r="K7" s="44" t="s">
        <v>42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208</v>
      </c>
      <c r="G8" s="43">
        <v>0.02</v>
      </c>
      <c r="H8" s="43">
        <v>0</v>
      </c>
      <c r="I8" s="43">
        <v>7.99</v>
      </c>
      <c r="J8" s="43">
        <v>32</v>
      </c>
      <c r="K8" s="44" t="s">
        <v>44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48</v>
      </c>
      <c r="E11" s="42" t="s">
        <v>46</v>
      </c>
      <c r="F11" s="43">
        <v>30</v>
      </c>
      <c r="G11" s="43">
        <v>0.55000000000000004</v>
      </c>
      <c r="H11" s="43">
        <v>0.87</v>
      </c>
      <c r="I11" s="43">
        <v>4.3899999999999997</v>
      </c>
      <c r="J11" s="43">
        <v>31</v>
      </c>
      <c r="K11" s="44" t="s">
        <v>47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518</v>
      </c>
      <c r="G13" s="19">
        <f t="shared" ref="G13:J13" si="0">SUM(G6:G12)</f>
        <v>19.72</v>
      </c>
      <c r="H13" s="19">
        <f t="shared" si="0"/>
        <v>19.32</v>
      </c>
      <c r="I13" s="19">
        <f t="shared" si="0"/>
        <v>84.07</v>
      </c>
      <c r="J13" s="19">
        <f t="shared" si="0"/>
        <v>594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518</v>
      </c>
      <c r="G24" s="32">
        <f t="shared" ref="G24:J24" si="4">G13+G23</f>
        <v>19.72</v>
      </c>
      <c r="H24" s="32">
        <f t="shared" si="4"/>
        <v>19.32</v>
      </c>
      <c r="I24" s="32">
        <f t="shared" si="4"/>
        <v>84.07</v>
      </c>
      <c r="J24" s="32">
        <f t="shared" si="4"/>
        <v>594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12.55</v>
      </c>
      <c r="H25" s="40">
        <v>17.93</v>
      </c>
      <c r="I25" s="40">
        <v>39.880000000000003</v>
      </c>
      <c r="J25" s="40">
        <v>370</v>
      </c>
      <c r="K25" s="41" t="s">
        <v>50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208</v>
      </c>
      <c r="G27" s="43">
        <v>0.02</v>
      </c>
      <c r="H27" s="43">
        <v>0</v>
      </c>
      <c r="I27" s="43">
        <v>7.99</v>
      </c>
      <c r="J27" s="43">
        <v>32</v>
      </c>
      <c r="K27" s="44" t="s">
        <v>44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51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25.5" x14ac:dyDescent="0.25">
      <c r="A29" s="14"/>
      <c r="B29" s="15"/>
      <c r="C29" s="11"/>
      <c r="D29" s="7" t="s">
        <v>24</v>
      </c>
      <c r="E29" s="42" t="s">
        <v>52</v>
      </c>
      <c r="F29" s="43">
        <v>120</v>
      </c>
      <c r="G29" s="43">
        <v>0.48</v>
      </c>
      <c r="H29" s="43">
        <v>0.48</v>
      </c>
      <c r="I29" s="43">
        <v>11.76</v>
      </c>
      <c r="J29" s="43">
        <v>56</v>
      </c>
      <c r="K29" s="44" t="s">
        <v>53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568</v>
      </c>
      <c r="G32" s="19">
        <f t="shared" ref="G32" si="6">SUM(G25:G31)</f>
        <v>15.57</v>
      </c>
      <c r="H32" s="19">
        <f t="shared" ref="H32" si="7">SUM(H25:H31)</f>
        <v>18.77</v>
      </c>
      <c r="I32" s="19">
        <f t="shared" ref="I32" si="8">SUM(I25:I31)</f>
        <v>78.470000000000013</v>
      </c>
      <c r="J32" s="19">
        <f t="shared" ref="J32:L32" si="9">SUM(J25:J31)</f>
        <v>549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568</v>
      </c>
      <c r="G43" s="32">
        <f t="shared" ref="G43" si="14">G32+G42</f>
        <v>15.57</v>
      </c>
      <c r="H43" s="32">
        <f t="shared" ref="H43" si="15">H32+H42</f>
        <v>18.77</v>
      </c>
      <c r="I43" s="32">
        <f t="shared" ref="I43" si="16">I32+I42</f>
        <v>78.470000000000013</v>
      </c>
      <c r="J43" s="32">
        <f t="shared" ref="J43:L43" si="17">J32+J42</f>
        <v>549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150</v>
      </c>
      <c r="G44" s="40">
        <v>5.64</v>
      </c>
      <c r="H44" s="40">
        <v>4.46</v>
      </c>
      <c r="I44" s="40">
        <v>35.94</v>
      </c>
      <c r="J44" s="40">
        <v>207</v>
      </c>
      <c r="K44" s="41" t="s">
        <v>55</v>
      </c>
      <c r="L44" s="40"/>
    </row>
    <row r="45" spans="1:12" ht="15" x14ac:dyDescent="0.25">
      <c r="A45" s="23"/>
      <c r="B45" s="15"/>
      <c r="C45" s="11"/>
      <c r="D45" s="6" t="s">
        <v>21</v>
      </c>
      <c r="E45" s="42" t="s">
        <v>56</v>
      </c>
      <c r="F45" s="43">
        <v>90</v>
      </c>
      <c r="G45" s="43">
        <v>9.1</v>
      </c>
      <c r="H45" s="43">
        <v>10.11</v>
      </c>
      <c r="I45" s="43">
        <v>19.09</v>
      </c>
      <c r="J45" s="43">
        <v>202</v>
      </c>
      <c r="K45" s="44" t="s">
        <v>50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208</v>
      </c>
      <c r="G46" s="43">
        <v>0.02</v>
      </c>
      <c r="H46" s="43">
        <v>0</v>
      </c>
      <c r="I46" s="43">
        <v>7.99</v>
      </c>
      <c r="J46" s="43">
        <v>32</v>
      </c>
      <c r="K46" s="44" t="s">
        <v>57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5.5" x14ac:dyDescent="0.25">
      <c r="A49" s="23"/>
      <c r="B49" s="15"/>
      <c r="C49" s="11"/>
      <c r="D49" s="6" t="s">
        <v>26</v>
      </c>
      <c r="E49" s="42" t="s">
        <v>58</v>
      </c>
      <c r="F49" s="43">
        <v>60</v>
      </c>
      <c r="G49" s="43">
        <v>0.93</v>
      </c>
      <c r="H49" s="43">
        <v>3.05</v>
      </c>
      <c r="I49" s="43">
        <v>5.64</v>
      </c>
      <c r="J49" s="43">
        <v>54</v>
      </c>
      <c r="K49" s="44" t="s">
        <v>59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548</v>
      </c>
      <c r="G51" s="19">
        <f t="shared" ref="G51" si="18">SUM(G44:G50)</f>
        <v>18.209999999999997</v>
      </c>
      <c r="H51" s="19">
        <f t="shared" ref="H51" si="19">SUM(H44:H50)</f>
        <v>17.98</v>
      </c>
      <c r="I51" s="19">
        <f t="shared" ref="I51" si="20">SUM(I44:I50)</f>
        <v>87.5</v>
      </c>
      <c r="J51" s="19">
        <f t="shared" ref="J51:L51" si="21">SUM(J44:J50)</f>
        <v>586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548</v>
      </c>
      <c r="G62" s="32">
        <f t="shared" ref="G62" si="26">G51+G61</f>
        <v>18.209999999999997</v>
      </c>
      <c r="H62" s="32">
        <f t="shared" ref="H62" si="27">H51+H61</f>
        <v>17.98</v>
      </c>
      <c r="I62" s="32">
        <f t="shared" ref="I62" si="28">I51+I61</f>
        <v>87.5</v>
      </c>
      <c r="J62" s="32">
        <f t="shared" ref="J62:L62" si="29">J51+J61</f>
        <v>586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200</v>
      </c>
      <c r="G63" s="40">
        <v>12.22</v>
      </c>
      <c r="H63" s="40">
        <v>15.61</v>
      </c>
      <c r="I63" s="40">
        <v>49.03</v>
      </c>
      <c r="J63" s="40">
        <v>384</v>
      </c>
      <c r="K63" s="41" t="s">
        <v>61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43</v>
      </c>
      <c r="F65" s="43">
        <v>208</v>
      </c>
      <c r="G65" s="43">
        <v>0.02</v>
      </c>
      <c r="H65" s="43">
        <v>0</v>
      </c>
      <c r="I65" s="43">
        <v>7.99</v>
      </c>
      <c r="J65" s="43">
        <v>32</v>
      </c>
      <c r="K65" s="44" t="s">
        <v>44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62</v>
      </c>
      <c r="F66" s="43">
        <v>40</v>
      </c>
      <c r="G66" s="43">
        <v>2.52</v>
      </c>
      <c r="H66" s="43">
        <v>0.36</v>
      </c>
      <c r="I66" s="43">
        <v>18.84</v>
      </c>
      <c r="J66" s="43">
        <v>91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tr">
        <f>[1]Лист1!E35</f>
        <v>помидоры</v>
      </c>
      <c r="F68" s="43">
        <f>[1]Лист1!F35</f>
        <v>60</v>
      </c>
      <c r="G68" s="43">
        <f>[1]Лист1!G35</f>
        <v>0.66</v>
      </c>
      <c r="H68" s="43">
        <f>[1]Лист1!H35</f>
        <v>0.12</v>
      </c>
      <c r="I68" s="43">
        <f>[1]Лист1!I35</f>
        <v>2.2799999999999998</v>
      </c>
      <c r="J68" s="43">
        <f>[1]Лист1!J35</f>
        <v>14</v>
      </c>
      <c r="K68" s="44" t="str">
        <f>[1]Лист1!K35</f>
        <v>№71/2015г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508</v>
      </c>
      <c r="G70" s="19">
        <f t="shared" ref="G70" si="30">SUM(G63:G69)</f>
        <v>15.42</v>
      </c>
      <c r="H70" s="19">
        <f t="shared" ref="H70" si="31">SUM(H63:H69)</f>
        <v>16.09</v>
      </c>
      <c r="I70" s="19">
        <f t="shared" ref="I70" si="32">SUM(I63:I69)</f>
        <v>78.14</v>
      </c>
      <c r="J70" s="19">
        <f t="shared" ref="J70:L70" si="33">SUM(J63:J69)</f>
        <v>521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508</v>
      </c>
      <c r="G81" s="32">
        <f t="shared" ref="G81" si="38">G70+G80</f>
        <v>15.42</v>
      </c>
      <c r="H81" s="32">
        <f t="shared" ref="H81" si="39">H70+H80</f>
        <v>16.09</v>
      </c>
      <c r="I81" s="32">
        <f t="shared" ref="I81" si="40">I70+I80</f>
        <v>78.14</v>
      </c>
      <c r="J81" s="32">
        <f t="shared" ref="J81:L81" si="41">J70+J80</f>
        <v>521</v>
      </c>
      <c r="K81" s="32"/>
      <c r="L81" s="32">
        <f t="shared" si="41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150</v>
      </c>
      <c r="G82" s="40">
        <v>3.28</v>
      </c>
      <c r="H82" s="40">
        <v>4.6500000000000004</v>
      </c>
      <c r="I82" s="40">
        <v>29.93</v>
      </c>
      <c r="J82" s="40">
        <v>174</v>
      </c>
      <c r="K82" s="41" t="s">
        <v>64</v>
      </c>
      <c r="L82" s="40"/>
    </row>
    <row r="83" spans="1:12" ht="15" x14ac:dyDescent="0.25">
      <c r="A83" s="23"/>
      <c r="B83" s="15"/>
      <c r="C83" s="11"/>
      <c r="D83" s="6" t="s">
        <v>21</v>
      </c>
      <c r="E83" s="42" t="s">
        <v>65</v>
      </c>
      <c r="F83" s="43">
        <v>90</v>
      </c>
      <c r="G83" s="43">
        <v>12.06</v>
      </c>
      <c r="H83" s="43">
        <v>15.31</v>
      </c>
      <c r="I83" s="43">
        <v>15.92</v>
      </c>
      <c r="J83" s="43">
        <v>238</v>
      </c>
      <c r="K83" s="44" t="s">
        <v>57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43</v>
      </c>
      <c r="F84" s="43">
        <v>208</v>
      </c>
      <c r="G84" s="43">
        <v>0.02</v>
      </c>
      <c r="H84" s="43">
        <v>0</v>
      </c>
      <c r="I84" s="43">
        <v>7.99</v>
      </c>
      <c r="J84" s="43">
        <v>32</v>
      </c>
      <c r="K84" s="44" t="s">
        <v>57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62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tr">
        <f>[1]Лист1!E43</f>
        <v>огурцы</v>
      </c>
      <c r="F87" s="43">
        <f>[1]Лист1!F43</f>
        <v>30</v>
      </c>
      <c r="G87" s="43">
        <f>[1]Лист1!G43</f>
        <v>0.21</v>
      </c>
      <c r="H87" s="43">
        <f>[1]Лист1!H43</f>
        <v>0.03</v>
      </c>
      <c r="I87" s="43">
        <f>[1]Лист1!I43</f>
        <v>0.56999999999999995</v>
      </c>
      <c r="J87" s="43">
        <f>[1]Лист1!J43</f>
        <v>3</v>
      </c>
      <c r="K87" s="44" t="str">
        <f>[1]Лист1!K43</f>
        <v>№71/2015г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518</v>
      </c>
      <c r="G89" s="19">
        <f t="shared" ref="G89" si="42">SUM(G82:G88)</f>
        <v>18.09</v>
      </c>
      <c r="H89" s="19">
        <f t="shared" ref="H89" si="43">SUM(H82:H88)</f>
        <v>20.350000000000001</v>
      </c>
      <c r="I89" s="19">
        <f t="shared" ref="I89" si="44">SUM(I82:I88)</f>
        <v>73.25</v>
      </c>
      <c r="J89" s="19">
        <f t="shared" ref="J89:L89" si="45">SUM(J82:J88)</f>
        <v>538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518</v>
      </c>
      <c r="G100" s="32">
        <f t="shared" ref="G100" si="50">G89+G99</f>
        <v>18.09</v>
      </c>
      <c r="H100" s="32">
        <f t="shared" ref="H100" si="51">H89+H99</f>
        <v>20.350000000000001</v>
      </c>
      <c r="I100" s="32">
        <f t="shared" ref="I100" si="52">I89+I99</f>
        <v>73.25</v>
      </c>
      <c r="J100" s="32">
        <f t="shared" ref="J100:L100" si="53">J89+J99</f>
        <v>538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tr">
        <f>[1]Лист1!E47</f>
        <v>Тефтели в соусе</v>
      </c>
      <c r="F101" s="40">
        <f>[1]Лист1!F47</f>
        <v>90</v>
      </c>
      <c r="G101" s="40">
        <f>[1]Лист1!G47</f>
        <v>9.7899999999999991</v>
      </c>
      <c r="H101" s="40">
        <f>[1]Лист1!H47</f>
        <v>13.93</v>
      </c>
      <c r="I101" s="40">
        <f>[1]Лист1!I47</f>
        <v>7.73</v>
      </c>
      <c r="J101" s="40">
        <f>[1]Лист1!J47</f>
        <v>192</v>
      </c>
      <c r="K101" s="41" t="str">
        <f>[1]Лист1!K47</f>
        <v>ТТК2023г</v>
      </c>
      <c r="L101" s="40"/>
    </row>
    <row r="102" spans="1:12" ht="15" x14ac:dyDescent="0.25">
      <c r="A102" s="23"/>
      <c r="B102" s="15"/>
      <c r="C102" s="11"/>
      <c r="D102" s="6" t="s">
        <v>21</v>
      </c>
      <c r="E102" s="42" t="str">
        <f>[1]Лист1!E48</f>
        <v>рис отварной</v>
      </c>
      <c r="F102" s="43">
        <f>[1]Лист1!F48</f>
        <v>150</v>
      </c>
      <c r="G102" s="43">
        <f>[1]Лист1!G48</f>
        <v>3.83</v>
      </c>
      <c r="H102" s="43">
        <f>[1]Лист1!H48</f>
        <v>5.43</v>
      </c>
      <c r="I102" s="43">
        <f>[1]Лист1!I48</f>
        <v>40.01</v>
      </c>
      <c r="J102" s="43">
        <f>[1]Лист1!J48</f>
        <v>224</v>
      </c>
      <c r="K102" s="44" t="str">
        <f>[1]Лист1!K48</f>
        <v>№304/2015г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tr">
        <f>[1]Лист1!E49</f>
        <v xml:space="preserve">Чай сладкий </v>
      </c>
      <c r="F103" s="43">
        <f>[1]Лист1!F49</f>
        <v>208</v>
      </c>
      <c r="G103" s="43">
        <f>[1]Лист1!G49</f>
        <v>0.02</v>
      </c>
      <c r="H103" s="43">
        <f>[1]Лист1!H49</f>
        <v>0</v>
      </c>
      <c r="I103" s="43">
        <f>[1]Лист1!I49</f>
        <v>7.99</v>
      </c>
      <c r="J103" s="43">
        <f>[1]Лист1!J49</f>
        <v>32</v>
      </c>
      <c r="K103" s="44" t="str">
        <f>[1]Лист1!K49</f>
        <v>ТТК2021г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tr">
        <f>[1]Лист1!E50</f>
        <v>Хлебная корзина</v>
      </c>
      <c r="F104" s="43">
        <f>[1]Лист1!F50</f>
        <v>40</v>
      </c>
      <c r="G104" s="43">
        <f>[1]Лист1!G50</f>
        <v>2.52</v>
      </c>
      <c r="H104" s="43">
        <f>[1]Лист1!H50</f>
        <v>0.36</v>
      </c>
      <c r="I104" s="43">
        <f>[1]Лист1!I50</f>
        <v>18.84</v>
      </c>
      <c r="J104" s="43">
        <f>[1]Лист1!J50</f>
        <v>91</v>
      </c>
      <c r="K104" s="44">
        <f>[1]Лист1!K50</f>
        <v>0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66</v>
      </c>
      <c r="E106" s="42" t="str">
        <f>[1]Лист1!E51</f>
        <v>печенье</v>
      </c>
      <c r="F106" s="43">
        <f>[1]Лист1!F51</f>
        <v>30</v>
      </c>
      <c r="G106" s="43">
        <f>[1]Лист1!G51</f>
        <v>0.33</v>
      </c>
      <c r="H106" s="43">
        <f>[1]Лист1!H51</f>
        <v>0.06</v>
      </c>
      <c r="I106" s="43">
        <f>[1]Лист1!I51</f>
        <v>1.1399999999999999</v>
      </c>
      <c r="J106" s="43">
        <f>[1]Лист1!J51</f>
        <v>7</v>
      </c>
      <c r="K106" s="44" t="str">
        <f>[1]Лист1!K51</f>
        <v>ТТК 2021г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518</v>
      </c>
      <c r="G108" s="19">
        <f t="shared" ref="G108:J108" si="54">SUM(G101:G107)</f>
        <v>16.489999999999998</v>
      </c>
      <c r="H108" s="19">
        <f t="shared" si="54"/>
        <v>19.779999999999998</v>
      </c>
      <c r="I108" s="19">
        <f t="shared" si="54"/>
        <v>75.709999999999994</v>
      </c>
      <c r="J108" s="19">
        <f t="shared" si="54"/>
        <v>546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518</v>
      </c>
      <c r="G119" s="32">
        <f t="shared" ref="G119" si="58">G108+G118</f>
        <v>16.489999999999998</v>
      </c>
      <c r="H119" s="32">
        <f t="shared" ref="H119" si="59">H108+H118</f>
        <v>19.779999999999998</v>
      </c>
      <c r="I119" s="32">
        <f t="shared" ref="I119" si="60">I108+I118</f>
        <v>75.709999999999994</v>
      </c>
      <c r="J119" s="32">
        <f t="shared" ref="J119:L119" si="61">J108+J118</f>
        <v>546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tr">
        <f>[1]Лист1!E55</f>
        <v>Жаркое из птицы</v>
      </c>
      <c r="F120" s="40">
        <f>[1]Лист1!F55</f>
        <v>200</v>
      </c>
      <c r="G120" s="40">
        <f>[1]Лист1!G55</f>
        <v>12.89</v>
      </c>
      <c r="H120" s="40">
        <f>[1]Лист1!H55</f>
        <v>15.91</v>
      </c>
      <c r="I120" s="40">
        <f>[1]Лист1!I55</f>
        <v>35.79</v>
      </c>
      <c r="J120" s="40">
        <f>[1]Лист1!J55</f>
        <v>340.9</v>
      </c>
      <c r="K120" s="41" t="str">
        <f>[1]Лист1!K55</f>
        <v>ТТК 2023г</v>
      </c>
      <c r="L120" s="40"/>
    </row>
    <row r="121" spans="1:12" ht="15" x14ac:dyDescent="0.25">
      <c r="A121" s="14"/>
      <c r="B121" s="15"/>
      <c r="C121" s="11"/>
      <c r="D121" s="6"/>
      <c r="E121" s="42">
        <f>[1]Лист1!E56</f>
        <v>0</v>
      </c>
      <c r="F121" s="43">
        <f>[1]Лист1!F56</f>
        <v>0</v>
      </c>
      <c r="G121" s="43">
        <f>[1]Лист1!G56</f>
        <v>0</v>
      </c>
      <c r="H121" s="43">
        <f>[1]Лист1!H56</f>
        <v>0</v>
      </c>
      <c r="I121" s="43">
        <f>[1]Лист1!I56</f>
        <v>0</v>
      </c>
      <c r="J121" s="43">
        <f>[1]Лист1!J56</f>
        <v>0</v>
      </c>
      <c r="K121" s="44">
        <f>[1]Лист1!K56</f>
        <v>0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tr">
        <f>[1]Лист1!E57</f>
        <v>Чай сладкий</v>
      </c>
      <c r="F122" s="43">
        <f>[1]Лист1!F57</f>
        <v>208</v>
      </c>
      <c r="G122" s="43">
        <f>[1]Лист1!G57</f>
        <v>0.02</v>
      </c>
      <c r="H122" s="43">
        <f>[1]Лист1!H57</f>
        <v>0</v>
      </c>
      <c r="I122" s="43">
        <f>[1]Лист1!I57</f>
        <v>7.99</v>
      </c>
      <c r="J122" s="43">
        <f>[1]Лист1!J57</f>
        <v>32</v>
      </c>
      <c r="K122" s="44" t="str">
        <f>[1]Лист1!K57</f>
        <v>ТТК 2021г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tr">
        <f>[1]Лист1!E58</f>
        <v>Хлебная корзина</v>
      </c>
      <c r="F123" s="43">
        <f>[1]Лист1!F58</f>
        <v>40</v>
      </c>
      <c r="G123" s="43">
        <f>[1]Лист1!G58</f>
        <v>2.52</v>
      </c>
      <c r="H123" s="43">
        <f>[1]Лист1!H58</f>
        <v>0.36</v>
      </c>
      <c r="I123" s="43">
        <f>[1]Лист1!I58</f>
        <v>18.84</v>
      </c>
      <c r="J123" s="43">
        <f>[1]Лист1!J58</f>
        <v>91</v>
      </c>
      <c r="K123" s="44">
        <f>[1]Лист1!K58</f>
        <v>0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tr">
        <f>[1]Лист1!E59</f>
        <v>яблоки</v>
      </c>
      <c r="F124" s="43">
        <f>[1]Лист1!F59</f>
        <v>120</v>
      </c>
      <c r="G124" s="43">
        <f>[1]Лист1!G59</f>
        <v>0.48</v>
      </c>
      <c r="H124" s="43">
        <f>[1]Лист1!H59</f>
        <v>0.48</v>
      </c>
      <c r="I124" s="43">
        <f>[1]Лист1!I59</f>
        <v>11.76</v>
      </c>
      <c r="J124" s="43">
        <f>[1]Лист1!J59</f>
        <v>56</v>
      </c>
      <c r="K124" s="44" t="str">
        <f>[1]Лист1!K59</f>
        <v>№338/2015г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568</v>
      </c>
      <c r="G127" s="19">
        <f t="shared" ref="G127:J127" si="62">SUM(G120:G126)</f>
        <v>15.91</v>
      </c>
      <c r="H127" s="19">
        <f t="shared" si="62"/>
        <v>16.75</v>
      </c>
      <c r="I127" s="19">
        <f t="shared" si="62"/>
        <v>74.38000000000001</v>
      </c>
      <c r="J127" s="19">
        <f t="shared" si="62"/>
        <v>519.9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568</v>
      </c>
      <c r="G138" s="32">
        <f t="shared" ref="G138" si="66">G127+G137</f>
        <v>15.91</v>
      </c>
      <c r="H138" s="32">
        <f t="shared" ref="H138" si="67">H127+H137</f>
        <v>16.75</v>
      </c>
      <c r="I138" s="32">
        <f t="shared" ref="I138" si="68">I127+I137</f>
        <v>74.38000000000001</v>
      </c>
      <c r="J138" s="32">
        <f t="shared" ref="J138:L138" si="69">J127+J137</f>
        <v>519.9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tr">
        <f>[1]Лист1!E63</f>
        <v>Бифштекс</v>
      </c>
      <c r="F139" s="40">
        <f>[1]Лист1!F63</f>
        <v>90</v>
      </c>
      <c r="G139" s="40">
        <f>[1]Лист1!G63</f>
        <v>10.69</v>
      </c>
      <c r="H139" s="40">
        <f>[1]Лист1!H63</f>
        <v>12.03</v>
      </c>
      <c r="I139" s="40">
        <f>[1]Лист1!I63</f>
        <v>15.36</v>
      </c>
      <c r="J139" s="40">
        <f>[1]Лист1!J63</f>
        <v>210</v>
      </c>
      <c r="K139" s="41" t="str">
        <f>[1]Лист1!K63</f>
        <v>ТТК2022г</v>
      </c>
      <c r="L139" s="40"/>
    </row>
    <row r="140" spans="1:12" ht="15" x14ac:dyDescent="0.25">
      <c r="A140" s="23"/>
      <c r="B140" s="15"/>
      <c r="C140" s="11"/>
      <c r="D140" s="6" t="s">
        <v>21</v>
      </c>
      <c r="E140" s="42" t="str">
        <f>[1]Лист1!E64</f>
        <v>каша гречневая</v>
      </c>
      <c r="F140" s="43">
        <f>[1]Лист1!F64</f>
        <v>150</v>
      </c>
      <c r="G140" s="43">
        <f>[1]Лист1!G64</f>
        <v>6.62</v>
      </c>
      <c r="H140" s="43">
        <f>[1]Лист1!H64</f>
        <v>5.39</v>
      </c>
      <c r="I140" s="43">
        <f>[1]Лист1!I64</f>
        <v>41.87</v>
      </c>
      <c r="J140" s="43">
        <f>[1]Лист1!J64</f>
        <v>242</v>
      </c>
      <c r="K140" s="44" t="str">
        <f>[1]Лист1!K64</f>
        <v>№302/2015г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tr">
        <f>[1]Лист1!E65</f>
        <v>Чай сладкий</v>
      </c>
      <c r="F141" s="43">
        <f>[1]Лист1!F65</f>
        <v>208</v>
      </c>
      <c r="G141" s="43">
        <f>[1]Лист1!G65</f>
        <v>0.02</v>
      </c>
      <c r="H141" s="43">
        <f>[1]Лист1!H65</f>
        <v>0</v>
      </c>
      <c r="I141" s="43">
        <f>[1]Лист1!I65</f>
        <v>7.99</v>
      </c>
      <c r="J141" s="43">
        <f>[1]Лист1!J65</f>
        <v>32</v>
      </c>
      <c r="K141" s="44" t="str">
        <f>[1]Лист1!K65</f>
        <v>ТТК2021г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tr">
        <f>[1]Лист1!E66</f>
        <v>Хлебная корзина</v>
      </c>
      <c r="F142" s="43">
        <f>[1]Лист1!F66</f>
        <v>40</v>
      </c>
      <c r="G142" s="43">
        <f>[1]Лист1!G66</f>
        <v>2.52</v>
      </c>
      <c r="H142" s="43">
        <f>[1]Лист1!H66</f>
        <v>0.36</v>
      </c>
      <c r="I142" s="43">
        <f>[1]Лист1!I66</f>
        <v>18.84</v>
      </c>
      <c r="J142" s="43">
        <f>[1]Лист1!J66</f>
        <v>91</v>
      </c>
      <c r="K142" s="44">
        <f>[1]Лист1!K66</f>
        <v>0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tr">
        <f>[1]Лист1!E67</f>
        <v>помидоры</v>
      </c>
      <c r="F144" s="43">
        <f>[1]Лист1!F67</f>
        <v>30</v>
      </c>
      <c r="G144" s="43">
        <f>[1]Лист1!G67</f>
        <v>0.33</v>
      </c>
      <c r="H144" s="43">
        <f>[1]Лист1!H67</f>
        <v>0.06</v>
      </c>
      <c r="I144" s="43">
        <f>[1]Лист1!I67</f>
        <v>1.1399999999999999</v>
      </c>
      <c r="J144" s="43">
        <f>[1]Лист1!J67</f>
        <v>7</v>
      </c>
      <c r="K144" s="44" t="str">
        <f>[1]Лист1!K67</f>
        <v>№71/2015г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518</v>
      </c>
      <c r="G146" s="19">
        <f t="shared" ref="G146:J146" si="70">SUM(G139:G145)</f>
        <v>20.179999999999996</v>
      </c>
      <c r="H146" s="19">
        <f t="shared" si="70"/>
        <v>17.839999999999996</v>
      </c>
      <c r="I146" s="19">
        <f t="shared" si="70"/>
        <v>85.2</v>
      </c>
      <c r="J146" s="19">
        <f t="shared" si="70"/>
        <v>582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518</v>
      </c>
      <c r="G157" s="32">
        <f t="shared" ref="G157" si="74">G146+G156</f>
        <v>20.179999999999996</v>
      </c>
      <c r="H157" s="32">
        <f t="shared" ref="H157" si="75">H146+H156</f>
        <v>17.839999999999996</v>
      </c>
      <c r="I157" s="32">
        <f t="shared" ref="I157" si="76">I146+I156</f>
        <v>85.2</v>
      </c>
      <c r="J157" s="32">
        <f t="shared" ref="J157:L157" si="77">J146+J156</f>
        <v>582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tr">
        <f>[1]Лист1!E71</f>
        <v>Плов из птицы</v>
      </c>
      <c r="F158" s="40">
        <f>[1]Лист1!F71</f>
        <v>200</v>
      </c>
      <c r="G158" s="40">
        <f>[1]Лист1!G71</f>
        <v>15.44</v>
      </c>
      <c r="H158" s="40">
        <f>[1]Лист1!H71</f>
        <v>19.29</v>
      </c>
      <c r="I158" s="40">
        <f>[1]Лист1!I71</f>
        <v>49.88</v>
      </c>
      <c r="J158" s="40">
        <f>[1]Лист1!J71</f>
        <v>430</v>
      </c>
      <c r="K158" s="41" t="str">
        <f>[1]Лист1!K71</f>
        <v>ТТК2021г</v>
      </c>
      <c r="L158" s="40"/>
    </row>
    <row r="159" spans="1:12" ht="15" x14ac:dyDescent="0.25">
      <c r="A159" s="23"/>
      <c r="B159" s="15"/>
      <c r="C159" s="11"/>
      <c r="D159" s="6"/>
      <c r="E159" s="42">
        <f>[1]Лист1!E72</f>
        <v>0</v>
      </c>
      <c r="F159" s="43">
        <f>[1]Лист1!F72</f>
        <v>0</v>
      </c>
      <c r="G159" s="43">
        <f>[1]Лист1!G72</f>
        <v>0</v>
      </c>
      <c r="H159" s="43">
        <f>[1]Лист1!H72</f>
        <v>0</v>
      </c>
      <c r="I159" s="43">
        <f>[1]Лист1!I72</f>
        <v>0</v>
      </c>
      <c r="J159" s="43">
        <f>[1]Лист1!J72</f>
        <v>0</v>
      </c>
      <c r="K159" s="44">
        <f>[1]Лист1!K72</f>
        <v>0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tr">
        <f>[1]Лист1!E73</f>
        <v>Чай сладкий</v>
      </c>
      <c r="F160" s="43">
        <f>[1]Лист1!F73</f>
        <v>208</v>
      </c>
      <c r="G160" s="43">
        <f>[1]Лист1!G73</f>
        <v>0.02</v>
      </c>
      <c r="H160" s="43">
        <f>[1]Лист1!H73</f>
        <v>0</v>
      </c>
      <c r="I160" s="43">
        <f>[1]Лист1!I73</f>
        <v>7.99</v>
      </c>
      <c r="J160" s="43">
        <f>[1]Лист1!J73</f>
        <v>32</v>
      </c>
      <c r="K160" s="44" t="str">
        <f>[1]Лист1!K73</f>
        <v>ТТК2021г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tr">
        <f>[1]Лист1!E74</f>
        <v>Хлебная корзина</v>
      </c>
      <c r="F161" s="43">
        <f>[1]Лист1!F74</f>
        <v>40</v>
      </c>
      <c r="G161" s="43">
        <f>[1]Лист1!G74</f>
        <v>2.52</v>
      </c>
      <c r="H161" s="43">
        <f>[1]Лист1!H74</f>
        <v>0.36</v>
      </c>
      <c r="I161" s="43">
        <f>[1]Лист1!I74</f>
        <v>18.84</v>
      </c>
      <c r="J161" s="43">
        <f>[1]Лист1!J74</f>
        <v>91</v>
      </c>
      <c r="K161" s="44">
        <f>[1]Лист1!K74</f>
        <v>0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tr">
        <f>[1]Лист1!E75</f>
        <v>огурцы</v>
      </c>
      <c r="F163" s="43">
        <f>[1]Лист1!F75</f>
        <v>60</v>
      </c>
      <c r="G163" s="43">
        <f>[1]Лист1!G75</f>
        <v>0.42</v>
      </c>
      <c r="H163" s="43">
        <f>[1]Лист1!H75</f>
        <v>0.06</v>
      </c>
      <c r="I163" s="43">
        <f>[1]Лист1!I75</f>
        <v>1.1399999999999999</v>
      </c>
      <c r="J163" s="43">
        <f>[1]Лист1!J75</f>
        <v>7</v>
      </c>
      <c r="K163" s="44" t="str">
        <f>[1]Лист1!K75</f>
        <v>№71/2015 г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508</v>
      </c>
      <c r="G165" s="19">
        <f t="shared" ref="G165:J165" si="78">SUM(G158:G164)</f>
        <v>18.400000000000002</v>
      </c>
      <c r="H165" s="19">
        <f t="shared" si="78"/>
        <v>19.709999999999997</v>
      </c>
      <c r="I165" s="19">
        <f t="shared" si="78"/>
        <v>77.850000000000009</v>
      </c>
      <c r="J165" s="19">
        <f t="shared" si="78"/>
        <v>560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508</v>
      </c>
      <c r="G176" s="32">
        <f t="shared" ref="G176" si="82">G165+G175</f>
        <v>18.400000000000002</v>
      </c>
      <c r="H176" s="32">
        <f t="shared" ref="H176" si="83">H165+H175</f>
        <v>19.709999999999997</v>
      </c>
      <c r="I176" s="32">
        <f t="shared" ref="I176" si="84">I165+I175</f>
        <v>77.850000000000009</v>
      </c>
      <c r="J176" s="32">
        <f t="shared" ref="J176:L176" si="85">J165+J175</f>
        <v>560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tr">
        <f>[1]Лист1!E79</f>
        <v>Ежики рыбные</v>
      </c>
      <c r="F177" s="40">
        <f>[1]Лист1!F79</f>
        <v>90</v>
      </c>
      <c r="G177" s="40">
        <f>[1]Лист1!G79</f>
        <v>10.25</v>
      </c>
      <c r="H177" s="40">
        <f>[1]Лист1!H79</f>
        <v>8.16</v>
      </c>
      <c r="I177" s="40">
        <f>[1]Лист1!I79</f>
        <v>25.36</v>
      </c>
      <c r="J177" s="40">
        <f>[1]Лист1!J79</f>
        <v>230</v>
      </c>
      <c r="K177" s="41" t="str">
        <f>[1]Лист1!K79</f>
        <v>ТТК2023г</v>
      </c>
      <c r="L177" s="40"/>
    </row>
    <row r="178" spans="1:12" ht="15" x14ac:dyDescent="0.25">
      <c r="A178" s="23"/>
      <c r="B178" s="15"/>
      <c r="C178" s="11"/>
      <c r="D178" s="6" t="s">
        <v>21</v>
      </c>
      <c r="E178" s="42" t="str">
        <f>[1]Лист1!E80</f>
        <v xml:space="preserve">Пюре картофельное </v>
      </c>
      <c r="F178" s="43">
        <f>[1]Лист1!F80</f>
        <v>150</v>
      </c>
      <c r="G178" s="43">
        <f>[1]Лист1!G80</f>
        <v>3.28</v>
      </c>
      <c r="H178" s="43">
        <f>[1]Лист1!H80</f>
        <v>4.6500000000000004</v>
      </c>
      <c r="I178" s="43">
        <f>[1]Лист1!I80</f>
        <v>29.93</v>
      </c>
      <c r="J178" s="43">
        <f>[1]Лист1!J80</f>
        <v>176</v>
      </c>
      <c r="K178" s="44" t="str">
        <f>[1]Лист1!K80</f>
        <v>№312/2015г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tr">
        <f>[1]Лист1!E81</f>
        <v xml:space="preserve">Чай сладкий </v>
      </c>
      <c r="F179" s="43">
        <f>[1]Лист1!F81</f>
        <v>208</v>
      </c>
      <c r="G179" s="43">
        <f>[1]Лист1!G81</f>
        <v>0.02</v>
      </c>
      <c r="H179" s="43">
        <f>[1]Лист1!H81</f>
        <v>0</v>
      </c>
      <c r="I179" s="43">
        <f>[1]Лист1!I81</f>
        <v>7.99</v>
      </c>
      <c r="J179" s="43">
        <f>[1]Лист1!J81</f>
        <v>32</v>
      </c>
      <c r="K179" s="44" t="str">
        <f>[1]Лист1!K81</f>
        <v>№630/1996г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tr">
        <f>[1]Лист1!E82</f>
        <v xml:space="preserve">Хлебная корзина </v>
      </c>
      <c r="F180" s="43">
        <f>[1]Лист1!F82</f>
        <v>40</v>
      </c>
      <c r="G180" s="43">
        <f>[1]Лист1!G82</f>
        <v>2.52</v>
      </c>
      <c r="H180" s="43">
        <f>[1]Лист1!H82</f>
        <v>0.36</v>
      </c>
      <c r="I180" s="43">
        <f>[1]Лист1!I82</f>
        <v>18.84</v>
      </c>
      <c r="J180" s="43">
        <f>[1]Лист1!J82</f>
        <v>91</v>
      </c>
      <c r="K180" s="44">
        <f>[1]Лист1!K82</f>
        <v>0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tr">
        <f>[1]Лист1!E83</f>
        <v xml:space="preserve">салат с капустой </v>
      </c>
      <c r="F182" s="43">
        <f>[1]Лист1!F83</f>
        <v>60</v>
      </c>
      <c r="G182" s="43">
        <f>[1]Лист1!G83</f>
        <v>0.93</v>
      </c>
      <c r="H182" s="43">
        <f>[1]Лист1!H83</f>
        <v>3.05</v>
      </c>
      <c r="I182" s="43">
        <f>[1]Лист1!I83</f>
        <v>5.64</v>
      </c>
      <c r="J182" s="43">
        <f>[1]Лист1!J83</f>
        <v>54</v>
      </c>
      <c r="K182" s="44" t="str">
        <f>[1]Лист1!K83</f>
        <v>№45/2015г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548</v>
      </c>
      <c r="G184" s="19">
        <f t="shared" ref="G184:J184" si="86">SUM(G177:G183)</f>
        <v>17</v>
      </c>
      <c r="H184" s="19">
        <f t="shared" si="86"/>
        <v>16.22</v>
      </c>
      <c r="I184" s="19">
        <f t="shared" si="86"/>
        <v>87.76</v>
      </c>
      <c r="J184" s="19">
        <f t="shared" si="86"/>
        <v>583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548</v>
      </c>
      <c r="G195" s="32">
        <f t="shared" ref="G195" si="90">G184+G194</f>
        <v>17</v>
      </c>
      <c r="H195" s="32">
        <f t="shared" ref="H195" si="91">H184+H194</f>
        <v>16.22</v>
      </c>
      <c r="I195" s="32">
        <f t="shared" ref="I195" si="92">I184+I194</f>
        <v>87.76</v>
      </c>
      <c r="J195" s="32">
        <f t="shared" ref="J195:L195" si="93">J184+J194</f>
        <v>583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532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17.499000000000002</v>
      </c>
      <c r="H196" s="34">
        <f t="shared" si="94"/>
        <v>18.281000000000002</v>
      </c>
      <c r="I196" s="34">
        <f t="shared" si="94"/>
        <v>80.233000000000004</v>
      </c>
      <c r="J196" s="34">
        <f t="shared" si="94"/>
        <v>557.89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2024-10-10T10:38:27Z</dcterms:modified>
</cp:coreProperties>
</file>